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 tabRatio="889" firstSheet="2" activeTab="16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 " sheetId="80" r:id="rId5"/>
    <sheet name="2月" sheetId="81" r:id="rId6"/>
    <sheet name="3月 " sheetId="82" r:id="rId7"/>
    <sheet name="4月  " sheetId="84" r:id="rId8"/>
    <sheet name="4月工伤补缴（2024离职人员）" sheetId="83" r:id="rId9"/>
    <sheet name="5月 " sheetId="85" r:id="rId10"/>
    <sheet name="6月" sheetId="86" r:id="rId11"/>
    <sheet name="7月" sheetId="87" r:id="rId12"/>
    <sheet name="8月 " sheetId="88" r:id="rId13"/>
    <sheet name="9月 " sheetId="89" r:id="rId14"/>
    <sheet name="10月" sheetId="90" r:id="rId15"/>
    <sheet name="10月工伤补缴（2025年离职人员）" sheetId="91" r:id="rId16"/>
    <sheet name="11月" sheetId="92" r:id="rId17"/>
    <sheet name="特殊人员名单" sheetId="66" state="hidden" r:id="rId18"/>
  </sheets>
  <definedNames>
    <definedName name="_xlnm._FilterDatabase" localSheetId="4" hidden="1">'1月 '!$A$3:$AI$304</definedName>
    <definedName name="_xlnm._FilterDatabase" localSheetId="5" hidden="1">'2月'!$A$3:$AI$295</definedName>
    <definedName name="_xlnm._FilterDatabase" localSheetId="6" hidden="1">'3月 '!$A$3:$AI$299</definedName>
    <definedName name="_xlnm._FilterDatabase" localSheetId="7" hidden="1">'4月  '!$A$3:$AI$302</definedName>
    <definedName name="_xlnm._FilterDatabase" localSheetId="9" hidden="1">'5月 '!$A$3:$AI$300</definedName>
    <definedName name="_xlnm._FilterDatabase" localSheetId="10" hidden="1">'6月'!$A$3:$AI$294</definedName>
    <definedName name="_xlnm._FilterDatabase" localSheetId="11" hidden="1">'7月'!$A$3:$AI$286</definedName>
    <definedName name="_xlnm._FilterDatabase" localSheetId="12" hidden="1">'8月 '!$A$3:$AI$278</definedName>
    <definedName name="_xlnm._FilterDatabase" localSheetId="13" hidden="1">'9月 '!$A$3:$AI$268</definedName>
    <definedName name="_xlnm._FilterDatabase" localSheetId="14" hidden="1">'10月'!$A$3:$AN$264</definedName>
    <definedName name="_xlnm._FilterDatabase" localSheetId="16" hidden="1">'11月'!$A$3:$AI$261</definedName>
    <definedName name="_xlnm.Print_Titles" localSheetId="4">'1月 '!$2:$3</definedName>
    <definedName name="_xlnm.Print_Area" localSheetId="4">'1月 '!$A$1:$Z$319</definedName>
    <definedName name="_xlnm.Print_Titles" localSheetId="5">'2月'!$2:$3</definedName>
    <definedName name="_xlnm.Print_Area" localSheetId="5">'2月'!$A$1:$Z$310</definedName>
    <definedName name="_xlnm.Print_Titles" localSheetId="6">'3月 '!$2:$3</definedName>
    <definedName name="_xlnm.Print_Area" localSheetId="6">'3月 '!$A$1:$Z$314</definedName>
    <definedName name="_xlnm.Print_Titles" localSheetId="7">'4月  '!$2:$3</definedName>
    <definedName name="_xlnm.Print_Area" localSheetId="7">'4月  '!$A$1:$Z$317</definedName>
    <definedName name="_xlnm.Print_Titles" localSheetId="9">'5月 '!$2:$3</definedName>
    <definedName name="_xlnm.Print_Area" localSheetId="9">'5月 '!$A$1:$Z$315</definedName>
    <definedName name="_xlnm.Print_Titles" localSheetId="10">'6月'!$2:$3</definedName>
    <definedName name="_xlnm.Print_Area" localSheetId="10">'6月'!$A$1:$Z$309</definedName>
    <definedName name="_xlnm.Print_Titles" localSheetId="11">'7月'!$2:$3</definedName>
    <definedName name="_xlnm.Print_Area" localSheetId="11">'7月'!$A$1:$Z$301</definedName>
    <definedName name="_xlnm.Print_Titles" localSheetId="12">'8月 '!$2:$3</definedName>
    <definedName name="_xlnm.Print_Area" localSheetId="12">'8月 '!$A$1:$Z$293</definedName>
    <definedName name="_xlnm.Print_Titles" localSheetId="13">'9月 '!$2:$3</definedName>
    <definedName name="_xlnm.Print_Area" localSheetId="13">'9月 '!$A$1:$Z$282</definedName>
    <definedName name="_xlnm.Print_Titles" localSheetId="14">'10月'!$2:$3</definedName>
    <definedName name="_xlnm.Print_Area" localSheetId="14">'10月'!$A$1:$AE$279</definedName>
    <definedName name="_xlnm.Print_Titles" localSheetId="16">'11月'!$2:$3</definedName>
    <definedName name="_xlnm.Print_Area" localSheetId="16">'11月'!$A$1:$Z$275</definedName>
  </definedNames>
  <calcPr calcId="191029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  <pivotCache cacheId="6" r:id="rId27"/>
    <pivotCache cacheId="7" r:id="rId28"/>
    <pivotCache cacheId="8" r:id="rId29"/>
    <pivotCache cacheId="9" r:id="rId30"/>
    <pivotCache cacheId="10" r:id="rId31"/>
    <pivotCache cacheId="11" r:id="rId32"/>
    <pivotCache cacheId="12" r:id="rId33"/>
    <pivotCache cacheId="13" r:id="rId34"/>
    <pivotCache cacheId="14" r:id="rId3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B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22254.55+离职人员补缴390=19214.11</t>
        </r>
      </text>
    </comment>
    <comment ref="B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2025年1-3月费率差0.6%，合计补差金额20830.92元
2024年1-7月离职人员工伤保险基数差额770.38元
滞纳金35.43元
共计21601.3元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C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离职人员补缴金额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3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C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2月停保</t>
        </r>
      </text>
    </comment>
    <comment ref="I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K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差额补缴1-3月</t>
        </r>
      </text>
    </comment>
    <comment ref="K3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差额补缴1-6月</t>
        </r>
      </text>
    </comment>
    <comment ref="K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差额补缴1-3月</t>
        </r>
      </text>
    </comment>
    <comment ref="G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待退休手续办理完毕后办理医保退休手续后等通知解除</t>
        </r>
      </text>
    </comment>
    <comment ref="H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H3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2月停保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2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2025年1-3月费率差0.6%，合计补差金额20830.92元
2024年1-7月离职人员工伤保险基数差额770.38元
滞纳金35.43元
共计21636.73元</t>
        </r>
      </text>
    </comment>
    <comment ref="C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  <comment ref="C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7月停保</t>
        </r>
      </text>
    </comment>
    <comment ref="C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7月停保</t>
        </r>
      </text>
    </comment>
    <comment ref="C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C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sharedStrings.xml><?xml version="1.0" encoding="utf-8"?>
<sst xmlns="http://schemas.openxmlformats.org/spreadsheetml/2006/main" count="22454" uniqueCount="1962">
  <si>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</si>
  <si>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</si>
  <si>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</si>
  <si>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</si>
  <si>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</si>
  <si>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</si>
  <si>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</si>
  <si>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</si>
  <si>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</si>
  <si>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</si>
  <si>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</si>
  <si>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</si>
  <si>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</si>
  <si>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</si>
  <si>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</si>
  <si>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</si>
  <si>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</si>
  <si>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</si>
  <si>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</si>
  <si>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</si>
  <si>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</si>
  <si>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</si>
  <si>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</si>
  <si>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</si>
  <si>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</si>
  <si>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</si>
  <si>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</si>
  <si>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</si>
  <si>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</si>
  <si>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</si>
  <si>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</si>
  <si>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</si>
  <si>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管理费用-福利费</t>
  </si>
  <si>
    <t>生产成本</t>
  </si>
  <si>
    <t>销售费用</t>
  </si>
  <si>
    <t>研发费用</t>
  </si>
  <si>
    <t>制造费用</t>
  </si>
  <si>
    <t>总计</t>
  </si>
  <si>
    <t>(空白)</t>
  </si>
  <si>
    <t>科目分类2</t>
  </si>
  <si>
    <t>求和项:大额医疗2</t>
  </si>
  <si>
    <t>求和项:合计3</t>
  </si>
  <si>
    <t>补缴离职390</t>
  </si>
  <si>
    <t>单位部分</t>
  </si>
  <si>
    <t>个人部分</t>
  </si>
  <si>
    <t>总金额</t>
  </si>
  <si>
    <t>财务管理部</t>
  </si>
  <si>
    <t>福田欧马可组装线</t>
  </si>
  <si>
    <t>河北后视镜生产H6组装车间</t>
  </si>
  <si>
    <t>河北后视镜生产大众组装车间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</si>
  <si>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</si>
  <si>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</si>
  <si>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</si>
  <si>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</si>
  <si>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</si>
  <si>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</si>
  <si>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河北后视镜运营采购</t>
  </si>
  <si>
    <t>河北后视镜运营生管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</si>
  <si>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</si>
  <si>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</si>
  <si>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</si>
  <si>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</si>
  <si>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</si>
  <si>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</si>
  <si>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</si>
  <si>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河北金属件运营工艺</t>
  </si>
  <si>
    <t>河北金属件运营设备</t>
  </si>
  <si>
    <t>河北金属件运营生管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</si>
  <si>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</si>
  <si>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</si>
  <si>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</si>
  <si>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</si>
  <si>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</si>
  <si>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</si>
  <si>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</si>
  <si>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河北座椅运营工艺</t>
  </si>
  <si>
    <t>河北座椅运营设备</t>
  </si>
  <si>
    <t>河北座椅运营生管</t>
  </si>
  <si>
    <t>河北座椅运营质量</t>
  </si>
  <si>
    <t>检测实验室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</si>
  <si>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</si>
  <si>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</si>
  <si>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</si>
  <si>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</si>
  <si>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</si>
  <si>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河北光华荣昌2025年1月份公司社保缴费明细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</si>
  <si>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</si>
  <si>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</si>
  <si>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</si>
  <si>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</si>
  <si>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</si>
  <si>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</si>
  <si>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</si>
  <si>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</si>
  <si>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</si>
  <si>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</si>
  <si>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</si>
  <si>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</si>
  <si>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</si>
  <si>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</si>
  <si>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</si>
  <si>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</si>
  <si>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</si>
  <si>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</si>
  <si>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</si>
  <si>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</si>
  <si>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</si>
  <si>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</si>
  <si>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</si>
  <si>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</si>
  <si>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底座装配车间</t>
  </si>
  <si>
    <t>张亚霖</t>
  </si>
  <si>
    <t>132930199002011811</t>
  </si>
  <si>
    <t>项目管理科</t>
  </si>
  <si>
    <t>程丽宇</t>
  </si>
  <si>
    <t>13098319921211502X</t>
  </si>
  <si>
    <t>座椅总装车间</t>
  </si>
  <si>
    <t>陈浩</t>
  </si>
  <si>
    <t>130983199205073036</t>
  </si>
  <si>
    <t>工艺工程部</t>
  </si>
  <si>
    <t>冯亮亮</t>
  </si>
  <si>
    <t>131126199105053011</t>
  </si>
  <si>
    <t>制造技术部-制造工艺</t>
  </si>
  <si>
    <t>翟福芹</t>
  </si>
  <si>
    <t>130983198709010026</t>
  </si>
  <si>
    <t>范瑶臣</t>
  </si>
  <si>
    <t>130983198801080916</t>
  </si>
  <si>
    <t>刘建群</t>
  </si>
  <si>
    <t>132930199312191811</t>
  </si>
  <si>
    <t>河北模具车间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</si>
  <si>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</si>
  <si>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</si>
  <si>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</si>
  <si>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</si>
  <si>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</si>
  <si>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</si>
  <si>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</si>
  <si>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</si>
  <si>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</si>
  <si>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</si>
  <si>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</si>
  <si>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</si>
  <si>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</si>
  <si>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</si>
  <si>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</si>
  <si>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</si>
  <si>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</si>
  <si>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</si>
  <si>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</si>
  <si>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</si>
  <si>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</si>
  <si>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杨亚琼</t>
  </si>
  <si>
    <t>132930197702281821</t>
  </si>
  <si>
    <t>生产管理科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</si>
  <si>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</si>
  <si>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</si>
  <si>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</si>
  <si>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</si>
  <si>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</si>
  <si>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</si>
  <si>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</si>
  <si>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</si>
  <si>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张如燕</t>
  </si>
  <si>
    <t>132930197709061629</t>
  </si>
  <si>
    <t>张佳怡</t>
  </si>
  <si>
    <t>130983199412123921</t>
  </si>
  <si>
    <t>制造技术部</t>
  </si>
  <si>
    <t>刘清馨</t>
  </si>
  <si>
    <t>130983199312094123</t>
  </si>
  <si>
    <t>售后服务部</t>
  </si>
  <si>
    <t>赵志强</t>
  </si>
  <si>
    <t>132930198208222230</t>
  </si>
  <si>
    <t>制造技术部-质量管理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</si>
  <si>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</si>
  <si>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</si>
  <si>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</si>
  <si>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</si>
  <si>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</si>
  <si>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</si>
  <si>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</si>
  <si>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</si>
  <si>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</si>
  <si>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</si>
  <si>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</si>
  <si>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刘建轮</t>
  </si>
  <si>
    <t>130983198803140919</t>
  </si>
  <si>
    <t>制造技术部-TPM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</si>
  <si>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</si>
  <si>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</si>
  <si>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</si>
  <si>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</si>
  <si>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</si>
  <si>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</si>
  <si>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</si>
  <si>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</si>
  <si>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</si>
  <si>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</si>
  <si>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</si>
  <si>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</si>
  <si>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</si>
  <si>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</si>
  <si>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</si>
  <si>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</si>
  <si>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</si>
  <si>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</si>
  <si>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</si>
  <si>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</si>
  <si>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</si>
  <si>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</si>
  <si>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</si>
  <si>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</si>
  <si>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</si>
  <si>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</si>
  <si>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</si>
  <si>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</si>
  <si>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</si>
  <si>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</si>
  <si>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</si>
  <si>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</si>
  <si>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</si>
  <si>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</si>
  <si>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</si>
  <si>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</si>
  <si>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</si>
  <si>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</si>
  <si>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</si>
  <si>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米芝霖</t>
  </si>
  <si>
    <t>130983199803102220</t>
  </si>
  <si>
    <t>杨慧娟</t>
  </si>
  <si>
    <t>13293019860606352X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</si>
  <si>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</si>
  <si>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</si>
  <si>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</si>
  <si>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</si>
  <si>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</si>
  <si>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</si>
  <si>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</si>
  <si>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</si>
  <si>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冲压弯管车间</t>
  </si>
  <si>
    <t>姬胜阳</t>
  </si>
  <si>
    <t>130983199201222217</t>
  </si>
  <si>
    <t>田晓胜</t>
  </si>
  <si>
    <t>130983199801025313</t>
  </si>
  <si>
    <t>司艳策</t>
  </si>
  <si>
    <t>130983199210273032</t>
  </si>
  <si>
    <t>总经办</t>
  </si>
  <si>
    <t>陈伟</t>
  </si>
  <si>
    <t>130929198402282213</t>
  </si>
  <si>
    <t>缝纫车间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</si>
  <si>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</si>
  <si>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</si>
  <si>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</si>
  <si>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</si>
  <si>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</si>
  <si>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</si>
  <si>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</si>
  <si>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</si>
  <si>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梁国敏</t>
  </si>
  <si>
    <t>132930198203022838</t>
  </si>
  <si>
    <t>王滨</t>
  </si>
  <si>
    <t>132930197803071815</t>
  </si>
  <si>
    <t>电泳车间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</si>
  <si>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</si>
  <si>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</si>
  <si>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</si>
  <si>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</si>
  <si>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</si>
  <si>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</si>
  <si>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</si>
  <si>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</si>
  <si>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焊接车间</t>
  </si>
  <si>
    <t>邓冬冬</t>
  </si>
  <si>
    <t>130983199202051616</t>
  </si>
  <si>
    <t>胡海明</t>
  </si>
  <si>
    <t>132930198106302213</t>
  </si>
  <si>
    <t>胡庆生</t>
  </si>
  <si>
    <t>132930196611212412</t>
  </si>
  <si>
    <t>阚兵兵</t>
  </si>
  <si>
    <t>132930198911101115</t>
  </si>
  <si>
    <t>刘金良</t>
  </si>
  <si>
    <t>130925197205116056</t>
  </si>
  <si>
    <t>刘如成</t>
  </si>
  <si>
    <t>13098319891027201X</t>
  </si>
  <si>
    <t>孟新</t>
  </si>
  <si>
    <t>130983199302022011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</si>
  <si>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</si>
  <si>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</si>
  <si>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</si>
  <si>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</si>
  <si>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</si>
  <si>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</si>
  <si>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</si>
  <si>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</si>
  <si>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</si>
  <si>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</si>
  <si>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</si>
  <si>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</si>
  <si>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</si>
  <si>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</si>
  <si>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</si>
  <si>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</si>
  <si>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</si>
  <si>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</si>
  <si>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</si>
  <si>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</si>
  <si>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</si>
  <si>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</si>
  <si>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</si>
  <si>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</si>
  <si>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</si>
  <si>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</si>
  <si>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</si>
  <si>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</si>
  <si>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</si>
  <si>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</si>
  <si>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</si>
  <si>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</si>
  <si>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</si>
  <si>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</si>
  <si>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</si>
  <si>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</si>
  <si>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</si>
  <si>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</si>
  <si>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</si>
  <si>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</si>
  <si>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</si>
  <si>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</si>
  <si>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</si>
  <si>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</si>
  <si>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</si>
  <si>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</si>
  <si>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</si>
  <si>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</si>
  <si>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</si>
  <si>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</si>
  <si>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</si>
  <si>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</si>
  <si>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</si>
  <si>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</si>
  <si>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宗方明</t>
  </si>
  <si>
    <t>130983199003282235</t>
  </si>
  <si>
    <t>窦桂英</t>
  </si>
  <si>
    <t>13293119781020394X</t>
  </si>
  <si>
    <t>王云婧</t>
  </si>
  <si>
    <t>132930198206011421</t>
  </si>
  <si>
    <t>张秀荣</t>
  </si>
  <si>
    <t>132930197611261446</t>
  </si>
  <si>
    <t>发泡车间</t>
  </si>
  <si>
    <t>唐崇涛</t>
  </si>
  <si>
    <t>230222197407060659</t>
  </si>
  <si>
    <t>张云峰</t>
  </si>
  <si>
    <t>230123197104080012</t>
  </si>
  <si>
    <t>邓琳娜</t>
  </si>
  <si>
    <t>130930198701073046</t>
  </si>
  <si>
    <t>马立荣</t>
  </si>
  <si>
    <t>13293019811024372X</t>
  </si>
  <si>
    <t>孙文芳</t>
  </si>
  <si>
    <t>130983198511171422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</si>
  <si>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</si>
  <si>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</si>
  <si>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</si>
  <si>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</si>
  <si>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</si>
  <si>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</si>
  <si>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</si>
  <si>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</si>
  <si>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</si>
  <si>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</si>
  <si>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</si>
  <si>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</si>
  <si>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</si>
  <si>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</si>
  <si>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</si>
  <si>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</si>
  <si>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</si>
  <si>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</si>
  <si>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郭庆茹</t>
  </si>
  <si>
    <t>132930198010162826</t>
  </si>
  <si>
    <t>李敏</t>
  </si>
  <si>
    <t>13293019820304114X</t>
  </si>
  <si>
    <t>李泽元</t>
  </si>
  <si>
    <t>130921198404042247</t>
  </si>
  <si>
    <t>张婷婷</t>
  </si>
  <si>
    <t>130930199610182129</t>
  </si>
  <si>
    <t>张建萍</t>
  </si>
  <si>
    <t>130924198408234229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</si>
  <si>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</si>
  <si>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</si>
  <si>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</si>
  <si>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</si>
  <si>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</si>
  <si>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</si>
  <si>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</si>
  <si>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</si>
  <si>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</si>
  <si>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</si>
  <si>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</si>
  <si>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</si>
  <si>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李冉</t>
  </si>
  <si>
    <t>132930199801223511</t>
  </si>
  <si>
    <t>刘梦鹤</t>
  </si>
  <si>
    <t>130983199306174557</t>
  </si>
  <si>
    <t>李冬旭</t>
  </si>
  <si>
    <t>130983199901120713</t>
  </si>
  <si>
    <t>马强</t>
  </si>
  <si>
    <t>132930199605060313</t>
  </si>
  <si>
    <t>王艳</t>
  </si>
  <si>
    <t>132930199211102824</t>
  </si>
  <si>
    <t>孙立梅</t>
  </si>
  <si>
    <t>130921198212061021</t>
  </si>
  <si>
    <t>宋秉鑫</t>
  </si>
  <si>
    <t>130983200208022432</t>
  </si>
  <si>
    <t>蒋云浩</t>
  </si>
  <si>
    <t>130924198510143534</t>
  </si>
  <si>
    <t>孙秀霞</t>
  </si>
  <si>
    <t>130924198107103524</t>
  </si>
  <si>
    <t>王伟</t>
  </si>
  <si>
    <t>142623199004023017</t>
  </si>
  <si>
    <t>李芳慧</t>
  </si>
  <si>
    <t>130983199111042220</t>
  </si>
  <si>
    <t>牟群</t>
  </si>
  <si>
    <t>132930198710064725</t>
  </si>
  <si>
    <t>技术质量科</t>
  </si>
  <si>
    <t>胡希港</t>
  </si>
  <si>
    <t>130983199706292413</t>
  </si>
  <si>
    <t>田健</t>
  </si>
  <si>
    <t>130927198905212716</t>
  </si>
  <si>
    <t>胡占伟</t>
  </si>
  <si>
    <t>13293019940201371X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</si>
  <si>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</si>
  <si>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</si>
  <si>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</si>
  <si>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</si>
  <si>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</si>
  <si>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</si>
  <si>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</si>
  <si>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</si>
  <si>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</si>
  <si>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</si>
  <si>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箫驰公司</t>
  </si>
  <si>
    <t>许嘉辉</t>
  </si>
  <si>
    <t>13092419820326351X</t>
  </si>
  <si>
    <t>于磊磊</t>
  </si>
  <si>
    <t>133030198101315498</t>
  </si>
  <si>
    <t>陈晓晴</t>
  </si>
  <si>
    <t>130983199305180023</t>
  </si>
  <si>
    <t>涂装车间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</si>
  <si>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</si>
  <si>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</si>
  <si>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</si>
  <si>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</si>
  <si>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</si>
  <si>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</si>
  <si>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</si>
  <si>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</si>
  <si>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</si>
  <si>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</si>
  <si>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李泉林</t>
  </si>
  <si>
    <t>37232419780708321X</t>
  </si>
  <si>
    <t>后视镜组装车间</t>
  </si>
  <si>
    <t>邓淑荣</t>
  </si>
  <si>
    <t>132930197706291621</t>
  </si>
  <si>
    <t>孙桂平</t>
  </si>
  <si>
    <t>130983198402051421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</si>
  <si>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</si>
  <si>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</si>
  <si>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</si>
  <si>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</si>
  <si>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</si>
  <si>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</si>
  <si>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</si>
  <si>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</si>
  <si>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</si>
  <si>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</si>
  <si>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刘柏林</t>
  </si>
  <si>
    <t>132930199409233512</t>
  </si>
  <si>
    <t>姚秀玲</t>
  </si>
  <si>
    <t>130983198403012221</t>
  </si>
  <si>
    <t>刘二平</t>
  </si>
  <si>
    <t>130983198401251421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</si>
  <si>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</si>
  <si>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</si>
  <si>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</si>
  <si>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</si>
  <si>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</si>
  <si>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</si>
  <si>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</si>
  <si>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</si>
  <si>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</si>
  <si>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</si>
  <si>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高建芳</t>
  </si>
  <si>
    <t>130924198011184227</t>
  </si>
  <si>
    <t>白月</t>
  </si>
  <si>
    <t>132930197709123543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</si>
  <si>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</si>
  <si>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</si>
  <si>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</si>
  <si>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</si>
  <si>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</si>
  <si>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</si>
  <si>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</si>
  <si>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</si>
  <si>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</si>
  <si>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</si>
  <si>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施立如</t>
  </si>
  <si>
    <t>130983199703111621</t>
  </si>
  <si>
    <t>赵文俊</t>
  </si>
  <si>
    <t>130983199704081639</t>
  </si>
  <si>
    <t>王化涛</t>
  </si>
  <si>
    <t>132930199508040310</t>
  </si>
  <si>
    <t>白莉莉</t>
  </si>
  <si>
    <t>130983198905172225</t>
  </si>
  <si>
    <t>张跃进</t>
  </si>
  <si>
    <t>130983199908181113</t>
  </si>
  <si>
    <t>孙朝君</t>
  </si>
  <si>
    <t>130983198407281429</t>
  </si>
  <si>
    <t>刘艳霞</t>
  </si>
  <si>
    <t>130924199004233240</t>
  </si>
  <si>
    <t>张家辉</t>
  </si>
  <si>
    <t>13098319960116241X</t>
  </si>
  <si>
    <t>董金岭</t>
  </si>
  <si>
    <t>132930198212310516</t>
  </si>
  <si>
    <t>张美静</t>
  </si>
  <si>
    <t>130983198812151126</t>
  </si>
  <si>
    <t>张景义</t>
  </si>
  <si>
    <t>132934197102240933</t>
  </si>
  <si>
    <t>张振宇</t>
  </si>
  <si>
    <t>130921198501251614</t>
  </si>
  <si>
    <t>王宝俊</t>
  </si>
  <si>
    <t>130925198506255812</t>
  </si>
  <si>
    <t>郭金凯</t>
  </si>
  <si>
    <t>130983199707255016</t>
  </si>
  <si>
    <t>董会娟</t>
  </si>
  <si>
    <t>130924199212313229</t>
  </si>
  <si>
    <t>郝家庆</t>
  </si>
  <si>
    <t>130983199811200031</t>
  </si>
  <si>
    <t>左之力</t>
  </si>
  <si>
    <t>130983198908245039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</si>
  <si>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</si>
  <si>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</si>
  <si>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</si>
  <si>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</si>
  <si>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</si>
  <si>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</si>
  <si>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</si>
  <si>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</si>
  <si>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</si>
  <si>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</si>
  <si>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康春艳</t>
  </si>
  <si>
    <t>130983199003122063</t>
  </si>
  <si>
    <t>窦向前</t>
  </si>
  <si>
    <t>130983199008241117</t>
  </si>
  <si>
    <t>李加弘</t>
  </si>
  <si>
    <t>130983200302025015</t>
  </si>
  <si>
    <t>实验室</t>
  </si>
  <si>
    <t>王春新</t>
  </si>
  <si>
    <t>130927198803043026</t>
  </si>
  <si>
    <t>王国胜</t>
  </si>
  <si>
    <t>132930197202221830</t>
  </si>
  <si>
    <t>王春辉</t>
  </si>
  <si>
    <t>130924198904251511</t>
  </si>
  <si>
    <t>王杏纳</t>
  </si>
  <si>
    <t>130926198703153221</t>
  </si>
  <si>
    <t>向利新</t>
  </si>
  <si>
    <t>132435197807162110</t>
  </si>
  <si>
    <t>王建娥</t>
  </si>
  <si>
    <t>130921198312102249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</si>
  <si>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</si>
  <si>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</si>
  <si>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</si>
  <si>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</si>
  <si>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</si>
  <si>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</si>
  <si>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</si>
  <si>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</si>
  <si>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</si>
  <si>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</si>
  <si>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</si>
  <si>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</si>
  <si>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</si>
  <si>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</si>
  <si>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</si>
  <si>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</si>
  <si>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</si>
  <si>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刘景源</t>
  </si>
  <si>
    <t>130983198904070956</t>
  </si>
  <si>
    <t>刘玉红</t>
  </si>
  <si>
    <t>13293019751222181X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</si>
  <si>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</si>
  <si>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</si>
  <si>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</si>
  <si>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</si>
  <si>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</si>
  <si>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</si>
  <si>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</si>
  <si>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</si>
  <si>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</si>
  <si>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</si>
  <si>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魏建东</t>
  </si>
  <si>
    <t>130983199808015310</t>
  </si>
  <si>
    <t>孙永建</t>
  </si>
  <si>
    <t>130924198410064214</t>
  </si>
  <si>
    <t>杨浩</t>
  </si>
  <si>
    <t>130921199101191637</t>
  </si>
  <si>
    <t>孙尧</t>
  </si>
  <si>
    <t>130983199805223018</t>
  </si>
  <si>
    <t>王明傲</t>
  </si>
  <si>
    <t>130983199804280010</t>
  </si>
  <si>
    <t>孟令帅</t>
  </si>
  <si>
    <t>130983200309241810</t>
  </si>
  <si>
    <t>张家赫</t>
  </si>
  <si>
    <t>130983200404281810</t>
  </si>
  <si>
    <t>王智</t>
  </si>
  <si>
    <t>130983199409015356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</si>
  <si>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</si>
  <si>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</si>
  <si>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</si>
  <si>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</si>
  <si>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</si>
  <si>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</si>
  <si>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</si>
  <si>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</si>
  <si>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</si>
  <si>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</si>
  <si>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杨金军</t>
  </si>
  <si>
    <t>130921197612152016</t>
  </si>
  <si>
    <t>迟艳云</t>
  </si>
  <si>
    <t>130983198404105024</t>
  </si>
  <si>
    <t>王野</t>
  </si>
  <si>
    <t>232700199703272111</t>
  </si>
  <si>
    <t>范志超</t>
  </si>
  <si>
    <t>371423200204010014</t>
  </si>
  <si>
    <t>杨朕</t>
  </si>
  <si>
    <t>130983199601121415</t>
  </si>
  <si>
    <t>郑晨阳</t>
  </si>
  <si>
    <t>130983199610182818</t>
  </si>
  <si>
    <t>高健朝</t>
  </si>
  <si>
    <t>130983200305272812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</si>
  <si>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</si>
  <si>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</si>
  <si>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</si>
  <si>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</si>
  <si>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</si>
  <si>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</si>
  <si>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</si>
  <si>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</si>
  <si>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</si>
  <si>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</si>
  <si>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沈小华</t>
  </si>
  <si>
    <t>132930197903041429</t>
  </si>
  <si>
    <t>于瑞敏</t>
  </si>
  <si>
    <t>130930198601193323</t>
  </si>
  <si>
    <t>朱海杰</t>
  </si>
  <si>
    <t>132930199106251115</t>
  </si>
  <si>
    <t>左梦妮</t>
  </si>
  <si>
    <t>130930198802013624</t>
  </si>
  <si>
    <t>冯风泽</t>
  </si>
  <si>
    <t>130983200601180314</t>
  </si>
  <si>
    <t>赵金鹏</t>
  </si>
  <si>
    <t>130983199804010336</t>
  </si>
  <si>
    <t>李莉</t>
  </si>
  <si>
    <t>130983198812140523</t>
  </si>
  <si>
    <t>夏志龙</t>
  </si>
  <si>
    <t>211224198812315613</t>
  </si>
  <si>
    <t>刘金丰</t>
  </si>
  <si>
    <t>130983198912043018</t>
  </si>
  <si>
    <t>赵二龙</t>
  </si>
  <si>
    <t>130983198802102232</t>
  </si>
  <si>
    <t>刘树娟</t>
  </si>
  <si>
    <t>132930197807301147</t>
  </si>
  <si>
    <t>胡文静</t>
  </si>
  <si>
    <t>130983198702160320</t>
  </si>
  <si>
    <t>彭锋</t>
  </si>
  <si>
    <t>360313197511252552</t>
  </si>
  <si>
    <t>曹清泉</t>
  </si>
  <si>
    <t>130983200110252010</t>
  </si>
  <si>
    <t>陈楠</t>
  </si>
  <si>
    <t>130902198504200012</t>
  </si>
  <si>
    <t>尹园园</t>
  </si>
  <si>
    <t>130983198708171821</t>
  </si>
  <si>
    <t>齐静</t>
  </si>
  <si>
    <t>130983199405140328</t>
  </si>
  <si>
    <t>赵新宝</t>
  </si>
  <si>
    <t>13093019920306095X</t>
  </si>
  <si>
    <t>高伦</t>
  </si>
  <si>
    <t>130983199604052830</t>
  </si>
  <si>
    <t>康振伟</t>
  </si>
  <si>
    <t>372524197910146937</t>
  </si>
  <si>
    <t>赵新换</t>
  </si>
  <si>
    <t>132930198102132229</t>
  </si>
  <si>
    <t>张一凡</t>
  </si>
  <si>
    <t>132930199512014713</t>
  </si>
  <si>
    <t>张晓</t>
  </si>
  <si>
    <t>130925199102076273</t>
  </si>
  <si>
    <t>封新慧</t>
  </si>
  <si>
    <t>320322199512126548</t>
  </si>
  <si>
    <t>刘洪彬</t>
  </si>
  <si>
    <t>132926197203077717</t>
  </si>
  <si>
    <t>李忠发</t>
  </si>
  <si>
    <t>13092120021107121X</t>
  </si>
  <si>
    <t>孔福来</t>
  </si>
  <si>
    <t>130983199004080037</t>
  </si>
  <si>
    <t>张鑫</t>
  </si>
  <si>
    <t>612426199903154417</t>
  </si>
  <si>
    <t>车月</t>
  </si>
  <si>
    <t>510183199310080032</t>
  </si>
  <si>
    <t>张蕾</t>
  </si>
  <si>
    <t>130822198909195848</t>
  </si>
  <si>
    <t>滕克强</t>
  </si>
  <si>
    <t>130983198601281617</t>
  </si>
  <si>
    <t>邓榆</t>
  </si>
  <si>
    <t>130983200208272212</t>
  </si>
  <si>
    <t>李亚欣</t>
  </si>
  <si>
    <t>130133199601083343</t>
  </si>
  <si>
    <t>刘石头</t>
  </si>
  <si>
    <t>130926199403023016</t>
  </si>
  <si>
    <t>滕巨猛</t>
  </si>
  <si>
    <t>130983199901142410</t>
  </si>
  <si>
    <t>辛鹏玉</t>
  </si>
  <si>
    <t>132930199412051138</t>
  </si>
  <si>
    <t>程培轩</t>
  </si>
  <si>
    <t>130983200411112433</t>
  </si>
  <si>
    <t>刘勇伸</t>
  </si>
  <si>
    <t>132930199901024114</t>
  </si>
  <si>
    <t>刘洪阔</t>
  </si>
  <si>
    <t>130983199711020535</t>
  </si>
  <si>
    <t>陶辉</t>
  </si>
  <si>
    <t>130983200609052819</t>
  </si>
  <si>
    <t>庞博</t>
  </si>
  <si>
    <t>13098320040308249X</t>
  </si>
  <si>
    <t>张雨</t>
  </si>
  <si>
    <t>230229200605214312</t>
  </si>
  <si>
    <t>项目</t>
  </si>
  <si>
    <t>单位金额</t>
  </si>
  <si>
    <t>个人金额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</si>
  <si>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</si>
  <si>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</si>
  <si>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</si>
  <si>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</si>
  <si>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</si>
  <si>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</si>
  <si>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</si>
  <si>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</si>
  <si>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</si>
  <si>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</si>
  <si>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</si>
  <si>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</si>
  <si>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王巨云</t>
  </si>
  <si>
    <t>132930196410261613</t>
  </si>
  <si>
    <t>郭煜</t>
  </si>
  <si>
    <t>130921199401122019</t>
  </si>
  <si>
    <t>马宝军</t>
  </si>
  <si>
    <t>232126198801104011</t>
  </si>
  <si>
    <t>商松坡</t>
  </si>
  <si>
    <t>130983198607190716</t>
  </si>
  <si>
    <t>王忠</t>
  </si>
  <si>
    <t>130983199302161652</t>
  </si>
  <si>
    <t>河北光华荣昌2025年2月份公司社保缴费明细</t>
  </si>
  <si>
    <t>河北光华荣昌2025年3月份公司社保缴费明细</t>
  </si>
  <si>
    <t>王世玉</t>
  </si>
  <si>
    <t>130925200402016817</t>
  </si>
  <si>
    <t>熊云龙</t>
  </si>
  <si>
    <t>130921200012311014</t>
  </si>
  <si>
    <t>孙晓明</t>
  </si>
  <si>
    <t>130924198712064228</t>
  </si>
  <si>
    <t>吴玺昊</t>
  </si>
  <si>
    <t>130930200710291512</t>
  </si>
  <si>
    <t>邢淙涵</t>
  </si>
  <si>
    <t>130983200205075352</t>
  </si>
  <si>
    <t>罗培培</t>
  </si>
  <si>
    <t>130921198808222025</t>
  </si>
  <si>
    <t>于晓凤</t>
  </si>
  <si>
    <t>132930198402020720</t>
  </si>
  <si>
    <t>温玉龙</t>
  </si>
  <si>
    <t>130983198803035510</t>
  </si>
  <si>
    <t>张建伟</t>
  </si>
  <si>
    <t>130983199004290915</t>
  </si>
  <si>
    <t>河北光华荣昌2025年4月份公司社保缴费明细</t>
  </si>
  <si>
    <t>工伤保险
（1.8%）</t>
  </si>
  <si>
    <t>王林泽</t>
  </si>
  <si>
    <t>130983200405252210</t>
  </si>
  <si>
    <t>刘祥成</t>
  </si>
  <si>
    <t>130983199609301410</t>
  </si>
  <si>
    <t>李柱东</t>
  </si>
  <si>
    <t>522401199711087070</t>
  </si>
  <si>
    <t>刘英浩</t>
  </si>
  <si>
    <t>130983200501251816</t>
  </si>
  <si>
    <t>刘红成</t>
  </si>
  <si>
    <t>130983200311012814</t>
  </si>
  <si>
    <t>陈丰禄</t>
  </si>
  <si>
    <t>13092120060819121X</t>
  </si>
  <si>
    <t>河北工艺工程部</t>
  </si>
  <si>
    <t>董文海</t>
  </si>
  <si>
    <t>130983200010135036</t>
  </si>
  <si>
    <t>杨桐</t>
  </si>
  <si>
    <t>130983200512102218</t>
  </si>
  <si>
    <t>夏旭</t>
  </si>
  <si>
    <t>510524199605086003</t>
  </si>
  <si>
    <t>证件类型</t>
  </si>
  <si>
    <t>证件号码</t>
  </si>
  <si>
    <t>缴费工资</t>
  </si>
  <si>
    <t>费率</t>
  </si>
  <si>
    <t>应缴费额</t>
  </si>
  <si>
    <t>减免费额</t>
  </si>
  <si>
    <t>应补(退)费额</t>
  </si>
  <si>
    <t>人员编号</t>
  </si>
  <si>
    <t>居民身份证</t>
  </si>
  <si>
    <t>1300026054987</t>
  </si>
  <si>
    <t>白莉莉 汇总</t>
  </si>
  <si>
    <t>1309831804738</t>
  </si>
  <si>
    <t>白艳焕 汇总</t>
  </si>
  <si>
    <t>1309839563195</t>
  </si>
  <si>
    <t>白艳娟 汇总</t>
  </si>
  <si>
    <t>白义凯</t>
  </si>
  <si>
    <t>13098319990608001X</t>
  </si>
  <si>
    <t>1309838628103</t>
  </si>
  <si>
    <t>白义凯 汇总</t>
  </si>
  <si>
    <t>1309839340664</t>
  </si>
  <si>
    <t>白月 汇总</t>
  </si>
  <si>
    <t>曹军浩</t>
  </si>
  <si>
    <t>130924199105082517</t>
  </si>
  <si>
    <t>1309401796093</t>
  </si>
  <si>
    <t>曹军浩 汇总</t>
  </si>
  <si>
    <t>1300038499455</t>
  </si>
  <si>
    <t>曹清泉 汇总</t>
  </si>
  <si>
    <t>1300041430513</t>
  </si>
  <si>
    <t>车月 汇总</t>
  </si>
  <si>
    <t>1309831804697</t>
  </si>
  <si>
    <t>陈浩 汇总</t>
  </si>
  <si>
    <t>陈俊凯</t>
  </si>
  <si>
    <t>132930197510273018</t>
  </si>
  <si>
    <t>1309839054643</t>
  </si>
  <si>
    <t>陈俊凯 汇总</t>
  </si>
  <si>
    <t>1309010187914</t>
  </si>
  <si>
    <t>陈楠 汇总</t>
  </si>
  <si>
    <t>1309838459618</t>
  </si>
  <si>
    <t>陈淑贞 汇总</t>
  </si>
  <si>
    <t>1309838224127</t>
  </si>
  <si>
    <t>陈伟 汇总</t>
  </si>
  <si>
    <t>1309838735887</t>
  </si>
  <si>
    <t>陈晓晴 汇总</t>
  </si>
  <si>
    <t>1309830013807</t>
  </si>
  <si>
    <t>陈月涛 汇总</t>
  </si>
  <si>
    <t>程进</t>
  </si>
  <si>
    <t>13098320020630281X</t>
  </si>
  <si>
    <t>1300033819156</t>
  </si>
  <si>
    <t>程进 汇总</t>
  </si>
  <si>
    <t>程俊杰</t>
  </si>
  <si>
    <t>130922199903174413</t>
  </si>
  <si>
    <t>1300005441772</t>
  </si>
  <si>
    <t>程俊杰 汇总</t>
  </si>
  <si>
    <t>1309838332271</t>
  </si>
  <si>
    <t>程丽宇 汇总</t>
  </si>
  <si>
    <t>1300039641558</t>
  </si>
  <si>
    <t>程培轩 汇总</t>
  </si>
  <si>
    <t>1300038208470</t>
  </si>
  <si>
    <t>迟艳云 汇总</t>
  </si>
  <si>
    <t>1309830407489</t>
  </si>
  <si>
    <t>崔新玲 汇总</t>
  </si>
  <si>
    <t>崔雅青</t>
  </si>
  <si>
    <t>130983199910212812</t>
  </si>
  <si>
    <t>1300035816758</t>
  </si>
  <si>
    <t>崔雅青 汇总</t>
  </si>
  <si>
    <t>1309838456488</t>
  </si>
  <si>
    <t>崔永文 汇总</t>
  </si>
  <si>
    <t>崔永元</t>
  </si>
  <si>
    <t>132930199908202817</t>
  </si>
  <si>
    <t>1300024947750</t>
  </si>
  <si>
    <t>崔永元 汇总</t>
  </si>
  <si>
    <t>代士娜</t>
  </si>
  <si>
    <t>130922198702204861</t>
  </si>
  <si>
    <t>1309831805368</t>
  </si>
  <si>
    <t>代士娜 汇总</t>
  </si>
  <si>
    <t>1309839225805</t>
  </si>
  <si>
    <t>邓博元 汇总</t>
  </si>
  <si>
    <t>1309830052350</t>
  </si>
  <si>
    <t>邓春博 汇总</t>
  </si>
  <si>
    <t>1309831804759</t>
  </si>
  <si>
    <t>邓冬冬 汇总</t>
  </si>
  <si>
    <t>1309831805919</t>
  </si>
  <si>
    <t>邓福源 汇总</t>
  </si>
  <si>
    <t>1309839476622</t>
  </si>
  <si>
    <t>邓贺文 汇总</t>
  </si>
  <si>
    <t>1309017762167</t>
  </si>
  <si>
    <t>邓琳娜 汇总</t>
  </si>
  <si>
    <t>1309831804717</t>
  </si>
  <si>
    <t>邓淑荣 汇总</t>
  </si>
  <si>
    <t>1309831804786</t>
  </si>
  <si>
    <t>邓雪 汇总</t>
  </si>
  <si>
    <t>1309830421880</t>
  </si>
  <si>
    <t>邓榆 汇总</t>
  </si>
  <si>
    <t>1309831811889</t>
  </si>
  <si>
    <t>董凤海 汇总</t>
  </si>
  <si>
    <t>1309838362143</t>
  </si>
  <si>
    <t>董岗生 汇总</t>
  </si>
  <si>
    <t>1309838342873</t>
  </si>
  <si>
    <t>董广新 汇总</t>
  </si>
  <si>
    <t>1300027101437</t>
  </si>
  <si>
    <t>董会娟 汇总</t>
  </si>
  <si>
    <t>1309830428768</t>
  </si>
  <si>
    <t>董金岭 汇总</t>
  </si>
  <si>
    <t>董云霞</t>
  </si>
  <si>
    <t>132930198608023548</t>
  </si>
  <si>
    <t>1309838525956</t>
  </si>
  <si>
    <t>董云霞 汇总</t>
  </si>
  <si>
    <t>董兆军</t>
  </si>
  <si>
    <t>130983200604192839</t>
  </si>
  <si>
    <t>1300040926293</t>
  </si>
  <si>
    <t>董兆军 汇总</t>
  </si>
  <si>
    <t>1309831818282</t>
  </si>
  <si>
    <t>窦桂英 汇总</t>
  </si>
  <si>
    <t>窦利颖</t>
  </si>
  <si>
    <t>120109200012197047</t>
  </si>
  <si>
    <t>1300040926302</t>
  </si>
  <si>
    <t>窦利颖 汇总</t>
  </si>
  <si>
    <t>1309838290975</t>
  </si>
  <si>
    <t>窦向前 汇总</t>
  </si>
  <si>
    <t>1309831804742</t>
  </si>
  <si>
    <t>范瑶臣 汇总</t>
  </si>
  <si>
    <t>1300038208472</t>
  </si>
  <si>
    <t>范志超 汇总</t>
  </si>
  <si>
    <t>1309830348764</t>
  </si>
  <si>
    <t>房珍珍 汇总</t>
  </si>
  <si>
    <t>1300040926303</t>
  </si>
  <si>
    <t>封新慧 汇总</t>
  </si>
  <si>
    <t>1300039147606</t>
  </si>
  <si>
    <t>冯风泽 汇总</t>
  </si>
  <si>
    <t>1309831815120</t>
  </si>
  <si>
    <t>冯亮亮 汇总</t>
  </si>
  <si>
    <t>冯晓华</t>
  </si>
  <si>
    <t>130929200507142575</t>
  </si>
  <si>
    <t>1300040531965</t>
  </si>
  <si>
    <t>冯晓华 汇总</t>
  </si>
  <si>
    <t>1309830407482</t>
  </si>
  <si>
    <t>高福亮 汇总</t>
  </si>
  <si>
    <t>高海勇</t>
  </si>
  <si>
    <t>130822200004203014</t>
  </si>
  <si>
    <t>1309839334052</t>
  </si>
  <si>
    <t>高海勇 汇总</t>
  </si>
  <si>
    <t>高赫</t>
  </si>
  <si>
    <t>130983200603182815</t>
  </si>
  <si>
    <t>1300036764320</t>
  </si>
  <si>
    <t>高赫 汇总</t>
  </si>
  <si>
    <t>1309258621724</t>
  </si>
  <si>
    <t>高换清 汇总</t>
  </si>
  <si>
    <t>1309830369300</t>
  </si>
  <si>
    <t>高建芳 汇总</t>
  </si>
  <si>
    <t>1300030609959</t>
  </si>
  <si>
    <t>高健朝 汇总</t>
  </si>
  <si>
    <t>1309838342913</t>
  </si>
  <si>
    <t>高伦 汇总</t>
  </si>
  <si>
    <t>1309830407488</t>
  </si>
  <si>
    <t>高山 汇总</t>
  </si>
  <si>
    <t>1309838362139</t>
  </si>
  <si>
    <t>高胜利 汇总</t>
  </si>
  <si>
    <t>高维彬</t>
  </si>
  <si>
    <t>130983200502202813</t>
  </si>
  <si>
    <t>1300038714279</t>
  </si>
  <si>
    <t>高维彬 汇总</t>
  </si>
  <si>
    <t>高维坤</t>
  </si>
  <si>
    <t>130983198512025312</t>
  </si>
  <si>
    <t>1309830053404</t>
  </si>
  <si>
    <t>高维坤 汇总</t>
  </si>
  <si>
    <t>高熙来</t>
  </si>
  <si>
    <t>130983200310275014</t>
  </si>
  <si>
    <t>1300039641559</t>
  </si>
  <si>
    <t>高熙来 汇总</t>
  </si>
  <si>
    <t>高新濛</t>
  </si>
  <si>
    <t>130983200606042412</t>
  </si>
  <si>
    <t>1300041430514</t>
  </si>
  <si>
    <t>高新濛 汇总</t>
  </si>
  <si>
    <t>高秀杰</t>
  </si>
  <si>
    <t>130983199402201623</t>
  </si>
  <si>
    <t>1309021235377</t>
  </si>
  <si>
    <t>高秀杰 汇总</t>
  </si>
  <si>
    <t>1300004104640</t>
  </si>
  <si>
    <t>古帅 汇总</t>
  </si>
  <si>
    <t>谷云达</t>
  </si>
  <si>
    <t>130983200201182214</t>
  </si>
  <si>
    <t>1309839420494</t>
  </si>
  <si>
    <t>谷云达 汇总</t>
  </si>
  <si>
    <t>谷云健</t>
  </si>
  <si>
    <t>130983199601021414</t>
  </si>
  <si>
    <t>1309831824741</t>
  </si>
  <si>
    <t>谷云健 汇总</t>
  </si>
  <si>
    <t>1300033819159</t>
  </si>
  <si>
    <t>郭超 汇总</t>
  </si>
  <si>
    <t>1309839033165</t>
  </si>
  <si>
    <t>郭金凯 汇总</t>
  </si>
  <si>
    <t>1309839172339</t>
  </si>
  <si>
    <t>郭庆茹 汇总</t>
  </si>
  <si>
    <t>果永红</t>
  </si>
  <si>
    <t>130726199510063127</t>
  </si>
  <si>
    <t>1300027103425</t>
  </si>
  <si>
    <t>果永红 汇总</t>
  </si>
  <si>
    <t>1309838933094</t>
  </si>
  <si>
    <t>韩丙村 汇总</t>
  </si>
  <si>
    <t>1309830379788</t>
  </si>
  <si>
    <t>韩桂栋 汇总</t>
  </si>
  <si>
    <t>1309830412087</t>
  </si>
  <si>
    <t>郝家庆 汇总</t>
  </si>
  <si>
    <t>何高峰</t>
  </si>
  <si>
    <t>13092419921019051X</t>
  </si>
  <si>
    <t>1309249046561</t>
  </si>
  <si>
    <t>何高峰 汇总</t>
  </si>
  <si>
    <t>1309831804778</t>
  </si>
  <si>
    <t>胡海明 汇总</t>
  </si>
  <si>
    <t>1309831806026</t>
  </si>
  <si>
    <t>胡庆生 汇总</t>
  </si>
  <si>
    <t>1309038071477</t>
  </si>
  <si>
    <t>胡文静 汇总</t>
  </si>
  <si>
    <t>1309838224139</t>
  </si>
  <si>
    <t>胡希港 汇总</t>
  </si>
  <si>
    <t>1309839218807</t>
  </si>
  <si>
    <t>胡占伟 汇总</t>
  </si>
  <si>
    <t>1309831805903</t>
  </si>
  <si>
    <t>姬胜阳 汇总</t>
  </si>
  <si>
    <t>姜俊桥</t>
  </si>
  <si>
    <t>13092119830516082X</t>
  </si>
  <si>
    <t>1309219466460</t>
  </si>
  <si>
    <t>姜俊桥 汇总</t>
  </si>
  <si>
    <t>1309241289109</t>
  </si>
  <si>
    <t>蒋云浩 汇总</t>
  </si>
  <si>
    <t>1309831805947</t>
  </si>
  <si>
    <t>阚兵兵 汇总</t>
  </si>
  <si>
    <t>1300030589126</t>
  </si>
  <si>
    <t>康春艳 汇总</t>
  </si>
  <si>
    <t>1309839596229</t>
  </si>
  <si>
    <t>康淑玲 汇总</t>
  </si>
  <si>
    <t>1309838621768</t>
  </si>
  <si>
    <t>康振伟 汇总</t>
  </si>
  <si>
    <t>1309839229861</t>
  </si>
  <si>
    <t>孔福来 汇总</t>
  </si>
  <si>
    <t>孔维檬</t>
  </si>
  <si>
    <t>130983200210032410</t>
  </si>
  <si>
    <t>1300040926289</t>
  </si>
  <si>
    <t>孔维檬 汇总</t>
  </si>
  <si>
    <t>1309839891650</t>
  </si>
  <si>
    <t>李冲冲 汇总</t>
  </si>
  <si>
    <t>1309838728496</t>
  </si>
  <si>
    <t>李春花 汇总</t>
  </si>
  <si>
    <t>1309838900111</t>
  </si>
  <si>
    <t>李冬旭 汇总</t>
  </si>
  <si>
    <t>1309839195112</t>
  </si>
  <si>
    <t>李芳慧 汇总</t>
  </si>
  <si>
    <t>1310020982351</t>
  </si>
  <si>
    <t>李贵林 汇总</t>
  </si>
  <si>
    <t>1309839132798</t>
  </si>
  <si>
    <t>李洪秀 汇总</t>
  </si>
  <si>
    <t>1309830385008</t>
  </si>
  <si>
    <t>李加弘 汇总</t>
  </si>
  <si>
    <t>1300037787345</t>
  </si>
  <si>
    <t>李加宏 汇总</t>
  </si>
  <si>
    <t>李杰</t>
  </si>
  <si>
    <t>130983200411293051</t>
  </si>
  <si>
    <t>1300039147607</t>
  </si>
  <si>
    <t>李杰 汇总</t>
  </si>
  <si>
    <t>1300039147610</t>
  </si>
  <si>
    <t>李莉 汇总</t>
  </si>
  <si>
    <t>1309839614447</t>
  </si>
  <si>
    <t>李敏 汇总</t>
  </si>
  <si>
    <t>1309838485263</t>
  </si>
  <si>
    <t>李明 汇总</t>
  </si>
  <si>
    <t>李明杰</t>
  </si>
  <si>
    <t>130927198403210614</t>
  </si>
  <si>
    <t>1309278075470</t>
  </si>
  <si>
    <t>李明杰 汇总</t>
  </si>
  <si>
    <t>1309838300563</t>
  </si>
  <si>
    <t>李鹏 汇总</t>
  </si>
  <si>
    <t>李倩</t>
  </si>
  <si>
    <t>130925198410236422</t>
  </si>
  <si>
    <t>1309831824718</t>
  </si>
  <si>
    <t>李倩 汇总</t>
  </si>
  <si>
    <t>1309839562720</t>
  </si>
  <si>
    <t>李泉林 汇总</t>
  </si>
  <si>
    <t>1309830333376</t>
  </si>
  <si>
    <t>李冉 汇总</t>
  </si>
  <si>
    <t>1309830145925</t>
  </si>
  <si>
    <t>李素元 汇总</t>
  </si>
  <si>
    <t>李香慧</t>
  </si>
  <si>
    <t>132931197506203320</t>
  </si>
  <si>
    <t>1309308660285</t>
  </si>
  <si>
    <t>李香慧 汇总</t>
  </si>
  <si>
    <t>李向功</t>
  </si>
  <si>
    <t>130929199611248032</t>
  </si>
  <si>
    <t>1300039147609</t>
  </si>
  <si>
    <t>李向功 汇总</t>
  </si>
  <si>
    <t>李小亮</t>
  </si>
  <si>
    <t>131181198710152130</t>
  </si>
  <si>
    <t>1309838851426</t>
  </si>
  <si>
    <t>李小亮 汇总</t>
  </si>
  <si>
    <t>1309838315601</t>
  </si>
  <si>
    <t>李亚欣 汇总</t>
  </si>
  <si>
    <t>1309251494945</t>
  </si>
  <si>
    <t>李艳平 汇总</t>
  </si>
  <si>
    <t>李永亮</t>
  </si>
  <si>
    <t>130983200711152218</t>
  </si>
  <si>
    <t>1300040531968</t>
  </si>
  <si>
    <t>李永亮 汇总</t>
  </si>
  <si>
    <t>1300024920813</t>
  </si>
  <si>
    <t>李玉静 汇总</t>
  </si>
  <si>
    <t>1309838707625</t>
  </si>
  <si>
    <t>李跃茹 汇总</t>
  </si>
  <si>
    <t>李蕴</t>
  </si>
  <si>
    <t>13098320060825331X</t>
  </si>
  <si>
    <t>1300040926296</t>
  </si>
  <si>
    <t>李蕴 汇总</t>
  </si>
  <si>
    <t>1309831813544</t>
  </si>
  <si>
    <t>李泽元 汇总</t>
  </si>
  <si>
    <t>李喆</t>
  </si>
  <si>
    <t>13098320040521111X</t>
  </si>
  <si>
    <t>1300038714281</t>
  </si>
  <si>
    <t>李喆 汇总</t>
  </si>
  <si>
    <t>1300040926309</t>
  </si>
  <si>
    <t>李忠发 汇总</t>
  </si>
  <si>
    <t>1309017753517</t>
  </si>
  <si>
    <t>梁国敏 汇总</t>
  </si>
  <si>
    <t>1309839272295</t>
  </si>
  <si>
    <t>蔺元元 汇总</t>
  </si>
  <si>
    <t>1309830052061</t>
  </si>
  <si>
    <t>刘柏林 汇总</t>
  </si>
  <si>
    <t>1300038714285</t>
  </si>
  <si>
    <t>刘镔 汇总</t>
  </si>
  <si>
    <t>刘畅达</t>
  </si>
  <si>
    <t>130983199806062252</t>
  </si>
  <si>
    <t>1309838451030</t>
  </si>
  <si>
    <t>刘畅达 汇总</t>
  </si>
  <si>
    <t>1309838584358</t>
  </si>
  <si>
    <t>刘二精 汇总</t>
  </si>
  <si>
    <t>1309838878305</t>
  </si>
  <si>
    <t>刘二平 汇总</t>
  </si>
  <si>
    <t>1309839745273</t>
  </si>
  <si>
    <t>刘福刚 汇总</t>
  </si>
  <si>
    <t>1300033180532</t>
  </si>
  <si>
    <t>刘国鹏 汇总</t>
  </si>
  <si>
    <t>1309831804724</t>
  </si>
  <si>
    <t>刘海凤 汇总</t>
  </si>
  <si>
    <t>刘晗</t>
  </si>
  <si>
    <t>130930200508213035</t>
  </si>
  <si>
    <t>1300033444984</t>
  </si>
  <si>
    <t>刘晗 汇总</t>
  </si>
  <si>
    <t>刘行</t>
  </si>
  <si>
    <t>130927199303050179</t>
  </si>
  <si>
    <t>1300036764312</t>
  </si>
  <si>
    <t>刘行 汇总</t>
  </si>
  <si>
    <t>刘浩</t>
  </si>
  <si>
    <t>130983199606121414</t>
  </si>
  <si>
    <t>1300039961525</t>
  </si>
  <si>
    <t>刘浩 汇总</t>
  </si>
  <si>
    <t>刘宏帅</t>
  </si>
  <si>
    <t>130924200210124235</t>
  </si>
  <si>
    <t>1300033555621</t>
  </si>
  <si>
    <t>刘宏帅 汇总</t>
  </si>
  <si>
    <t>1300040926305</t>
  </si>
  <si>
    <t>刘洪彬 汇总</t>
  </si>
  <si>
    <t>1309838348399</t>
  </si>
  <si>
    <t>刘洪阔 汇总</t>
  </si>
  <si>
    <t>1309241329831</t>
  </si>
  <si>
    <t>刘怀键 汇总</t>
  </si>
  <si>
    <t>刘加梅</t>
  </si>
  <si>
    <t>130983199111142029</t>
  </si>
  <si>
    <t>1309838800601</t>
  </si>
  <si>
    <t>刘加梅 汇总</t>
  </si>
  <si>
    <t>1309830013809</t>
  </si>
  <si>
    <t>刘建轮 汇总</t>
  </si>
  <si>
    <t>1309839071890</t>
  </si>
  <si>
    <t>刘建群 汇总</t>
  </si>
  <si>
    <t>1309831820194</t>
  </si>
  <si>
    <t>刘金丰 汇总</t>
  </si>
  <si>
    <t>1309831804771</t>
  </si>
  <si>
    <t>刘金岗 汇总</t>
  </si>
  <si>
    <t>1309258574428</t>
  </si>
  <si>
    <t>刘金良 汇总</t>
  </si>
  <si>
    <t>1309831805944</t>
  </si>
  <si>
    <t>刘景源 汇总</t>
  </si>
  <si>
    <t>1309018981027</t>
  </si>
  <si>
    <t>刘梅娟 汇总</t>
  </si>
  <si>
    <t>1309019317789</t>
  </si>
  <si>
    <t>刘梦鹤 汇总</t>
  </si>
  <si>
    <t>1309830052626</t>
  </si>
  <si>
    <t>刘铭杰 汇总</t>
  </si>
  <si>
    <t>刘宁</t>
  </si>
  <si>
    <t>412728198710024250</t>
  </si>
  <si>
    <t>1300040358704</t>
  </si>
  <si>
    <t>刘宁 汇总</t>
  </si>
  <si>
    <t>1309830434674</t>
  </si>
  <si>
    <t>刘培杰 汇总</t>
  </si>
  <si>
    <t>1309221418700</t>
  </si>
  <si>
    <t>刘强 汇总</t>
  </si>
  <si>
    <t>1309839526450</t>
  </si>
  <si>
    <t>刘清馨 汇总</t>
  </si>
  <si>
    <t>1309838423686</t>
  </si>
  <si>
    <t>刘荣浩 汇总</t>
  </si>
  <si>
    <t>1309831806044</t>
  </si>
  <si>
    <t>刘如成 汇总</t>
  </si>
  <si>
    <t>1300008350808</t>
  </si>
  <si>
    <t>刘石头 汇总</t>
  </si>
  <si>
    <t>刘士贤</t>
  </si>
  <si>
    <t>13092419990416421X</t>
  </si>
  <si>
    <t>1309409351884</t>
  </si>
  <si>
    <t>刘士贤 汇总</t>
  </si>
  <si>
    <t>刘淑霞</t>
  </si>
  <si>
    <t>13293019770803504X</t>
  </si>
  <si>
    <t>1309839546352</t>
  </si>
  <si>
    <t>刘淑霞 汇总</t>
  </si>
  <si>
    <t>1309248659860</t>
  </si>
  <si>
    <t>刘树娟 汇总</t>
  </si>
  <si>
    <t>刘帅辰</t>
  </si>
  <si>
    <t>130983200212030312</t>
  </si>
  <si>
    <t>1309400338794</t>
  </si>
  <si>
    <t>刘帅辰 汇总</t>
  </si>
  <si>
    <t>1300027106523</t>
  </si>
  <si>
    <t>刘双 汇总</t>
  </si>
  <si>
    <t>1309830407486</t>
  </si>
  <si>
    <t>刘双双 汇总</t>
  </si>
  <si>
    <t>刘伟荣</t>
  </si>
  <si>
    <t>130983200702083337</t>
  </si>
  <si>
    <t>1300033969953</t>
  </si>
  <si>
    <t>刘伟荣 汇总</t>
  </si>
  <si>
    <t>刘文礼</t>
  </si>
  <si>
    <t>13098319921002399X</t>
  </si>
  <si>
    <t>1300006572738</t>
  </si>
  <si>
    <t>刘文礼 汇总</t>
  </si>
  <si>
    <t>1309838224150</t>
  </si>
  <si>
    <t>刘新杰 汇总</t>
  </si>
  <si>
    <t>1309838941804</t>
  </si>
  <si>
    <t>刘艳霞 汇总</t>
  </si>
  <si>
    <t>刘杨</t>
  </si>
  <si>
    <t>13293019970422351X</t>
  </si>
  <si>
    <t>1309838349517</t>
  </si>
  <si>
    <t>刘杨 汇总</t>
  </si>
  <si>
    <t>刘永越</t>
  </si>
  <si>
    <t>130983200402282238</t>
  </si>
  <si>
    <t>1300039641563</t>
  </si>
  <si>
    <t>刘永越 汇总</t>
  </si>
  <si>
    <t>1309838510309</t>
  </si>
  <si>
    <t>刘勇伸 汇总</t>
  </si>
  <si>
    <t>1309838902570</t>
  </si>
  <si>
    <t>刘玉红 汇总</t>
  </si>
  <si>
    <t>1309411088935</t>
  </si>
  <si>
    <t>刘元元 汇总</t>
  </si>
  <si>
    <t>1309838362145</t>
  </si>
  <si>
    <t>刘增莲 汇总</t>
  </si>
  <si>
    <t>1309839340692</t>
  </si>
  <si>
    <t>刘振娜 汇总</t>
  </si>
  <si>
    <t>路海亮</t>
  </si>
  <si>
    <t>130924198102244213</t>
  </si>
  <si>
    <t>1309401615092</t>
  </si>
  <si>
    <t>路海亮 汇总</t>
  </si>
  <si>
    <t>1309839408272</t>
  </si>
  <si>
    <t>罗培培 汇总</t>
  </si>
  <si>
    <t>吕承毅</t>
  </si>
  <si>
    <t>130983200501202811</t>
  </si>
  <si>
    <t>1300040926308</t>
  </si>
  <si>
    <t>吕承毅 汇总</t>
  </si>
  <si>
    <t>1309839392827</t>
  </si>
  <si>
    <t>吕宪超 汇总</t>
  </si>
  <si>
    <t>马翠翠</t>
  </si>
  <si>
    <t>130921199604292026</t>
  </si>
  <si>
    <t>1309218430015</t>
  </si>
  <si>
    <t>马翠翠 汇总</t>
  </si>
  <si>
    <t>1309838933101</t>
  </si>
  <si>
    <t>马立荣 汇总</t>
  </si>
  <si>
    <t>1309408552445</t>
  </si>
  <si>
    <t>马强 汇总</t>
  </si>
  <si>
    <t>马文健</t>
  </si>
  <si>
    <t>130983200310293319</t>
  </si>
  <si>
    <t>1300026499440</t>
  </si>
  <si>
    <t>马文健 汇总</t>
  </si>
  <si>
    <t>1309838326339</t>
  </si>
  <si>
    <t>马亚青 汇总</t>
  </si>
  <si>
    <t>孟凡玉</t>
  </si>
  <si>
    <t>37148119861127247X</t>
  </si>
  <si>
    <t>1300026054995</t>
  </si>
  <si>
    <t>孟凡玉 汇总</t>
  </si>
  <si>
    <t>1300036764313</t>
  </si>
  <si>
    <t>孟令帅 汇总</t>
  </si>
  <si>
    <t>1309831809724</t>
  </si>
  <si>
    <t>孟新 汇总</t>
  </si>
  <si>
    <t>1309830369302</t>
  </si>
  <si>
    <t>米芝霖 汇总</t>
  </si>
  <si>
    <t>1309838969423</t>
  </si>
  <si>
    <t>牟群 汇总</t>
  </si>
  <si>
    <t>1300033809575</t>
  </si>
  <si>
    <t>庞博 汇总</t>
  </si>
  <si>
    <t>1309818867321</t>
  </si>
  <si>
    <t>彭锋 汇总</t>
  </si>
  <si>
    <t>1309830145917</t>
  </si>
  <si>
    <t>齐静 汇总</t>
  </si>
  <si>
    <t>1309839020981</t>
  </si>
  <si>
    <t>齐迁菲 汇总</t>
  </si>
  <si>
    <t>1300037787344</t>
  </si>
  <si>
    <t>强帅 汇总</t>
  </si>
  <si>
    <t>任相宜</t>
  </si>
  <si>
    <t>130983200305240319</t>
  </si>
  <si>
    <t>1309830384994</t>
  </si>
  <si>
    <t>任相宜 汇总</t>
  </si>
  <si>
    <t>1309831824558</t>
  </si>
  <si>
    <t>商木刚 汇总</t>
  </si>
  <si>
    <t>商鹏雨</t>
  </si>
  <si>
    <t>130983200204212415</t>
  </si>
  <si>
    <t>1309839616192</t>
  </si>
  <si>
    <t>商鹏雨 汇总</t>
  </si>
  <si>
    <t>尚红红</t>
  </si>
  <si>
    <t>130983198302103028</t>
  </si>
  <si>
    <t>1300026054991</t>
  </si>
  <si>
    <t>尚红红 汇总</t>
  </si>
  <si>
    <t>邵长春</t>
  </si>
  <si>
    <t>132930199403184115</t>
  </si>
  <si>
    <t>1309838994790</t>
  </si>
  <si>
    <t>邵长春 汇总</t>
  </si>
  <si>
    <t>1309838175322</t>
  </si>
  <si>
    <t>沈小华 汇总</t>
  </si>
  <si>
    <t>1300025570921</t>
  </si>
  <si>
    <t>施立如 汇总</t>
  </si>
  <si>
    <t>1309838290821</t>
  </si>
  <si>
    <t>司艳策 汇总</t>
  </si>
  <si>
    <t>1309830407493</t>
  </si>
  <si>
    <t>宋秉鑫 汇总</t>
  </si>
  <si>
    <t>宋宗港</t>
  </si>
  <si>
    <t>13092420050904423X</t>
  </si>
  <si>
    <t>1300031725599</t>
  </si>
  <si>
    <t>宋宗港 汇总</t>
  </si>
  <si>
    <t>1309839244943</t>
  </si>
  <si>
    <t>孙朝君 汇总</t>
  </si>
  <si>
    <t>1308230033247</t>
  </si>
  <si>
    <t>孙刚 汇总</t>
  </si>
  <si>
    <t>1309838287383</t>
  </si>
  <si>
    <t>孙广林 汇总</t>
  </si>
  <si>
    <t>1309838652846</t>
  </si>
  <si>
    <t>孙桂平 汇总</t>
  </si>
  <si>
    <t>1309838628133</t>
  </si>
  <si>
    <t>孙国峰 汇总</t>
  </si>
  <si>
    <t>1309838224163</t>
  </si>
  <si>
    <t>孙华山 汇总</t>
  </si>
  <si>
    <t>1309838329699</t>
  </si>
  <si>
    <t>孙金海 汇总</t>
  </si>
  <si>
    <t>孙景云</t>
  </si>
  <si>
    <t>130983199202261621</t>
  </si>
  <si>
    <t>1300033819702</t>
  </si>
  <si>
    <t>孙景云 汇总</t>
  </si>
  <si>
    <t>1309830396034</t>
  </si>
  <si>
    <t>孙立梅 汇总</t>
  </si>
  <si>
    <t>孙宁</t>
  </si>
  <si>
    <t>130983200401015015</t>
  </si>
  <si>
    <t>1300038208471</t>
  </si>
  <si>
    <t>孙宁 汇总</t>
  </si>
  <si>
    <t>1309830013803</t>
  </si>
  <si>
    <t>孙沛霖 汇总</t>
  </si>
  <si>
    <t>1300038714283</t>
  </si>
  <si>
    <t>孙其锐 汇总</t>
  </si>
  <si>
    <t>孙腾展</t>
  </si>
  <si>
    <t>130925200708295812</t>
  </si>
  <si>
    <t>1300041430508</t>
  </si>
  <si>
    <t>孙腾展 汇总</t>
  </si>
  <si>
    <t>孙伟卿</t>
  </si>
  <si>
    <t>130983200402222219</t>
  </si>
  <si>
    <t>1300040926300</t>
  </si>
  <si>
    <t>孙伟卿 汇总</t>
  </si>
  <si>
    <t>1309839290825</t>
  </si>
  <si>
    <t>孙文芳 汇总</t>
  </si>
  <si>
    <t>1309831811912</t>
  </si>
  <si>
    <t>孙晓明 汇总</t>
  </si>
  <si>
    <t>1309831823330</t>
  </si>
  <si>
    <t>孙兴旺 汇总</t>
  </si>
  <si>
    <t>1309838878303</t>
  </si>
  <si>
    <t>孙秀辉 汇总</t>
  </si>
  <si>
    <t>1309831820006</t>
  </si>
  <si>
    <t>孙秀霞 汇总</t>
  </si>
  <si>
    <t>1309838957691</t>
  </si>
  <si>
    <t>孙艳辉 汇总</t>
  </si>
  <si>
    <t>1300036284325</t>
  </si>
  <si>
    <t>孙尧 汇总</t>
  </si>
  <si>
    <t>孙银浩</t>
  </si>
  <si>
    <t>130983200301130315</t>
  </si>
  <si>
    <t>1300040791446</t>
  </si>
  <si>
    <t>孙银浩 汇总</t>
  </si>
  <si>
    <t>1309831808631</t>
  </si>
  <si>
    <t>孙永建 汇总</t>
  </si>
  <si>
    <t>孙智豪</t>
  </si>
  <si>
    <t>130983199802250512</t>
  </si>
  <si>
    <t>1300039961524</t>
  </si>
  <si>
    <t>孙智豪 汇总</t>
  </si>
  <si>
    <t>1309838301590</t>
  </si>
  <si>
    <t>唐崇涛 汇总</t>
  </si>
  <si>
    <t>1300036764319</t>
  </si>
  <si>
    <t>陶辉 汇总</t>
  </si>
  <si>
    <t>1309838488356</t>
  </si>
  <si>
    <t>滕奉伟 汇总</t>
  </si>
  <si>
    <t>1309838729080</t>
  </si>
  <si>
    <t>滕红玲 汇总</t>
  </si>
  <si>
    <t>1300037787343</t>
  </si>
  <si>
    <t>滕家源 汇总</t>
  </si>
  <si>
    <t>1309831805970</t>
  </si>
  <si>
    <t>滕敬涛 汇总</t>
  </si>
  <si>
    <t>1309830303536</t>
  </si>
  <si>
    <t>滕巨猛 汇总</t>
  </si>
  <si>
    <t>1309830043827</t>
  </si>
  <si>
    <t>滕克强 汇总</t>
  </si>
  <si>
    <t>滕连胜</t>
  </si>
  <si>
    <t>130983199407022413</t>
  </si>
  <si>
    <t>1309841737254</t>
  </si>
  <si>
    <t>滕连胜 汇总</t>
  </si>
  <si>
    <t>1300027104836</t>
  </si>
  <si>
    <t>滕秀丽 汇总</t>
  </si>
  <si>
    <t>1309838902576</t>
  </si>
  <si>
    <t>田飞飞 汇总</t>
  </si>
  <si>
    <t>1309838224164</t>
  </si>
  <si>
    <t>田健 汇总</t>
  </si>
  <si>
    <t>1309838816714</t>
  </si>
  <si>
    <t>田淑霞 汇总</t>
  </si>
  <si>
    <t>1309838301599</t>
  </si>
  <si>
    <t>田晓胜 汇总</t>
  </si>
  <si>
    <t>1309408086909</t>
  </si>
  <si>
    <t>田增军 汇总</t>
  </si>
  <si>
    <t>1309838298689</t>
  </si>
  <si>
    <t>汪彬彬 汇总</t>
  </si>
  <si>
    <t>1309838937266</t>
  </si>
  <si>
    <t>王宝俊 汇总</t>
  </si>
  <si>
    <t>1309831805972</t>
  </si>
  <si>
    <t>王滨 汇总</t>
  </si>
  <si>
    <t>王炳然</t>
  </si>
  <si>
    <t>130924200512224610</t>
  </si>
  <si>
    <t>1300039641562</t>
  </si>
  <si>
    <t>王炳然 汇总</t>
  </si>
  <si>
    <t>1309241538064</t>
  </si>
  <si>
    <t>王春辉 汇总</t>
  </si>
  <si>
    <t>1309830052403</t>
  </si>
  <si>
    <t>王春新 汇总</t>
  </si>
  <si>
    <t>王菲</t>
  </si>
  <si>
    <t>130983199007201420</t>
  </si>
  <si>
    <t>1300039641557</t>
  </si>
  <si>
    <t>王菲 汇总</t>
  </si>
  <si>
    <t>王凤荣</t>
  </si>
  <si>
    <t>13293019820709242X</t>
  </si>
  <si>
    <t>1309838722755</t>
  </si>
  <si>
    <t>王凤荣 汇总</t>
  </si>
  <si>
    <t>王富民</t>
  </si>
  <si>
    <t>130983200308200312</t>
  </si>
  <si>
    <t>1309830384925</t>
  </si>
  <si>
    <t>王富民 汇总</t>
  </si>
  <si>
    <t>王冠文</t>
  </si>
  <si>
    <t>130983199611302818</t>
  </si>
  <si>
    <t>1309839218820</t>
  </si>
  <si>
    <t>王冠文 汇总</t>
  </si>
  <si>
    <t>1309838540721</t>
  </si>
  <si>
    <t>王桂欣 汇总</t>
  </si>
  <si>
    <t>1309830001414</t>
  </si>
  <si>
    <t>王国防 汇总</t>
  </si>
  <si>
    <t>王国瑞</t>
  </si>
  <si>
    <t>130983200503232010</t>
  </si>
  <si>
    <t>1300039641560</t>
  </si>
  <si>
    <t>王国瑞 汇总</t>
  </si>
  <si>
    <t>1300031010313</t>
  </si>
  <si>
    <t>王国胜 汇总</t>
  </si>
  <si>
    <t>1309838390262</t>
  </si>
  <si>
    <t>王河敏 汇总</t>
  </si>
  <si>
    <t>1309831806052</t>
  </si>
  <si>
    <t>王红梅 汇总</t>
  </si>
  <si>
    <t>王鸿超</t>
  </si>
  <si>
    <t>130983200205110533</t>
  </si>
  <si>
    <t>1300038714280</t>
  </si>
  <si>
    <t>王鸿超 汇总</t>
  </si>
  <si>
    <t>1309831805949</t>
  </si>
  <si>
    <t>王化涛 汇总</t>
  </si>
  <si>
    <t>1309838636858</t>
  </si>
  <si>
    <t>王建娥 汇总</t>
  </si>
  <si>
    <t>王进</t>
  </si>
  <si>
    <t>13098319941030303X</t>
  </si>
  <si>
    <t>1309418063122</t>
  </si>
  <si>
    <t>王进 汇总</t>
  </si>
  <si>
    <t>王景达</t>
  </si>
  <si>
    <t>130924200510244618</t>
  </si>
  <si>
    <t>1300040926290</t>
  </si>
  <si>
    <t>王景达 汇总</t>
  </si>
  <si>
    <t>1309838329703</t>
  </si>
  <si>
    <t>王凯 汇总</t>
  </si>
  <si>
    <t>1300036405803</t>
  </si>
  <si>
    <t>王林泽 汇总</t>
  </si>
  <si>
    <t>1309830035179</t>
  </si>
  <si>
    <t>王玲玲 汇总</t>
  </si>
  <si>
    <t>王猛超</t>
  </si>
  <si>
    <t>130930199810251512</t>
  </si>
  <si>
    <t>1300040926306</t>
  </si>
  <si>
    <t>王猛超 汇总</t>
  </si>
  <si>
    <t>王孟力</t>
  </si>
  <si>
    <t>410711198001100055</t>
  </si>
  <si>
    <t>1300006184374</t>
  </si>
  <si>
    <t>王孟力 汇总</t>
  </si>
  <si>
    <t>1309830444538</t>
  </si>
  <si>
    <t>王明傲 汇总</t>
  </si>
  <si>
    <t>1309830145926</t>
  </si>
  <si>
    <t>王培亮 汇总</t>
  </si>
  <si>
    <t>1309401795763</t>
  </si>
  <si>
    <t>王朋 汇总</t>
  </si>
  <si>
    <t>1309838743097</t>
  </si>
  <si>
    <t>王旗 汇总</t>
  </si>
  <si>
    <t>1309838510312</t>
  </si>
  <si>
    <t>王庆骥 汇总</t>
  </si>
  <si>
    <t>1300038208475</t>
  </si>
  <si>
    <t>王世玉 汇总</t>
  </si>
  <si>
    <t>王硕</t>
  </si>
  <si>
    <t>130921200407185032</t>
  </si>
  <si>
    <t>1300036424814</t>
  </si>
  <si>
    <t>王硕 汇总</t>
  </si>
  <si>
    <t>1309838381491</t>
  </si>
  <si>
    <t>王万新 汇总</t>
  </si>
  <si>
    <t>1309830145928</t>
  </si>
  <si>
    <t>王伟 汇总</t>
  </si>
  <si>
    <t>王文铭</t>
  </si>
  <si>
    <t>130983200710202017</t>
  </si>
  <si>
    <t>1300041870233</t>
  </si>
  <si>
    <t>王文铭 汇总</t>
  </si>
  <si>
    <t>王文通</t>
  </si>
  <si>
    <t>130983200305062815</t>
  </si>
  <si>
    <t>1309839616188</t>
  </si>
  <si>
    <t>王文通 汇总</t>
  </si>
  <si>
    <t>王文英</t>
  </si>
  <si>
    <t>132930197512201827</t>
  </si>
  <si>
    <t>1309831805934</t>
  </si>
  <si>
    <t>王文英 汇总</t>
  </si>
  <si>
    <t>1309828383088</t>
  </si>
  <si>
    <t>王祥 汇总</t>
  </si>
  <si>
    <t>1309017759126</t>
  </si>
  <si>
    <t>王新楼 汇总</t>
  </si>
  <si>
    <t>1309839182322</t>
  </si>
  <si>
    <t>王杏纳 汇总</t>
  </si>
  <si>
    <t>1309831804727</t>
  </si>
  <si>
    <t>王秀翠 汇总</t>
  </si>
  <si>
    <t>1309838902582</t>
  </si>
  <si>
    <t>王萱斓 汇总</t>
  </si>
  <si>
    <t>1300027106522</t>
  </si>
  <si>
    <t>王彦华 汇总</t>
  </si>
  <si>
    <t>1309830396032</t>
  </si>
  <si>
    <t>王艳 汇总</t>
  </si>
  <si>
    <t>1309838347670</t>
  </si>
  <si>
    <t>王野 汇总</t>
  </si>
  <si>
    <t>1309838287346</t>
  </si>
  <si>
    <t>王云婧 汇总</t>
  </si>
  <si>
    <t>1309831805925</t>
  </si>
  <si>
    <t>王长浩 汇总</t>
  </si>
  <si>
    <t>1309830145929</t>
  </si>
  <si>
    <t>王震 汇总</t>
  </si>
  <si>
    <t>1309838347755</t>
  </si>
  <si>
    <t>王智 汇总</t>
  </si>
  <si>
    <t>1309830145930</t>
  </si>
  <si>
    <t>王忠梅 汇总</t>
  </si>
  <si>
    <t>魏嘉</t>
  </si>
  <si>
    <t>130924198801101561</t>
  </si>
  <si>
    <t>1300026531770</t>
  </si>
  <si>
    <t>魏嘉 汇总</t>
  </si>
  <si>
    <t>1309839621983</t>
  </si>
  <si>
    <t>魏建东 汇总</t>
  </si>
  <si>
    <t>魏振姣</t>
  </si>
  <si>
    <t>130930199302261837</t>
  </si>
  <si>
    <t>1309018612762</t>
  </si>
  <si>
    <t>魏振姣 汇总</t>
  </si>
  <si>
    <t>1309219018924</t>
  </si>
  <si>
    <t>温玉龙 汇总</t>
  </si>
  <si>
    <t>1309838362136</t>
  </si>
  <si>
    <t>吴宝新 汇总</t>
  </si>
  <si>
    <t>吴迪</t>
  </si>
  <si>
    <t>130930199208060617</t>
  </si>
  <si>
    <t>1309308102228</t>
  </si>
  <si>
    <t>吴迪 汇总</t>
  </si>
  <si>
    <t>1309838902586</t>
  </si>
  <si>
    <t>吴红红 汇总</t>
  </si>
  <si>
    <t>吴杰臣</t>
  </si>
  <si>
    <t>130983200608192035</t>
  </si>
  <si>
    <t>1300041870232</t>
  </si>
  <si>
    <t>吴杰臣 汇总</t>
  </si>
  <si>
    <t>1309838687158</t>
  </si>
  <si>
    <t>吴如霞 汇总</t>
  </si>
  <si>
    <t>1300044304843</t>
  </si>
  <si>
    <t>吴玺昊 汇总</t>
  </si>
  <si>
    <t>1309839190244</t>
  </si>
  <si>
    <t>吴晓萌 汇总</t>
  </si>
  <si>
    <t>1309830145932</t>
  </si>
  <si>
    <t>席智伟 汇总</t>
  </si>
  <si>
    <t>1300039147611</t>
  </si>
  <si>
    <t>夏志龙 汇总</t>
  </si>
  <si>
    <t>1309830437691</t>
  </si>
  <si>
    <t>向利新 汇总</t>
  </si>
  <si>
    <t>1309838608357</t>
  </si>
  <si>
    <t>辛鹏玉 汇总</t>
  </si>
  <si>
    <t>1300044304844</t>
  </si>
  <si>
    <t>邢淙涵 汇总</t>
  </si>
  <si>
    <t>1300040510952</t>
  </si>
  <si>
    <t>熊云龙 汇总</t>
  </si>
  <si>
    <t>1309838454173</t>
  </si>
  <si>
    <t>徐凤瑞 汇总</t>
  </si>
  <si>
    <t>徐双双</t>
  </si>
  <si>
    <t>371581199008206849</t>
  </si>
  <si>
    <t>1309838368501</t>
  </si>
  <si>
    <t>徐双双 汇总</t>
  </si>
  <si>
    <t>徐小战</t>
  </si>
  <si>
    <t>130924197808214222</t>
  </si>
  <si>
    <t>1309241546611</t>
  </si>
  <si>
    <t>徐小战 汇总</t>
  </si>
  <si>
    <t>1309028868691</t>
  </si>
  <si>
    <t>徐亚新 汇总</t>
  </si>
  <si>
    <t>徐艺东</t>
  </si>
  <si>
    <t>231124200401101416</t>
  </si>
  <si>
    <t>1300039147604</t>
  </si>
  <si>
    <t>徐艺东 汇总</t>
  </si>
  <si>
    <t>1309838362132</t>
  </si>
  <si>
    <t>许嘉辉 汇总</t>
  </si>
  <si>
    <t>1309017767628</t>
  </si>
  <si>
    <t>杨浩 汇总</t>
  </si>
  <si>
    <t>1309830052288</t>
  </si>
  <si>
    <t>杨慧娟 汇总</t>
  </si>
  <si>
    <t>1300037787339</t>
  </si>
  <si>
    <t>杨金军 汇总</t>
  </si>
  <si>
    <t>杨荣劲</t>
  </si>
  <si>
    <t>130924199306060517</t>
  </si>
  <si>
    <t>1309301529747</t>
  </si>
  <si>
    <t>杨荣劲 汇总</t>
  </si>
  <si>
    <t>1300037787337</t>
  </si>
  <si>
    <t>杨圣泉 汇总</t>
  </si>
  <si>
    <t>1309839042705</t>
  </si>
  <si>
    <t>杨树国 汇总</t>
  </si>
  <si>
    <t>1309838289344</t>
  </si>
  <si>
    <t>杨兴乐 汇总</t>
  </si>
  <si>
    <t>1309838301591</t>
  </si>
  <si>
    <t>杨学涛 汇总</t>
  </si>
  <si>
    <t>1309839851365</t>
  </si>
  <si>
    <t>杨亚琼 汇总</t>
  </si>
  <si>
    <t>杨娅莉</t>
  </si>
  <si>
    <t>130925199410116628</t>
  </si>
  <si>
    <t>1300026404624</t>
  </si>
  <si>
    <t>杨娅莉 汇总</t>
  </si>
  <si>
    <t>1309010194848</t>
  </si>
  <si>
    <t>杨艳 汇总</t>
  </si>
  <si>
    <t>1309839630518</t>
  </si>
  <si>
    <t>杨朕 汇总</t>
  </si>
  <si>
    <t>1309838728506</t>
  </si>
  <si>
    <t>姚梅芳 汇总</t>
  </si>
  <si>
    <t>1309838224175</t>
  </si>
  <si>
    <t>姚秀玲 汇总</t>
  </si>
  <si>
    <t>1309839847556</t>
  </si>
  <si>
    <t>尹园园 汇总</t>
  </si>
  <si>
    <t>尤宏雪</t>
  </si>
  <si>
    <t>130983198704151129</t>
  </si>
  <si>
    <t>1309838327144</t>
  </si>
  <si>
    <t>尤宏雪 汇总</t>
  </si>
  <si>
    <t>于炳川</t>
  </si>
  <si>
    <t>130983199909052014</t>
  </si>
  <si>
    <t>1300038714282</t>
  </si>
  <si>
    <t>于炳川 汇总</t>
  </si>
  <si>
    <t>1309831805928</t>
  </si>
  <si>
    <t>于代弟 汇总</t>
  </si>
  <si>
    <t>于东炜</t>
  </si>
  <si>
    <t>130983200510043314</t>
  </si>
  <si>
    <t>1300040926297</t>
  </si>
  <si>
    <t>于东炜 汇总</t>
  </si>
  <si>
    <t>于俊焕</t>
  </si>
  <si>
    <t>130921198904263222</t>
  </si>
  <si>
    <t>1309830407494</t>
  </si>
  <si>
    <t>于俊焕 汇总</t>
  </si>
  <si>
    <t>1309830421884</t>
  </si>
  <si>
    <t>于来明 汇总</t>
  </si>
  <si>
    <t>1309838529592</t>
  </si>
  <si>
    <t>于磊磊 汇总</t>
  </si>
  <si>
    <t>1309831824484</t>
  </si>
  <si>
    <t>于全生 汇总</t>
  </si>
  <si>
    <t>1309838983574</t>
  </si>
  <si>
    <t>于瑞敏 汇总</t>
  </si>
  <si>
    <t>1300040757647</t>
  </si>
  <si>
    <t>于晓凤 汇总</t>
  </si>
  <si>
    <t>1309839091709</t>
  </si>
  <si>
    <t>于正军 汇总</t>
  </si>
  <si>
    <t>袁风英</t>
  </si>
  <si>
    <t>132930198103205549</t>
  </si>
  <si>
    <t>1300039147602</t>
  </si>
  <si>
    <t>袁风英 汇总</t>
  </si>
  <si>
    <t>1309838362181</t>
  </si>
  <si>
    <t>云荣娟 汇总</t>
  </si>
  <si>
    <t>1309831805935</t>
  </si>
  <si>
    <t>翟凤娟 汇总</t>
  </si>
  <si>
    <t>1309838287373</t>
  </si>
  <si>
    <t>翟福芹 汇总</t>
  </si>
  <si>
    <t>张宝龙</t>
  </si>
  <si>
    <t>130983199911080014</t>
  </si>
  <si>
    <t>1309830407484</t>
  </si>
  <si>
    <t>张宝龙 汇总</t>
  </si>
  <si>
    <t>1309831819738</t>
  </si>
  <si>
    <t>张东 汇总</t>
  </si>
  <si>
    <t>张恩硕</t>
  </si>
  <si>
    <t>130983200602181159</t>
  </si>
  <si>
    <t>1300040531964</t>
  </si>
  <si>
    <t>张恩硕 汇总</t>
  </si>
  <si>
    <t>1309838743112</t>
  </si>
  <si>
    <t>张风瑞 汇总</t>
  </si>
  <si>
    <t>张峰</t>
  </si>
  <si>
    <t>130983198912121135</t>
  </si>
  <si>
    <t>1309301855128</t>
  </si>
  <si>
    <t>张峰 汇总</t>
  </si>
  <si>
    <t>张广涛</t>
  </si>
  <si>
    <t>130983199901041118</t>
  </si>
  <si>
    <t>1309838510319</t>
  </si>
  <si>
    <t>张广涛 汇总</t>
  </si>
  <si>
    <t>1300024920801</t>
  </si>
  <si>
    <t>张海霞 汇总</t>
  </si>
  <si>
    <t>1309408150239</t>
  </si>
  <si>
    <t>张洪亮 汇总</t>
  </si>
  <si>
    <t>张洪梅</t>
  </si>
  <si>
    <t>130930199006103324</t>
  </si>
  <si>
    <t>1309839278304</t>
  </si>
  <si>
    <t>张洪梅 汇总</t>
  </si>
  <si>
    <t>1309018879569</t>
  </si>
  <si>
    <t>张佳怡 汇总</t>
  </si>
  <si>
    <t>1300036764321</t>
  </si>
  <si>
    <t>张家赫 汇总</t>
  </si>
  <si>
    <t>1300026404616</t>
  </si>
  <si>
    <t>张家辉 汇总</t>
  </si>
  <si>
    <t>1309838506348</t>
  </si>
  <si>
    <t>张建江 汇总</t>
  </si>
  <si>
    <t>1309830421882</t>
  </si>
  <si>
    <t>张建萍 汇总</t>
  </si>
  <si>
    <t>1300003236673</t>
  </si>
  <si>
    <t>张建伟 汇总</t>
  </si>
  <si>
    <t>1300026404630</t>
  </si>
  <si>
    <t>张景义 汇总</t>
  </si>
  <si>
    <t>张俊峰</t>
  </si>
  <si>
    <t>13098319850720333X</t>
  </si>
  <si>
    <t>1309830350712</t>
  </si>
  <si>
    <t>张俊峰 汇总</t>
  </si>
  <si>
    <t>1309831818272</t>
  </si>
  <si>
    <t>张俊苓 汇总</t>
  </si>
  <si>
    <t>1309831804783</t>
  </si>
  <si>
    <t>张俊新 汇总</t>
  </si>
  <si>
    <t>1309838606506</t>
  </si>
  <si>
    <t>张坤 汇总</t>
  </si>
  <si>
    <t>1309838872613</t>
  </si>
  <si>
    <t>张蕾 汇总</t>
  </si>
  <si>
    <t>1309839075717</t>
  </si>
  <si>
    <t>张琳 汇总</t>
  </si>
  <si>
    <t>1300003223521</t>
  </si>
  <si>
    <t>张龙 汇总</t>
  </si>
  <si>
    <t>1309839632750</t>
  </si>
  <si>
    <t>张美静 汇总</t>
  </si>
  <si>
    <t>张明睿</t>
  </si>
  <si>
    <t>130983200601301112</t>
  </si>
  <si>
    <t>1300040510957</t>
  </si>
  <si>
    <t>张明睿 汇总</t>
  </si>
  <si>
    <t>张鹏</t>
  </si>
  <si>
    <t>152105199501061315</t>
  </si>
  <si>
    <t>1309839334053</t>
  </si>
  <si>
    <t>张鹏 汇总</t>
  </si>
  <si>
    <t>130983199808020953</t>
  </si>
  <si>
    <t>1309418828368</t>
  </si>
  <si>
    <t>1309831815072</t>
  </si>
  <si>
    <t>张强 汇总</t>
  </si>
  <si>
    <t>1309830384965</t>
  </si>
  <si>
    <t>张巧慧 汇总</t>
  </si>
  <si>
    <t>张庆超</t>
  </si>
  <si>
    <t>130930199810020036</t>
  </si>
  <si>
    <t>1309830132317</t>
  </si>
  <si>
    <t>张庆超 汇总</t>
  </si>
  <si>
    <t>1309838362150</t>
  </si>
  <si>
    <t>张如燕 汇总</t>
  </si>
  <si>
    <t>张世玉</t>
  </si>
  <si>
    <t>130930199902082111</t>
  </si>
  <si>
    <t>1309839116053</t>
  </si>
  <si>
    <t>张世玉 汇总</t>
  </si>
  <si>
    <t>1309838770020</t>
  </si>
  <si>
    <t>张爽 汇总</t>
  </si>
  <si>
    <t>张天行</t>
  </si>
  <si>
    <t>130925200212037238</t>
  </si>
  <si>
    <t>1300040926304</t>
  </si>
  <si>
    <t>张天行 汇总</t>
  </si>
  <si>
    <t>1309289384274</t>
  </si>
  <si>
    <t>张婷婷 汇总</t>
  </si>
  <si>
    <t>1309839526449</t>
  </si>
  <si>
    <t>张文昌 汇总</t>
  </si>
  <si>
    <t>130983198710105372</t>
  </si>
  <si>
    <t>1309838411940</t>
  </si>
  <si>
    <t>1300039961209</t>
  </si>
  <si>
    <t>张晓 汇总</t>
  </si>
  <si>
    <t>张新贺</t>
  </si>
  <si>
    <t>130983200712012217</t>
  </si>
  <si>
    <t>1300040531967</t>
  </si>
  <si>
    <t>张新贺 汇总</t>
  </si>
  <si>
    <t>1300041430510</t>
  </si>
  <si>
    <t>张鑫 汇总</t>
  </si>
  <si>
    <t>1309838301603</t>
  </si>
  <si>
    <t>张秀荣 汇总</t>
  </si>
  <si>
    <t>1309831804757</t>
  </si>
  <si>
    <t>张亚霖 汇总</t>
  </si>
  <si>
    <t>张砚桥</t>
  </si>
  <si>
    <t>130930198604123929</t>
  </si>
  <si>
    <t>1309258363439</t>
  </si>
  <si>
    <t>张砚桥 汇总</t>
  </si>
  <si>
    <t>张艳</t>
  </si>
  <si>
    <t>132930198105265027</t>
  </si>
  <si>
    <t>1309839585130</t>
  </si>
  <si>
    <t>张艳 汇总</t>
  </si>
  <si>
    <t>1309039755043</t>
  </si>
  <si>
    <t>张一凡 汇总</t>
  </si>
  <si>
    <t>1300034281967</t>
  </si>
  <si>
    <t>张英键 汇总</t>
  </si>
  <si>
    <t>1300039641555</t>
  </si>
  <si>
    <t>张雨 汇总</t>
  </si>
  <si>
    <t>1309839678446</t>
  </si>
  <si>
    <t>张跃进 汇总</t>
  </si>
  <si>
    <t>1309838865902</t>
  </si>
  <si>
    <t>张云峰 汇总</t>
  </si>
  <si>
    <t>张云振</t>
  </si>
  <si>
    <t>132930198411154114</t>
  </si>
  <si>
    <t>1300040358705</t>
  </si>
  <si>
    <t>张云振 汇总</t>
  </si>
  <si>
    <t>1309831806034</t>
  </si>
  <si>
    <t>张泽 汇总</t>
  </si>
  <si>
    <t>张兆椿</t>
  </si>
  <si>
    <t>130983200404112216</t>
  </si>
  <si>
    <t>1300033167287</t>
  </si>
  <si>
    <t>张兆椿 汇总</t>
  </si>
  <si>
    <t>1309211275688</t>
  </si>
  <si>
    <t>张振宇 汇总</t>
  </si>
  <si>
    <t>1309830052356</t>
  </si>
  <si>
    <t>赵二龙 汇总</t>
  </si>
  <si>
    <t>1309839001110</t>
  </si>
  <si>
    <t>赵广超 汇总</t>
  </si>
  <si>
    <t>1309839290834</t>
  </si>
  <si>
    <t>赵化胜 汇总</t>
  </si>
  <si>
    <t>赵建</t>
  </si>
  <si>
    <t>130983199808270733</t>
  </si>
  <si>
    <t>1309408925082</t>
  </si>
  <si>
    <t>赵建 汇总</t>
  </si>
  <si>
    <t>1300039147608</t>
  </si>
  <si>
    <t>赵金鹏 汇总</t>
  </si>
  <si>
    <t>赵金锁</t>
  </si>
  <si>
    <t>13293019781110391X</t>
  </si>
  <si>
    <t>1309838768101</t>
  </si>
  <si>
    <t>赵金锁 汇总</t>
  </si>
  <si>
    <t>1309831804705</t>
  </si>
  <si>
    <t>赵金旺 汇总</t>
  </si>
  <si>
    <t>1309838878309</t>
  </si>
  <si>
    <t>赵静 汇总</t>
  </si>
  <si>
    <t>赵李峰</t>
  </si>
  <si>
    <t>130627198910162219</t>
  </si>
  <si>
    <t>1310020222609</t>
  </si>
  <si>
    <t>赵李峰 汇总</t>
  </si>
  <si>
    <t>赵立昆</t>
  </si>
  <si>
    <t>130921200507222013</t>
  </si>
  <si>
    <t>1300040926298</t>
  </si>
  <si>
    <t>赵立昆 汇总</t>
  </si>
  <si>
    <t>1309830396039</t>
  </si>
  <si>
    <t>赵秋杰 汇总</t>
  </si>
  <si>
    <t>1309830369305</t>
  </si>
  <si>
    <t>赵卫 汇总</t>
  </si>
  <si>
    <t>1309838540717</t>
  </si>
  <si>
    <t>赵文俊 汇总</t>
  </si>
  <si>
    <t>1309018312777</t>
  </si>
  <si>
    <t>赵新宝 汇总</t>
  </si>
  <si>
    <t>1300025022196</t>
  </si>
  <si>
    <t>赵新换 汇总</t>
  </si>
  <si>
    <t>1309830021889</t>
  </si>
  <si>
    <t>赵学超 汇总</t>
  </si>
  <si>
    <t>1309831804769</t>
  </si>
  <si>
    <t>赵亚帅 汇总</t>
  </si>
  <si>
    <t>1309831806030</t>
  </si>
  <si>
    <t>赵英才 汇总</t>
  </si>
  <si>
    <t>1309830013823</t>
  </si>
  <si>
    <t>赵玉臣 汇总</t>
  </si>
  <si>
    <t>赵月</t>
  </si>
  <si>
    <t>130921198508152037</t>
  </si>
  <si>
    <t>1309831812186</t>
  </si>
  <si>
    <t>赵月 汇总</t>
  </si>
  <si>
    <t>赵增坤</t>
  </si>
  <si>
    <t>132930198101250039</t>
  </si>
  <si>
    <t>1309830024605</t>
  </si>
  <si>
    <t>赵增坤 汇总</t>
  </si>
  <si>
    <t>1309838362146</t>
  </si>
  <si>
    <t>赵志强 汇总</t>
  </si>
  <si>
    <t>1309838271147</t>
  </si>
  <si>
    <t>郑晨阳 汇总</t>
  </si>
  <si>
    <t>郑哲潇</t>
  </si>
  <si>
    <t>130983200602050052</t>
  </si>
  <si>
    <t>1300039641561</t>
  </si>
  <si>
    <t>郑哲潇 汇总</t>
  </si>
  <si>
    <t>1309017807346</t>
  </si>
  <si>
    <t>朱海杰 汇总</t>
  </si>
  <si>
    <t>1309838224193</t>
  </si>
  <si>
    <t>朱洪来 汇总</t>
  </si>
  <si>
    <t>1309831804785</t>
  </si>
  <si>
    <t>宗方明 汇总</t>
  </si>
  <si>
    <t>宗泽</t>
  </si>
  <si>
    <t>130983200601211117</t>
  </si>
  <si>
    <t>1300038208476</t>
  </si>
  <si>
    <t>宗泽 汇总</t>
  </si>
  <si>
    <t>1309838730312</t>
  </si>
  <si>
    <t>左梦妮 汇总</t>
  </si>
  <si>
    <t>1309839006237</t>
  </si>
  <si>
    <t>左之力 汇总</t>
  </si>
  <si>
    <t>左宗睿</t>
  </si>
  <si>
    <t>130983200405315015</t>
  </si>
  <si>
    <t>1300036764314</t>
  </si>
  <si>
    <t>左宗睿 汇总</t>
  </si>
  <si>
    <t>河北光华荣昌2025年5月份公司社保缴费明细</t>
  </si>
  <si>
    <t>130983200409230932</t>
  </si>
  <si>
    <t>河北光华荣昌2025年6月份公司社保缴费明细</t>
  </si>
  <si>
    <t>河北光华荣昌2025年7月份公司社保缴费明细</t>
  </si>
  <si>
    <t>河北光华荣昌2025年8月份公司社保缴费明细</t>
  </si>
  <si>
    <t>河北光华荣昌2025年9月份公司社保缴费明细</t>
  </si>
  <si>
    <t>河北光华荣昌2025年10月份公司社保缴费明细</t>
  </si>
  <si>
    <t>工伤
补缴金额</t>
  </si>
  <si>
    <t>养老
（16%）</t>
  </si>
  <si>
    <t>养老
补缴金额</t>
  </si>
  <si>
    <t>医疗
（8%）</t>
  </si>
  <si>
    <t>失业
（0.7%）</t>
  </si>
  <si>
    <t>失业  
补缴金额</t>
  </si>
  <si>
    <t>失业
补缴金额</t>
  </si>
  <si>
    <t xml:space="preserve"> </t>
  </si>
  <si>
    <t>补缴金额</t>
  </si>
  <si>
    <t>明细详见汇总表</t>
  </si>
  <si>
    <t>河北光华荣昌2025年11月份公司社保缴费明细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</si>
  <si>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</si>
  <si>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</si>
  <si>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</si>
  <si>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</si>
  <si>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</si>
  <si>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</si>
  <si>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</si>
  <si>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刘寿超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</si>
  <si>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</si>
  <si>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</si>
  <si>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</si>
  <si>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</si>
  <si>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</si>
  <si>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</si>
  <si>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</si>
  <si>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</si>
  <si>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</si>
  <si>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</si>
  <si>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</si>
  <si>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</si>
  <si>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</si>
  <si>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</si>
  <si>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闫晓晨</t>
  </si>
  <si>
    <t>风险：异地发生工伤，申报过程可能受阻，需提供外派协议</t>
  </si>
  <si>
    <t>王博</t>
  </si>
  <si>
    <t>朱章群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</si>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</sst>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_);[Red]\(0.00\)"/>
    <numFmt numFmtId="179" formatCode="0.000_ "/>
  </numFmts>
  <fonts count="6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9"/>
      <color theme="1"/>
      <name val="宋体"/>
      <charset val="134"/>
    </font>
    <font>
      <sz val="10"/>
      <name val="Arial"/>
      <charset val="0"/>
    </font>
    <font>
      <b/>
      <sz val="10"/>
      <name val="宋体"/>
      <charset val="134"/>
    </font>
    <font>
      <b/>
      <sz val="9"/>
      <name val="宋体"/>
      <charset val="134"/>
    </font>
    <font>
      <u/>
      <sz val="11"/>
      <color rgb="FF800080"/>
      <name val="宋体"/>
      <charset val="0"/>
      <scheme val="minor"/>
    </font>
    <font>
      <b/>
      <sz val="10"/>
      <name val="宋体"/>
      <charset val="134"/>
      <scheme val="minor"/>
    </font>
    <font>
      <b/>
      <sz val="12"/>
      <name val="宋体"/>
      <charset val="134"/>
    </font>
    <font>
      <b/>
      <sz val="12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9"/>
      <name val="微软雅黑"/>
      <charset val="134"/>
    </font>
    <font>
      <sz val="9"/>
      <color rgb="FFFF0000"/>
      <name val="微软雅黑"/>
      <charset val="134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10" applyNumberFormat="0" applyAlignment="0" applyProtection="0">
      <alignment vertical="center"/>
    </xf>
    <xf numFmtId="0" fontId="48" fillId="16" borderId="11" applyNumberFormat="0" applyAlignment="0" applyProtection="0">
      <alignment vertical="center"/>
    </xf>
    <xf numFmtId="0" fontId="49" fillId="16" borderId="10" applyNumberFormat="0" applyAlignment="0" applyProtection="0">
      <alignment vertical="center"/>
    </xf>
    <xf numFmtId="0" fontId="50" fillId="17" borderId="12" applyNumberForma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</cellStyleXfs>
  <cellXfs count="2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7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176" fontId="0" fillId="4" borderId="0" xfId="0" applyNumberFormat="1" applyFill="1">
      <alignment vertical="center"/>
    </xf>
    <xf numFmtId="0" fontId="0" fillId="5" borderId="0" xfId="0" applyFill="1">
      <alignment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8" fillId="0" borderId="0" xfId="0" applyFont="1" applyFill="1">
      <alignment vertical="center"/>
    </xf>
    <xf numFmtId="176" fontId="10" fillId="0" borderId="3" xfId="0" applyNumberFormat="1" applyFont="1" applyFill="1" applyBorder="1" applyAlignment="1">
      <alignment horizontal="center" vertical="top"/>
    </xf>
    <xf numFmtId="176" fontId="11" fillId="0" borderId="0" xfId="0" applyNumberFormat="1" applyFont="1" applyFill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10" fillId="0" borderId="0" xfId="0" applyNumberFormat="1" applyFont="1" applyFill="1" applyAlignment="1">
      <alignment horizontal="center" vertical="top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176" fontId="12" fillId="0" borderId="1" xfId="0" applyNumberFormat="1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horizontal="center" vertical="center"/>
    </xf>
    <xf numFmtId="176" fontId="12" fillId="0" borderId="4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>
      <alignment vertical="center"/>
    </xf>
    <xf numFmtId="176" fontId="8" fillId="0" borderId="1" xfId="0" applyNumberFormat="1" applyFont="1" applyFill="1" applyBorder="1">
      <alignment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9" fillId="6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7" fontId="9" fillId="4" borderId="1" xfId="0" applyNumberFormat="1" applyFont="1" applyFill="1" applyBorder="1" applyAlignment="1">
      <alignment horizontal="center" vertical="center"/>
    </xf>
    <xf numFmtId="176" fontId="9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176" fontId="13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>
      <alignment vertical="center"/>
    </xf>
    <xf numFmtId="176" fontId="8" fillId="4" borderId="1" xfId="0" applyNumberFormat="1" applyFont="1" applyFill="1" applyBorder="1">
      <alignment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13" fillId="6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/>
    </xf>
    <xf numFmtId="176" fontId="17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/>
    <xf numFmtId="176" fontId="12" fillId="0" borderId="0" xfId="0" applyNumberFormat="1" applyFont="1" applyFill="1" applyAlignment="1">
      <alignment horizontal="center" vertical="center"/>
    </xf>
    <xf numFmtId="176" fontId="19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0" fontId="20" fillId="0" borderId="0" xfId="0" applyNumberFormat="1" applyFont="1" applyFill="1" applyAlignment="1"/>
    <xf numFmtId="176" fontId="21" fillId="0" borderId="0" xfId="0" applyNumberFormat="1" applyFont="1" applyFill="1" applyAlignment="1">
      <alignment horizontal="center" vertical="center"/>
    </xf>
    <xf numFmtId="176" fontId="21" fillId="7" borderId="0" xfId="0" applyNumberFormat="1" applyFont="1" applyFill="1" applyAlignment="1">
      <alignment horizontal="center" vertical="center"/>
    </xf>
    <xf numFmtId="176" fontId="21" fillId="8" borderId="0" xfId="0" applyNumberFormat="1" applyFont="1" applyFill="1" applyAlignment="1">
      <alignment horizontal="center" vertical="center"/>
    </xf>
    <xf numFmtId="176" fontId="22" fillId="2" borderId="0" xfId="0" applyNumberFormat="1" applyFont="1" applyFill="1" applyAlignment="1">
      <alignment horizontal="center" vertical="center"/>
    </xf>
    <xf numFmtId="0" fontId="21" fillId="2" borderId="0" xfId="0" applyNumberFormat="1" applyFont="1" applyFill="1" applyAlignment="1">
      <alignment horizontal="center" vertical="center"/>
    </xf>
    <xf numFmtId="176" fontId="23" fillId="0" borderId="0" xfId="6" applyNumberFormat="1" applyFont="1" applyFill="1" applyAlignment="1">
      <alignment horizontal="center" vertical="center"/>
    </xf>
    <xf numFmtId="176" fontId="24" fillId="0" borderId="0" xfId="0" applyNumberFormat="1" applyFont="1" applyFill="1" applyAlignment="1">
      <alignment horizontal="center" vertical="center"/>
    </xf>
    <xf numFmtId="176" fontId="12" fillId="7" borderId="0" xfId="0" applyNumberFormat="1" applyFont="1" applyFill="1" applyAlignment="1">
      <alignment horizontal="center" vertical="center"/>
    </xf>
    <xf numFmtId="0" fontId="12" fillId="7" borderId="0" xfId="0" applyNumberFormat="1" applyFont="1" applyFill="1" applyAlignment="1">
      <alignment horizontal="center" vertical="center"/>
    </xf>
    <xf numFmtId="176" fontId="12" fillId="8" borderId="0" xfId="0" applyNumberFormat="1" applyFont="1" applyFill="1" applyAlignment="1">
      <alignment horizontal="center" vertical="center"/>
    </xf>
    <xf numFmtId="0" fontId="12" fillId="8" borderId="0" xfId="0" applyNumberFormat="1" applyFont="1" applyFill="1" applyAlignment="1">
      <alignment horizontal="center" vertical="center"/>
    </xf>
    <xf numFmtId="176" fontId="25" fillId="2" borderId="0" xfId="0" applyNumberFormat="1" applyFont="1" applyFill="1" applyAlignment="1">
      <alignment horizontal="center" vertical="center"/>
    </xf>
    <xf numFmtId="0" fontId="25" fillId="2" borderId="0" xfId="0" applyNumberFormat="1" applyFont="1" applyFill="1" applyAlignment="1">
      <alignment horizontal="center" vertical="center"/>
    </xf>
    <xf numFmtId="176" fontId="26" fillId="9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left" vertical="center" wrapText="1"/>
    </xf>
    <xf numFmtId="176" fontId="9" fillId="0" borderId="0" xfId="0" applyNumberFormat="1" applyFont="1" applyFill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176" fontId="27" fillId="2" borderId="0" xfId="0" applyNumberFormat="1" applyFont="1" applyFill="1" applyAlignment="1">
      <alignment horizontal="center" vertical="center"/>
    </xf>
    <xf numFmtId="176" fontId="28" fillId="2" borderId="0" xfId="0" applyNumberFormat="1" applyFont="1" applyFill="1" applyAlignment="1">
      <alignment horizontal="center" vertical="center"/>
    </xf>
    <xf numFmtId="176" fontId="29" fillId="2" borderId="0" xfId="0" applyNumberFormat="1" applyFont="1" applyFill="1" applyAlignment="1">
      <alignment horizontal="center" vertical="center"/>
    </xf>
    <xf numFmtId="176" fontId="30" fillId="0" borderId="1" xfId="0" applyNumberFormat="1" applyFont="1" applyFill="1" applyBorder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178" fontId="30" fillId="0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/>
    </xf>
    <xf numFmtId="176" fontId="30" fillId="4" borderId="1" xfId="0" applyNumberFormat="1" applyFont="1" applyFill="1" applyBorder="1" applyAlignment="1">
      <alignment horizontal="center" vertical="center"/>
    </xf>
    <xf numFmtId="176" fontId="17" fillId="4" borderId="1" xfId="0" applyNumberFormat="1" applyFont="1" applyFill="1" applyBorder="1" applyAlignment="1">
      <alignment horizontal="center" vertical="center"/>
    </xf>
    <xf numFmtId="176" fontId="12" fillId="4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7" fillId="4" borderId="1" xfId="0" applyNumberFormat="1" applyFont="1" applyFill="1" applyBorder="1" applyAlignment="1">
      <alignment horizontal="center" vertical="center"/>
    </xf>
    <xf numFmtId="176" fontId="31" fillId="4" borderId="1" xfId="0" applyNumberFormat="1" applyFont="1" applyFill="1" applyBorder="1" applyAlignment="1">
      <alignment horizontal="center" vertical="center"/>
    </xf>
    <xf numFmtId="177" fontId="9" fillId="5" borderId="1" xfId="0" applyNumberFormat="1" applyFont="1" applyFill="1" applyBorder="1" applyAlignment="1">
      <alignment horizontal="center" vertical="center"/>
    </xf>
    <xf numFmtId="176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76" fontId="30" fillId="5" borderId="1" xfId="0" applyNumberFormat="1" applyFont="1" applyFill="1" applyBorder="1" applyAlignment="1">
      <alignment horizontal="center" vertical="center"/>
    </xf>
    <xf numFmtId="176" fontId="13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>
      <alignment vertical="center"/>
    </xf>
    <xf numFmtId="176" fontId="8" fillId="5" borderId="1" xfId="0" applyNumberFormat="1" applyFont="1" applyFill="1" applyBorder="1">
      <alignment vertical="center"/>
    </xf>
    <xf numFmtId="0" fontId="14" fillId="4" borderId="1" xfId="0" applyNumberFormat="1" applyFont="1" applyFill="1" applyBorder="1" applyAlignment="1">
      <alignment horizontal="center" vertical="center"/>
    </xf>
    <xf numFmtId="176" fontId="8" fillId="4" borderId="1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32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NumberFormat="1" applyBorder="1" applyAlignment="1">
      <alignment vertical="center"/>
    </xf>
    <xf numFmtId="176" fontId="17" fillId="2" borderId="1" xfId="0" applyNumberFormat="1" applyFont="1" applyFill="1" applyBorder="1" applyAlignment="1">
      <alignment horizontal="center" vertical="center"/>
    </xf>
    <xf numFmtId="0" fontId="13" fillId="0" borderId="1" xfId="49" applyFont="1" applyFill="1" applyBorder="1" applyAlignment="1">
      <alignment horizontal="center" vertical="center" wrapText="1"/>
    </xf>
    <xf numFmtId="176" fontId="31" fillId="2" borderId="1" xfId="0" applyNumberFormat="1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13" fillId="2" borderId="1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78" fontId="13" fillId="4" borderId="1" xfId="0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 wrapText="1"/>
    </xf>
    <xf numFmtId="0" fontId="0" fillId="10" borderId="0" xfId="0" applyFill="1">
      <alignment vertical="center"/>
    </xf>
    <xf numFmtId="176" fontId="0" fillId="11" borderId="0" xfId="0" applyNumberFormat="1" applyFill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176" fontId="30" fillId="2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177" fontId="9" fillId="10" borderId="1" xfId="0" applyNumberFormat="1" applyFont="1" applyFill="1" applyBorder="1" applyAlignment="1">
      <alignment horizontal="center" vertical="center"/>
    </xf>
    <xf numFmtId="176" fontId="9" fillId="10" borderId="1" xfId="0" applyNumberFormat="1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NumberFormat="1" applyFont="1" applyFill="1" applyBorder="1" applyAlignment="1">
      <alignment horizontal="center" vertical="center"/>
    </xf>
    <xf numFmtId="176" fontId="30" fillId="10" borderId="1" xfId="0" applyNumberFormat="1" applyFont="1" applyFill="1" applyBorder="1" applyAlignment="1">
      <alignment horizontal="center" vertical="center"/>
    </xf>
    <xf numFmtId="176" fontId="13" fillId="10" borderId="1" xfId="0" applyNumberFormat="1" applyFont="1" applyFill="1" applyBorder="1" applyAlignment="1">
      <alignment horizontal="center" vertical="center"/>
    </xf>
    <xf numFmtId="176" fontId="17" fillId="10" borderId="1" xfId="0" applyNumberFormat="1" applyFont="1" applyFill="1" applyBorder="1" applyAlignment="1">
      <alignment horizontal="center" vertical="center"/>
    </xf>
    <xf numFmtId="176" fontId="12" fillId="10" borderId="1" xfId="0" applyNumberFormat="1" applyFont="1" applyFill="1" applyBorder="1" applyAlignment="1">
      <alignment horizontal="center" vertical="center"/>
    </xf>
    <xf numFmtId="0" fontId="8" fillId="10" borderId="1" xfId="0" applyFont="1" applyFill="1" applyBorder="1">
      <alignment vertical="center"/>
    </xf>
    <xf numFmtId="176" fontId="8" fillId="10" borderId="1" xfId="0" applyNumberFormat="1" applyFont="1" applyFill="1" applyBorder="1">
      <alignment vertical="center"/>
    </xf>
    <xf numFmtId="177" fontId="9" fillId="11" borderId="1" xfId="0" applyNumberFormat="1" applyFont="1" applyFill="1" applyBorder="1" applyAlignment="1">
      <alignment horizontal="center" vertical="center"/>
    </xf>
    <xf numFmtId="176" fontId="9" fillId="11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11" borderId="1" xfId="0" applyNumberFormat="1" applyFont="1" applyFill="1" applyBorder="1" applyAlignment="1">
      <alignment horizontal="center" vertical="center"/>
    </xf>
    <xf numFmtId="178" fontId="30" fillId="11" borderId="1" xfId="0" applyNumberFormat="1" applyFont="1" applyFill="1" applyBorder="1" applyAlignment="1">
      <alignment horizontal="center" vertical="center"/>
    </xf>
    <xf numFmtId="176" fontId="30" fillId="11" borderId="1" xfId="0" applyNumberFormat="1" applyFont="1" applyFill="1" applyBorder="1" applyAlignment="1">
      <alignment horizontal="center" vertical="center"/>
    </xf>
    <xf numFmtId="176" fontId="13" fillId="11" borderId="1" xfId="0" applyNumberFormat="1" applyFont="1" applyFill="1" applyBorder="1" applyAlignment="1">
      <alignment horizontal="center" vertical="center"/>
    </xf>
    <xf numFmtId="176" fontId="17" fillId="11" borderId="1" xfId="0" applyNumberFormat="1" applyFont="1" applyFill="1" applyBorder="1" applyAlignment="1">
      <alignment horizontal="center" vertical="center"/>
    </xf>
    <xf numFmtId="176" fontId="8" fillId="11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>
      <alignment vertical="center"/>
    </xf>
    <xf numFmtId="176" fontId="8" fillId="11" borderId="1" xfId="0" applyNumberFormat="1" applyFont="1" applyFill="1" applyBorder="1">
      <alignment vertical="center"/>
    </xf>
    <xf numFmtId="0" fontId="0" fillId="11" borderId="0" xfId="0" applyFill="1">
      <alignment vertical="center"/>
    </xf>
    <xf numFmtId="0" fontId="13" fillId="4" borderId="1" xfId="0" applyFont="1" applyFill="1" applyBorder="1" applyAlignment="1">
      <alignment horizontal="center" vertical="center" wrapText="1"/>
    </xf>
    <xf numFmtId="0" fontId="17" fillId="4" borderId="1" xfId="0" applyNumberFormat="1" applyFont="1" applyFill="1" applyBorder="1" applyAlignment="1">
      <alignment horizontal="center" vertical="center" wrapText="1"/>
    </xf>
    <xf numFmtId="178" fontId="13" fillId="11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176" fontId="31" fillId="11" borderId="1" xfId="0" applyNumberFormat="1" applyFont="1" applyFill="1" applyBorder="1" applyAlignment="1">
      <alignment horizontal="center" vertical="center"/>
    </xf>
    <xf numFmtId="176" fontId="0" fillId="5" borderId="0" xfId="0" applyNumberFormat="1" applyFill="1">
      <alignment vertical="center"/>
    </xf>
    <xf numFmtId="0" fontId="13" fillId="5" borderId="1" xfId="0" applyNumberFormat="1" applyFont="1" applyFill="1" applyBorder="1" applyAlignment="1">
      <alignment horizontal="center" vertical="center"/>
    </xf>
    <xf numFmtId="178" fontId="13" fillId="5" borderId="1" xfId="0" applyNumberFormat="1" applyFont="1" applyFill="1" applyBorder="1" applyAlignment="1">
      <alignment horizontal="center" vertical="center"/>
    </xf>
    <xf numFmtId="176" fontId="17" fillId="5" borderId="1" xfId="0" applyNumberFormat="1" applyFon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0" fontId="17" fillId="4" borderId="1" xfId="0" applyNumberFormat="1" applyFont="1" applyFill="1" applyBorder="1" applyAlignment="1">
      <alignment horizontal="center"/>
    </xf>
    <xf numFmtId="176" fontId="30" fillId="12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6" fillId="4" borderId="1" xfId="0" applyNumberFormat="1" applyFont="1" applyFill="1" applyBorder="1" applyAlignment="1">
      <alignment horizontal="center" vertical="center"/>
    </xf>
    <xf numFmtId="176" fontId="30" fillId="13" borderId="1" xfId="0" applyNumberFormat="1" applyFont="1" applyFill="1" applyBorder="1" applyAlignment="1">
      <alignment horizontal="center" vertical="center"/>
    </xf>
    <xf numFmtId="176" fontId="9" fillId="13" borderId="1" xfId="0" applyNumberFormat="1" applyFont="1" applyFill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76" fontId="32" fillId="0" borderId="0" xfId="0" applyNumberFormat="1" applyFont="1">
      <alignment vertical="center"/>
    </xf>
    <xf numFmtId="0" fontId="36" fillId="0" borderId="0" xfId="0" applyFont="1" applyAlignment="1">
      <alignment horizontal="center" vertical="center"/>
    </xf>
    <xf numFmtId="176" fontId="35" fillId="0" borderId="0" xfId="0" applyNumberFormat="1" applyFont="1">
      <alignment vertical="center"/>
    </xf>
    <xf numFmtId="176" fontId="0" fillId="0" borderId="0" xfId="0" applyNumberFormat="1">
      <alignment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6" xfId="0" applyBorder="1">
      <alignment vertical="center"/>
    </xf>
    <xf numFmtId="0" fontId="37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9" fillId="0" borderId="1" xfId="0" applyNumberFormat="1" applyFont="1" applyFill="1" applyBorder="1" applyAlignment="1" quotePrefix="1">
      <alignment horizontal="center" vertical="center"/>
    </xf>
    <xf numFmtId="0" fontId="14" fillId="0" borderId="1" xfId="0" applyNumberFormat="1" applyFont="1" applyFill="1" applyBorder="1" applyAlignment="1" quotePrefix="1">
      <alignment horizontal="center" vertical="center"/>
    </xf>
    <xf numFmtId="0" fontId="15" fillId="0" borderId="1" xfId="0" applyNumberFormat="1" applyFont="1" applyFill="1" applyBorder="1" applyAlignment="1" quotePrefix="1">
      <alignment horizontal="center" vertical="center" wrapText="1"/>
    </xf>
    <xf numFmtId="0" fontId="9" fillId="0" borderId="1" xfId="0" applyNumberFormat="1" applyFont="1" applyFill="1" applyBorder="1" applyAlignment="1" applyProtection="1" quotePrefix="1">
      <alignment horizontal="center" vertical="center"/>
    </xf>
    <xf numFmtId="0" fontId="14" fillId="0" borderId="1" xfId="0" applyNumberFormat="1" applyFont="1" applyFill="1" applyBorder="1" applyAlignment="1" quotePrefix="1">
      <alignment horizontal="center" vertical="center" wrapText="1"/>
    </xf>
    <xf numFmtId="0" fontId="8" fillId="0" borderId="1" xfId="0" applyNumberFormat="1" applyFont="1" applyFill="1" applyBorder="1" applyAlignment="1" quotePrefix="1">
      <alignment horizontal="center" vertical="center" wrapText="1"/>
    </xf>
    <xf numFmtId="0" fontId="17" fillId="0" borderId="1" xfId="0" applyNumberFormat="1" applyFont="1" applyFill="1" applyBorder="1" applyAlignment="1" quotePrefix="1">
      <alignment horizontal="center" vertical="center"/>
    </xf>
    <xf numFmtId="0" fontId="13" fillId="0" borderId="1" xfId="0" applyNumberFormat="1" applyFont="1" applyFill="1" applyBorder="1" applyAlignment="1" quotePrefix="1">
      <alignment horizontal="center" vertical="center"/>
    </xf>
    <xf numFmtId="0" fontId="9" fillId="4" borderId="1" xfId="0" applyNumberFormat="1" applyFont="1" applyFill="1" applyBorder="1" applyAlignment="1" quotePrefix="1">
      <alignment horizontal="center" vertical="center"/>
    </xf>
    <xf numFmtId="0" fontId="17" fillId="4" borderId="1" xfId="0" applyNumberFormat="1" applyFont="1" applyFill="1" applyBorder="1" applyAlignment="1" quotePrefix="1">
      <alignment horizontal="center" vertical="center" wrapText="1"/>
    </xf>
    <xf numFmtId="0" fontId="13" fillId="4" borderId="1" xfId="0" applyNumberFormat="1" applyFont="1" applyFill="1" applyBorder="1" applyAlignment="1" quotePrefix="1">
      <alignment horizontal="center" vertical="center"/>
    </xf>
    <xf numFmtId="0" fontId="17" fillId="4" borderId="1" xfId="0" applyNumberFormat="1" applyFont="1" applyFill="1" applyBorder="1" applyAlignment="1" quotePrefix="1">
      <alignment horizontal="center"/>
    </xf>
    <xf numFmtId="0" fontId="13" fillId="2" borderId="1" xfId="0" applyNumberFormat="1" applyFont="1" applyFill="1" applyBorder="1" applyAlignment="1" quotePrefix="1">
      <alignment horizontal="center" vertical="center"/>
    </xf>
    <xf numFmtId="0" fontId="13" fillId="10" borderId="1" xfId="0" applyNumberFormat="1" applyFont="1" applyFill="1" applyBorder="1" applyAlignment="1" quotePrefix="1">
      <alignment horizontal="center" vertical="center"/>
    </xf>
    <xf numFmtId="0" fontId="9" fillId="2" borderId="1" xfId="0" applyNumberFormat="1" applyFont="1" applyFill="1" applyBorder="1" applyAlignment="1" quotePrefix="1">
      <alignment horizontal="center" vertical="center"/>
    </xf>
    <xf numFmtId="0" fontId="13" fillId="11" borderId="1" xfId="0" applyNumberFormat="1" applyFont="1" applyFill="1" applyBorder="1" applyAlignment="1" quotePrefix="1">
      <alignment horizontal="center" vertical="center"/>
    </xf>
    <xf numFmtId="0" fontId="16" fillId="2" borderId="1" xfId="0" applyNumberFormat="1" applyFont="1" applyFill="1" applyBorder="1" applyAlignment="1" quotePrefix="1">
      <alignment horizontal="center" vertical="center"/>
    </xf>
    <xf numFmtId="0" fontId="14" fillId="4" borderId="1" xfId="0" applyNumberFormat="1" applyFont="1" applyFill="1" applyBorder="1" applyAlignment="1" quotePrefix="1">
      <alignment horizontal="center" vertical="center"/>
    </xf>
    <xf numFmtId="0" fontId="9" fillId="5" borderId="1" xfId="0" applyNumberFormat="1" applyFont="1" applyFill="1" applyBorder="1" applyAlignment="1" quotePrefix="1">
      <alignment horizontal="center" vertical="center"/>
    </xf>
    <xf numFmtId="0" fontId="18" fillId="4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0" fontId="16" fillId="0" borderId="1" xfId="0" applyNumberFormat="1" applyFont="1" applyFill="1" applyBorder="1" applyAlignment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  <cellStyle name="Normal" xfId="50"/>
  </cellStyles>
  <dxfs count="251"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18A0675E-FDCE-4CB0-A82D-D78AE1E50381}">
      <tableStyleElement type="headerRow" dxfId="249"/>
    </tableStyle>
    <tableStyle name="切片器样式 2" pivot="0" table="0" count="1" xr9:uid="{DB5DDBE0-8655-48EE-9220-75145130FEC8}">
      <tableStyleElement type="wholeTable" dxfId="250"/>
    </tableStyle>
  </tableStyles>
  <colors>
    <mruColors>
      <color rgb="00FFC000"/>
      <color rgb="0000B0F0"/>
      <color rgb="00000000"/>
      <color rgb="00FFFF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8" Type="http://schemas.openxmlformats.org/officeDocument/2006/relationships/styles" Target="styles.xml"/><Relationship Id="rId37" Type="http://schemas.openxmlformats.org/officeDocument/2006/relationships/sharedStrings" Target="sharedStrings.xml"/><Relationship Id="rId36" Type="http://schemas.openxmlformats.org/officeDocument/2006/relationships/theme" Target="theme/theme1.xml"/><Relationship Id="rId35" Type="http://schemas.openxmlformats.org/officeDocument/2006/relationships/pivotCacheDefinition" Target="pivotCache/pivotCacheDefinition15.xml"/><Relationship Id="rId34" Type="http://schemas.openxmlformats.org/officeDocument/2006/relationships/pivotCacheDefinition" Target="pivotCache/pivotCacheDefinition14.xml"/><Relationship Id="rId33" Type="http://schemas.openxmlformats.org/officeDocument/2006/relationships/pivotCacheDefinition" Target="pivotCache/pivotCacheDefinition13.xml"/><Relationship Id="rId32" Type="http://schemas.openxmlformats.org/officeDocument/2006/relationships/pivotCacheDefinition" Target="pivotCache/pivotCacheDefinition12.xml"/><Relationship Id="rId31" Type="http://schemas.openxmlformats.org/officeDocument/2006/relationships/pivotCacheDefinition" Target="pivotCache/pivotCacheDefinition11.xml"/><Relationship Id="rId30" Type="http://schemas.openxmlformats.org/officeDocument/2006/relationships/pivotCacheDefinition" Target="pivotCache/pivotCacheDefinition10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9.xml"/><Relationship Id="rId28" Type="http://schemas.openxmlformats.org/officeDocument/2006/relationships/pivotCacheDefinition" Target="pivotCache/pivotCacheDefinition8.xml"/><Relationship Id="rId27" Type="http://schemas.openxmlformats.org/officeDocument/2006/relationships/pivotCacheDefinition" Target="pivotCache/pivotCacheDefinition7.xml"/><Relationship Id="rId26" Type="http://schemas.openxmlformats.org/officeDocument/2006/relationships/pivotCacheDefinition" Target="pivotCache/pivotCacheDefinition6.xml"/><Relationship Id="rId25" Type="http://schemas.openxmlformats.org/officeDocument/2006/relationships/pivotCacheDefinition" Target="pivotCache/pivotCacheDefinition5.xml"/><Relationship Id="rId24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2.xml"/><Relationship Id="rId21" Type="http://schemas.openxmlformats.org/officeDocument/2006/relationships/pivotCacheDefinition" Target="pivotCache/pivotCacheDefinition1.xml"/><Relationship Id="rId20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9" Type="http://schemas.openxmlformats.org/officeDocument/2006/relationships/customXml" Target="../customXml/item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14030.14</c:v>
                </c:pt>
                <c:pt idx="1">
                  <c:v>279977.329999999</c:v>
                </c:pt>
                <c:pt idx="2">
                  <c:v>184757.28</c:v>
                </c:pt>
                <c:pt idx="3">
                  <c:v>31968</c:v>
                </c:pt>
                <c:pt idx="4">
                  <c:v>11664.2</c:v>
                </c:pt>
                <c:pt idx="5">
                  <c:v>77066.4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e81d9b4-501a-4acc-a091-b6ff7292649c}"/>
      </c:ext>
    </c:extLst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2025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14030.14</c:v>
                </c:pt>
                <c:pt idx="1">
                  <c:v>13717.55</c:v>
                </c:pt>
                <c:pt idx="2">
                  <c:v>13952.8</c:v>
                </c:pt>
                <c:pt idx="3">
                  <c:v>42705.67</c:v>
                </c:pt>
                <c:pt idx="4">
                  <c:v>20786.66</c:v>
                </c:pt>
                <c:pt idx="5">
                  <c:v>20574.95</c:v>
                </c:pt>
                <c:pt idx="6">
                  <c:v>20005.36</c:v>
                </c:pt>
                <c:pt idx="7">
                  <c:v>19440.8</c:v>
                </c:pt>
                <c:pt idx="8">
                  <c:v>18735.1</c:v>
                </c:pt>
                <c:pt idx="9">
                  <c:v>22644.55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279977.329999999</c:v>
                </c:pt>
                <c:pt idx="1">
                  <c:v>274331.749999999</c:v>
                </c:pt>
                <c:pt idx="2">
                  <c:v>279036.399999999</c:v>
                </c:pt>
                <c:pt idx="3">
                  <c:v>280918.259999999</c:v>
                </c:pt>
                <c:pt idx="4">
                  <c:v>277154.539999999</c:v>
                </c:pt>
                <c:pt idx="5">
                  <c:v>274331.749999999</c:v>
                </c:pt>
                <c:pt idx="6">
                  <c:v>266737.239999999</c:v>
                </c:pt>
                <c:pt idx="7">
                  <c:v>259209.799999999</c:v>
                </c:pt>
                <c:pt idx="8">
                  <c:v>249800.5</c:v>
                </c:pt>
                <c:pt idx="9">
                  <c:v>296604.209999999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184757.28</c:v>
                </c:pt>
                <c:pt idx="1">
                  <c:v>180388.02</c:v>
                </c:pt>
                <c:pt idx="2">
                  <c:v>182884.74</c:v>
                </c:pt>
                <c:pt idx="3">
                  <c:v>185381.46</c:v>
                </c:pt>
                <c:pt idx="4">
                  <c:v>182884.74</c:v>
                </c:pt>
                <c:pt idx="5">
                  <c:v>180388.02</c:v>
                </c:pt>
                <c:pt idx="6">
                  <c:v>178322.6</c:v>
                </c:pt>
                <c:pt idx="7">
                  <c:v>173880.4</c:v>
                </c:pt>
                <c:pt idx="8">
                  <c:v>167534.4</c:v>
                </c:pt>
                <c:pt idx="9">
                  <c:v>164996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31968</c:v>
                </c:pt>
                <c:pt idx="1">
                  <c:v>0</c:v>
                </c:pt>
                <c:pt idx="2">
                  <c:v>756</c:v>
                </c:pt>
                <c:pt idx="3">
                  <c:v>864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11664.2</c:v>
                </c:pt>
                <c:pt idx="1">
                  <c:v>11429</c:v>
                </c:pt>
                <c:pt idx="2">
                  <c:v>11585.8</c:v>
                </c:pt>
                <c:pt idx="3">
                  <c:v>11703.4</c:v>
                </c:pt>
                <c:pt idx="4">
                  <c:v>11546.6</c:v>
                </c:pt>
                <c:pt idx="5">
                  <c:v>11429</c:v>
                </c:pt>
                <c:pt idx="6">
                  <c:v>11112.6</c:v>
                </c:pt>
                <c:pt idx="7">
                  <c:v>10799</c:v>
                </c:pt>
                <c:pt idx="8" c:formatCode="General">
                  <c:v>10407</c:v>
                </c:pt>
                <c:pt idx="9">
                  <c:v>12370.42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77066.4</c:v>
                </c:pt>
                <c:pt idx="1">
                  <c:v>75526.4</c:v>
                </c:pt>
                <c:pt idx="2">
                  <c:v>74964.4</c:v>
                </c:pt>
                <c:pt idx="3">
                  <c:v>74864.4</c:v>
                </c:pt>
                <c:pt idx="4">
                  <c:v>73984.4</c:v>
                </c:pt>
                <c:pt idx="5">
                  <c:v>73128.4</c:v>
                </c:pt>
                <c:pt idx="6">
                  <c:v>72016</c:v>
                </c:pt>
                <c:pt idx="7">
                  <c:v>71867.6</c:v>
                </c:pt>
                <c:pt idx="8">
                  <c:v>69713.6</c:v>
                </c:pt>
                <c:pt idx="9">
                  <c:v>70017.6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599463.349999999</c:v>
                </c:pt>
                <c:pt idx="1">
                  <c:v>555392.719999999</c:v>
                </c:pt>
                <c:pt idx="2">
                  <c:v>563180.139999999</c:v>
                </c:pt>
                <c:pt idx="3">
                  <c:v>596437.189999999</c:v>
                </c:pt>
                <c:pt idx="4">
                  <c:v>566356.940000001</c:v>
                </c:pt>
                <c:pt idx="5">
                  <c:v>559852.120000001</c:v>
                </c:pt>
                <c:pt idx="6">
                  <c:v>548193.799999999</c:v>
                </c:pt>
                <c:pt idx="7">
                  <c:v>535197.599999999</c:v>
                </c:pt>
                <c:pt idx="8">
                  <c:v>516190.599999999</c:v>
                </c:pt>
                <c:pt idx="9">
                  <c:v>56632.78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1f4a1a8-229c-4c87-9410-9c014891b9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296</c:v>
                </c:pt>
                <c:pt idx="1">
                  <c:v>296</c:v>
                </c:pt>
                <c:pt idx="2">
                  <c:v>296</c:v>
                </c:pt>
                <c:pt idx="3">
                  <c:v>296</c:v>
                </c:pt>
                <c:pt idx="4">
                  <c:v>296</c:v>
                </c:pt>
                <c:pt idx="5">
                  <c:v>275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a214a61-fe99-43de-90a4-1c031c81689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3e75c8-b695-4801-ae23-de1be074eea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294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0_ </c:formatCode>
                <c:ptCount val="12"/>
                <c:pt idx="0">
                  <c:v>296</c:v>
                </c:pt>
                <c:pt idx="1">
                  <c:v>289</c:v>
                </c:pt>
                <c:pt idx="2">
                  <c:v>293</c:v>
                </c:pt>
                <c:pt idx="3">
                  <c:v>297</c:v>
                </c:pt>
                <c:pt idx="4">
                  <c:v>293</c:v>
                </c:pt>
                <c:pt idx="5">
                  <c:v>287</c:v>
                </c:pt>
                <c:pt idx="6">
                  <c:v>281</c:v>
                </c:pt>
                <c:pt idx="7">
                  <c:v>274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0_ </c:formatCode>
                <c:ptCount val="12"/>
                <c:pt idx="0">
                  <c:v>275</c:v>
                </c:pt>
                <c:pt idx="1">
                  <c:v>268</c:v>
                </c:pt>
                <c:pt idx="2">
                  <c:v>265</c:v>
                </c:pt>
                <c:pt idx="3">
                  <c:v>265</c:v>
                </c:pt>
                <c:pt idx="4">
                  <c:v>261</c:v>
                </c:pt>
                <c:pt idx="5">
                  <c:v>256</c:v>
                </c:pt>
                <c:pt idx="6">
                  <c:v>254</c:v>
                </c:pt>
                <c:pt idx="7">
                  <c:v>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1fdd713b-dbb6-4831-b92f-c3a24ef8b8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1" val="0"/>
</file>

<file path=xl/ctrlProps/ctrlProp2.xml><?xml version="1.0" encoding="utf-8"?>
<formControlPr xmlns="http://schemas.microsoft.com/office/spreadsheetml/2009/9/main" objectType="Drop" dropLines="12" dx="16" fmlaLink="$A$16" fmlaRange="$A$3:$A$14" page="10" sel="1" val="0"/>
</file>

<file path=xl/ctrlProps/ctrlProp3.xml><?xml version="1.0" encoding="utf-8"?>
<formControlPr xmlns="http://schemas.microsoft.com/office/spreadsheetml/2009/9/main" objectType="Drop" dx="16" fmlaLink="$A$27" fmlaRange="$A$21:$A$26" noThreeD="1" page="10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937125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29845</xdr:colOff>
      <xdr:row>19</xdr:row>
      <xdr:rowOff>19685</xdr:rowOff>
    </xdr:from>
    <xdr:to>
      <xdr:col>18</xdr:col>
      <xdr:colOff>615315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697720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972550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4.3649884259" refreshedBy="MuQun" recordCount="299">
  <cacheSource type="worksheet">
    <worksheetSource ref="AB3:AI302" sheet="1月 "/>
  </cacheSource>
  <cacheFields count="8">
    <cacheField name="工伤_x000a_（1.8%）" numFmtId="176">
      <sharedItems containsSemiMixedTypes="0" containsString="0" containsNumber="1" minValue="0" maxValue="56.4" count="6">
        <n v="50.4"/>
        <n v="47.05"/>
        <n v="54"/>
        <n v="56.4"/>
        <n v="6.99"/>
        <n v="16.31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609.36" count="11">
        <n v="2250.58"/>
        <n v="2077.36"/>
        <n v="2177.36"/>
        <n v="1979.36"/>
        <n v="2329.18"/>
        <n v="1759.36"/>
        <n v="2013.76"/>
        <n v="2381.58"/>
        <n v="2609.36"/>
        <n v="6.99"/>
        <n v="16.31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84.631412037" refreshedBy="MuQun" recordCount="294">
  <cacheSource type="worksheet">
    <worksheetSource ref="Q3:AA299" sheet="5月 "/>
  </cacheSource>
  <cacheFields count="11">
    <cacheField name="合计" numFmtId="176">
      <sharedItems containsString="0" containsBlank="1" containsNumber="1" minValue="0" maxValue="1649.64" count="10">
        <n v="1485.34"/>
        <n v="1383.64"/>
        <n v="1433.64"/>
        <n v="1334.64"/>
        <n v="1540.84"/>
        <n v="1224.64"/>
        <n v="1351.84"/>
        <n v="1577.84"/>
        <n v="1649.64"/>
        <m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5">
        <n v="336"/>
        <n v="313.64"/>
        <n v="360"/>
        <n v="376"/>
        <m/>
      </sharedItems>
    </cacheField>
    <cacheField name="医疗_x000a_（2%）" numFmtId="176">
      <sharedItems containsString="0" containsBlank="1" containsNumber="1" minValue="0" maxValue="124.84" count="2">
        <n v="124.84"/>
        <m/>
      </sharedItems>
    </cacheField>
    <cacheField name="失业_x000a_（0.3%）" numFmtId="176">
      <sharedItems containsString="0" containsBlank="1" containsNumber="1" minValue="0" maxValue="14.1" count="5">
        <n v="12.6"/>
        <n v="11.76"/>
        <n v="13.5"/>
        <n v="14.1"/>
        <m/>
      </sharedItems>
    </cacheField>
    <cacheField name="公积金_x000a_（5%）" numFmtId="176">
      <sharedItems containsString="0" containsBlank="1" containsNumber="1" minValue="0" maxValue="425" count="7">
        <n v="209"/>
        <n v="159"/>
        <n v="110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0" count="2">
        <n v="0"/>
        <m/>
      </sharedItems>
    </cacheField>
    <cacheField name="合计2" numFmtId="176">
      <sharedItems containsString="0" containsBlank="1" containsNumber="1" minValue="0" maxValue="875.24" count="10">
        <n v="682.44"/>
        <n v="609.24"/>
        <n v="659.24"/>
        <n v="560.24"/>
        <n v="707.34"/>
        <n v="450.24"/>
        <n v="577.44"/>
        <n v="723.94"/>
        <n v="875.24"/>
        <m/>
      </sharedItems>
    </cacheField>
    <cacheField name="总合计" numFmtId="176">
      <sharedItems containsString="0" containsBlank="1" containsNumber="1" minValue="0" maxValue="2524.88" count="10">
        <n v="2167.78"/>
        <n v="1992.88"/>
        <n v="2092.88"/>
        <n v="1894.88"/>
        <n v="2248.18"/>
        <n v="1674.88"/>
        <n v="1929.28"/>
        <n v="2301.78"/>
        <n v="2524.88"/>
        <m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9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  <m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15.6794675926" refreshedBy="MuQun" recordCount="291">
  <cacheSource type="worksheet">
    <worksheetSource ref="AB3:AI293" sheet="6月"/>
  </cacheSource>
  <cacheFields count="8">
    <cacheField name="工伤_x000a_（1.8%）" numFmtId="176">
      <sharedItems containsString="0" containsBlank="1" containsNumber="1" minValue="0" maxValue="84.6" count="5">
        <n v="75.6"/>
        <n v="70.57"/>
        <n v="81"/>
        <n v="84.6"/>
        <m/>
      </sharedItems>
    </cacheField>
    <cacheField name="养老_x000a_（24%）" numFmtId="176">
      <sharedItems containsString="0" containsBlank="1" containsNumber="1" minValue="0" maxValue="1128" count="5">
        <n v="1008"/>
        <n v="940.93"/>
        <n v="1080"/>
        <n v="1128"/>
        <m/>
      </sharedItems>
    </cacheField>
    <cacheField name="医疗_x000a_10%）" numFmtId="176">
      <sharedItems containsString="0" containsBlank="1" containsNumber="1" minValue="0" maxValue="624.18" count="3">
        <n v="624.18"/>
        <n v="0"/>
        <m/>
      </sharedItems>
    </cacheField>
    <cacheField name="失业_x000a_1%）" numFmtId="176">
      <sharedItems containsString="0" containsBlank="1" containsNumber="1" minValue="0" maxValue="47" count="5">
        <n v="42"/>
        <n v="39.2"/>
        <n v="45"/>
        <n v="47"/>
        <m/>
      </sharedItems>
    </cacheField>
    <cacheField name="公积金_x000a_（10%）" numFmtId="176">
      <sharedItems containsString="0" containsBlank="1" containsNumber="1" minValue="0" maxValue="850" count="7">
        <n v="418"/>
        <n v="318"/>
        <n v="220"/>
        <n v="0"/>
        <n v="254.4"/>
        <n v="850"/>
        <m/>
      </sharedItems>
    </cacheField>
    <cacheField name="大额医疗" numFmtId="176">
      <sharedItems containsString="0" containsBlank="1" containsNumber="1" containsInteger="1" minValue="0" maxValue="0" count="2">
        <n v="0"/>
        <m/>
      </sharedItems>
    </cacheField>
    <cacheField name="合计" numFmtId="176">
      <sharedItems containsString="0" containsBlank="1" containsNumber="1" minValue="0" maxValue="2524.88" count="11">
        <n v="2167.78"/>
        <n v="1992.88"/>
        <n v="2092.88"/>
        <n v="1894.88"/>
        <n v="2248.18"/>
        <n v="1674.88"/>
        <n v="1929.28"/>
        <n v="2301.78"/>
        <n v="2524.88"/>
        <n v="1050.7"/>
        <m/>
      </sharedItems>
    </cacheField>
    <cacheField name="科目分类" numFmtId="0">
      <sharedItems containsBlank="1" count="7">
        <s v="研发费用"/>
        <s v="管理费用"/>
        <s v="管理费用-福利费"/>
        <s v="制造费用"/>
        <s v="销售费用"/>
        <s v="生产成本"/>
        <m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59.6400231481" refreshedBy="MuQun" recordCount="282">
  <cacheSource type="worksheet">
    <worksheetSource ref="Q3:AI285" sheet="7月"/>
  </cacheSource>
  <cacheFields count="19">
    <cacheField name="合计" numFmtId="176">
      <sharedItems containsSemiMixedTypes="0" containsString="0" containsNumber="1" minValue="0" maxValue="1657.98" count="10">
        <n v="1493.68"/>
        <n v="1391.98"/>
        <n v="1441.98"/>
        <n v="1342.98"/>
        <n v="1549.18"/>
        <n v="1232.98"/>
        <n v="1360.18"/>
        <n v="1586.18"/>
        <n v="1657.98"/>
        <n v="725.3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2">
        <n v="126.92"/>
        <n v="0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709.42"/>
        <n v="452.32"/>
        <n v="579.52"/>
        <n v="726.02"/>
        <n v="877.32"/>
        <n v="325.4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258.6"/>
        <n v="1685.3"/>
        <n v="1939.7"/>
        <n v="2312.2"/>
        <n v="2535.3"/>
        <n v="1050.7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2">
        <n v="634.6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258.6"/>
        <n v="1685.3"/>
        <n v="1939.7"/>
        <n v="2312.2"/>
        <n v="2535.3"/>
        <n v="1050.7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83.3889583333" refreshedBy="MuQun" recordCount="274">
  <cacheSource type="worksheet">
    <worksheetSource ref="Q3:AI277" sheet="8月 "/>
  </cacheSource>
  <cacheFields count="19">
    <cacheField name="合计" numFmtId="176">
      <sharedItems containsSemiMixedTypes="0" containsString="0" containsNumber="1" minValue="0" maxValue="1677.18" count="10">
        <n v="1493.68"/>
        <n v="1391.98"/>
        <n v="1441.98"/>
        <n v="1342.98"/>
        <n v="1640.18"/>
        <n v="1232.98"/>
        <n v="1549.18"/>
        <n v="1677.18"/>
        <n v="1360.18"/>
        <n v="1657.9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1">
        <n v="126.92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7">
        <n v="209"/>
        <n v="159"/>
        <n v="110"/>
        <n v="30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800.42"/>
        <n v="452.32"/>
        <n v="709.42"/>
        <n v="817.02"/>
        <n v="579.52"/>
        <n v="877.32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销售其他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河北金属件生产H6组装车间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1">
        <n v="634.6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908.5866666667" refreshedBy="MuQun" recordCount="264">
  <cacheSource type="worksheet">
    <worksheetSource ref="Q3:AI267" sheet="9月 "/>
  </cacheSource>
  <cacheFields count="19">
    <cacheField name="合计" numFmtId="176">
      <sharedItems containsSemiMixedTypes="0" containsString="0" containsNumber="1" minValue="0" maxValue="1677.18" count="10">
        <n v="1493.68"/>
        <n v="1391.98"/>
        <n v="1441.98"/>
        <n v="1342.98"/>
        <n v="1640.18"/>
        <n v="1232.98"/>
        <n v="1549.18"/>
        <n v="1677.18"/>
        <n v="1360.18"/>
        <n v="1657.9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1">
        <n v="126.92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7">
        <n v="209"/>
        <n v="159"/>
        <n v="110"/>
        <n v="30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800.42"/>
        <n v="452.32"/>
        <n v="709.42"/>
        <n v="817.02"/>
        <n v="579.52"/>
        <n v="877.32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销售其他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1">
        <n v="634.6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947.3813541667" refreshedBy="MuQun" recordCount="260">
  <cacheSource type="worksheet">
    <worksheetSource ref="AG3:AN263" sheet="10月"/>
  </cacheSource>
  <cacheFields count="8">
    <cacheField name="工伤_x000a_（1.8%）" numFmtId="176">
      <sharedItems containsSemiMixedTypes="0" containsString="0" containsNumber="1" minValue="0" maxValue="86.17" count="6">
        <n v="75.6"/>
        <n v="86.17"/>
        <n v="81"/>
        <n v="84.6"/>
        <n v="83.05"/>
        <n v="81.49"/>
      </sharedItems>
    </cacheField>
    <cacheField name="养老_x000a_（24%）" numFmtId="176">
      <sharedItems containsSemiMixedTypes="0" containsString="0" containsNumber="1" minValue="0" maxValue="1148.43" count="6">
        <n v="1008"/>
        <n v="1148.43"/>
        <n v="1080"/>
        <n v="1128"/>
        <n v="1106.93"/>
        <n v="1086.18"/>
      </sharedItems>
    </cacheField>
    <cacheField name="医疗_x000a_10%）" numFmtId="176">
      <sharedItems containsSemiMixedTypes="0" containsString="0" containsNumber="1" minValue="0" maxValue="634.6" count="1">
        <n v="634.6"/>
      </sharedItems>
    </cacheField>
    <cacheField name="失业_x000a_1%）" numFmtId="176">
      <sharedItems containsSemiMixedTypes="0" containsString="0" containsNumber="1" minValue="0" maxValue="47.9" count="6">
        <n v="42"/>
        <n v="47.9"/>
        <n v="45"/>
        <n v="47"/>
        <n v="46.16"/>
        <n v="45.29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767.1" count="15">
        <n v="2178.2"/>
        <n v="2235.1"/>
        <n v="2335.1"/>
        <n v="2137.1"/>
        <n v="2440.6"/>
        <n v="1917.1"/>
        <n v="2258.6"/>
        <n v="2494.2"/>
        <n v="2171.5"/>
        <n v="2767.1"/>
        <n v="2090.74"/>
        <n v="1870.74"/>
        <n v="2188.74"/>
        <n v="1847.56"/>
        <n v="2165.5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4.3669328704" refreshedBy="MuQun" recordCount="300">
  <cacheSource type="worksheet">
    <worksheetSource ref="Q3:AA303" sheet="1月 "/>
  </cacheSource>
  <cacheFields count="11">
    <cacheField name="合计" numFmtId="176">
      <sharedItems containsString="0" containsBlank="1" containsNumber="1" minValue="0" maxValue="1680.12" count="12">
        <n v="1514.14"/>
        <n v="1414.12"/>
        <n v="1464.12"/>
        <n v="1365.12"/>
        <n v="1567.84"/>
        <n v="1255.12"/>
        <n v="1382.32"/>
        <n v="1603.64"/>
        <n v="1680.12"/>
        <n v="6.99"/>
        <n v="16.31"/>
        <m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36"/>
        <n v="313.64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2.6"/>
        <n v="11.7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209"/>
        <n v="159"/>
        <n v="110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54"/>
        <n v="0"/>
        <m/>
      </sharedItems>
    </cacheField>
    <cacheField name="合计2" numFmtId="176">
      <sharedItems containsSemiMixedTypes="0" containsString="0" containsNumber="1" minValue="0" maxValue="929.24" count="10">
        <n v="736.44"/>
        <n v="663.24"/>
        <n v="713.24"/>
        <n v="614.24"/>
        <n v="761.34"/>
        <n v="504.24"/>
        <n v="631.44"/>
        <n v="777.94"/>
        <n v="929.24"/>
        <n v="0"/>
      </sharedItems>
    </cacheField>
    <cacheField name="总合计" numFmtId="176">
      <sharedItems containsSemiMixedTypes="0" containsString="0" containsNumber="1" minValue="0" maxValue="2609.36" count="12">
        <n v="2250.58"/>
        <n v="2077.36"/>
        <n v="2177.36"/>
        <n v="1979.36"/>
        <n v="2329.18"/>
        <n v="1759.36"/>
        <n v="2013.76"/>
        <n v="2381.58"/>
        <n v="2609.36"/>
        <n v="6.99"/>
        <n v="16.31"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9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02.3938310185" refreshedBy="MuQun" recordCount="290">
  <cacheSource type="worksheet">
    <worksheetSource ref="AB3:AI293" sheet="2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02.399837963" refreshedBy="MuQun" recordCount="290">
  <cacheSource type="worksheet">
    <worksheetSource ref="Q3:AH293" sheet="2月"/>
  </cacheSource>
  <cacheFields count="18">
    <cacheField name="合计" numFmtId="176">
      <sharedItems containsSemiMixedTypes="0" containsString="0" containsNumber="1" minValue="0" maxValue="1626.12" count="10">
        <n v="1460.14"/>
        <n v="1360.12"/>
        <n v="1410.12"/>
        <n v="1311.12"/>
        <n v="1513.84"/>
        <n v="1201.12"/>
        <n v="1328.32"/>
        <n v="1549.64"/>
        <n v="1626.12"/>
        <n v="701.7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0">
        <n v="682.44"/>
        <n v="609.24"/>
        <n v="659.24"/>
        <n v="560.24"/>
        <n v="707.34"/>
        <n v="450.24"/>
        <n v="577.44"/>
        <n v="723.94"/>
        <n v="875.24"/>
        <n v="325.4"/>
      </sharedItems>
    </cacheField>
    <cacheField name="总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29.3806712963" refreshedBy="MuQun" recordCount="295">
  <cacheSource type="worksheet">
    <worksheetSource ref="AB3:AI298" sheet="3月 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501.36" count="13">
        <n v="2142.58"/>
        <n v="1969.36"/>
        <n v="2069.36"/>
        <n v="1871.36"/>
        <n v="2221.18"/>
        <n v="1651.36"/>
        <n v="1905.76"/>
        <n v="2273.58"/>
        <n v="2501.36"/>
        <n v="1027.18"/>
        <n v="1759.36"/>
        <n v="987.98"/>
        <n v="2077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41.450625" refreshedBy="MuQun" recordCount="295">
  <cacheSource type="worksheet">
    <worksheetSource ref="Q3:AA298" sheet="3月 "/>
  </cacheSource>
  <cacheFields count="11">
    <cacheField name="合计" numFmtId="176">
      <sharedItems containsSemiMixedTypes="0" containsString="0" containsNumber="1" minValue="0" maxValue="1626.12" count="13">
        <n v="1460.14"/>
        <n v="1360.12"/>
        <n v="1410.12"/>
        <n v="1311.12"/>
        <n v="1513.84"/>
        <n v="1201.12"/>
        <n v="1328.32"/>
        <n v="1549.64"/>
        <n v="1626.12"/>
        <n v="701.78"/>
        <n v="1255.12"/>
        <n v="674.34"/>
        <n v="1414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3">
        <n v="682.44"/>
        <n v="609.24"/>
        <n v="659.24"/>
        <n v="560.24"/>
        <n v="707.34"/>
        <n v="450.24"/>
        <n v="577.44"/>
        <n v="723.94"/>
        <n v="875.24"/>
        <n v="325.4"/>
        <n v="504.24"/>
        <n v="313.64"/>
        <n v="663.24"/>
      </sharedItems>
    </cacheField>
    <cacheField name="总合计" numFmtId="176">
      <sharedItems containsSemiMixedTypes="0" containsString="0" containsNumber="1" minValue="0" maxValue="2501.36" count="13">
        <n v="2142.58"/>
        <n v="1969.36"/>
        <n v="2069.36"/>
        <n v="1871.36"/>
        <n v="2221.18"/>
        <n v="1651.36"/>
        <n v="1905.76"/>
        <n v="2273.58"/>
        <n v="2501.36"/>
        <n v="1027.18"/>
        <n v="1759.36"/>
        <n v="987.98"/>
        <n v="2077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5.4641898148" refreshedBy="MuQun" recordCount="298">
  <cacheSource type="worksheet">
    <worksheetSource ref="AB3:AI301" sheet="4月  "/>
  </cacheSource>
  <cacheFields count="8">
    <cacheField name="工伤_x000a_（1.8%）" numFmtId="176">
      <sharedItems containsString="0" containsBlank="1" containsNumber="1" minValue="0" maxValue="84.6" count="5">
        <n v="75.6"/>
        <n v="70.57"/>
        <n v="81"/>
        <n v="84.6"/>
        <m/>
      </sharedItems>
    </cacheField>
    <cacheField name="养老_x000a_（24%）" numFmtId="176">
      <sharedItems containsString="0" containsBlank="1" containsNumber="1" minValue="0" maxValue="1128" count="5">
        <n v="1008"/>
        <n v="940.93"/>
        <n v="1080"/>
        <n v="1128"/>
        <m/>
      </sharedItems>
    </cacheField>
    <cacheField name="医疗_x000a_10%）" numFmtId="176">
      <sharedItems containsString="0" containsBlank="1" containsNumber="1" minValue="0" maxValue="624.18" count="2">
        <n v="624.18"/>
        <m/>
      </sharedItems>
    </cacheField>
    <cacheField name="失业_x000a_1%）" numFmtId="176">
      <sharedItems containsString="0" containsBlank="1" containsNumber="1" minValue="0" maxValue="47" count="5">
        <n v="42"/>
        <n v="39.2"/>
        <n v="45"/>
        <n v="47"/>
        <m/>
      </sharedItems>
    </cacheField>
    <cacheField name="公积金_x000a_（10%）" numFmtId="176">
      <sharedItems containsString="0" containsBlank="1" containsNumber="1" minValue="0" maxValue="850" count="7">
        <n v="418"/>
        <n v="318"/>
        <n v="220"/>
        <n v="0"/>
        <n v="254.4"/>
        <n v="850"/>
        <m/>
      </sharedItems>
    </cacheField>
    <cacheField name="大额医疗" numFmtId="176">
      <sharedItems containsString="0" containsBlank="1" containsNumber="1" containsInteger="1" minValue="0" maxValue="108" count="3">
        <n v="0"/>
        <n v="108"/>
        <m/>
      </sharedItems>
    </cacheField>
    <cacheField name="合计" numFmtId="176">
      <sharedItems containsString="0" containsBlank="1" containsNumber="1" minValue="0" maxValue="2524.88" count="12">
        <n v="2167.78"/>
        <n v="1992.88"/>
        <n v="2092.88"/>
        <n v="1894.88"/>
        <n v="2248.18"/>
        <n v="1674.88"/>
        <n v="1929.28"/>
        <n v="2301.78"/>
        <n v="2524.88"/>
        <n v="1782.88"/>
        <n v="2100.88"/>
        <m/>
      </sharedItems>
    </cacheField>
    <cacheField name="科目分类" numFmtId="0">
      <sharedItems containsBlank="1" count="7">
        <s v="研发费用"/>
        <s v="管理费用"/>
        <s v="管理费用-福利费"/>
        <s v="制造费用"/>
        <s v="销售费用"/>
        <s v="生产成本"/>
        <m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5.6640162037" refreshedBy="MuQun" recordCount="297">
  <cacheSource type="worksheet">
    <worksheetSource ref="Q3:AA300" sheet="4月  "/>
  </cacheSource>
  <cacheFields count="11">
    <cacheField name="合计" numFmtId="176">
      <sharedItems containsSemiMixedTypes="0" containsString="0" containsNumber="1" minValue="0" maxValue="1649.64" count="11">
        <n v="1485.34"/>
        <n v="1383.64"/>
        <n v="1433.64"/>
        <n v="1334.64"/>
        <n v="1540.84"/>
        <n v="1224.64"/>
        <n v="1351.84"/>
        <n v="1577.84"/>
        <n v="1649.64"/>
        <n v="1278.64"/>
        <n v="1437.6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1">
        <n v="124.84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875.24"/>
        <n v="504.24"/>
        <n v="663.24"/>
      </sharedItems>
    </cacheField>
    <cacheField name="总合计" numFmtId="176">
      <sharedItems containsSemiMixedTypes="0" containsString="0" containsNumber="1" minValue="0" maxValue="2524.88" count="11">
        <n v="2167.78"/>
        <n v="1992.88"/>
        <n v="2092.88"/>
        <n v="1894.88"/>
        <n v="2248.18"/>
        <n v="1674.88"/>
        <n v="1929.28"/>
        <n v="2301.78"/>
        <n v="2524.88"/>
        <n v="1782.88"/>
        <n v="2100.8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84.6234259259" refreshedBy="MuQun" recordCount="293">
  <cacheSource type="worksheet">
    <worksheetSource ref="AB3:AI296" sheet="5月 "/>
  </cacheSource>
  <cacheFields count="8"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1">
        <n v="624.18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24.88" count="9">
        <n v="2167.78"/>
        <n v="1992.88"/>
        <n v="2092.88"/>
        <n v="1894.88"/>
        <n v="2248.18"/>
        <n v="1674.88"/>
        <n v="1929.28"/>
        <n v="2301.78"/>
        <n v="2524.88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9"/>
    <x v="0"/>
    <x v="4"/>
    <x v="1"/>
    <x v="4"/>
    <x v="3"/>
    <x v="1"/>
    <x v="9"/>
    <x v="9"/>
    <x v="0"/>
    <x v="19"/>
  </r>
  <r>
    <x v="10"/>
    <x v="0"/>
    <x v="4"/>
    <x v="1"/>
    <x v="4"/>
    <x v="3"/>
    <x v="1"/>
    <x v="9"/>
    <x v="10"/>
    <x v="0"/>
    <x v="19"/>
  </r>
  <r>
    <x v="9"/>
    <x v="0"/>
    <x v="4"/>
    <x v="1"/>
    <x v="4"/>
    <x v="3"/>
    <x v="1"/>
    <x v="9"/>
    <x v="9"/>
    <x v="0"/>
    <x v="19"/>
  </r>
  <r>
    <x v="11"/>
    <x v="1"/>
    <x v="5"/>
    <x v="2"/>
    <x v="5"/>
    <x v="6"/>
    <x v="2"/>
    <x v="9"/>
    <x v="11"/>
    <x v="0"/>
    <x v="38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94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23"/>
  </r>
  <r>
    <x v="5"/>
    <x v="0"/>
    <x v="1"/>
    <x v="0"/>
    <x v="1"/>
    <x v="3"/>
    <x v="0"/>
    <x v="5"/>
    <x v="5"/>
    <x v="0"/>
    <x v="2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21"/>
  </r>
  <r>
    <x v="5"/>
    <x v="0"/>
    <x v="1"/>
    <x v="0"/>
    <x v="1"/>
    <x v="3"/>
    <x v="0"/>
    <x v="5"/>
    <x v="5"/>
    <x v="0"/>
    <x v="15"/>
  </r>
  <r>
    <x v="1"/>
    <x v="0"/>
    <x v="1"/>
    <x v="0"/>
    <x v="1"/>
    <x v="1"/>
    <x v="0"/>
    <x v="1"/>
    <x v="1"/>
    <x v="0"/>
    <x v="1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20"/>
  </r>
  <r>
    <x v="5"/>
    <x v="0"/>
    <x v="1"/>
    <x v="0"/>
    <x v="1"/>
    <x v="3"/>
    <x v="0"/>
    <x v="5"/>
    <x v="5"/>
    <x v="0"/>
    <x v="19"/>
  </r>
  <r>
    <x v="9"/>
    <x v="1"/>
    <x v="4"/>
    <x v="1"/>
    <x v="4"/>
    <x v="6"/>
    <x v="1"/>
    <x v="9"/>
    <x v="9"/>
    <x v="0"/>
    <x v="38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291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1"/>
    <x v="1"/>
    <x v="3"/>
    <x v="0"/>
    <x v="9"/>
    <x v="3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4"/>
    <x v="4"/>
    <x v="2"/>
    <x v="4"/>
    <x v="6"/>
    <x v="1"/>
    <x v="10"/>
    <x v="6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28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6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  <x v="0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  <x v="0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  <x v="0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3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1"/>
    <x v="1"/>
    <x v="3"/>
    <x v="0"/>
    <x v="9"/>
    <x v="9"/>
    <x v="0"/>
    <x v="21"/>
    <x v="1"/>
    <x v="1"/>
    <x v="1"/>
    <x v="1"/>
    <x v="3"/>
    <x v="0"/>
    <x v="9"/>
    <x v="5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0"/>
    <x v="1"/>
    <x v="1"/>
    <x v="0"/>
    <x v="1"/>
    <x v="3"/>
    <x v="0"/>
    <x v="5"/>
    <x v="5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27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3"/>
    <x v="0"/>
    <x v="4"/>
    <x v="4"/>
    <x v="0"/>
    <x v="2"/>
    <x v="2"/>
    <x v="2"/>
    <x v="0"/>
    <x v="2"/>
    <x v="3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5"/>
    <x v="1"/>
    <x v="1"/>
    <x v="0"/>
    <x v="1"/>
    <x v="4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6"/>
    <x v="0"/>
    <x v="2"/>
    <x v="0"/>
    <x v="2"/>
    <x v="0"/>
    <x v="0"/>
    <x v="6"/>
    <x v="6"/>
    <x v="0"/>
    <x v="8"/>
    <x v="2"/>
    <x v="2"/>
    <x v="0"/>
    <x v="2"/>
    <x v="0"/>
    <x v="0"/>
    <x v="6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3"/>
    <x v="0"/>
    <x v="7"/>
    <x v="7"/>
    <x v="0"/>
    <x v="1"/>
    <x v="3"/>
    <x v="3"/>
    <x v="0"/>
    <x v="3"/>
    <x v="3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3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19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9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3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5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3"/>
    <x v="0"/>
    <x v="7"/>
    <x v="7"/>
    <x v="0"/>
    <x v="0"/>
    <x v="3"/>
    <x v="3"/>
    <x v="0"/>
    <x v="3"/>
    <x v="3"/>
    <x v="0"/>
    <x v="7"/>
    <x v="0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3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0"/>
    <x v="1"/>
    <x v="6"/>
    <x v="0"/>
    <x v="9"/>
    <x v="9"/>
    <x v="0"/>
    <x v="8"/>
    <x v="1"/>
    <x v="1"/>
    <x v="0"/>
    <x v="1"/>
    <x v="6"/>
    <x v="0"/>
    <x v="9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6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6"/>
    <x v="0"/>
    <x v="2"/>
    <x v="0"/>
    <x v="2"/>
    <x v="0"/>
    <x v="0"/>
    <x v="6"/>
    <x v="6"/>
    <x v="0"/>
    <x v="1"/>
    <x v="2"/>
    <x v="2"/>
    <x v="0"/>
    <x v="2"/>
    <x v="0"/>
    <x v="0"/>
    <x v="6"/>
    <x v="0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21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8"/>
    <x v="1"/>
    <x v="1"/>
    <x v="0"/>
    <x v="1"/>
    <x v="4"/>
    <x v="0"/>
    <x v="5"/>
    <x v="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26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3"/>
    <x v="0"/>
    <x v="4"/>
    <x v="4"/>
    <x v="0"/>
    <x v="2"/>
    <x v="2"/>
    <x v="2"/>
    <x v="0"/>
    <x v="2"/>
    <x v="3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5"/>
    <x v="1"/>
    <x v="1"/>
    <x v="0"/>
    <x v="1"/>
    <x v="4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6"/>
    <x v="0"/>
    <x v="2"/>
    <x v="0"/>
    <x v="2"/>
    <x v="0"/>
    <x v="0"/>
    <x v="6"/>
    <x v="6"/>
    <x v="0"/>
    <x v="8"/>
    <x v="2"/>
    <x v="2"/>
    <x v="0"/>
    <x v="2"/>
    <x v="0"/>
    <x v="0"/>
    <x v="6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3"/>
    <x v="0"/>
    <x v="7"/>
    <x v="7"/>
    <x v="0"/>
    <x v="1"/>
    <x v="3"/>
    <x v="3"/>
    <x v="0"/>
    <x v="3"/>
    <x v="3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3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19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9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3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5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3"/>
    <x v="0"/>
    <x v="7"/>
    <x v="7"/>
    <x v="0"/>
    <x v="0"/>
    <x v="3"/>
    <x v="3"/>
    <x v="0"/>
    <x v="3"/>
    <x v="3"/>
    <x v="0"/>
    <x v="7"/>
    <x v="0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3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0"/>
    <x v="1"/>
    <x v="6"/>
    <x v="0"/>
    <x v="9"/>
    <x v="9"/>
    <x v="0"/>
    <x v="8"/>
    <x v="1"/>
    <x v="1"/>
    <x v="0"/>
    <x v="1"/>
    <x v="6"/>
    <x v="0"/>
    <x v="9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6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6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6"/>
    <x v="0"/>
    <x v="2"/>
    <x v="0"/>
    <x v="2"/>
    <x v="0"/>
    <x v="0"/>
    <x v="6"/>
    <x v="6"/>
    <x v="0"/>
    <x v="1"/>
    <x v="2"/>
    <x v="2"/>
    <x v="0"/>
    <x v="2"/>
    <x v="0"/>
    <x v="0"/>
    <x v="6"/>
    <x v="0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21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8"/>
    <x v="1"/>
    <x v="1"/>
    <x v="0"/>
    <x v="1"/>
    <x v="4"/>
    <x v="0"/>
    <x v="5"/>
    <x v="5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260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3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4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2"/>
    <x v="2"/>
    <x v="0"/>
    <x v="2"/>
    <x v="0"/>
    <x v="0"/>
    <x v="6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3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4"/>
    <x v="0"/>
    <x v="5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4"/>
    <x v="0"/>
    <x v="5"/>
    <x v="1"/>
  </r>
  <r>
    <x v="1"/>
    <x v="1"/>
    <x v="0"/>
    <x v="1"/>
    <x v="4"/>
    <x v="0"/>
    <x v="5"/>
    <x v="1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6"/>
    <x v="0"/>
    <x v="9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4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6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4"/>
    <x v="4"/>
    <x v="0"/>
    <x v="4"/>
    <x v="2"/>
    <x v="0"/>
    <x v="10"/>
    <x v="5"/>
  </r>
  <r>
    <x v="4"/>
    <x v="4"/>
    <x v="0"/>
    <x v="4"/>
    <x v="2"/>
    <x v="0"/>
    <x v="10"/>
    <x v="5"/>
  </r>
  <r>
    <x v="4"/>
    <x v="4"/>
    <x v="0"/>
    <x v="4"/>
    <x v="4"/>
    <x v="0"/>
    <x v="11"/>
    <x v="5"/>
  </r>
  <r>
    <x v="4"/>
    <x v="4"/>
    <x v="0"/>
    <x v="4"/>
    <x v="2"/>
    <x v="0"/>
    <x v="10"/>
    <x v="5"/>
  </r>
  <r>
    <x v="4"/>
    <x v="4"/>
    <x v="0"/>
    <x v="4"/>
    <x v="2"/>
    <x v="0"/>
    <x v="10"/>
    <x v="5"/>
  </r>
  <r>
    <x v="4"/>
    <x v="4"/>
    <x v="0"/>
    <x v="4"/>
    <x v="1"/>
    <x v="0"/>
    <x v="12"/>
    <x v="0"/>
  </r>
  <r>
    <x v="5"/>
    <x v="5"/>
    <x v="0"/>
    <x v="5"/>
    <x v="4"/>
    <x v="0"/>
    <x v="13"/>
    <x v="5"/>
  </r>
  <r>
    <x v="5"/>
    <x v="5"/>
    <x v="0"/>
    <x v="5"/>
    <x v="1"/>
    <x v="0"/>
    <x v="14"/>
    <x v="0"/>
  </r>
  <r>
    <x v="5"/>
    <x v="5"/>
    <x v="0"/>
    <x v="5"/>
    <x v="4"/>
    <x v="0"/>
    <x v="13"/>
    <x v="5"/>
  </r>
  <r>
    <x v="5"/>
    <x v="5"/>
    <x v="0"/>
    <x v="5"/>
    <x v="4"/>
    <x v="0"/>
    <x v="13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0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1"/>
    <x v="1"/>
    <x v="3"/>
    <x v="0"/>
    <x v="9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9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26"/>
    <x v="1"/>
    <x v="1"/>
    <x v="0"/>
    <x v="1"/>
    <x v="0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9"/>
    <x v="0"/>
    <x v="1"/>
    <x v="1"/>
    <x v="1"/>
    <x v="3"/>
    <x v="0"/>
    <x v="9"/>
    <x v="9"/>
    <x v="0"/>
    <x v="13"/>
    <x v="1"/>
    <x v="1"/>
    <x v="1"/>
    <x v="1"/>
    <x v="3"/>
    <x v="0"/>
    <x v="9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</r>
  <r>
    <x v="5"/>
    <x v="0"/>
    <x v="1"/>
    <x v="0"/>
    <x v="1"/>
    <x v="3"/>
    <x v="0"/>
    <x v="5"/>
    <x v="5"/>
    <x v="0"/>
    <x v="36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90"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95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1"/>
    <x v="1"/>
    <x v="3"/>
    <x v="0"/>
    <x v="9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0"/>
    <x v="1"/>
    <x v="3"/>
    <x v="0"/>
    <x v="5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1"/>
    <x v="4"/>
    <x v="3"/>
    <x v="0"/>
    <x v="11"/>
    <x v="5"/>
  </r>
  <r>
    <x v="1"/>
    <x v="1"/>
    <x v="0"/>
    <x v="1"/>
    <x v="3"/>
    <x v="1"/>
    <x v="10"/>
    <x v="5"/>
  </r>
  <r>
    <x v="1"/>
    <x v="1"/>
    <x v="0"/>
    <x v="1"/>
    <x v="1"/>
    <x v="1"/>
    <x v="12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95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9"/>
    <x v="0"/>
    <x v="1"/>
    <x v="1"/>
    <x v="1"/>
    <x v="3"/>
    <x v="0"/>
    <x v="9"/>
    <x v="9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10"/>
    <x v="0"/>
    <x v="1"/>
    <x v="0"/>
    <x v="1"/>
    <x v="3"/>
    <x v="1"/>
    <x v="10"/>
    <x v="10"/>
    <x v="0"/>
    <x v="23"/>
  </r>
  <r>
    <x v="10"/>
    <x v="0"/>
    <x v="1"/>
    <x v="0"/>
    <x v="1"/>
    <x v="3"/>
    <x v="1"/>
    <x v="10"/>
    <x v="10"/>
    <x v="0"/>
    <x v="23"/>
  </r>
  <r>
    <x v="5"/>
    <x v="0"/>
    <x v="1"/>
    <x v="0"/>
    <x v="1"/>
    <x v="3"/>
    <x v="0"/>
    <x v="5"/>
    <x v="5"/>
    <x v="0"/>
    <x v="20"/>
  </r>
  <r>
    <x v="10"/>
    <x v="0"/>
    <x v="1"/>
    <x v="0"/>
    <x v="1"/>
    <x v="3"/>
    <x v="1"/>
    <x v="10"/>
    <x v="10"/>
    <x v="0"/>
    <x v="13"/>
  </r>
  <r>
    <x v="10"/>
    <x v="0"/>
    <x v="1"/>
    <x v="0"/>
    <x v="1"/>
    <x v="3"/>
    <x v="1"/>
    <x v="10"/>
    <x v="10"/>
    <x v="0"/>
    <x v="13"/>
  </r>
  <r>
    <x v="10"/>
    <x v="0"/>
    <x v="1"/>
    <x v="0"/>
    <x v="1"/>
    <x v="3"/>
    <x v="1"/>
    <x v="10"/>
    <x v="10"/>
    <x v="0"/>
    <x v="20"/>
  </r>
  <r>
    <x v="11"/>
    <x v="0"/>
    <x v="1"/>
    <x v="1"/>
    <x v="4"/>
    <x v="3"/>
    <x v="0"/>
    <x v="11"/>
    <x v="11"/>
    <x v="0"/>
    <x v="20"/>
  </r>
  <r>
    <x v="10"/>
    <x v="0"/>
    <x v="1"/>
    <x v="0"/>
    <x v="1"/>
    <x v="3"/>
    <x v="1"/>
    <x v="10"/>
    <x v="10"/>
    <x v="0"/>
    <x v="10"/>
  </r>
  <r>
    <x v="12"/>
    <x v="0"/>
    <x v="1"/>
    <x v="0"/>
    <x v="1"/>
    <x v="1"/>
    <x v="1"/>
    <x v="12"/>
    <x v="12"/>
    <x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98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1"/>
    <x v="9"/>
    <x v="5"/>
  </r>
  <r>
    <x v="1"/>
    <x v="1"/>
    <x v="0"/>
    <x v="1"/>
    <x v="3"/>
    <x v="0"/>
    <x v="5"/>
    <x v="5"/>
  </r>
  <r>
    <x v="1"/>
    <x v="1"/>
    <x v="0"/>
    <x v="1"/>
    <x v="1"/>
    <x v="1"/>
    <x v="10"/>
    <x v="3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1"/>
    <x v="1"/>
    <x v="0"/>
    <x v="1"/>
    <x v="1"/>
    <x v="1"/>
    <x v="10"/>
    <x v="0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4"/>
    <x v="4"/>
    <x v="1"/>
    <x v="4"/>
    <x v="6"/>
    <x v="2"/>
    <x v="11"/>
    <x v="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97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23"/>
  </r>
  <r>
    <x v="5"/>
    <x v="0"/>
    <x v="1"/>
    <x v="0"/>
    <x v="1"/>
    <x v="3"/>
    <x v="0"/>
    <x v="5"/>
    <x v="5"/>
    <x v="0"/>
    <x v="2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3"/>
    <x v="1"/>
    <x v="9"/>
    <x v="9"/>
    <x v="0"/>
    <x v="21"/>
  </r>
  <r>
    <x v="5"/>
    <x v="0"/>
    <x v="1"/>
    <x v="0"/>
    <x v="1"/>
    <x v="3"/>
    <x v="0"/>
    <x v="5"/>
    <x v="5"/>
    <x v="0"/>
    <x v="15"/>
  </r>
  <r>
    <x v="10"/>
    <x v="0"/>
    <x v="1"/>
    <x v="0"/>
    <x v="1"/>
    <x v="1"/>
    <x v="1"/>
    <x v="10"/>
    <x v="10"/>
    <x v="0"/>
    <x v="11"/>
  </r>
  <r>
    <x v="9"/>
    <x v="0"/>
    <x v="1"/>
    <x v="0"/>
    <x v="1"/>
    <x v="3"/>
    <x v="1"/>
    <x v="9"/>
    <x v="9"/>
    <x v="0"/>
    <x v="19"/>
  </r>
  <r>
    <x v="9"/>
    <x v="0"/>
    <x v="1"/>
    <x v="0"/>
    <x v="1"/>
    <x v="3"/>
    <x v="1"/>
    <x v="9"/>
    <x v="9"/>
    <x v="0"/>
    <x v="19"/>
  </r>
  <r>
    <x v="9"/>
    <x v="0"/>
    <x v="1"/>
    <x v="0"/>
    <x v="1"/>
    <x v="3"/>
    <x v="1"/>
    <x v="9"/>
    <x v="9"/>
    <x v="0"/>
    <x v="19"/>
  </r>
  <r>
    <x v="10"/>
    <x v="0"/>
    <x v="1"/>
    <x v="0"/>
    <x v="1"/>
    <x v="1"/>
    <x v="1"/>
    <x v="10"/>
    <x v="10"/>
    <x v="0"/>
    <x v="1"/>
  </r>
  <r>
    <x v="9"/>
    <x v="0"/>
    <x v="1"/>
    <x v="0"/>
    <x v="1"/>
    <x v="3"/>
    <x v="1"/>
    <x v="9"/>
    <x v="9"/>
    <x v="0"/>
    <x v="13"/>
  </r>
  <r>
    <x v="9"/>
    <x v="0"/>
    <x v="1"/>
    <x v="0"/>
    <x v="1"/>
    <x v="3"/>
    <x v="1"/>
    <x v="9"/>
    <x v="9"/>
    <x v="0"/>
    <x v="2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93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pivotTable1.xml><?xml version="1.0" encoding="utf-8"?>
<pivotTableDefinition xmlns="http://schemas.openxmlformats.org/spreadsheetml/2006/main" name="数据透视表9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02:H109" firstHeaderRow="0" firstDataRow="1" firstDataCol="1"/>
  <pivotFields count="19">
    <pivotField compact="0" numFmtId="176" showAll="0">
      <items count="11">
        <item x="5"/>
        <item x="3"/>
        <item x="8"/>
        <item x="1"/>
        <item x="2"/>
        <item x="0"/>
        <item x="6"/>
        <item x="4"/>
        <item x="9"/>
        <item x="7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8">
        <item x="4"/>
        <item x="2"/>
        <item x="5"/>
        <item x="1"/>
        <item x="0"/>
        <item x="3"/>
        <item x="6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5"/>
        <item x="3"/>
        <item x="8"/>
        <item x="1"/>
        <item x="2"/>
        <item x="0"/>
        <item x="6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8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2:H99" firstHeaderRow="0" firstDataRow="1" firstDataCol="1"/>
  <pivotFields count="19">
    <pivotField compact="0" numFmtId="176" showAll="0">
      <items count="11">
        <item x="5"/>
        <item x="3"/>
        <item x="8"/>
        <item x="1"/>
        <item x="2"/>
        <item x="0"/>
        <item x="6"/>
        <item x="4"/>
        <item x="9"/>
        <item x="7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8">
        <item x="4"/>
        <item x="2"/>
        <item x="5"/>
        <item x="1"/>
        <item x="0"/>
        <item x="3"/>
        <item x="6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5"/>
        <item x="3"/>
        <item x="8"/>
        <item x="1"/>
        <item x="2"/>
        <item x="0"/>
        <item x="6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2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D41" firstHeaderRow="0" firstDataRow="1" firstDataCol="1"/>
  <pivotFields count="11">
    <pivotField dataField="1" compact="0" showAll="0">
      <items count="13">
        <item x="9"/>
        <item x="10"/>
        <item x="5"/>
        <item x="3"/>
        <item x="6"/>
        <item x="1"/>
        <item x="2"/>
        <item x="0"/>
        <item x="4"/>
        <item x="7"/>
        <item x="8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dataField="1" compact="0" numFmtId="176" showAll="0">
      <items count="13">
        <item x="11"/>
        <item x="9"/>
        <item x="10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showAll="0"/>
    <pivotField axis="axisRow" compact="0" multipleItemSelectionAllowed="1" showAll="0">
      <items count="40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h="1" x="38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0">
    <format dxfId="7">
      <pivotArea type="all" dataOnly="0" outline="0" fieldPosition="0"/>
    </format>
    <format dxfId="8">
      <pivotArea type="all" dataOnly="0" outline="0" fieldPosition="0"/>
    </format>
    <format dxfId="9">
      <pivotArea dataOnly="0" labelOnly="1" fieldPosition="0">
        <references count="1">
          <reference field="4294967294" count="1">
            <x v="2"/>
          </reference>
        </references>
      </pivotArea>
    </format>
    <format dxfId="10">
      <pivotArea collapsedLevelsAreSubtotals="1" fieldPosition="0">
        <references count="2">
          <reference field="10" count="1" selected="0">
            <x v="0"/>
          </reference>
          <reference field="4294967294" count="1" selected="0">
            <x v="2"/>
          </reference>
        </references>
      </pivotArea>
    </format>
    <format dxfId="11">
      <pivotArea collapsedLevelsAreSubtotals="1" fieldPosition="0">
        <references count="2">
          <reference field="10" count="1" selected="0">
            <x v="1"/>
          </reference>
          <reference field="4294967294" count="1" selected="0">
            <x v="2"/>
          </reference>
        </references>
      </pivotArea>
    </format>
    <format dxfId="12">
      <pivotArea collapsedLevelsAreSubtotals="1" fieldPosition="0">
        <references count="2">
          <reference field="10" count="1" selected="0">
            <x v="2"/>
          </reference>
          <reference field="4294967294" count="1" selected="0">
            <x v="2"/>
          </reference>
        </references>
      </pivotArea>
    </format>
    <format dxfId="13">
      <pivotArea collapsedLevelsAreSubtotals="1" fieldPosition="0">
        <references count="2">
          <reference field="10" count="1" selected="0">
            <x v="3"/>
          </reference>
          <reference field="4294967294" count="1" selected="0">
            <x v="2"/>
          </reference>
        </references>
      </pivotArea>
    </format>
    <format dxfId="14">
      <pivotArea collapsedLevelsAreSubtotals="1" fieldPosition="0">
        <references count="2">
          <reference field="10" count="1" selected="0">
            <x v="4"/>
          </reference>
          <reference field="4294967294" count="1" selected="0">
            <x v="2"/>
          </reference>
        </references>
      </pivotArea>
    </format>
    <format dxfId="15">
      <pivotArea collapsedLevelsAreSubtotals="1" fieldPosition="0">
        <references count="2">
          <reference field="10" count="1" selected="0">
            <x v="5"/>
          </reference>
          <reference field="4294967294" count="1" selected="0">
            <x v="2"/>
          </reference>
        </references>
      </pivotArea>
    </format>
    <format dxfId="16">
      <pivotArea collapsedLevelsAreSubtotals="1" fieldPosition="0">
        <references count="2">
          <reference field="10" count="1" selected="0">
            <x v="6"/>
          </reference>
          <reference field="4294967294" count="1" selected="0">
            <x v="2"/>
          </reference>
        </references>
      </pivotArea>
    </format>
    <format dxfId="17">
      <pivotArea collapsedLevelsAreSubtotals="1" fieldPosition="0">
        <references count="2">
          <reference field="10" count="1" selected="0">
            <x v="7"/>
          </reference>
          <reference field="4294967294" count="1" selected="0">
            <x v="2"/>
          </reference>
        </references>
      </pivotArea>
    </format>
    <format dxfId="18">
      <pivotArea collapsedLevelsAreSubtotals="1" fieldPosition="0">
        <references count="2">
          <reference field="10" count="1" selected="0">
            <x v="8"/>
          </reference>
          <reference field="4294967294" count="1" selected="0">
            <x v="2"/>
          </reference>
        </references>
      </pivotArea>
    </format>
    <format dxfId="19">
      <pivotArea collapsedLevelsAreSubtotals="1" fieldPosition="0">
        <references count="2">
          <reference field="10" count="1" selected="0">
            <x v="9"/>
          </reference>
          <reference field="4294967294" count="1" selected="0">
            <x v="2"/>
          </reference>
        </references>
      </pivotArea>
    </format>
    <format dxfId="20">
      <pivotArea collapsedLevelsAreSubtotals="1" fieldPosition="0">
        <references count="2">
          <reference field="10" count="1" selected="0">
            <x v="10"/>
          </reference>
          <reference field="4294967294" count="1" selected="0">
            <x v="2"/>
          </reference>
        </references>
      </pivotArea>
    </format>
    <format dxfId="21">
      <pivotArea collapsedLevelsAreSubtotals="1" fieldPosition="0">
        <references count="2">
          <reference field="10" count="1" selected="0">
            <x v="11"/>
          </reference>
          <reference field="4294967294" count="1" selected="0">
            <x v="2"/>
          </reference>
        </references>
      </pivotArea>
    </format>
    <format dxfId="22">
      <pivotArea collapsedLevelsAreSubtotals="1" fieldPosition="0">
        <references count="2">
          <reference field="10" count="1" selected="0">
            <x v="12"/>
          </reference>
          <reference field="4294967294" count="1" selected="0">
            <x v="2"/>
          </reference>
        </references>
      </pivotArea>
    </format>
    <format dxfId="23">
      <pivotArea collapsedLevelsAreSubtotals="1" fieldPosition="0">
        <references count="2">
          <reference field="10" count="1" selected="0">
            <x v="13"/>
          </reference>
          <reference field="4294967294" count="1" selected="0">
            <x v="2"/>
          </reference>
        </references>
      </pivotArea>
    </format>
    <format dxfId="24">
      <pivotArea collapsedLevelsAreSubtotals="1" fieldPosition="0">
        <references count="2">
          <reference field="10" count="1" selected="0">
            <x v="14"/>
          </reference>
          <reference field="4294967294" count="1" selected="0">
            <x v="2"/>
          </reference>
        </references>
      </pivotArea>
    </format>
    <format dxfId="25">
      <pivotArea collapsedLevelsAreSubtotals="1" fieldPosition="0">
        <references count="2">
          <reference field="10" count="1" selected="0">
            <x v="15"/>
          </reference>
          <reference field="4294967294" count="1" selected="0">
            <x v="2"/>
          </reference>
        </references>
      </pivotArea>
    </format>
    <format dxfId="26">
      <pivotArea collapsedLevelsAreSubtotals="1" fieldPosition="0">
        <references count="2">
          <reference field="10" count="1" selected="0">
            <x v="16"/>
          </reference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4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2:H41" firstHeaderRow="0" firstDataRow="1" firstDataCol="1"/>
  <pivotFields count="18"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164">
    <format dxfId="27">
      <pivotArea field="10" type="button" dataOnly="0" labelOnly="1" outline="0" fieldPosition="0"/>
    </format>
    <format dxfId="28">
      <pivotArea dataOnly="0" labelOnly="1" fieldPosition="0">
        <references count="1">
          <reference field="4294967294" count="1">
            <x v="0"/>
          </reference>
        </references>
      </pivotArea>
    </format>
    <format dxfId="29">
      <pivotArea dataOnly="0" labelOnly="1" fieldPosition="0">
        <references count="1">
          <reference field="4294967294" count="1">
            <x v="1"/>
          </reference>
        </references>
      </pivotArea>
    </format>
    <format dxfId="30">
      <pivotArea dataOnly="0" labelOnly="1" fieldPosition="0">
        <references count="1">
          <reference field="4294967294" count="1">
            <x v="2"/>
          </reference>
        </references>
      </pivotArea>
    </format>
    <format dxfId="31">
      <pivotArea dataOnly="0" labelOnly="1" fieldPosition="0">
        <references count="1">
          <reference field="10" count="1">
            <x v="0"/>
          </reference>
        </references>
      </pivotArea>
    </format>
    <format dxfId="32">
      <pivotArea dataOnly="0" labelOnly="1" fieldPosition="0">
        <references count="1">
          <reference field="10" count="1">
            <x v="1"/>
          </reference>
        </references>
      </pivotArea>
    </format>
    <format dxfId="33">
      <pivotArea dataOnly="0" labelOnly="1" fieldPosition="0">
        <references count="1">
          <reference field="10" count="1">
            <x v="2"/>
          </reference>
        </references>
      </pivotArea>
    </format>
    <format dxfId="34">
      <pivotArea dataOnly="0" labelOnly="1" fieldPosition="0">
        <references count="1">
          <reference field="10" count="1">
            <x v="3"/>
          </reference>
        </references>
      </pivotArea>
    </format>
    <format dxfId="35">
      <pivotArea dataOnly="0" labelOnly="1" fieldPosition="0">
        <references count="1">
          <reference field="10" count="1">
            <x v="4"/>
          </reference>
        </references>
      </pivotArea>
    </format>
    <format dxfId="36">
      <pivotArea dataOnly="0" labelOnly="1" fieldPosition="0">
        <references count="1">
          <reference field="10" count="1">
            <x v="5"/>
          </reference>
        </references>
      </pivotArea>
    </format>
    <format dxfId="37">
      <pivotArea dataOnly="0" labelOnly="1" fieldPosition="0">
        <references count="1">
          <reference field="10" count="1">
            <x v="6"/>
          </reference>
        </references>
      </pivotArea>
    </format>
    <format dxfId="38">
      <pivotArea dataOnly="0" labelOnly="1" fieldPosition="0">
        <references count="1">
          <reference field="10" count="1">
            <x v="7"/>
          </reference>
        </references>
      </pivotArea>
    </format>
    <format dxfId="39">
      <pivotArea dataOnly="0" labelOnly="1" fieldPosition="0">
        <references count="1">
          <reference field="10" count="1">
            <x v="8"/>
          </reference>
        </references>
      </pivotArea>
    </format>
    <format dxfId="40">
      <pivotArea dataOnly="0" labelOnly="1" fieldPosition="0">
        <references count="1">
          <reference field="10" count="1">
            <x v="9"/>
          </reference>
        </references>
      </pivotArea>
    </format>
    <format dxfId="41">
      <pivotArea dataOnly="0" labelOnly="1" fieldPosition="0">
        <references count="1">
          <reference field="10" count="1">
            <x v="10"/>
          </reference>
        </references>
      </pivotArea>
    </format>
    <format dxfId="42">
      <pivotArea dataOnly="0" labelOnly="1" fieldPosition="0">
        <references count="1">
          <reference field="10" count="1">
            <x v="11"/>
          </reference>
        </references>
      </pivotArea>
    </format>
    <format dxfId="43">
      <pivotArea dataOnly="0" labelOnly="1" fieldPosition="0">
        <references count="1">
          <reference field="10" count="1">
            <x v="12"/>
          </reference>
        </references>
      </pivotArea>
    </format>
    <format dxfId="44">
      <pivotArea dataOnly="0" labelOnly="1" fieldPosition="0">
        <references count="1">
          <reference field="10" count="1">
            <x v="13"/>
          </reference>
        </references>
      </pivotArea>
    </format>
    <format dxfId="45">
      <pivotArea dataOnly="0" labelOnly="1" fieldPosition="0">
        <references count="1">
          <reference field="10" count="1">
            <x v="14"/>
          </reference>
        </references>
      </pivotArea>
    </format>
    <format dxfId="46">
      <pivotArea dataOnly="0" labelOnly="1" fieldPosition="0">
        <references count="1">
          <reference field="10" count="1">
            <x v="15"/>
          </reference>
        </references>
      </pivotArea>
    </format>
    <format dxfId="47">
      <pivotArea dataOnly="0" labelOnly="1" fieldPosition="0">
        <references count="1">
          <reference field="10" count="1">
            <x v="16"/>
          </reference>
        </references>
      </pivotArea>
    </format>
    <format dxfId="48">
      <pivotArea dataOnly="0" labelOnly="1" fieldPosition="0">
        <references count="1">
          <reference field="10" count="1">
            <x v="17"/>
          </reference>
        </references>
      </pivotArea>
    </format>
    <format dxfId="49">
      <pivotArea dataOnly="0" labelOnly="1" fieldPosition="0">
        <references count="1">
          <reference field="10" count="1">
            <x v="18"/>
          </reference>
        </references>
      </pivotArea>
    </format>
    <format dxfId="50">
      <pivotArea dataOnly="0" labelOnly="1" fieldPosition="0">
        <references count="1">
          <reference field="10" count="1">
            <x v="19"/>
          </reference>
        </references>
      </pivotArea>
    </format>
    <format dxfId="51">
      <pivotArea dataOnly="0" labelOnly="1" fieldPosition="0">
        <references count="1">
          <reference field="10" count="1">
            <x v="20"/>
          </reference>
        </references>
      </pivotArea>
    </format>
    <format dxfId="52">
      <pivotArea dataOnly="0" labelOnly="1" fieldPosition="0">
        <references count="1">
          <reference field="10" count="1">
            <x v="21"/>
          </reference>
        </references>
      </pivotArea>
    </format>
    <format dxfId="53">
      <pivotArea dataOnly="0" labelOnly="1" fieldPosition="0">
        <references count="1">
          <reference field="10" count="1">
            <x v="22"/>
          </reference>
        </references>
      </pivotArea>
    </format>
    <format dxfId="54">
      <pivotArea dataOnly="0" labelOnly="1" fieldPosition="0">
        <references count="1">
          <reference field="10" count="1">
            <x v="23"/>
          </reference>
        </references>
      </pivotArea>
    </format>
    <format dxfId="55">
      <pivotArea dataOnly="0" labelOnly="1" fieldPosition="0">
        <references count="1">
          <reference field="10" count="1">
            <x v="24"/>
          </reference>
        </references>
      </pivotArea>
    </format>
    <format dxfId="56">
      <pivotArea dataOnly="0" labelOnly="1" fieldPosition="0">
        <references count="1">
          <reference field="10" count="1">
            <x v="25"/>
          </reference>
        </references>
      </pivotArea>
    </format>
    <format dxfId="57">
      <pivotArea dataOnly="0" labelOnly="1" fieldPosition="0">
        <references count="1">
          <reference field="10" count="1">
            <x v="26"/>
          </reference>
        </references>
      </pivotArea>
    </format>
    <format dxfId="58">
      <pivotArea dataOnly="0" labelOnly="1" fieldPosition="0">
        <references count="1">
          <reference field="10" count="1">
            <x v="27"/>
          </reference>
        </references>
      </pivotArea>
    </format>
    <format dxfId="59">
      <pivotArea dataOnly="0" labelOnly="1" fieldPosition="0">
        <references count="1">
          <reference field="10" count="1">
            <x v="28"/>
          </reference>
        </references>
      </pivotArea>
    </format>
    <format dxfId="60">
      <pivotArea dataOnly="0" labelOnly="1" fieldPosition="0">
        <references count="1">
          <reference field="10" count="1">
            <x v="29"/>
          </reference>
        </references>
      </pivotArea>
    </format>
    <format dxfId="61">
      <pivotArea dataOnly="0" labelOnly="1" fieldPosition="0">
        <references count="1">
          <reference field="10" count="1">
            <x v="30"/>
          </reference>
        </references>
      </pivotArea>
    </format>
    <format dxfId="62">
      <pivotArea dataOnly="0" labelOnly="1" fieldPosition="0">
        <references count="1">
          <reference field="10" count="1">
            <x v="31"/>
          </reference>
        </references>
      </pivotArea>
    </format>
    <format dxfId="63">
      <pivotArea dataOnly="0" labelOnly="1" fieldPosition="0">
        <references count="1">
          <reference field="10" count="1">
            <x v="32"/>
          </reference>
        </references>
      </pivotArea>
    </format>
    <format dxfId="64">
      <pivotArea dataOnly="0" labelOnly="1" fieldPosition="0">
        <references count="1">
          <reference field="10" count="1">
            <x v="33"/>
          </reference>
        </references>
      </pivotArea>
    </format>
    <format dxfId="65">
      <pivotArea dataOnly="0" labelOnly="1" fieldPosition="0">
        <references count="1">
          <reference field="10" count="1">
            <x v="34"/>
          </reference>
        </references>
      </pivotArea>
    </format>
    <format dxfId="66">
      <pivotArea dataOnly="0" labelOnly="1" fieldPosition="0">
        <references count="1">
          <reference field="10" count="1">
            <x v="35"/>
          </reference>
        </references>
      </pivotArea>
    </format>
    <format dxfId="67">
      <pivotArea dataOnly="0" labelOnly="1" fieldPosition="0">
        <references count="1">
          <reference field="10" count="1">
            <x v="36"/>
          </reference>
        </references>
      </pivotArea>
    </format>
    <format dxfId="68">
      <pivotArea dataOnly="0" labelOnly="1" fieldPosition="0">
        <references count="1">
          <reference field="10" count="1">
            <x v="37"/>
          </reference>
        </references>
      </pivotArea>
    </format>
    <format dxfId="69">
      <pivotArea dataOnly="0" labelOnly="1" grandRow="1" fieldPosition="0"/>
    </format>
    <format dxfId="70">
      <pivotArea collapsedLevelsAreSubtotals="1" fieldPosition="0"/>
    </format>
    <format dxfId="71">
      <pivotArea dataOnly="0" labelOnly="1" fieldPosition="0">
        <references count="1">
          <reference field="10" count="1">
            <x v="0"/>
          </reference>
        </references>
      </pivotArea>
    </format>
    <format dxfId="72">
      <pivotArea dataOnly="0" labelOnly="1" fieldPosition="0">
        <references count="1">
          <reference field="10" count="1">
            <x v="1"/>
          </reference>
        </references>
      </pivotArea>
    </format>
    <format dxfId="73">
      <pivotArea dataOnly="0" labelOnly="1" fieldPosition="0">
        <references count="1">
          <reference field="10" count="1">
            <x v="2"/>
          </reference>
        </references>
      </pivotArea>
    </format>
    <format dxfId="74">
      <pivotArea dataOnly="0" labelOnly="1" fieldPosition="0">
        <references count="1">
          <reference field="10" count="1">
            <x v="3"/>
          </reference>
        </references>
      </pivotArea>
    </format>
    <format dxfId="75">
      <pivotArea dataOnly="0" labelOnly="1" fieldPosition="0">
        <references count="1">
          <reference field="10" count="1">
            <x v="4"/>
          </reference>
        </references>
      </pivotArea>
    </format>
    <format dxfId="76">
      <pivotArea dataOnly="0" labelOnly="1" fieldPosition="0">
        <references count="1">
          <reference field="10" count="1">
            <x v="5"/>
          </reference>
        </references>
      </pivotArea>
    </format>
    <format dxfId="77">
      <pivotArea dataOnly="0" labelOnly="1" fieldPosition="0">
        <references count="1">
          <reference field="10" count="1">
            <x v="6"/>
          </reference>
        </references>
      </pivotArea>
    </format>
    <format dxfId="78">
      <pivotArea dataOnly="0" labelOnly="1" fieldPosition="0">
        <references count="1">
          <reference field="10" count="1">
            <x v="7"/>
          </reference>
        </references>
      </pivotArea>
    </format>
    <format dxfId="79">
      <pivotArea dataOnly="0" labelOnly="1" fieldPosition="0">
        <references count="1">
          <reference field="10" count="1">
            <x v="8"/>
          </reference>
        </references>
      </pivotArea>
    </format>
    <format dxfId="80">
      <pivotArea dataOnly="0" labelOnly="1" fieldPosition="0">
        <references count="1">
          <reference field="10" count="1">
            <x v="9"/>
          </reference>
        </references>
      </pivotArea>
    </format>
    <format dxfId="81">
      <pivotArea dataOnly="0" labelOnly="1" fieldPosition="0">
        <references count="1">
          <reference field="10" count="1">
            <x v="10"/>
          </reference>
        </references>
      </pivotArea>
    </format>
    <format dxfId="82">
      <pivotArea dataOnly="0" labelOnly="1" fieldPosition="0">
        <references count="1">
          <reference field="10" count="1">
            <x v="11"/>
          </reference>
        </references>
      </pivotArea>
    </format>
    <format dxfId="83">
      <pivotArea dataOnly="0" labelOnly="1" fieldPosition="0">
        <references count="1">
          <reference field="10" count="1">
            <x v="12"/>
          </reference>
        </references>
      </pivotArea>
    </format>
    <format dxfId="84">
      <pivotArea dataOnly="0" labelOnly="1" fieldPosition="0">
        <references count="1">
          <reference field="10" count="1">
            <x v="13"/>
          </reference>
        </references>
      </pivotArea>
    </format>
    <format dxfId="85">
      <pivotArea dataOnly="0" labelOnly="1" fieldPosition="0">
        <references count="1">
          <reference field="10" count="1">
            <x v="14"/>
          </reference>
        </references>
      </pivotArea>
    </format>
    <format dxfId="86">
      <pivotArea dataOnly="0" labelOnly="1" fieldPosition="0">
        <references count="1">
          <reference field="10" count="1">
            <x v="15"/>
          </reference>
        </references>
      </pivotArea>
    </format>
    <format dxfId="87">
      <pivotArea dataOnly="0" labelOnly="1" fieldPosition="0">
        <references count="1">
          <reference field="10" count="1">
            <x v="16"/>
          </reference>
        </references>
      </pivotArea>
    </format>
    <format dxfId="88">
      <pivotArea dataOnly="0" labelOnly="1" fieldPosition="0">
        <references count="1">
          <reference field="10" count="1">
            <x v="17"/>
          </reference>
        </references>
      </pivotArea>
    </format>
    <format dxfId="89">
      <pivotArea dataOnly="0" labelOnly="1" fieldPosition="0">
        <references count="1">
          <reference field="10" count="1">
            <x v="18"/>
          </reference>
        </references>
      </pivotArea>
    </format>
    <format dxfId="90">
      <pivotArea dataOnly="0" labelOnly="1" fieldPosition="0">
        <references count="1">
          <reference field="10" count="1">
            <x v="19"/>
          </reference>
        </references>
      </pivotArea>
    </format>
    <format dxfId="91">
      <pivotArea dataOnly="0" labelOnly="1" fieldPosition="0">
        <references count="1">
          <reference field="10" count="1">
            <x v="20"/>
          </reference>
        </references>
      </pivotArea>
    </format>
    <format dxfId="92">
      <pivotArea dataOnly="0" labelOnly="1" fieldPosition="0">
        <references count="1">
          <reference field="10" count="1">
            <x v="21"/>
          </reference>
        </references>
      </pivotArea>
    </format>
    <format dxfId="93">
      <pivotArea dataOnly="0" labelOnly="1" fieldPosition="0">
        <references count="1">
          <reference field="10" count="1">
            <x v="22"/>
          </reference>
        </references>
      </pivotArea>
    </format>
    <format dxfId="94">
      <pivotArea dataOnly="0" labelOnly="1" fieldPosition="0">
        <references count="1">
          <reference field="10" count="1">
            <x v="23"/>
          </reference>
        </references>
      </pivotArea>
    </format>
    <format dxfId="95">
      <pivotArea dataOnly="0" labelOnly="1" fieldPosition="0">
        <references count="1">
          <reference field="10" count="1">
            <x v="24"/>
          </reference>
        </references>
      </pivotArea>
    </format>
    <format dxfId="96">
      <pivotArea dataOnly="0" labelOnly="1" fieldPosition="0">
        <references count="1">
          <reference field="10" count="1">
            <x v="25"/>
          </reference>
        </references>
      </pivotArea>
    </format>
    <format dxfId="97">
      <pivotArea dataOnly="0" labelOnly="1" fieldPosition="0">
        <references count="1">
          <reference field="10" count="1">
            <x v="26"/>
          </reference>
        </references>
      </pivotArea>
    </format>
    <format dxfId="98">
      <pivotArea dataOnly="0" labelOnly="1" fieldPosition="0">
        <references count="1">
          <reference field="10" count="1">
            <x v="27"/>
          </reference>
        </references>
      </pivotArea>
    </format>
    <format dxfId="99">
      <pivotArea dataOnly="0" labelOnly="1" fieldPosition="0">
        <references count="1">
          <reference field="10" count="1">
            <x v="28"/>
          </reference>
        </references>
      </pivotArea>
    </format>
    <format dxfId="100">
      <pivotArea dataOnly="0" labelOnly="1" fieldPosition="0">
        <references count="1">
          <reference field="10" count="1">
            <x v="29"/>
          </reference>
        </references>
      </pivotArea>
    </format>
    <format dxfId="101">
      <pivotArea dataOnly="0" labelOnly="1" fieldPosition="0">
        <references count="1">
          <reference field="10" count="1">
            <x v="30"/>
          </reference>
        </references>
      </pivotArea>
    </format>
    <format dxfId="102">
      <pivotArea dataOnly="0" labelOnly="1" fieldPosition="0">
        <references count="1">
          <reference field="10" count="1">
            <x v="31"/>
          </reference>
        </references>
      </pivotArea>
    </format>
    <format dxfId="103">
      <pivotArea dataOnly="0" labelOnly="1" fieldPosition="0">
        <references count="1">
          <reference field="10" count="1">
            <x v="32"/>
          </reference>
        </references>
      </pivotArea>
    </format>
    <format dxfId="104">
      <pivotArea dataOnly="0" labelOnly="1" fieldPosition="0">
        <references count="1">
          <reference field="10" count="1">
            <x v="33"/>
          </reference>
        </references>
      </pivotArea>
    </format>
    <format dxfId="105">
      <pivotArea dataOnly="0" labelOnly="1" fieldPosition="0">
        <references count="1">
          <reference field="10" count="1">
            <x v="34"/>
          </reference>
        </references>
      </pivotArea>
    </format>
    <format dxfId="106">
      <pivotArea dataOnly="0" labelOnly="1" fieldPosition="0">
        <references count="1">
          <reference field="10" count="1">
            <x v="35"/>
          </reference>
        </references>
      </pivotArea>
    </format>
    <format dxfId="107">
      <pivotArea dataOnly="0" labelOnly="1" fieldPosition="0">
        <references count="1">
          <reference field="10" count="1">
            <x v="36"/>
          </reference>
        </references>
      </pivotArea>
    </format>
    <format dxfId="108">
      <pivotArea dataOnly="0" labelOnly="1" fieldPosition="0">
        <references count="1">
          <reference field="10" count="1">
            <x v="37"/>
          </reference>
        </references>
      </pivotArea>
    </format>
    <format dxfId="109">
      <pivotArea dataOnly="0" labelOnly="1" grandRow="1" fieldPosition="0"/>
    </format>
    <format dxfId="110">
      <pivotArea collapsedLevelsAreSubtotals="1" fieldPosition="0"/>
    </format>
    <format dxfId="111">
      <pivotArea field="10" type="button" dataOnly="0" labelOnly="1" outline="0" fieldPosition="0"/>
    </format>
    <format dxfId="112">
      <pivotArea dataOnly="0" labelOnly="1" fieldPosition="0">
        <references count="1">
          <reference field="10" count="1">
            <x v="0"/>
          </reference>
        </references>
      </pivotArea>
    </format>
    <format dxfId="113">
      <pivotArea dataOnly="0" labelOnly="1" fieldPosition="0">
        <references count="1">
          <reference field="10" count="1">
            <x v="1"/>
          </reference>
        </references>
      </pivotArea>
    </format>
    <format dxfId="114">
      <pivotArea dataOnly="0" labelOnly="1" fieldPosition="0">
        <references count="1">
          <reference field="10" count="1">
            <x v="2"/>
          </reference>
        </references>
      </pivotArea>
    </format>
    <format dxfId="115">
      <pivotArea dataOnly="0" labelOnly="1" fieldPosition="0">
        <references count="1">
          <reference field="10" count="1">
            <x v="3"/>
          </reference>
        </references>
      </pivotArea>
    </format>
    <format dxfId="116">
      <pivotArea dataOnly="0" labelOnly="1" fieldPosition="0">
        <references count="1">
          <reference field="10" count="1">
            <x v="4"/>
          </reference>
        </references>
      </pivotArea>
    </format>
    <format dxfId="117">
      <pivotArea dataOnly="0" labelOnly="1" fieldPosition="0">
        <references count="1">
          <reference field="10" count="1">
            <x v="5"/>
          </reference>
        </references>
      </pivotArea>
    </format>
    <format dxfId="118">
      <pivotArea dataOnly="0" labelOnly="1" fieldPosition="0">
        <references count="1">
          <reference field="10" count="1">
            <x v="6"/>
          </reference>
        </references>
      </pivotArea>
    </format>
    <format dxfId="119">
      <pivotArea dataOnly="0" labelOnly="1" fieldPosition="0">
        <references count="1">
          <reference field="10" count="1">
            <x v="7"/>
          </reference>
        </references>
      </pivotArea>
    </format>
    <format dxfId="120">
      <pivotArea dataOnly="0" labelOnly="1" fieldPosition="0">
        <references count="1">
          <reference field="10" count="1">
            <x v="8"/>
          </reference>
        </references>
      </pivotArea>
    </format>
    <format dxfId="121">
      <pivotArea dataOnly="0" labelOnly="1" fieldPosition="0">
        <references count="1">
          <reference field="10" count="1">
            <x v="9"/>
          </reference>
        </references>
      </pivotArea>
    </format>
    <format dxfId="122">
      <pivotArea dataOnly="0" labelOnly="1" fieldPosition="0">
        <references count="1">
          <reference field="10" count="1">
            <x v="10"/>
          </reference>
        </references>
      </pivotArea>
    </format>
    <format dxfId="123">
      <pivotArea dataOnly="0" labelOnly="1" fieldPosition="0">
        <references count="1">
          <reference field="10" count="1">
            <x v="11"/>
          </reference>
        </references>
      </pivotArea>
    </format>
    <format dxfId="124">
      <pivotArea dataOnly="0" labelOnly="1" fieldPosition="0">
        <references count="1">
          <reference field="10" count="1">
            <x v="12"/>
          </reference>
        </references>
      </pivotArea>
    </format>
    <format dxfId="125">
      <pivotArea dataOnly="0" labelOnly="1" fieldPosition="0">
        <references count="1">
          <reference field="10" count="1">
            <x v="13"/>
          </reference>
        </references>
      </pivotArea>
    </format>
    <format dxfId="126">
      <pivotArea dataOnly="0" labelOnly="1" fieldPosition="0">
        <references count="1">
          <reference field="10" count="1">
            <x v="14"/>
          </reference>
        </references>
      </pivotArea>
    </format>
    <format dxfId="127">
      <pivotArea dataOnly="0" labelOnly="1" fieldPosition="0">
        <references count="1">
          <reference field="10" count="1">
            <x v="15"/>
          </reference>
        </references>
      </pivotArea>
    </format>
    <format dxfId="128">
      <pivotArea dataOnly="0" labelOnly="1" fieldPosition="0">
        <references count="1">
          <reference field="10" count="1">
            <x v="16"/>
          </reference>
        </references>
      </pivotArea>
    </format>
    <format dxfId="129">
      <pivotArea dataOnly="0" labelOnly="1" fieldPosition="0">
        <references count="1">
          <reference field="4294967294" count="1">
            <x v="0"/>
          </reference>
        </references>
      </pivotArea>
    </format>
    <format dxfId="130">
      <pivotArea dataOnly="0" labelOnly="1" fieldPosition="0">
        <references count="1">
          <reference field="4294967294" count="1">
            <x v="1"/>
          </reference>
        </references>
      </pivotArea>
    </format>
    <format dxfId="131">
      <pivotArea dataOnly="0" labelOnly="1" fieldPosition="0">
        <references count="1">
          <reference field="4294967294" count="1">
            <x v="2"/>
          </reference>
        </references>
      </pivotArea>
    </format>
    <format dxfId="132">
      <pivotArea collapsedLevelsAreSubtotals="1" fieldPosition="0">
        <references count="1">
          <reference field="10" count="1" selected="0">
            <x v="0"/>
          </reference>
        </references>
      </pivotArea>
    </format>
    <format dxfId="133">
      <pivotArea collapsedLevelsAreSubtotals="1" fieldPosition="0">
        <references count="1">
          <reference field="10" count="1" selected="0">
            <x v="1"/>
          </reference>
        </references>
      </pivotArea>
    </format>
    <format dxfId="134">
      <pivotArea collapsedLevelsAreSubtotals="1" fieldPosition="0">
        <references count="1">
          <reference field="10" count="1" selected="0">
            <x v="2"/>
          </reference>
        </references>
      </pivotArea>
    </format>
    <format dxfId="135">
      <pivotArea collapsedLevelsAreSubtotals="1" fieldPosition="0">
        <references count="1">
          <reference field="10" count="1" selected="0">
            <x v="3"/>
          </reference>
        </references>
      </pivotArea>
    </format>
    <format dxfId="136">
      <pivotArea collapsedLevelsAreSubtotals="1" fieldPosition="0">
        <references count="1">
          <reference field="10" count="1" selected="0">
            <x v="4"/>
          </reference>
        </references>
      </pivotArea>
    </format>
    <format dxfId="137">
      <pivotArea collapsedLevelsAreSubtotals="1" fieldPosition="0">
        <references count="1">
          <reference field="10" count="1" selected="0">
            <x v="5"/>
          </reference>
        </references>
      </pivotArea>
    </format>
    <format dxfId="138">
      <pivotArea collapsedLevelsAreSubtotals="1" fieldPosition="0">
        <references count="1">
          <reference field="10" count="1" selected="0">
            <x v="6"/>
          </reference>
        </references>
      </pivotArea>
    </format>
    <format dxfId="139">
      <pivotArea collapsedLevelsAreSubtotals="1" fieldPosition="0">
        <references count="1">
          <reference field="10" count="1" selected="0">
            <x v="7"/>
          </reference>
        </references>
      </pivotArea>
    </format>
    <format dxfId="140">
      <pivotArea collapsedLevelsAreSubtotals="1" fieldPosition="0">
        <references count="1">
          <reference field="10" count="1" selected="0">
            <x v="8"/>
          </reference>
        </references>
      </pivotArea>
    </format>
    <format dxfId="141">
      <pivotArea collapsedLevelsAreSubtotals="1" fieldPosition="0">
        <references count="1">
          <reference field="10" count="1" selected="0">
            <x v="9"/>
          </reference>
        </references>
      </pivotArea>
    </format>
    <format dxfId="142">
      <pivotArea collapsedLevelsAreSubtotals="1" fieldPosition="0">
        <references count="1">
          <reference field="10" count="1" selected="0">
            <x v="10"/>
          </reference>
        </references>
      </pivotArea>
    </format>
    <format dxfId="143">
      <pivotArea collapsedLevelsAreSubtotals="1" fieldPosition="0">
        <references count="1">
          <reference field="10" count="1" selected="0">
            <x v="11"/>
          </reference>
        </references>
      </pivotArea>
    </format>
    <format dxfId="144">
      <pivotArea collapsedLevelsAreSubtotals="1" fieldPosition="0">
        <references count="1">
          <reference field="10" count="1" selected="0">
            <x v="12"/>
          </reference>
        </references>
      </pivotArea>
    </format>
    <format dxfId="145">
      <pivotArea collapsedLevelsAreSubtotals="1" fieldPosition="0">
        <references count="1">
          <reference field="10" count="1" selected="0">
            <x v="13"/>
          </reference>
        </references>
      </pivotArea>
    </format>
    <format dxfId="146">
      <pivotArea collapsedLevelsAreSubtotals="1" fieldPosition="0">
        <references count="1">
          <reference field="10" count="1" selected="0">
            <x v="14"/>
          </reference>
        </references>
      </pivotArea>
    </format>
    <format dxfId="147">
      <pivotArea collapsedLevelsAreSubtotals="1" fieldPosition="0">
        <references count="1">
          <reference field="10" count="1" selected="0">
            <x v="15"/>
          </reference>
        </references>
      </pivotArea>
    </format>
    <format dxfId="148">
      <pivotArea collapsedLevelsAreSubtotals="1" fieldPosition="0">
        <references count="1">
          <reference field="10" count="1" selected="0">
            <x v="16"/>
          </reference>
        </references>
      </pivotArea>
    </format>
    <format dxfId="149">
      <pivotArea field="10" type="button" dataOnly="0" labelOnly="1" outline="0" fieldPosition="0"/>
    </format>
    <format dxfId="150">
      <pivotArea dataOnly="0" labelOnly="1" fieldPosition="0">
        <references count="1">
          <reference field="10" count="1">
            <x v="0"/>
          </reference>
        </references>
      </pivotArea>
    </format>
    <format dxfId="151">
      <pivotArea dataOnly="0" labelOnly="1" fieldPosition="0">
        <references count="1">
          <reference field="10" count="1">
            <x v="1"/>
          </reference>
        </references>
      </pivotArea>
    </format>
    <format dxfId="152">
      <pivotArea dataOnly="0" labelOnly="1" fieldPosition="0">
        <references count="1">
          <reference field="10" count="1">
            <x v="2"/>
          </reference>
        </references>
      </pivotArea>
    </format>
    <format dxfId="153">
      <pivotArea dataOnly="0" labelOnly="1" fieldPosition="0">
        <references count="1">
          <reference field="10" count="1">
            <x v="3"/>
          </reference>
        </references>
      </pivotArea>
    </format>
    <format dxfId="154">
      <pivotArea dataOnly="0" labelOnly="1" fieldPosition="0">
        <references count="1">
          <reference field="10" count="1">
            <x v="4"/>
          </reference>
        </references>
      </pivotArea>
    </format>
    <format dxfId="155">
      <pivotArea dataOnly="0" labelOnly="1" fieldPosition="0">
        <references count="1">
          <reference field="10" count="1">
            <x v="5"/>
          </reference>
        </references>
      </pivotArea>
    </format>
    <format dxfId="156">
      <pivotArea dataOnly="0" labelOnly="1" fieldPosition="0">
        <references count="1">
          <reference field="10" count="1">
            <x v="6"/>
          </reference>
        </references>
      </pivotArea>
    </format>
    <format dxfId="157">
      <pivotArea dataOnly="0" labelOnly="1" fieldPosition="0">
        <references count="1">
          <reference field="10" count="1">
            <x v="7"/>
          </reference>
        </references>
      </pivotArea>
    </format>
    <format dxfId="158">
      <pivotArea dataOnly="0" labelOnly="1" fieldPosition="0">
        <references count="1">
          <reference field="10" count="1">
            <x v="8"/>
          </reference>
        </references>
      </pivotArea>
    </format>
    <format dxfId="159">
      <pivotArea dataOnly="0" labelOnly="1" fieldPosition="0">
        <references count="1">
          <reference field="10" count="1">
            <x v="9"/>
          </reference>
        </references>
      </pivotArea>
    </format>
    <format dxfId="160">
      <pivotArea dataOnly="0" labelOnly="1" fieldPosition="0">
        <references count="1">
          <reference field="10" count="1">
            <x v="10"/>
          </reference>
        </references>
      </pivotArea>
    </format>
    <format dxfId="161">
      <pivotArea dataOnly="0" labelOnly="1" fieldPosition="0">
        <references count="1">
          <reference field="10" count="1">
            <x v="11"/>
          </reference>
        </references>
      </pivotArea>
    </format>
    <format dxfId="162">
      <pivotArea dataOnly="0" labelOnly="1" fieldPosition="0">
        <references count="1">
          <reference field="10" count="1">
            <x v="12"/>
          </reference>
        </references>
      </pivotArea>
    </format>
    <format dxfId="163">
      <pivotArea dataOnly="0" labelOnly="1" fieldPosition="0">
        <references count="1">
          <reference field="10" count="1">
            <x v="13"/>
          </reference>
        </references>
      </pivotArea>
    </format>
    <format dxfId="164">
      <pivotArea dataOnly="0" labelOnly="1" fieldPosition="0">
        <references count="1">
          <reference field="10" count="1">
            <x v="14"/>
          </reference>
        </references>
      </pivotArea>
    </format>
    <format dxfId="165">
      <pivotArea dataOnly="0" labelOnly="1" fieldPosition="0">
        <references count="1">
          <reference field="10" count="1">
            <x v="15"/>
          </reference>
        </references>
      </pivotArea>
    </format>
    <format dxfId="166">
      <pivotArea dataOnly="0" labelOnly="1" fieldPosition="0">
        <references count="1">
          <reference field="10" count="1">
            <x v="16"/>
          </reference>
        </references>
      </pivotArea>
    </format>
    <format dxfId="167">
      <pivotArea dataOnly="0" labelOnly="1" fieldPosition="0">
        <references count="1">
          <reference field="4294967294" count="1">
            <x v="0"/>
          </reference>
        </references>
      </pivotArea>
    </format>
    <format dxfId="168">
      <pivotArea dataOnly="0" labelOnly="1" fieldPosition="0">
        <references count="1">
          <reference field="4294967294" count="1">
            <x v="1"/>
          </reference>
        </references>
      </pivotArea>
    </format>
    <format dxfId="169">
      <pivotArea dataOnly="0" labelOnly="1" fieldPosition="0">
        <references count="1">
          <reference field="4294967294" count="1">
            <x v="2"/>
          </reference>
        </references>
      </pivotArea>
    </format>
    <format dxfId="170">
      <pivotArea collapsedLevelsAreSubtotals="1" fieldPosition="0">
        <references count="1">
          <reference field="10" count="1" selected="0">
            <x v="0"/>
          </reference>
        </references>
      </pivotArea>
    </format>
    <format dxfId="171">
      <pivotArea collapsedLevelsAreSubtotals="1" fieldPosition="0">
        <references count="1">
          <reference field="10" count="1" selected="0">
            <x v="1"/>
          </reference>
        </references>
      </pivotArea>
    </format>
    <format dxfId="172">
      <pivotArea collapsedLevelsAreSubtotals="1" fieldPosition="0">
        <references count="1">
          <reference field="10" count="1" selected="0">
            <x v="2"/>
          </reference>
        </references>
      </pivotArea>
    </format>
    <format dxfId="173">
      <pivotArea collapsedLevelsAreSubtotals="1" fieldPosition="0">
        <references count="1">
          <reference field="10" count="1" selected="0">
            <x v="3"/>
          </reference>
        </references>
      </pivotArea>
    </format>
    <format dxfId="174">
      <pivotArea collapsedLevelsAreSubtotals="1" fieldPosition="0">
        <references count="1">
          <reference field="10" count="1" selected="0">
            <x v="4"/>
          </reference>
        </references>
      </pivotArea>
    </format>
    <format dxfId="175">
      <pivotArea collapsedLevelsAreSubtotals="1" fieldPosition="0">
        <references count="1">
          <reference field="10" count="1" selected="0">
            <x v="5"/>
          </reference>
        </references>
      </pivotArea>
    </format>
    <format dxfId="176">
      <pivotArea collapsedLevelsAreSubtotals="1" fieldPosition="0">
        <references count="1">
          <reference field="10" count="1" selected="0">
            <x v="6"/>
          </reference>
        </references>
      </pivotArea>
    </format>
    <format dxfId="177">
      <pivotArea collapsedLevelsAreSubtotals="1" fieldPosition="0">
        <references count="1">
          <reference field="10" count="1" selected="0">
            <x v="7"/>
          </reference>
        </references>
      </pivotArea>
    </format>
    <format dxfId="178">
      <pivotArea collapsedLevelsAreSubtotals="1" fieldPosition="0">
        <references count="1">
          <reference field="10" count="1" selected="0">
            <x v="8"/>
          </reference>
        </references>
      </pivotArea>
    </format>
    <format dxfId="179">
      <pivotArea collapsedLevelsAreSubtotals="1" fieldPosition="0">
        <references count="1">
          <reference field="10" count="1" selected="0">
            <x v="9"/>
          </reference>
        </references>
      </pivotArea>
    </format>
    <format dxfId="180">
      <pivotArea collapsedLevelsAreSubtotals="1" fieldPosition="0">
        <references count="1">
          <reference field="10" count="1" selected="0">
            <x v="10"/>
          </reference>
        </references>
      </pivotArea>
    </format>
    <format dxfId="181">
      <pivotArea collapsedLevelsAreSubtotals="1" fieldPosition="0">
        <references count="1">
          <reference field="10" count="1" selected="0">
            <x v="11"/>
          </reference>
        </references>
      </pivotArea>
    </format>
    <format dxfId="182">
      <pivotArea collapsedLevelsAreSubtotals="1" fieldPosition="0">
        <references count="1">
          <reference field="10" count="1" selected="0">
            <x v="12"/>
          </reference>
        </references>
      </pivotArea>
    </format>
    <format dxfId="183">
      <pivotArea collapsedLevelsAreSubtotals="1" fieldPosition="0">
        <references count="1">
          <reference field="10" count="1" selected="0">
            <x v="13"/>
          </reference>
        </references>
      </pivotArea>
    </format>
    <format dxfId="184">
      <pivotArea collapsedLevelsAreSubtotals="1" fieldPosition="0">
        <references count="1">
          <reference field="10" count="1" selected="0">
            <x v="14"/>
          </reference>
        </references>
      </pivotArea>
    </format>
    <format dxfId="185">
      <pivotArea collapsedLevelsAreSubtotals="1" fieldPosition="0">
        <references count="1">
          <reference field="10" count="1" selected="0">
            <x v="15"/>
          </reference>
        </references>
      </pivotArea>
    </format>
    <format dxfId="186">
      <pivotArea collapsedLevelsAreSubtotals="1" fieldPosition="0">
        <references count="1">
          <reference field="10" count="1" selected="0">
            <x v="16"/>
          </reference>
        </references>
      </pivotArea>
    </format>
    <format dxfId="187">
      <pivotArea dataOnly="0" labelOnly="1" fieldPosition="0">
        <references count="1">
          <reference field="4294967294" count="1">
            <x v="2"/>
          </reference>
        </references>
      </pivotArea>
    </format>
    <format dxfId="18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89">
      <pivotArea dataOnly="0" labelOnly="1" fieldPosition="0">
        <references count="1">
          <reference field="4294967294" count="1">
            <x v="2"/>
          </reference>
        </references>
      </pivotArea>
    </format>
    <format dxfId="190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2:L41" firstHeaderRow="0" firstDataRow="1" firstDataCol="1"/>
  <pivotFields count="11"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">
    <format dxfId="191">
      <pivotArea type="all" dataOnly="0" outline="0" fieldPosition="0"/>
    </format>
    <format dxfId="19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2:P41" firstHeaderRow="0" firstDataRow="1" firstDataCol="1"/>
  <pivotFields count="11"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50">
    <format dxfId="193">
      <pivotArea field="10" type="button" dataOnly="0" labelOnly="1" outline="0" fieldPosition="0"/>
    </format>
    <format dxfId="194">
      <pivotArea dataOnly="0" labelOnly="1" fieldPosition="0">
        <references count="1">
          <reference field="10" count="1">
            <x v="0"/>
          </reference>
        </references>
      </pivotArea>
    </format>
    <format dxfId="195">
      <pivotArea dataOnly="0" labelOnly="1" fieldPosition="0">
        <references count="1">
          <reference field="10" count="1">
            <x v="1"/>
          </reference>
        </references>
      </pivotArea>
    </format>
    <format dxfId="196">
      <pivotArea dataOnly="0" labelOnly="1" fieldPosition="0">
        <references count="1">
          <reference field="10" count="1">
            <x v="2"/>
          </reference>
        </references>
      </pivotArea>
    </format>
    <format dxfId="197">
      <pivotArea dataOnly="0" labelOnly="1" fieldPosition="0">
        <references count="1">
          <reference field="10" count="1">
            <x v="3"/>
          </reference>
        </references>
      </pivotArea>
    </format>
    <format dxfId="198">
      <pivotArea dataOnly="0" labelOnly="1" fieldPosition="0">
        <references count="1">
          <reference field="10" count="1">
            <x v="4"/>
          </reference>
        </references>
      </pivotArea>
    </format>
    <format dxfId="199">
      <pivotArea dataOnly="0" labelOnly="1" fieldPosition="0">
        <references count="1">
          <reference field="10" count="1">
            <x v="5"/>
          </reference>
        </references>
      </pivotArea>
    </format>
    <format dxfId="200">
      <pivotArea dataOnly="0" labelOnly="1" fieldPosition="0">
        <references count="1">
          <reference field="10" count="1">
            <x v="6"/>
          </reference>
        </references>
      </pivotArea>
    </format>
    <format dxfId="201">
      <pivotArea dataOnly="0" labelOnly="1" fieldPosition="0">
        <references count="1">
          <reference field="10" count="1">
            <x v="7"/>
          </reference>
        </references>
      </pivotArea>
    </format>
    <format dxfId="202">
      <pivotArea dataOnly="0" labelOnly="1" fieldPosition="0">
        <references count="1">
          <reference field="10" count="1">
            <x v="8"/>
          </reference>
        </references>
      </pivotArea>
    </format>
    <format dxfId="203">
      <pivotArea dataOnly="0" labelOnly="1" fieldPosition="0">
        <references count="1">
          <reference field="10" count="1">
            <x v="9"/>
          </reference>
        </references>
      </pivotArea>
    </format>
    <format dxfId="204">
      <pivotArea dataOnly="0" labelOnly="1" fieldPosition="0">
        <references count="1">
          <reference field="10" count="1">
            <x v="10"/>
          </reference>
        </references>
      </pivotArea>
    </format>
    <format dxfId="205">
      <pivotArea dataOnly="0" labelOnly="1" fieldPosition="0">
        <references count="1">
          <reference field="10" count="1">
            <x v="11"/>
          </reference>
        </references>
      </pivotArea>
    </format>
    <format dxfId="206">
      <pivotArea dataOnly="0" labelOnly="1" fieldPosition="0">
        <references count="1">
          <reference field="10" count="1">
            <x v="12"/>
          </reference>
        </references>
      </pivotArea>
    </format>
    <format dxfId="207">
      <pivotArea dataOnly="0" labelOnly="1" fieldPosition="0">
        <references count="1">
          <reference field="10" count="1">
            <x v="13"/>
          </reference>
        </references>
      </pivotArea>
    </format>
    <format dxfId="208">
      <pivotArea dataOnly="0" labelOnly="1" fieldPosition="0">
        <references count="1">
          <reference field="10" count="1">
            <x v="14"/>
          </reference>
        </references>
      </pivotArea>
    </format>
    <format dxfId="209">
      <pivotArea dataOnly="0" labelOnly="1" fieldPosition="0">
        <references count="1">
          <reference field="10" count="1">
            <x v="15"/>
          </reference>
        </references>
      </pivotArea>
    </format>
    <format dxfId="210">
      <pivotArea dataOnly="0" labelOnly="1" fieldPosition="0">
        <references count="1">
          <reference field="10" count="1">
            <x v="16"/>
          </reference>
        </references>
      </pivotArea>
    </format>
    <format dxfId="211">
      <pivotArea dataOnly="0" labelOnly="1" fieldPosition="0">
        <references count="1">
          <reference field="10" count="1">
            <x v="17"/>
          </reference>
        </references>
      </pivotArea>
    </format>
    <format dxfId="212">
      <pivotArea dataOnly="0" labelOnly="1" fieldPosition="0">
        <references count="1">
          <reference field="10" count="1">
            <x v="18"/>
          </reference>
        </references>
      </pivotArea>
    </format>
    <format dxfId="213">
      <pivotArea dataOnly="0" labelOnly="1" fieldPosition="0">
        <references count="1">
          <reference field="10" count="1">
            <x v="19"/>
          </reference>
        </references>
      </pivotArea>
    </format>
    <format dxfId="214">
      <pivotArea dataOnly="0" labelOnly="1" fieldPosition="0">
        <references count="1">
          <reference field="10" count="1">
            <x v="20"/>
          </reference>
        </references>
      </pivotArea>
    </format>
    <format dxfId="215">
      <pivotArea dataOnly="0" labelOnly="1" fieldPosition="0">
        <references count="1">
          <reference field="10" count="1">
            <x v="21"/>
          </reference>
        </references>
      </pivotArea>
    </format>
    <format dxfId="216">
      <pivotArea dataOnly="0" labelOnly="1" fieldPosition="0">
        <references count="1">
          <reference field="10" count="1">
            <x v="22"/>
          </reference>
        </references>
      </pivotArea>
    </format>
    <format dxfId="217">
      <pivotArea dataOnly="0" labelOnly="1" fieldPosition="0">
        <references count="1">
          <reference field="10" count="1">
            <x v="23"/>
          </reference>
        </references>
      </pivotArea>
    </format>
    <format dxfId="218">
      <pivotArea dataOnly="0" labelOnly="1" fieldPosition="0">
        <references count="1">
          <reference field="10" count="1">
            <x v="24"/>
          </reference>
        </references>
      </pivotArea>
    </format>
    <format dxfId="219">
      <pivotArea dataOnly="0" labelOnly="1" fieldPosition="0">
        <references count="1">
          <reference field="10" count="1">
            <x v="25"/>
          </reference>
        </references>
      </pivotArea>
    </format>
    <format dxfId="220">
      <pivotArea dataOnly="0" labelOnly="1" fieldPosition="0">
        <references count="1">
          <reference field="10" count="1">
            <x v="26"/>
          </reference>
        </references>
      </pivotArea>
    </format>
    <format dxfId="221">
      <pivotArea dataOnly="0" labelOnly="1" fieldPosition="0">
        <references count="1">
          <reference field="10" count="1">
            <x v="27"/>
          </reference>
        </references>
      </pivotArea>
    </format>
    <format dxfId="222">
      <pivotArea dataOnly="0" labelOnly="1" fieldPosition="0">
        <references count="1">
          <reference field="10" count="1">
            <x v="28"/>
          </reference>
        </references>
      </pivotArea>
    </format>
    <format dxfId="223">
      <pivotArea dataOnly="0" labelOnly="1" fieldPosition="0">
        <references count="1">
          <reference field="10" count="1">
            <x v="29"/>
          </reference>
        </references>
      </pivotArea>
    </format>
    <format dxfId="224">
      <pivotArea dataOnly="0" labelOnly="1" fieldPosition="0">
        <references count="1">
          <reference field="10" count="1">
            <x v="30"/>
          </reference>
        </references>
      </pivotArea>
    </format>
    <format dxfId="225">
      <pivotArea dataOnly="0" labelOnly="1" fieldPosition="0">
        <references count="1">
          <reference field="10" count="1">
            <x v="31"/>
          </reference>
        </references>
      </pivotArea>
    </format>
    <format dxfId="226">
      <pivotArea dataOnly="0" labelOnly="1" fieldPosition="0">
        <references count="1">
          <reference field="10" count="1">
            <x v="32"/>
          </reference>
        </references>
      </pivotArea>
    </format>
    <format dxfId="227">
      <pivotArea dataOnly="0" labelOnly="1" fieldPosition="0">
        <references count="1">
          <reference field="10" count="1">
            <x v="33"/>
          </reference>
        </references>
      </pivotArea>
    </format>
    <format dxfId="228">
      <pivotArea dataOnly="0" labelOnly="1" fieldPosition="0">
        <references count="1">
          <reference field="10" count="1">
            <x v="34"/>
          </reference>
        </references>
      </pivotArea>
    </format>
    <format dxfId="229">
      <pivotArea dataOnly="0" labelOnly="1" fieldPosition="0">
        <references count="1">
          <reference field="10" count="1">
            <x v="35"/>
          </reference>
        </references>
      </pivotArea>
    </format>
    <format dxfId="230">
      <pivotArea dataOnly="0" labelOnly="1" fieldPosition="0">
        <references count="1">
          <reference field="10" count="1">
            <x v="36"/>
          </reference>
        </references>
      </pivotArea>
    </format>
    <format dxfId="231">
      <pivotArea dataOnly="0" labelOnly="1" fieldPosition="0">
        <references count="1">
          <reference field="10" count="1">
            <x v="37"/>
          </reference>
        </references>
      </pivotArea>
    </format>
    <format dxfId="232">
      <pivotArea dataOnly="0" labelOnly="1" grandRow="1" fieldPosition="0"/>
    </format>
    <format dxfId="233">
      <pivotArea dataOnly="0" labelOnly="1" fieldPosition="0">
        <references count="1">
          <reference field="4294967294" count="1">
            <x v="0"/>
          </reference>
        </references>
      </pivotArea>
    </format>
    <format dxfId="234">
      <pivotArea dataOnly="0" labelOnly="1" fieldPosition="0">
        <references count="1">
          <reference field="4294967294" count="1">
            <x v="1"/>
          </reference>
        </references>
      </pivotArea>
    </format>
    <format dxfId="235">
      <pivotArea dataOnly="0" labelOnly="1" fieldPosition="0">
        <references count="1">
          <reference field="4294967294" count="1">
            <x v="2"/>
          </reference>
        </references>
      </pivotArea>
    </format>
    <format dxfId="236">
      <pivotArea collapsedLevelsAreSubtotals="1" fieldPosition="0"/>
    </format>
    <format dxfId="237">
      <pivotArea dataOnly="0" labelOnly="1" fieldPosition="0">
        <references count="1">
          <reference field="4294967294" count="1">
            <x v="0"/>
          </reference>
        </references>
      </pivotArea>
    </format>
    <format dxfId="238">
      <pivotArea dataOnly="0" labelOnly="1" fieldPosition="0">
        <references count="1">
          <reference field="4294967294" count="1">
            <x v="1"/>
          </reference>
        </references>
      </pivotArea>
    </format>
    <format dxfId="239">
      <pivotArea dataOnly="0" labelOnly="1" fieldPosition="0">
        <references count="1">
          <reference field="4294967294" count="1">
            <x v="2"/>
          </reference>
        </references>
      </pivotArea>
    </format>
    <format dxfId="240">
      <pivotArea collapsedLevelsAreSubtotals="1" fieldPosition="0"/>
    </format>
    <format dxfId="241">
      <pivotArea dataOnly="0" labelOnly="1" fieldPosition="0">
        <references count="1">
          <reference field="4294967294" count="1">
            <x v="2"/>
          </reference>
        </references>
      </pivotArea>
    </format>
    <format dxfId="242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2:T41" firstHeaderRow="0" firstDataRow="1" firstDataCol="1"/>
  <pivotFields count="11">
    <pivotField dataField="1" compact="0" showAll="0">
      <items count="11">
        <item x="5"/>
        <item x="3"/>
        <item x="6"/>
        <item x="1"/>
        <item x="2"/>
        <item x="0"/>
        <item x="4"/>
        <item x="7"/>
        <item x="8"/>
        <item x="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1">
        <item x="5"/>
        <item x="3"/>
        <item x="6"/>
        <item x="1"/>
        <item x="2"/>
        <item x="0"/>
        <item x="4"/>
        <item x="7"/>
        <item x="8"/>
        <item h="1" x="9"/>
        <item t="default"/>
      </items>
    </pivotField>
    <pivotField dataField="1" compact="0" multipleItemSelectionAllowed="1" showAll="0">
      <items count="11">
        <item x="5"/>
        <item x="3"/>
        <item x="6"/>
        <item x="1"/>
        <item x="2"/>
        <item x="0"/>
        <item x="4"/>
        <item x="7"/>
        <item x="8"/>
        <item h="1" x="9"/>
        <item t="default"/>
      </items>
    </pivotField>
    <pivotField compact="0" showAll="0">
      <items count="2">
        <item x="0"/>
        <item t="default"/>
      </items>
    </pivotField>
    <pivotField axis="axisRow" compact="0" multipleItemSelectionAllowed="1" showAll="0">
      <items count="40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h="1" x="38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">
    <format dxfId="243">
      <pivotArea type="all" dataOnly="0" outline="0" fieldPosition="0"/>
    </format>
    <format dxfId="24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4" firstHeaderRow="0" firstDataRow="1" firstDataCol="1"/>
  <pivotFields count="8">
    <pivotField dataField="1" compact="0" numFmtId="176" showAll="0">
      <items count="7">
        <item x="4"/>
        <item x="5"/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2">
        <item x="9"/>
        <item x="10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7:H34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formats count="7">
    <format dxfId="0">
      <pivotArea grandRow="1" collapsedLevelsAreSubtotals="1" fieldPosition="0">
        <references count="1">
          <reference field="4294967294" count="1" selected="0">
            <x v="0"/>
          </reference>
        </references>
      </pivotArea>
    </format>
    <format dxfId="1">
      <pivotArea grandRow="1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3">
      <pivotArea grandRow="1" collapsedLevelsAreSubtotals="1" fieldPosition="0">
        <references count="1">
          <reference field="4294967294" count="1" selected="0">
            <x v="3"/>
          </reference>
        </references>
      </pivotArea>
    </format>
    <format dxfId="4">
      <pivotArea grandRow="1" collapsedLevelsAreSubtotals="1" fieldPosition="0">
        <references count="1">
          <reference field="4294967294" count="1" selected="0">
            <x v="4"/>
          </reference>
        </references>
      </pivotArea>
    </format>
    <format dxfId="5">
      <pivotArea grandRow="1" collapsedLevelsAreSubtotals="1" fieldPosition="0">
        <references count="1">
          <reference field="4294967294" count="1" selected="0">
            <x v="5"/>
          </reference>
        </references>
      </pivotArea>
    </format>
    <format dxfId="6">
      <pivotArea grandRow="1" collapsedLevelsAreSubtotals="1" fieldPosition="0">
        <references count="1">
          <reference field="4294967294" count="1" selected="0">
            <x v="6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11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12:H119" firstHeaderRow="0" firstDataRow="1" firstDataCol="1"/>
  <pivotFields count="8">
    <pivotField dataField="1" compact="0" numFmtId="176" showAll="0">
      <items count="7">
        <item x="0"/>
        <item x="2"/>
        <item x="5"/>
        <item x="4"/>
        <item x="3"/>
        <item x="1"/>
        <item t="default"/>
      </items>
    </pivotField>
    <pivotField dataField="1" compact="0" numFmtId="176" showAll="0">
      <items count="7">
        <item x="0"/>
        <item x="2"/>
        <item x="5"/>
        <item x="4"/>
        <item x="3"/>
        <item x="1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7">
        <item x="0"/>
        <item x="2"/>
        <item x="5"/>
        <item x="4"/>
        <item x="3"/>
        <item x="1"/>
        <item t="default"/>
      </items>
    </pivotField>
    <pivotField dataField="1" compact="0" numFmtId="176" showAll="0">
      <items count="8">
        <item x="4"/>
        <item x="2"/>
        <item x="5"/>
        <item x="1"/>
        <item x="0"/>
        <item x="3"/>
        <item x="6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6">
        <item x="13"/>
        <item x="11"/>
        <item x="5"/>
        <item x="10"/>
        <item x="3"/>
        <item x="14"/>
        <item x="8"/>
        <item x="0"/>
        <item x="12"/>
        <item x="1"/>
        <item x="6"/>
        <item x="2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3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7:H44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4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7:H55" firstHeaderRow="0" firstDataRow="1" firstDataCol="1"/>
  <pivotFields count="8"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3">
        <item x="0"/>
        <item x="1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8">
        <item x="3"/>
        <item x="2"/>
        <item x="4"/>
        <item x="1"/>
        <item x="0"/>
        <item x="5"/>
        <item x="6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dataField="1" compact="0" showAll="0">
      <items count="13">
        <item x="5"/>
        <item x="9"/>
        <item x="3"/>
        <item x="6"/>
        <item x="1"/>
        <item x="2"/>
        <item x="10"/>
        <item x="0"/>
        <item x="4"/>
        <item x="7"/>
        <item x="8"/>
        <item x="11"/>
        <item t="default"/>
      </items>
    </pivotField>
    <pivotField axis="axisRow" compact="0" showAll="0">
      <items count="8">
        <item x="1"/>
        <item x="2"/>
        <item x="5"/>
        <item x="4"/>
        <item x="0"/>
        <item x="3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5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9:H66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0"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6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0:H77" firstHeaderRow="0" firstDataRow="1" firstDataCol="1"/>
  <pivotFields count="8"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8">
        <item x="3"/>
        <item x="2"/>
        <item x="4"/>
        <item x="1"/>
        <item x="0"/>
        <item x="5"/>
        <item x="6"/>
        <item t="default"/>
      </items>
    </pivotField>
    <pivotField dataField="1" compact="0" showAll="0">
      <items count="3">
        <item x="0"/>
        <item x="1"/>
        <item t="default"/>
      </items>
    </pivotField>
    <pivotField dataField="1" compact="0" showAll="0">
      <items count="12">
        <item x="9"/>
        <item x="5"/>
        <item x="3"/>
        <item x="6"/>
        <item x="1"/>
        <item x="2"/>
        <item x="0"/>
        <item x="4"/>
        <item x="7"/>
        <item x="8"/>
        <item x="10"/>
        <item t="default"/>
      </items>
    </pivotField>
    <pivotField axis="axisRow" compact="0" multipleItemSelectionAllowed="1" showAll="0">
      <items count="8">
        <item x="1"/>
        <item x="2"/>
        <item x="5"/>
        <item x="4"/>
        <item x="0"/>
        <item x="3"/>
        <item h="1" x="6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7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1:H88" firstHeaderRow="0" firstDataRow="1" firstDataCol="1"/>
  <pivotFields count="19">
    <pivotField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4" Type="http://schemas.openxmlformats.org/officeDocument/2006/relationships/ctrlProp" Target="../ctrlProps/ctrlProp1.xml"/><Relationship Id="rId13" Type="http://schemas.openxmlformats.org/officeDocument/2006/relationships/vmlDrawing" Target="../drawings/vmlDrawing1.vml"/><Relationship Id="rId12" Type="http://schemas.openxmlformats.org/officeDocument/2006/relationships/drawing" Target="../drawings/drawing1.xml"/><Relationship Id="rId11" Type="http://schemas.openxmlformats.org/officeDocument/2006/relationships/pivotTable" Target="../pivotTables/pivotTable10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M271" sqref="M271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1:7">
      <c r="B1" s="216"/>
      <c r="C1" s="216"/>
      <c r="D1" s="216"/>
      <c r="E1" s="216"/>
      <c r="F1" s="216"/>
      <c r="G1" s="216"/>
    </row>
    <row r="2" s="215" customFormat="1" ht="20.25" spans="1:7">
      <c r="A2" s="215" t="s">
        <v>0</v>
      </c>
      <c r="B2" s="217"/>
      <c r="C2" s="217"/>
      <c r="D2" s="217"/>
      <c r="E2" s="217"/>
      <c r="F2" s="217"/>
      <c r="G2" s="217"/>
    </row>
    <row r="3" s="215" customFormat="1" ht="20.25" spans="1:7">
      <c r="A3" s="218" t="s">
        <v>1</v>
      </c>
      <c r="B3" s="217"/>
      <c r="C3" s="217"/>
      <c r="D3" s="217"/>
      <c r="E3" s="217"/>
      <c r="F3" s="217"/>
      <c r="G3" s="217"/>
    </row>
    <row r="4" s="215" customFormat="1" ht="20.25" spans="1:7">
      <c r="A4" s="218" t="s">
        <v>2</v>
      </c>
      <c r="B4" s="217"/>
      <c r="C4" s="217"/>
      <c r="D4" s="217"/>
      <c r="E4" s="217"/>
      <c r="F4" s="217"/>
      <c r="G4" s="217"/>
    </row>
    <row r="5" s="215" customFormat="1" ht="20.25" spans="1:7">
      <c r="A5" s="219"/>
      <c r="B5" s="217"/>
      <c r="C5" s="217"/>
      <c r="D5" s="217"/>
      <c r="E5" s="217"/>
      <c r="F5" s="217"/>
      <c r="G5" s="217"/>
    </row>
    <row r="6" s="215" customFormat="1" ht="20.25" spans="1:7">
      <c r="B6" s="217"/>
      <c r="C6" s="217"/>
      <c r="D6" s="217"/>
      <c r="E6" s="217"/>
      <c r="F6" s="217"/>
      <c r="G6" s="217"/>
    </row>
    <row r="7" s="215" customFormat="1" ht="20.25" spans="1:7">
      <c r="B7" s="217"/>
      <c r="C7" s="217"/>
      <c r="D7" s="217"/>
      <c r="E7" s="217"/>
      <c r="F7" s="217"/>
      <c r="G7" s="217"/>
    </row>
    <row r="8" s="215" customFormat="1" ht="20.25" spans="1:7">
      <c r="B8" s="217"/>
      <c r="C8" s="217"/>
      <c r="D8" s="217"/>
      <c r="E8" s="217"/>
      <c r="F8" s="217"/>
      <c r="G8" s="217"/>
    </row>
    <row r="9" s="215" customFormat="1" ht="20.25" spans="1:7">
      <c r="B9" s="217"/>
      <c r="C9" s="217"/>
      <c r="D9" s="217"/>
      <c r="E9" s="217"/>
      <c r="F9" s="217"/>
      <c r="G9" s="217"/>
    </row>
    <row r="10" spans="1:7">
      <c r="B10" s="216"/>
      <c r="C10" s="216"/>
      <c r="D10" s="216"/>
      <c r="E10" s="216"/>
      <c r="F10" s="216"/>
      <c r="G10" s="216"/>
    </row>
    <row r="11" spans="1:7">
      <c r="B11" s="216"/>
      <c r="C11" s="216"/>
      <c r="D11" s="216"/>
      <c r="E11" s="216"/>
      <c r="F11" s="216"/>
      <c r="G11" s="216"/>
    </row>
    <row r="12" spans="1:7">
      <c r="B12" s="216"/>
      <c r="C12" s="216"/>
      <c r="D12" s="216"/>
      <c r="E12" s="216"/>
      <c r="F12" s="216"/>
      <c r="G12" s="216"/>
    </row>
    <row r="13" spans="1:7">
      <c r="B13" s="216"/>
      <c r="C13" s="216"/>
      <c r="D13" s="216"/>
      <c r="E13" s="216"/>
      <c r="F13" s="216"/>
      <c r="G13" s="216"/>
    </row>
    <row r="14" spans="1:7">
      <c r="B14" s="216"/>
      <c r="C14" s="216"/>
      <c r="D14" s="216"/>
      <c r="E14" s="216"/>
      <c r="F14" s="216"/>
      <c r="G14" s="216"/>
    </row>
    <row r="15" spans="1:7">
      <c r="B15" s="216"/>
      <c r="C15" s="216"/>
      <c r="D15" s="216"/>
      <c r="E15" s="216"/>
      <c r="F15" s="216"/>
      <c r="G15" s="216"/>
    </row>
    <row r="16" spans="1:7">
      <c r="B16" s="216"/>
      <c r="C16" s="216"/>
      <c r="D16" s="216"/>
      <c r="E16" s="216"/>
      <c r="F16" s="216"/>
      <c r="G16" s="216"/>
    </row>
    <row r="17" spans="2:7">
      <c r="B17" s="216"/>
      <c r="C17" s="216"/>
      <c r="D17" s="216"/>
      <c r="E17" s="216"/>
      <c r="F17" s="216"/>
      <c r="G17" s="216"/>
    </row>
    <row r="18" spans="2:7">
      <c r="B18" s="216"/>
      <c r="C18" s="216"/>
      <c r="D18" s="216"/>
      <c r="E18" s="216"/>
      <c r="F18" s="216"/>
      <c r="G18" s="216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0"/>
  <sheetViews>
    <sheetView view="pageBreakPreview" zoomScaleNormal="100" workbookViewId="0">
      <pane xSplit="3" ySplit="3" topLeftCell="D271" activePane="bottomRight" state="frozen"/>
      <selection/>
      <selection pane="topRight"/>
      <selection pane="bottomLeft"/>
      <selection pane="bottomRight" activeCell="A293" sqref="$A293:$XFD293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1899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778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9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6241.75</v>
      </c>
      <c r="H4" s="38">
        <v>4200</v>
      </c>
      <c r="I4" s="39">
        <v>4180</v>
      </c>
      <c r="J4" s="39"/>
      <c r="K4" s="38">
        <f t="shared" ref="K4:K9" si="1">ROUND(E4*0.018,2)</f>
        <v>75.6</v>
      </c>
      <c r="L4" s="38">
        <f t="shared" ref="L4:L9" si="2">ROUND(F4*0.16,2)</f>
        <v>672</v>
      </c>
      <c r="M4" s="39">
        <f t="shared" ref="M4:M9" si="3">ROUND(G4*0.08,2)</f>
        <v>499.34</v>
      </c>
      <c r="N4" s="38">
        <f t="shared" ref="N4:N9" si="4">ROUND(H4*0.007,2)</f>
        <v>29.4</v>
      </c>
      <c r="O4" s="39">
        <f t="shared" ref="O4:O9" si="5">I4*5%</f>
        <v>209</v>
      </c>
      <c r="P4" s="39">
        <f t="shared" ref="P4:P9" si="6">J4*50%</f>
        <v>0</v>
      </c>
      <c r="Q4" s="39">
        <f t="shared" ref="Q4:Q9" si="7">SUM(K4:P4)</f>
        <v>1485.34</v>
      </c>
      <c r="R4" s="38">
        <f t="shared" ref="R4:R9" si="8">E4*0</f>
        <v>0</v>
      </c>
      <c r="S4" s="38">
        <f t="shared" ref="S4:S9" si="9">ROUND(F4*0.08,2)</f>
        <v>336</v>
      </c>
      <c r="T4" s="39">
        <f t="shared" ref="T4:T9" si="10">ROUND(G4*0.02,2)</f>
        <v>124.84</v>
      </c>
      <c r="U4" s="38">
        <f t="shared" ref="U4:U9" si="11">ROUND(H4*0.003,2)</f>
        <v>12.6</v>
      </c>
      <c r="V4" s="39">
        <f t="shared" ref="V4:V9" si="12">I4*5%</f>
        <v>209</v>
      </c>
      <c r="W4" s="39">
        <f t="shared" ref="W4:W9" si="13">J4*50%</f>
        <v>0</v>
      </c>
      <c r="X4" s="38">
        <f t="shared" ref="X4:X9" si="14">SUM(R4:W4)</f>
        <v>682.44</v>
      </c>
      <c r="Y4" s="38">
        <f t="shared" ref="Y4:Y9" si="15">Q4+X4</f>
        <v>2167.78</v>
      </c>
      <c r="Z4" s="38"/>
      <c r="AA4" s="41" t="s">
        <v>58</v>
      </c>
      <c r="AB4" s="42">
        <f t="shared" ref="AB4:AH4" si="16">K4+R4</f>
        <v>75.6</v>
      </c>
      <c r="AC4" s="42">
        <f t="shared" si="16"/>
        <v>1008</v>
      </c>
      <c r="AD4" s="42">
        <f t="shared" si="16"/>
        <v>624.18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2167.78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6241.75</v>
      </c>
      <c r="H5" s="38">
        <v>3920.55</v>
      </c>
      <c r="I5" s="39">
        <v>3180</v>
      </c>
      <c r="J5" s="39"/>
      <c r="K5" s="38">
        <f t="shared" si="1"/>
        <v>70.57</v>
      </c>
      <c r="L5" s="38">
        <f t="shared" si="2"/>
        <v>627.29</v>
      </c>
      <c r="M5" s="39">
        <f t="shared" si="3"/>
        <v>499.34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1383.64</v>
      </c>
      <c r="R5" s="38">
        <f t="shared" si="8"/>
        <v>0</v>
      </c>
      <c r="S5" s="38">
        <f t="shared" si="9"/>
        <v>313.64</v>
      </c>
      <c r="T5" s="39">
        <f t="shared" si="10"/>
        <v>124.84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609.24</v>
      </c>
      <c r="Y5" s="38">
        <f t="shared" si="15"/>
        <v>1992.88</v>
      </c>
      <c r="Z5" s="38"/>
      <c r="AA5" s="41" t="s">
        <v>74</v>
      </c>
      <c r="AB5" s="42">
        <f t="shared" ref="AB5:AH5" si="17">K5+R5</f>
        <v>70.57</v>
      </c>
      <c r="AC5" s="42">
        <f t="shared" si="17"/>
        <v>940.93</v>
      </c>
      <c r="AD5" s="42">
        <f t="shared" si="17"/>
        <v>624.18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1992.88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6241.75</v>
      </c>
      <c r="H6" s="38">
        <v>4200</v>
      </c>
      <c r="I6" s="39">
        <v>4180</v>
      </c>
      <c r="J6" s="39"/>
      <c r="K6" s="38">
        <f t="shared" si="1"/>
        <v>75.6</v>
      </c>
      <c r="L6" s="38">
        <f t="shared" si="2"/>
        <v>672</v>
      </c>
      <c r="M6" s="39">
        <f t="shared" si="3"/>
        <v>499.34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1485.34</v>
      </c>
      <c r="R6" s="38">
        <f t="shared" si="8"/>
        <v>0</v>
      </c>
      <c r="S6" s="38">
        <f t="shared" si="9"/>
        <v>336</v>
      </c>
      <c r="T6" s="39">
        <f t="shared" si="10"/>
        <v>124.84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682.44</v>
      </c>
      <c r="Y6" s="38">
        <f t="shared" si="15"/>
        <v>2167.78</v>
      </c>
      <c r="Z6" s="38"/>
      <c r="AA6" s="41" t="s">
        <v>74</v>
      </c>
      <c r="AB6" s="42">
        <f t="shared" ref="AB6:AH6" si="18">K6+R6</f>
        <v>75.6</v>
      </c>
      <c r="AC6" s="42">
        <f t="shared" si="18"/>
        <v>1008</v>
      </c>
      <c r="AD6" s="42">
        <f t="shared" si="18"/>
        <v>624.18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2167.78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6241.75</v>
      </c>
      <c r="H7" s="38">
        <v>3920.55</v>
      </c>
      <c r="I7" s="39">
        <v>3180</v>
      </c>
      <c r="J7" s="39"/>
      <c r="K7" s="38">
        <f t="shared" si="1"/>
        <v>70.57</v>
      </c>
      <c r="L7" s="38">
        <f t="shared" si="2"/>
        <v>627.29</v>
      </c>
      <c r="M7" s="39">
        <f t="shared" si="3"/>
        <v>499.34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1383.64</v>
      </c>
      <c r="R7" s="38">
        <f t="shared" si="8"/>
        <v>0</v>
      </c>
      <c r="S7" s="38">
        <f t="shared" si="9"/>
        <v>313.64</v>
      </c>
      <c r="T7" s="39">
        <f t="shared" si="10"/>
        <v>124.84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609.24</v>
      </c>
      <c r="Y7" s="38">
        <f t="shared" si="15"/>
        <v>1992.88</v>
      </c>
      <c r="Z7" s="38"/>
      <c r="AA7" s="41" t="s">
        <v>74</v>
      </c>
      <c r="AB7" s="42">
        <f t="shared" ref="AB7:AH7" si="19">K7+R7</f>
        <v>70.57</v>
      </c>
      <c r="AC7" s="42">
        <f t="shared" si="19"/>
        <v>940.93</v>
      </c>
      <c r="AD7" s="42">
        <f t="shared" si="19"/>
        <v>624.18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1992.88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6241.75</v>
      </c>
      <c r="H8" s="38">
        <v>3920.55</v>
      </c>
      <c r="I8" s="39">
        <v>3180</v>
      </c>
      <c r="J8" s="39"/>
      <c r="K8" s="38">
        <f t="shared" si="1"/>
        <v>70.57</v>
      </c>
      <c r="L8" s="38">
        <f t="shared" si="2"/>
        <v>627.29</v>
      </c>
      <c r="M8" s="39">
        <f t="shared" si="3"/>
        <v>499.34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1383.64</v>
      </c>
      <c r="R8" s="38">
        <f t="shared" si="8"/>
        <v>0</v>
      </c>
      <c r="S8" s="38">
        <f t="shared" si="9"/>
        <v>313.64</v>
      </c>
      <c r="T8" s="39">
        <f t="shared" si="10"/>
        <v>124.84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609.24</v>
      </c>
      <c r="Y8" s="38">
        <f t="shared" si="15"/>
        <v>1992.88</v>
      </c>
      <c r="Z8" s="38"/>
      <c r="AA8" s="41" t="s">
        <v>74</v>
      </c>
      <c r="AB8" s="42">
        <f t="shared" ref="AB8:AH8" si="20">K8+R8</f>
        <v>70.57</v>
      </c>
      <c r="AC8" s="42">
        <f t="shared" si="20"/>
        <v>940.93</v>
      </c>
      <c r="AD8" s="42">
        <f t="shared" si="20"/>
        <v>624.18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1992.88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6241.75</v>
      </c>
      <c r="H9" s="38">
        <v>3920.55</v>
      </c>
      <c r="I9" s="39">
        <v>4180</v>
      </c>
      <c r="J9" s="39"/>
      <c r="K9" s="38">
        <f t="shared" si="1"/>
        <v>70.57</v>
      </c>
      <c r="L9" s="38">
        <f t="shared" si="2"/>
        <v>627.29</v>
      </c>
      <c r="M9" s="39">
        <f t="shared" si="3"/>
        <v>499.34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1433.64</v>
      </c>
      <c r="R9" s="38">
        <f t="shared" si="8"/>
        <v>0</v>
      </c>
      <c r="S9" s="38">
        <f t="shared" si="9"/>
        <v>313.64</v>
      </c>
      <c r="T9" s="39">
        <f t="shared" si="10"/>
        <v>124.84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659.24</v>
      </c>
      <c r="Y9" s="38">
        <f t="shared" si="15"/>
        <v>2092.88</v>
      </c>
      <c r="Z9" s="38"/>
      <c r="AA9" s="41" t="s">
        <v>74</v>
      </c>
      <c r="AB9" s="42">
        <f t="shared" ref="AB9:AH9" si="21">K9+R9</f>
        <v>70.57</v>
      </c>
      <c r="AC9" s="42">
        <f t="shared" si="21"/>
        <v>940.93</v>
      </c>
      <c r="AD9" s="42">
        <f t="shared" si="21"/>
        <v>624.18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2092.88</v>
      </c>
      <c r="AI9" s="41" t="s">
        <v>35</v>
      </c>
    </row>
    <row r="10" s="15" customFormat="1" ht="16" customHeight="1" spans="1:36">
      <c r="A10" s="37">
        <f t="shared" ref="A10:A66" si="22">ROW()-3</f>
        <v>7</v>
      </c>
      <c r="B10" s="38" t="s">
        <v>129</v>
      </c>
      <c r="C10" s="38" t="s">
        <v>130</v>
      </c>
      <c r="D10" s="40" t="s">
        <v>131</v>
      </c>
      <c r="E10" s="38">
        <v>3920.55</v>
      </c>
      <c r="F10" s="38">
        <v>3920.55</v>
      </c>
      <c r="G10" s="39">
        <v>6241.75</v>
      </c>
      <c r="H10" s="38">
        <v>3920.55</v>
      </c>
      <c r="I10" s="39">
        <v>2200</v>
      </c>
      <c r="J10" s="39"/>
      <c r="K10" s="38">
        <f t="shared" ref="K10:K66" si="23">ROUND(E10*0.018,2)</f>
        <v>70.57</v>
      </c>
      <c r="L10" s="38">
        <f t="shared" ref="L10:L66" si="24">ROUND(F10*0.16,2)</f>
        <v>627.29</v>
      </c>
      <c r="M10" s="39">
        <f t="shared" ref="M10:M66" si="25">ROUND(G10*0.08,2)</f>
        <v>499.34</v>
      </c>
      <c r="N10" s="38">
        <f t="shared" ref="N10:N66" si="26">ROUND(H10*0.007,2)</f>
        <v>27.44</v>
      </c>
      <c r="O10" s="39">
        <f t="shared" ref="O10:O66" si="27">I10*5%</f>
        <v>110</v>
      </c>
      <c r="P10" s="39">
        <f t="shared" ref="P10:P66" si="28">J10*50%</f>
        <v>0</v>
      </c>
      <c r="Q10" s="39">
        <f t="shared" ref="Q10:Q66" si="29">SUM(K10:P10)</f>
        <v>1334.64</v>
      </c>
      <c r="R10" s="38">
        <f t="shared" ref="R10:R66" si="30">E10*0</f>
        <v>0</v>
      </c>
      <c r="S10" s="38">
        <f t="shared" ref="S10:S66" si="31">ROUND(F10*0.08,2)</f>
        <v>313.64</v>
      </c>
      <c r="T10" s="39">
        <f t="shared" ref="T10:T66" si="32">ROUND(G10*0.02,2)</f>
        <v>124.84</v>
      </c>
      <c r="U10" s="38">
        <f t="shared" ref="U10:U66" si="33">ROUND(H10*0.003,2)</f>
        <v>11.76</v>
      </c>
      <c r="V10" s="39">
        <f t="shared" ref="V10:V66" si="34">I10*5%</f>
        <v>110</v>
      </c>
      <c r="W10" s="39">
        <f t="shared" ref="W10:W66" si="35">J10*50%</f>
        <v>0</v>
      </c>
      <c r="X10" s="38">
        <f t="shared" ref="X10:X66" si="36">SUM(R10:W10)</f>
        <v>560.24</v>
      </c>
      <c r="Y10" s="38">
        <f t="shared" ref="Y10:Y66" si="37">Q10+X10</f>
        <v>1894.88</v>
      </c>
      <c r="Z10" s="38"/>
      <c r="AA10" s="41" t="s">
        <v>58</v>
      </c>
      <c r="AB10" s="42">
        <f t="shared" ref="AB10:AH10" si="38">K10+R10</f>
        <v>70.57</v>
      </c>
      <c r="AC10" s="42">
        <f t="shared" si="38"/>
        <v>940.93</v>
      </c>
      <c r="AD10" s="42">
        <f t="shared" si="38"/>
        <v>624.18</v>
      </c>
      <c r="AE10" s="42">
        <f t="shared" si="38"/>
        <v>39.2</v>
      </c>
      <c r="AF10" s="42">
        <f t="shared" si="38"/>
        <v>220</v>
      </c>
      <c r="AG10" s="42">
        <f t="shared" si="38"/>
        <v>0</v>
      </c>
      <c r="AH10" s="42">
        <f t="shared" si="38"/>
        <v>1894.88</v>
      </c>
      <c r="AI10" s="41" t="s">
        <v>35</v>
      </c>
    </row>
    <row r="11" s="15" customFormat="1" ht="16" customHeight="1" spans="1:36">
      <c r="A11" s="37">
        <f t="shared" si="22"/>
        <v>8</v>
      </c>
      <c r="B11" s="38" t="s">
        <v>129</v>
      </c>
      <c r="C11" s="38" t="s">
        <v>132</v>
      </c>
      <c r="D11" s="220" t="s">
        <v>133</v>
      </c>
      <c r="E11" s="38">
        <v>3920.55</v>
      </c>
      <c r="F11" s="38">
        <v>3920.55</v>
      </c>
      <c r="G11" s="39">
        <v>6241.75</v>
      </c>
      <c r="H11" s="38">
        <v>3920.55</v>
      </c>
      <c r="I11" s="39">
        <v>2200</v>
      </c>
      <c r="J11" s="39"/>
      <c r="K11" s="38">
        <f t="shared" si="23"/>
        <v>70.57</v>
      </c>
      <c r="L11" s="38">
        <f t="shared" si="24"/>
        <v>627.29</v>
      </c>
      <c r="M11" s="39">
        <f t="shared" si="25"/>
        <v>499.34</v>
      </c>
      <c r="N11" s="38">
        <f t="shared" si="26"/>
        <v>27.44</v>
      </c>
      <c r="O11" s="39">
        <f t="shared" si="27"/>
        <v>110</v>
      </c>
      <c r="P11" s="39">
        <f t="shared" si="28"/>
        <v>0</v>
      </c>
      <c r="Q11" s="39">
        <f t="shared" si="29"/>
        <v>1334.64</v>
      </c>
      <c r="R11" s="38">
        <f t="shared" si="30"/>
        <v>0</v>
      </c>
      <c r="S11" s="38">
        <f t="shared" si="31"/>
        <v>313.64</v>
      </c>
      <c r="T11" s="39">
        <f t="shared" si="32"/>
        <v>124.84</v>
      </c>
      <c r="U11" s="38">
        <f t="shared" si="33"/>
        <v>11.76</v>
      </c>
      <c r="V11" s="39">
        <f t="shared" si="34"/>
        <v>110</v>
      </c>
      <c r="W11" s="39">
        <f t="shared" si="35"/>
        <v>0</v>
      </c>
      <c r="X11" s="38">
        <f t="shared" si="36"/>
        <v>560.24</v>
      </c>
      <c r="Y11" s="38">
        <f t="shared" si="37"/>
        <v>1894.88</v>
      </c>
      <c r="Z11" s="38"/>
      <c r="AA11" s="41" t="s">
        <v>58</v>
      </c>
      <c r="AB11" s="42">
        <f t="shared" ref="AB11:AH11" si="39">K11+R11</f>
        <v>70.57</v>
      </c>
      <c r="AC11" s="42">
        <f t="shared" si="39"/>
        <v>940.93</v>
      </c>
      <c r="AD11" s="42">
        <f t="shared" si="39"/>
        <v>624.18</v>
      </c>
      <c r="AE11" s="42">
        <f t="shared" si="39"/>
        <v>39.2</v>
      </c>
      <c r="AF11" s="42">
        <f t="shared" si="39"/>
        <v>220</v>
      </c>
      <c r="AG11" s="42">
        <f t="shared" si="39"/>
        <v>0</v>
      </c>
      <c r="AH11" s="42">
        <f t="shared" si="39"/>
        <v>1894.88</v>
      </c>
      <c r="AI11" s="41" t="s">
        <v>35</v>
      </c>
    </row>
    <row r="12" s="15" customFormat="1" ht="16" customHeight="1" spans="1:36">
      <c r="A12" s="37">
        <f t="shared" si="22"/>
        <v>9</v>
      </c>
      <c r="B12" s="38" t="s">
        <v>129</v>
      </c>
      <c r="C12" s="38" t="s">
        <v>134</v>
      </c>
      <c r="D12" s="40" t="s">
        <v>135</v>
      </c>
      <c r="E12" s="38">
        <v>3920.55</v>
      </c>
      <c r="F12" s="38">
        <v>3920.55</v>
      </c>
      <c r="G12" s="39">
        <v>6241.75</v>
      </c>
      <c r="H12" s="38">
        <v>3920.55</v>
      </c>
      <c r="I12" s="39">
        <v>2200</v>
      </c>
      <c r="J12" s="39"/>
      <c r="K12" s="38">
        <f t="shared" si="23"/>
        <v>70.57</v>
      </c>
      <c r="L12" s="38">
        <f t="shared" si="24"/>
        <v>627.29</v>
      </c>
      <c r="M12" s="39">
        <f t="shared" si="25"/>
        <v>499.34</v>
      </c>
      <c r="N12" s="38">
        <f t="shared" si="26"/>
        <v>27.44</v>
      </c>
      <c r="O12" s="39">
        <f t="shared" si="27"/>
        <v>110</v>
      </c>
      <c r="P12" s="39">
        <f t="shared" si="28"/>
        <v>0</v>
      </c>
      <c r="Q12" s="39">
        <f t="shared" si="29"/>
        <v>1334.64</v>
      </c>
      <c r="R12" s="38">
        <f t="shared" si="30"/>
        <v>0</v>
      </c>
      <c r="S12" s="38">
        <f t="shared" si="31"/>
        <v>313.64</v>
      </c>
      <c r="T12" s="39">
        <f t="shared" si="32"/>
        <v>124.84</v>
      </c>
      <c r="U12" s="38">
        <f t="shared" si="33"/>
        <v>11.76</v>
      </c>
      <c r="V12" s="39">
        <f t="shared" si="34"/>
        <v>110</v>
      </c>
      <c r="W12" s="39">
        <f t="shared" si="35"/>
        <v>0</v>
      </c>
      <c r="X12" s="38">
        <f t="shared" si="36"/>
        <v>560.24</v>
      </c>
      <c r="Y12" s="38">
        <f t="shared" si="37"/>
        <v>1894.88</v>
      </c>
      <c r="Z12" s="38"/>
      <c r="AA12" s="41" t="s">
        <v>58</v>
      </c>
      <c r="AB12" s="42">
        <f t="shared" ref="AB12:AH12" si="40">K12+R12</f>
        <v>70.57</v>
      </c>
      <c r="AC12" s="42">
        <f t="shared" si="40"/>
        <v>940.93</v>
      </c>
      <c r="AD12" s="42">
        <f t="shared" si="40"/>
        <v>624.18</v>
      </c>
      <c r="AE12" s="42">
        <f t="shared" si="40"/>
        <v>39.2</v>
      </c>
      <c r="AF12" s="42">
        <f t="shared" si="40"/>
        <v>220</v>
      </c>
      <c r="AG12" s="42">
        <f t="shared" si="40"/>
        <v>0</v>
      </c>
      <c r="AH12" s="42">
        <f t="shared" si="40"/>
        <v>1894.88</v>
      </c>
      <c r="AI12" s="41" t="s">
        <v>35</v>
      </c>
    </row>
    <row r="13" s="15" customFormat="1" ht="16" customHeight="1" spans="1:36">
      <c r="A13" s="37">
        <f t="shared" si="22"/>
        <v>10</v>
      </c>
      <c r="B13" s="38" t="s">
        <v>119</v>
      </c>
      <c r="C13" s="38" t="s">
        <v>136</v>
      </c>
      <c r="D13" s="40" t="s">
        <v>137</v>
      </c>
      <c r="E13" s="38">
        <v>3920.55</v>
      </c>
      <c r="F13" s="38">
        <v>3920.55</v>
      </c>
      <c r="G13" s="39">
        <v>6241.75</v>
      </c>
      <c r="H13" s="38">
        <v>3920.55</v>
      </c>
      <c r="I13" s="39">
        <v>4180</v>
      </c>
      <c r="J13" s="39"/>
      <c r="K13" s="38">
        <f t="shared" si="23"/>
        <v>70.57</v>
      </c>
      <c r="L13" s="38">
        <f t="shared" si="24"/>
        <v>627.29</v>
      </c>
      <c r="M13" s="39">
        <f t="shared" si="25"/>
        <v>499.34</v>
      </c>
      <c r="N13" s="38">
        <f t="shared" si="26"/>
        <v>27.44</v>
      </c>
      <c r="O13" s="39">
        <f t="shared" si="27"/>
        <v>209</v>
      </c>
      <c r="P13" s="39">
        <f t="shared" si="28"/>
        <v>0</v>
      </c>
      <c r="Q13" s="39">
        <f t="shared" si="29"/>
        <v>1433.64</v>
      </c>
      <c r="R13" s="38">
        <f t="shared" si="30"/>
        <v>0</v>
      </c>
      <c r="S13" s="38">
        <f t="shared" si="31"/>
        <v>313.64</v>
      </c>
      <c r="T13" s="39">
        <f t="shared" si="32"/>
        <v>124.84</v>
      </c>
      <c r="U13" s="38">
        <f t="shared" si="33"/>
        <v>11.76</v>
      </c>
      <c r="V13" s="39">
        <f t="shared" si="34"/>
        <v>209</v>
      </c>
      <c r="W13" s="39">
        <f t="shared" si="35"/>
        <v>0</v>
      </c>
      <c r="X13" s="38">
        <f t="shared" si="36"/>
        <v>659.24</v>
      </c>
      <c r="Y13" s="38">
        <f t="shared" si="37"/>
        <v>2092.88</v>
      </c>
      <c r="Z13" s="38"/>
      <c r="AA13" s="41" t="s">
        <v>58</v>
      </c>
      <c r="AB13" s="42">
        <f t="shared" ref="AB13:AH13" si="41">K13+R13</f>
        <v>70.57</v>
      </c>
      <c r="AC13" s="42">
        <f t="shared" si="41"/>
        <v>940.93</v>
      </c>
      <c r="AD13" s="42">
        <f t="shared" si="41"/>
        <v>624.18</v>
      </c>
      <c r="AE13" s="42">
        <f t="shared" si="41"/>
        <v>39.2</v>
      </c>
      <c r="AF13" s="42">
        <f t="shared" si="41"/>
        <v>418</v>
      </c>
      <c r="AG13" s="42">
        <f t="shared" si="41"/>
        <v>0</v>
      </c>
      <c r="AH13" s="42">
        <f t="shared" si="41"/>
        <v>2092.88</v>
      </c>
      <c r="AI13" s="41" t="s">
        <v>35</v>
      </c>
    </row>
    <row r="14" s="15" customFormat="1" ht="16" customHeight="1" spans="1:36">
      <c r="A14" s="37">
        <f t="shared" si="22"/>
        <v>11</v>
      </c>
      <c r="B14" s="38" t="s">
        <v>138</v>
      </c>
      <c r="C14" s="38" t="s">
        <v>139</v>
      </c>
      <c r="D14" s="40" t="s">
        <v>140</v>
      </c>
      <c r="E14" s="38">
        <v>3920.55</v>
      </c>
      <c r="F14" s="38">
        <v>3920.55</v>
      </c>
      <c r="G14" s="39">
        <v>6241.75</v>
      </c>
      <c r="H14" s="38">
        <v>3920.55</v>
      </c>
      <c r="I14" s="39">
        <v>3180</v>
      </c>
      <c r="J14" s="39"/>
      <c r="K14" s="38">
        <f t="shared" si="23"/>
        <v>70.57</v>
      </c>
      <c r="L14" s="38">
        <f t="shared" si="24"/>
        <v>627.29</v>
      </c>
      <c r="M14" s="39">
        <f t="shared" si="25"/>
        <v>499.34</v>
      </c>
      <c r="N14" s="38">
        <f t="shared" si="26"/>
        <v>27.44</v>
      </c>
      <c r="O14" s="39">
        <f t="shared" si="27"/>
        <v>159</v>
      </c>
      <c r="P14" s="39">
        <f t="shared" si="28"/>
        <v>0</v>
      </c>
      <c r="Q14" s="39">
        <f t="shared" si="29"/>
        <v>1383.64</v>
      </c>
      <c r="R14" s="38">
        <f t="shared" si="30"/>
        <v>0</v>
      </c>
      <c r="S14" s="38">
        <f t="shared" si="31"/>
        <v>313.64</v>
      </c>
      <c r="T14" s="39">
        <f t="shared" si="32"/>
        <v>124.84</v>
      </c>
      <c r="U14" s="38">
        <f t="shared" si="33"/>
        <v>11.76</v>
      </c>
      <c r="V14" s="39">
        <f t="shared" si="34"/>
        <v>159</v>
      </c>
      <c r="W14" s="39">
        <f t="shared" si="35"/>
        <v>0</v>
      </c>
      <c r="X14" s="38">
        <f t="shared" si="36"/>
        <v>609.24</v>
      </c>
      <c r="Y14" s="38">
        <f t="shared" si="37"/>
        <v>1992.88</v>
      </c>
      <c r="Z14" s="38"/>
      <c r="AA14" s="41" t="s">
        <v>74</v>
      </c>
      <c r="AB14" s="42">
        <f t="shared" ref="AB14:AH14" si="42">K14+R14</f>
        <v>70.57</v>
      </c>
      <c r="AC14" s="42">
        <f t="shared" si="42"/>
        <v>940.93</v>
      </c>
      <c r="AD14" s="42">
        <f t="shared" si="42"/>
        <v>624.18</v>
      </c>
      <c r="AE14" s="42">
        <f t="shared" si="42"/>
        <v>39.2</v>
      </c>
      <c r="AF14" s="42">
        <f t="shared" si="42"/>
        <v>318</v>
      </c>
      <c r="AG14" s="42">
        <f t="shared" si="42"/>
        <v>0</v>
      </c>
      <c r="AH14" s="42">
        <f t="shared" si="42"/>
        <v>1992.88</v>
      </c>
      <c r="AI14" s="41" t="s">
        <v>35</v>
      </c>
    </row>
    <row r="15" spans="1:36">
      <c r="A15" s="37">
        <f t="shared" si="22"/>
        <v>12</v>
      </c>
      <c r="B15" s="38" t="s">
        <v>129</v>
      </c>
      <c r="C15" s="38" t="s">
        <v>141</v>
      </c>
      <c r="D15" s="40" t="s">
        <v>142</v>
      </c>
      <c r="E15" s="38">
        <v>3920.55</v>
      </c>
      <c r="F15" s="38">
        <v>3920.55</v>
      </c>
      <c r="G15" s="39">
        <v>6241.75</v>
      </c>
      <c r="H15" s="38">
        <v>3920.55</v>
      </c>
      <c r="I15" s="39">
        <v>3180</v>
      </c>
      <c r="J15" s="39"/>
      <c r="K15" s="38">
        <f t="shared" si="23"/>
        <v>70.57</v>
      </c>
      <c r="L15" s="38">
        <f t="shared" si="24"/>
        <v>627.29</v>
      </c>
      <c r="M15" s="39">
        <f t="shared" si="25"/>
        <v>499.34</v>
      </c>
      <c r="N15" s="38">
        <f t="shared" si="26"/>
        <v>27.44</v>
      </c>
      <c r="O15" s="39">
        <f t="shared" si="27"/>
        <v>159</v>
      </c>
      <c r="P15" s="39">
        <f t="shared" si="28"/>
        <v>0</v>
      </c>
      <c r="Q15" s="39">
        <f t="shared" si="29"/>
        <v>1383.64</v>
      </c>
      <c r="R15" s="38">
        <f t="shared" si="30"/>
        <v>0</v>
      </c>
      <c r="S15" s="38">
        <f t="shared" si="31"/>
        <v>313.64</v>
      </c>
      <c r="T15" s="39">
        <f t="shared" si="32"/>
        <v>124.84</v>
      </c>
      <c r="U15" s="38">
        <f t="shared" si="33"/>
        <v>11.76</v>
      </c>
      <c r="V15" s="39">
        <f t="shared" si="34"/>
        <v>159</v>
      </c>
      <c r="W15" s="39">
        <f t="shared" si="35"/>
        <v>0</v>
      </c>
      <c r="X15" s="38">
        <f t="shared" si="36"/>
        <v>609.24</v>
      </c>
      <c r="Y15" s="38">
        <f t="shared" si="37"/>
        <v>1992.88</v>
      </c>
      <c r="Z15" s="38"/>
      <c r="AA15" s="41" t="s">
        <v>58</v>
      </c>
      <c r="AB15" s="42">
        <f t="shared" ref="AB15:AH15" si="43">K15+R15</f>
        <v>70.57</v>
      </c>
      <c r="AC15" s="42">
        <f t="shared" si="43"/>
        <v>940.93</v>
      </c>
      <c r="AD15" s="42">
        <f t="shared" si="43"/>
        <v>624.18</v>
      </c>
      <c r="AE15" s="42">
        <f t="shared" si="43"/>
        <v>39.2</v>
      </c>
      <c r="AF15" s="42">
        <f t="shared" si="43"/>
        <v>318</v>
      </c>
      <c r="AG15" s="42">
        <f t="shared" si="43"/>
        <v>0</v>
      </c>
      <c r="AH15" s="42">
        <f t="shared" si="43"/>
        <v>1992.88</v>
      </c>
      <c r="AI15" s="41" t="s">
        <v>35</v>
      </c>
      <c r="AJ15" s="15"/>
    </row>
    <row r="16" s="15" customFormat="1" ht="16" customHeight="1" spans="1:36">
      <c r="A16" s="37">
        <f t="shared" si="22"/>
        <v>13</v>
      </c>
      <c r="B16" s="38" t="s">
        <v>143</v>
      </c>
      <c r="C16" s="38" t="s">
        <v>144</v>
      </c>
      <c r="D16" s="40" t="s">
        <v>145</v>
      </c>
      <c r="E16" s="38">
        <v>4500</v>
      </c>
      <c r="F16" s="38">
        <v>4500</v>
      </c>
      <c r="G16" s="39">
        <v>6241.75</v>
      </c>
      <c r="H16" s="38">
        <v>4500</v>
      </c>
      <c r="I16" s="39">
        <v>4180</v>
      </c>
      <c r="J16" s="39"/>
      <c r="K16" s="38">
        <f t="shared" si="23"/>
        <v>81</v>
      </c>
      <c r="L16" s="38">
        <f t="shared" si="24"/>
        <v>720</v>
      </c>
      <c r="M16" s="39">
        <f t="shared" si="25"/>
        <v>499.34</v>
      </c>
      <c r="N16" s="38">
        <f t="shared" si="26"/>
        <v>31.5</v>
      </c>
      <c r="O16" s="39">
        <f t="shared" si="27"/>
        <v>209</v>
      </c>
      <c r="P16" s="39">
        <f t="shared" si="28"/>
        <v>0</v>
      </c>
      <c r="Q16" s="39">
        <f t="shared" si="29"/>
        <v>1540.84</v>
      </c>
      <c r="R16" s="38">
        <f t="shared" si="30"/>
        <v>0</v>
      </c>
      <c r="S16" s="38">
        <f t="shared" si="31"/>
        <v>360</v>
      </c>
      <c r="T16" s="39">
        <f t="shared" si="32"/>
        <v>124.84</v>
      </c>
      <c r="U16" s="38">
        <f t="shared" si="33"/>
        <v>13.5</v>
      </c>
      <c r="V16" s="39">
        <f t="shared" si="34"/>
        <v>209</v>
      </c>
      <c r="W16" s="39">
        <f t="shared" si="35"/>
        <v>0</v>
      </c>
      <c r="X16" s="38">
        <f t="shared" si="36"/>
        <v>707.34</v>
      </c>
      <c r="Y16" s="38">
        <f t="shared" si="37"/>
        <v>2248.18</v>
      </c>
      <c r="Z16" s="38"/>
      <c r="AA16" s="41" t="s">
        <v>82</v>
      </c>
      <c r="AB16" s="42">
        <f t="shared" ref="AB16:AH16" si="44">K16+R16</f>
        <v>81</v>
      </c>
      <c r="AC16" s="42">
        <f t="shared" si="44"/>
        <v>1080</v>
      </c>
      <c r="AD16" s="42">
        <f t="shared" si="44"/>
        <v>624.18</v>
      </c>
      <c r="AE16" s="42">
        <f t="shared" si="44"/>
        <v>45</v>
      </c>
      <c r="AF16" s="42">
        <f t="shared" si="44"/>
        <v>418</v>
      </c>
      <c r="AG16" s="42">
        <f t="shared" si="44"/>
        <v>0</v>
      </c>
      <c r="AH16" s="42">
        <f t="shared" si="44"/>
        <v>2248.18</v>
      </c>
      <c r="AI16" s="41" t="s">
        <v>31</v>
      </c>
    </row>
    <row r="17" s="15" customFormat="1" ht="16" customHeight="1" spans="1:36">
      <c r="A17" s="37">
        <f t="shared" si="22"/>
        <v>14</v>
      </c>
      <c r="B17" s="38" t="s">
        <v>143</v>
      </c>
      <c r="C17" s="38" t="s">
        <v>146</v>
      </c>
      <c r="D17" s="40" t="s">
        <v>147</v>
      </c>
      <c r="E17" s="38">
        <v>3920.55</v>
      </c>
      <c r="F17" s="38">
        <v>3920.55</v>
      </c>
      <c r="G17" s="39">
        <v>6241.75</v>
      </c>
      <c r="H17" s="38">
        <v>3920.55</v>
      </c>
      <c r="I17" s="39">
        <v>4180</v>
      </c>
      <c r="J17" s="39"/>
      <c r="K17" s="38">
        <f t="shared" si="23"/>
        <v>70.57</v>
      </c>
      <c r="L17" s="38">
        <f t="shared" si="24"/>
        <v>627.29</v>
      </c>
      <c r="M17" s="39">
        <f t="shared" si="25"/>
        <v>499.34</v>
      </c>
      <c r="N17" s="38">
        <f t="shared" si="26"/>
        <v>27.44</v>
      </c>
      <c r="O17" s="39">
        <f t="shared" si="27"/>
        <v>209</v>
      </c>
      <c r="P17" s="39">
        <f t="shared" si="28"/>
        <v>0</v>
      </c>
      <c r="Q17" s="39">
        <f t="shared" si="29"/>
        <v>1433.64</v>
      </c>
      <c r="R17" s="38">
        <f t="shared" si="30"/>
        <v>0</v>
      </c>
      <c r="S17" s="38">
        <f t="shared" si="31"/>
        <v>313.64</v>
      </c>
      <c r="T17" s="39">
        <f t="shared" si="32"/>
        <v>124.84</v>
      </c>
      <c r="U17" s="38">
        <f t="shared" si="33"/>
        <v>11.76</v>
      </c>
      <c r="V17" s="39">
        <f t="shared" si="34"/>
        <v>209</v>
      </c>
      <c r="W17" s="39">
        <f t="shared" si="35"/>
        <v>0</v>
      </c>
      <c r="X17" s="38">
        <f t="shared" si="36"/>
        <v>659.24</v>
      </c>
      <c r="Y17" s="38">
        <f t="shared" si="37"/>
        <v>2092.88</v>
      </c>
      <c r="Z17" s="38"/>
      <c r="AA17" s="41" t="s">
        <v>82</v>
      </c>
      <c r="AB17" s="42">
        <f t="shared" ref="AB17:AH17" si="45">K17+R17</f>
        <v>70.57</v>
      </c>
      <c r="AC17" s="42">
        <f t="shared" si="45"/>
        <v>940.93</v>
      </c>
      <c r="AD17" s="42">
        <f t="shared" si="45"/>
        <v>624.18</v>
      </c>
      <c r="AE17" s="42">
        <f t="shared" si="45"/>
        <v>39.2</v>
      </c>
      <c r="AF17" s="42">
        <f t="shared" si="45"/>
        <v>418</v>
      </c>
      <c r="AG17" s="42">
        <f t="shared" si="45"/>
        <v>0</v>
      </c>
      <c r="AH17" s="42">
        <f t="shared" si="45"/>
        <v>2092.88</v>
      </c>
      <c r="AI17" s="41" t="s">
        <v>31</v>
      </c>
    </row>
    <row r="18" s="15" customFormat="1" ht="16" customHeight="1" spans="1:36">
      <c r="A18" s="37">
        <f t="shared" si="22"/>
        <v>15</v>
      </c>
      <c r="B18" s="38" t="s">
        <v>148</v>
      </c>
      <c r="C18" s="38" t="s">
        <v>149</v>
      </c>
      <c r="D18" s="40" t="s">
        <v>150</v>
      </c>
      <c r="E18" s="38">
        <v>3920.55</v>
      </c>
      <c r="F18" s="38">
        <v>3920.55</v>
      </c>
      <c r="G18" s="39">
        <v>6241.75</v>
      </c>
      <c r="H18" s="38">
        <v>3920.55</v>
      </c>
      <c r="I18" s="39">
        <v>3180</v>
      </c>
      <c r="J18" s="39"/>
      <c r="K18" s="38">
        <f t="shared" si="23"/>
        <v>70.57</v>
      </c>
      <c r="L18" s="38">
        <f t="shared" si="24"/>
        <v>627.29</v>
      </c>
      <c r="M18" s="39">
        <f t="shared" si="25"/>
        <v>499.34</v>
      </c>
      <c r="N18" s="38">
        <f t="shared" si="26"/>
        <v>27.44</v>
      </c>
      <c r="O18" s="39">
        <f t="shared" si="27"/>
        <v>159</v>
      </c>
      <c r="P18" s="39">
        <f t="shared" si="28"/>
        <v>0</v>
      </c>
      <c r="Q18" s="39">
        <f t="shared" si="29"/>
        <v>1383.64</v>
      </c>
      <c r="R18" s="38">
        <f t="shared" si="30"/>
        <v>0</v>
      </c>
      <c r="S18" s="38">
        <f t="shared" si="31"/>
        <v>313.64</v>
      </c>
      <c r="T18" s="39">
        <f t="shared" si="32"/>
        <v>124.84</v>
      </c>
      <c r="U18" s="38">
        <f t="shared" si="33"/>
        <v>11.76</v>
      </c>
      <c r="V18" s="39">
        <f t="shared" si="34"/>
        <v>159</v>
      </c>
      <c r="W18" s="39">
        <f t="shared" si="35"/>
        <v>0</v>
      </c>
      <c r="X18" s="38">
        <f t="shared" si="36"/>
        <v>609.24</v>
      </c>
      <c r="Y18" s="38">
        <f t="shared" si="37"/>
        <v>1992.88</v>
      </c>
      <c r="Z18" s="38"/>
      <c r="AA18" s="41" t="s">
        <v>82</v>
      </c>
      <c r="AB18" s="42">
        <f t="shared" ref="AB18:AH18" si="46">K18+R18</f>
        <v>70.57</v>
      </c>
      <c r="AC18" s="42">
        <f t="shared" si="46"/>
        <v>940.93</v>
      </c>
      <c r="AD18" s="42">
        <f t="shared" si="46"/>
        <v>624.18</v>
      </c>
      <c r="AE18" s="42">
        <f t="shared" si="46"/>
        <v>39.2</v>
      </c>
      <c r="AF18" s="42">
        <f t="shared" si="46"/>
        <v>318</v>
      </c>
      <c r="AG18" s="42">
        <f t="shared" si="46"/>
        <v>0</v>
      </c>
      <c r="AH18" s="42">
        <f t="shared" si="46"/>
        <v>1992.88</v>
      </c>
      <c r="AI18" s="41" t="s">
        <v>31</v>
      </c>
    </row>
    <row r="19" s="15" customFormat="1" ht="16" customHeight="1" spans="1:36">
      <c r="A19" s="37">
        <f t="shared" si="22"/>
        <v>16</v>
      </c>
      <c r="B19" s="38" t="s">
        <v>148</v>
      </c>
      <c r="C19" s="45" t="s">
        <v>151</v>
      </c>
      <c r="D19" s="46" t="s">
        <v>152</v>
      </c>
      <c r="E19" s="38">
        <v>3920.55</v>
      </c>
      <c r="F19" s="38">
        <v>3920.55</v>
      </c>
      <c r="G19" s="39">
        <v>6241.75</v>
      </c>
      <c r="H19" s="38">
        <v>3920.55</v>
      </c>
      <c r="I19" s="39">
        <v>3180</v>
      </c>
      <c r="J19" s="39"/>
      <c r="K19" s="38">
        <f t="shared" si="23"/>
        <v>70.57</v>
      </c>
      <c r="L19" s="38">
        <f t="shared" si="24"/>
        <v>627.29</v>
      </c>
      <c r="M19" s="39">
        <f t="shared" si="25"/>
        <v>499.34</v>
      </c>
      <c r="N19" s="38">
        <f t="shared" si="26"/>
        <v>27.44</v>
      </c>
      <c r="O19" s="39">
        <f t="shared" si="27"/>
        <v>159</v>
      </c>
      <c r="P19" s="39">
        <f t="shared" si="28"/>
        <v>0</v>
      </c>
      <c r="Q19" s="39">
        <f t="shared" si="29"/>
        <v>1383.64</v>
      </c>
      <c r="R19" s="38">
        <f t="shared" si="30"/>
        <v>0</v>
      </c>
      <c r="S19" s="38">
        <f t="shared" si="31"/>
        <v>313.64</v>
      </c>
      <c r="T19" s="39">
        <f t="shared" si="32"/>
        <v>124.84</v>
      </c>
      <c r="U19" s="38">
        <f t="shared" si="33"/>
        <v>11.76</v>
      </c>
      <c r="V19" s="39">
        <f t="shared" si="34"/>
        <v>159</v>
      </c>
      <c r="W19" s="39">
        <f t="shared" si="35"/>
        <v>0</v>
      </c>
      <c r="X19" s="38">
        <f t="shared" si="36"/>
        <v>609.24</v>
      </c>
      <c r="Y19" s="38">
        <f t="shared" si="37"/>
        <v>1992.88</v>
      </c>
      <c r="Z19" s="38"/>
      <c r="AA19" s="41" t="s">
        <v>83</v>
      </c>
      <c r="AB19" s="42">
        <f t="shared" ref="AB19:AH19" si="47">K19+R19</f>
        <v>70.57</v>
      </c>
      <c r="AC19" s="42">
        <f t="shared" si="47"/>
        <v>940.93</v>
      </c>
      <c r="AD19" s="42">
        <f t="shared" si="47"/>
        <v>624.18</v>
      </c>
      <c r="AE19" s="42">
        <f t="shared" si="47"/>
        <v>39.2</v>
      </c>
      <c r="AF19" s="42">
        <f t="shared" si="47"/>
        <v>318</v>
      </c>
      <c r="AG19" s="42">
        <f t="shared" si="47"/>
        <v>0</v>
      </c>
      <c r="AH19" s="42">
        <f t="shared" si="47"/>
        <v>1992.88</v>
      </c>
      <c r="AI19" s="41" t="s">
        <v>32</v>
      </c>
    </row>
    <row r="20" s="15" customFormat="1" ht="16" customHeight="1" spans="1:36">
      <c r="A20" s="37">
        <f t="shared" si="22"/>
        <v>17</v>
      </c>
      <c r="B20" s="38" t="s">
        <v>153</v>
      </c>
      <c r="C20" s="45" t="s">
        <v>154</v>
      </c>
      <c r="D20" s="221" t="s">
        <v>155</v>
      </c>
      <c r="E20" s="38">
        <v>3920.55</v>
      </c>
      <c r="F20" s="38">
        <v>3920.55</v>
      </c>
      <c r="G20" s="39">
        <v>6241.75</v>
      </c>
      <c r="H20" s="38">
        <v>3920.55</v>
      </c>
      <c r="I20" s="39">
        <v>3180</v>
      </c>
      <c r="J20" s="39"/>
      <c r="K20" s="38">
        <f t="shared" si="23"/>
        <v>70.57</v>
      </c>
      <c r="L20" s="38">
        <f t="shared" si="24"/>
        <v>627.29</v>
      </c>
      <c r="M20" s="39">
        <f t="shared" si="25"/>
        <v>499.34</v>
      </c>
      <c r="N20" s="38">
        <f t="shared" si="26"/>
        <v>27.44</v>
      </c>
      <c r="O20" s="39">
        <f t="shared" si="27"/>
        <v>159</v>
      </c>
      <c r="P20" s="39">
        <f t="shared" si="28"/>
        <v>0</v>
      </c>
      <c r="Q20" s="39">
        <f t="shared" si="29"/>
        <v>1383.64</v>
      </c>
      <c r="R20" s="38">
        <f t="shared" si="30"/>
        <v>0</v>
      </c>
      <c r="S20" s="38">
        <f t="shared" si="31"/>
        <v>313.64</v>
      </c>
      <c r="T20" s="39">
        <f t="shared" si="32"/>
        <v>124.84</v>
      </c>
      <c r="U20" s="38">
        <f t="shared" si="33"/>
        <v>11.76</v>
      </c>
      <c r="V20" s="39">
        <f t="shared" si="34"/>
        <v>159</v>
      </c>
      <c r="W20" s="39">
        <f t="shared" si="35"/>
        <v>0</v>
      </c>
      <c r="X20" s="38">
        <f t="shared" si="36"/>
        <v>609.24</v>
      </c>
      <c r="Y20" s="38">
        <f t="shared" si="37"/>
        <v>1992.88</v>
      </c>
      <c r="Z20" s="38"/>
      <c r="AA20" s="41" t="s">
        <v>58</v>
      </c>
      <c r="AB20" s="42">
        <f t="shared" ref="AB20:AH20" si="48">K20+R20</f>
        <v>70.57</v>
      </c>
      <c r="AC20" s="42">
        <f t="shared" si="48"/>
        <v>940.93</v>
      </c>
      <c r="AD20" s="42">
        <f t="shared" si="48"/>
        <v>624.18</v>
      </c>
      <c r="AE20" s="42">
        <f t="shared" si="48"/>
        <v>39.2</v>
      </c>
      <c r="AF20" s="42">
        <f t="shared" si="48"/>
        <v>318</v>
      </c>
      <c r="AG20" s="42">
        <f t="shared" si="48"/>
        <v>0</v>
      </c>
      <c r="AH20" s="42">
        <f t="shared" si="48"/>
        <v>1992.88</v>
      </c>
      <c r="AI20" s="41" t="s">
        <v>35</v>
      </c>
    </row>
    <row r="21" s="15" customFormat="1" ht="16" customHeight="1" spans="1:36">
      <c r="A21" s="37">
        <f t="shared" si="22"/>
        <v>18</v>
      </c>
      <c r="B21" s="38" t="s">
        <v>153</v>
      </c>
      <c r="C21" s="38" t="s">
        <v>156</v>
      </c>
      <c r="D21" s="40" t="s">
        <v>157</v>
      </c>
      <c r="E21" s="38">
        <v>3920.55</v>
      </c>
      <c r="F21" s="38">
        <v>3920.55</v>
      </c>
      <c r="G21" s="39">
        <v>6241.75</v>
      </c>
      <c r="H21" s="38">
        <v>3920.55</v>
      </c>
      <c r="I21" s="39">
        <v>4180</v>
      </c>
      <c r="J21" s="39"/>
      <c r="K21" s="38">
        <f t="shared" si="23"/>
        <v>70.57</v>
      </c>
      <c r="L21" s="38">
        <f t="shared" si="24"/>
        <v>627.29</v>
      </c>
      <c r="M21" s="39">
        <f t="shared" si="25"/>
        <v>499.34</v>
      </c>
      <c r="N21" s="38">
        <f t="shared" si="26"/>
        <v>27.44</v>
      </c>
      <c r="O21" s="39">
        <f t="shared" si="27"/>
        <v>209</v>
      </c>
      <c r="P21" s="39">
        <f t="shared" si="28"/>
        <v>0</v>
      </c>
      <c r="Q21" s="39">
        <f t="shared" si="29"/>
        <v>1433.64</v>
      </c>
      <c r="R21" s="38">
        <f t="shared" si="30"/>
        <v>0</v>
      </c>
      <c r="S21" s="38">
        <f t="shared" si="31"/>
        <v>313.64</v>
      </c>
      <c r="T21" s="39">
        <f t="shared" si="32"/>
        <v>124.84</v>
      </c>
      <c r="U21" s="38">
        <f t="shared" si="33"/>
        <v>11.76</v>
      </c>
      <c r="V21" s="39">
        <f t="shared" si="34"/>
        <v>209</v>
      </c>
      <c r="W21" s="39">
        <f t="shared" si="35"/>
        <v>0</v>
      </c>
      <c r="X21" s="38">
        <f t="shared" si="36"/>
        <v>659.24</v>
      </c>
      <c r="Y21" s="38">
        <f t="shared" si="37"/>
        <v>2092.88</v>
      </c>
      <c r="Z21" s="38"/>
      <c r="AA21" s="41" t="s">
        <v>67</v>
      </c>
      <c r="AB21" s="42">
        <f t="shared" ref="AB21:AH21" si="49">K21+R21</f>
        <v>70.57</v>
      </c>
      <c r="AC21" s="42">
        <f t="shared" si="49"/>
        <v>940.93</v>
      </c>
      <c r="AD21" s="42">
        <f t="shared" si="49"/>
        <v>624.18</v>
      </c>
      <c r="AE21" s="42">
        <f t="shared" si="49"/>
        <v>39.2</v>
      </c>
      <c r="AF21" s="42">
        <f t="shared" si="49"/>
        <v>418</v>
      </c>
      <c r="AG21" s="42">
        <f t="shared" si="49"/>
        <v>0</v>
      </c>
      <c r="AH21" s="42">
        <f t="shared" si="49"/>
        <v>2092.88</v>
      </c>
      <c r="AI21" s="41" t="s">
        <v>36</v>
      </c>
    </row>
    <row r="22" s="15" customFormat="1" ht="16" customHeight="1" spans="1:36">
      <c r="A22" s="37">
        <f t="shared" si="22"/>
        <v>19</v>
      </c>
      <c r="B22" s="38" t="s">
        <v>113</v>
      </c>
      <c r="C22" s="38" t="s">
        <v>158</v>
      </c>
      <c r="D22" s="40" t="s">
        <v>159</v>
      </c>
      <c r="E22" s="38">
        <v>3920.55</v>
      </c>
      <c r="F22" s="38">
        <v>3920.55</v>
      </c>
      <c r="G22" s="39">
        <v>6241.75</v>
      </c>
      <c r="H22" s="38">
        <v>3920.55</v>
      </c>
      <c r="I22" s="39">
        <v>3180</v>
      </c>
      <c r="J22" s="39"/>
      <c r="K22" s="38">
        <f t="shared" si="23"/>
        <v>70.57</v>
      </c>
      <c r="L22" s="38">
        <f t="shared" si="24"/>
        <v>627.29</v>
      </c>
      <c r="M22" s="39">
        <f t="shared" si="25"/>
        <v>499.34</v>
      </c>
      <c r="N22" s="38">
        <f t="shared" si="26"/>
        <v>27.44</v>
      </c>
      <c r="O22" s="39">
        <f t="shared" si="27"/>
        <v>159</v>
      </c>
      <c r="P22" s="39">
        <f t="shared" si="28"/>
        <v>0</v>
      </c>
      <c r="Q22" s="39">
        <f t="shared" si="29"/>
        <v>1383.64</v>
      </c>
      <c r="R22" s="38">
        <f t="shared" si="30"/>
        <v>0</v>
      </c>
      <c r="S22" s="38">
        <f t="shared" si="31"/>
        <v>313.64</v>
      </c>
      <c r="T22" s="39">
        <f t="shared" si="32"/>
        <v>124.84</v>
      </c>
      <c r="U22" s="38">
        <f t="shared" si="33"/>
        <v>11.76</v>
      </c>
      <c r="V22" s="39">
        <f t="shared" si="34"/>
        <v>159</v>
      </c>
      <c r="W22" s="39">
        <f t="shared" si="35"/>
        <v>0</v>
      </c>
      <c r="X22" s="38">
        <f t="shared" si="36"/>
        <v>609.24</v>
      </c>
      <c r="Y22" s="38">
        <f t="shared" si="37"/>
        <v>1992.88</v>
      </c>
      <c r="Z22" s="38"/>
      <c r="AA22" s="41" t="s">
        <v>74</v>
      </c>
      <c r="AB22" s="42">
        <f t="shared" ref="AB22:AH22" si="50">K22+R22</f>
        <v>70.57</v>
      </c>
      <c r="AC22" s="42">
        <f t="shared" si="50"/>
        <v>940.93</v>
      </c>
      <c r="AD22" s="42">
        <f t="shared" si="50"/>
        <v>624.18</v>
      </c>
      <c r="AE22" s="42">
        <f t="shared" si="50"/>
        <v>39.2</v>
      </c>
      <c r="AF22" s="42">
        <f t="shared" si="50"/>
        <v>318</v>
      </c>
      <c r="AG22" s="42">
        <f t="shared" si="50"/>
        <v>0</v>
      </c>
      <c r="AH22" s="42">
        <f t="shared" si="50"/>
        <v>1992.88</v>
      </c>
      <c r="AI22" s="41" t="s">
        <v>35</v>
      </c>
    </row>
    <row r="23" s="15" customFormat="1" ht="16" customHeight="1" spans="1:36">
      <c r="A23" s="37">
        <f t="shared" si="22"/>
        <v>20</v>
      </c>
      <c r="B23" s="38" t="s">
        <v>46</v>
      </c>
      <c r="C23" s="151" t="s">
        <v>160</v>
      </c>
      <c r="D23" s="40" t="s">
        <v>161</v>
      </c>
      <c r="E23" s="38">
        <v>3920.55</v>
      </c>
      <c r="F23" s="38">
        <v>3920.55</v>
      </c>
      <c r="G23" s="39">
        <v>6241.75</v>
      </c>
      <c r="H23" s="38">
        <v>3920.55</v>
      </c>
      <c r="I23" s="39">
        <v>0</v>
      </c>
      <c r="J23" s="39"/>
      <c r="K23" s="38">
        <f t="shared" si="23"/>
        <v>70.57</v>
      </c>
      <c r="L23" s="38">
        <f t="shared" si="24"/>
        <v>627.29</v>
      </c>
      <c r="M23" s="39">
        <f t="shared" si="25"/>
        <v>499.34</v>
      </c>
      <c r="N23" s="38">
        <f t="shared" si="26"/>
        <v>27.44</v>
      </c>
      <c r="O23" s="39">
        <f t="shared" si="27"/>
        <v>0</v>
      </c>
      <c r="P23" s="39">
        <f t="shared" si="28"/>
        <v>0</v>
      </c>
      <c r="Q23" s="39">
        <f t="shared" si="29"/>
        <v>1224.64</v>
      </c>
      <c r="R23" s="38">
        <f t="shared" si="30"/>
        <v>0</v>
      </c>
      <c r="S23" s="38">
        <f t="shared" si="31"/>
        <v>313.64</v>
      </c>
      <c r="T23" s="39">
        <f t="shared" si="32"/>
        <v>124.84</v>
      </c>
      <c r="U23" s="38">
        <f t="shared" si="33"/>
        <v>11.76</v>
      </c>
      <c r="V23" s="39">
        <f t="shared" si="34"/>
        <v>0</v>
      </c>
      <c r="W23" s="39">
        <f t="shared" si="35"/>
        <v>0</v>
      </c>
      <c r="X23" s="38">
        <f t="shared" si="36"/>
        <v>450.24</v>
      </c>
      <c r="Y23" s="38">
        <f t="shared" si="37"/>
        <v>1674.88</v>
      </c>
      <c r="Z23" s="38"/>
      <c r="AA23" s="41" t="s">
        <v>46</v>
      </c>
      <c r="AB23" s="42">
        <f t="shared" ref="AB23:AH23" si="51">K23+R23</f>
        <v>70.57</v>
      </c>
      <c r="AC23" s="42">
        <f t="shared" si="51"/>
        <v>940.93</v>
      </c>
      <c r="AD23" s="42">
        <f t="shared" si="51"/>
        <v>624.18</v>
      </c>
      <c r="AE23" s="42">
        <f t="shared" si="51"/>
        <v>39.2</v>
      </c>
      <c r="AF23" s="42">
        <f t="shared" si="51"/>
        <v>0</v>
      </c>
      <c r="AG23" s="42">
        <f t="shared" si="51"/>
        <v>0</v>
      </c>
      <c r="AH23" s="42">
        <f t="shared" si="51"/>
        <v>1674.88</v>
      </c>
      <c r="AI23" s="41" t="s">
        <v>31</v>
      </c>
    </row>
    <row r="24" s="15" customFormat="1" ht="16" customHeight="1" spans="1:36">
      <c r="A24" s="37">
        <f t="shared" si="22"/>
        <v>21</v>
      </c>
      <c r="B24" s="38" t="s">
        <v>46</v>
      </c>
      <c r="C24" s="38" t="s">
        <v>162</v>
      </c>
      <c r="D24" s="40" t="s">
        <v>163</v>
      </c>
      <c r="E24" s="38">
        <v>3920.55</v>
      </c>
      <c r="F24" s="38">
        <v>3920.55</v>
      </c>
      <c r="G24" s="39">
        <v>6241.75</v>
      </c>
      <c r="H24" s="38">
        <v>3920.55</v>
      </c>
      <c r="I24" s="39">
        <v>3180</v>
      </c>
      <c r="J24" s="39"/>
      <c r="K24" s="38">
        <f t="shared" si="23"/>
        <v>70.57</v>
      </c>
      <c r="L24" s="38">
        <f t="shared" si="24"/>
        <v>627.29</v>
      </c>
      <c r="M24" s="39">
        <f t="shared" si="25"/>
        <v>499.34</v>
      </c>
      <c r="N24" s="38">
        <f t="shared" si="26"/>
        <v>27.44</v>
      </c>
      <c r="O24" s="39">
        <f t="shared" si="27"/>
        <v>159</v>
      </c>
      <c r="P24" s="39">
        <f t="shared" si="28"/>
        <v>0</v>
      </c>
      <c r="Q24" s="39">
        <f t="shared" si="29"/>
        <v>1383.64</v>
      </c>
      <c r="R24" s="38">
        <f t="shared" si="30"/>
        <v>0</v>
      </c>
      <c r="S24" s="38">
        <f t="shared" si="31"/>
        <v>313.64</v>
      </c>
      <c r="T24" s="39">
        <f t="shared" si="32"/>
        <v>124.84</v>
      </c>
      <c r="U24" s="38">
        <f t="shared" si="33"/>
        <v>11.76</v>
      </c>
      <c r="V24" s="39">
        <f t="shared" si="34"/>
        <v>159</v>
      </c>
      <c r="W24" s="39">
        <f t="shared" si="35"/>
        <v>0</v>
      </c>
      <c r="X24" s="38">
        <f t="shared" si="36"/>
        <v>609.24</v>
      </c>
      <c r="Y24" s="38">
        <f t="shared" si="37"/>
        <v>1992.88</v>
      </c>
      <c r="Z24" s="38"/>
      <c r="AA24" s="41" t="s">
        <v>46</v>
      </c>
      <c r="AB24" s="42">
        <f t="shared" ref="AB24:AH24" si="52">K24+R24</f>
        <v>70.57</v>
      </c>
      <c r="AC24" s="42">
        <f t="shared" si="52"/>
        <v>940.93</v>
      </c>
      <c r="AD24" s="42">
        <f t="shared" si="52"/>
        <v>624.18</v>
      </c>
      <c r="AE24" s="42">
        <f t="shared" si="52"/>
        <v>39.2</v>
      </c>
      <c r="AF24" s="42">
        <f t="shared" si="52"/>
        <v>318</v>
      </c>
      <c r="AG24" s="42">
        <f t="shared" si="52"/>
        <v>0</v>
      </c>
      <c r="AH24" s="42">
        <f t="shared" si="52"/>
        <v>1992.88</v>
      </c>
      <c r="AI24" s="41" t="s">
        <v>31</v>
      </c>
    </row>
    <row r="25" s="15" customFormat="1" ht="16" customHeight="1" spans="1:36">
      <c r="A25" s="37">
        <f t="shared" si="22"/>
        <v>22</v>
      </c>
      <c r="B25" s="38" t="s">
        <v>46</v>
      </c>
      <c r="C25" s="38" t="s">
        <v>164</v>
      </c>
      <c r="D25" s="40" t="s">
        <v>165</v>
      </c>
      <c r="E25" s="38">
        <v>3920.55</v>
      </c>
      <c r="F25" s="38">
        <v>3920.55</v>
      </c>
      <c r="G25" s="39">
        <v>6241.75</v>
      </c>
      <c r="H25" s="38">
        <v>3920.55</v>
      </c>
      <c r="I25" s="39">
        <v>3180</v>
      </c>
      <c r="J25" s="39"/>
      <c r="K25" s="38">
        <f t="shared" si="23"/>
        <v>70.57</v>
      </c>
      <c r="L25" s="38">
        <f t="shared" si="24"/>
        <v>627.29</v>
      </c>
      <c r="M25" s="39">
        <f t="shared" si="25"/>
        <v>499.34</v>
      </c>
      <c r="N25" s="38">
        <f t="shared" si="26"/>
        <v>27.44</v>
      </c>
      <c r="O25" s="39">
        <f t="shared" si="27"/>
        <v>159</v>
      </c>
      <c r="P25" s="39">
        <f t="shared" si="28"/>
        <v>0</v>
      </c>
      <c r="Q25" s="39">
        <f t="shared" si="29"/>
        <v>1383.64</v>
      </c>
      <c r="R25" s="38">
        <f t="shared" si="30"/>
        <v>0</v>
      </c>
      <c r="S25" s="38">
        <f t="shared" si="31"/>
        <v>313.64</v>
      </c>
      <c r="T25" s="39">
        <f t="shared" si="32"/>
        <v>124.84</v>
      </c>
      <c r="U25" s="38">
        <f t="shared" si="33"/>
        <v>11.76</v>
      </c>
      <c r="V25" s="39">
        <f t="shared" si="34"/>
        <v>159</v>
      </c>
      <c r="W25" s="39">
        <f t="shared" si="35"/>
        <v>0</v>
      </c>
      <c r="X25" s="38">
        <f t="shared" si="36"/>
        <v>609.24</v>
      </c>
      <c r="Y25" s="38">
        <f t="shared" si="37"/>
        <v>1992.88</v>
      </c>
      <c r="Z25" s="38"/>
      <c r="AA25" s="41" t="s">
        <v>46</v>
      </c>
      <c r="AB25" s="42">
        <f t="shared" ref="AB25:AH25" si="53">K25+R25</f>
        <v>70.57</v>
      </c>
      <c r="AC25" s="42">
        <f t="shared" si="53"/>
        <v>940.93</v>
      </c>
      <c r="AD25" s="42">
        <f t="shared" si="53"/>
        <v>624.18</v>
      </c>
      <c r="AE25" s="42">
        <f t="shared" si="53"/>
        <v>39.2</v>
      </c>
      <c r="AF25" s="42">
        <f t="shared" si="53"/>
        <v>318</v>
      </c>
      <c r="AG25" s="42">
        <f t="shared" si="53"/>
        <v>0</v>
      </c>
      <c r="AH25" s="42">
        <f t="shared" si="53"/>
        <v>1992.88</v>
      </c>
      <c r="AI25" s="41" t="s">
        <v>31</v>
      </c>
    </row>
    <row r="26" spans="1:36">
      <c r="A26" s="37">
        <f t="shared" si="22"/>
        <v>23</v>
      </c>
      <c r="B26" s="38" t="s">
        <v>166</v>
      </c>
      <c r="C26" s="38" t="s">
        <v>167</v>
      </c>
      <c r="D26" s="40" t="s">
        <v>168</v>
      </c>
      <c r="E26" s="38">
        <v>3920.55</v>
      </c>
      <c r="F26" s="38">
        <v>3920.55</v>
      </c>
      <c r="G26" s="39">
        <v>6241.75</v>
      </c>
      <c r="H26" s="38">
        <v>3920.55</v>
      </c>
      <c r="I26" s="39">
        <v>3180</v>
      </c>
      <c r="J26" s="39"/>
      <c r="K26" s="38">
        <f t="shared" si="23"/>
        <v>70.57</v>
      </c>
      <c r="L26" s="38">
        <f t="shared" si="24"/>
        <v>627.29</v>
      </c>
      <c r="M26" s="39">
        <f t="shared" si="25"/>
        <v>499.34</v>
      </c>
      <c r="N26" s="38">
        <f t="shared" si="26"/>
        <v>27.44</v>
      </c>
      <c r="O26" s="39">
        <f t="shared" si="27"/>
        <v>159</v>
      </c>
      <c r="P26" s="39">
        <f t="shared" si="28"/>
        <v>0</v>
      </c>
      <c r="Q26" s="39">
        <f t="shared" si="29"/>
        <v>1383.64</v>
      </c>
      <c r="R26" s="38">
        <f t="shared" si="30"/>
        <v>0</v>
      </c>
      <c r="S26" s="38">
        <f t="shared" si="31"/>
        <v>313.64</v>
      </c>
      <c r="T26" s="39">
        <f t="shared" si="32"/>
        <v>124.84</v>
      </c>
      <c r="U26" s="38">
        <f t="shared" si="33"/>
        <v>11.76</v>
      </c>
      <c r="V26" s="39">
        <f t="shared" si="34"/>
        <v>159</v>
      </c>
      <c r="W26" s="39">
        <f t="shared" si="35"/>
        <v>0</v>
      </c>
      <c r="X26" s="38">
        <f t="shared" si="36"/>
        <v>609.24</v>
      </c>
      <c r="Y26" s="38">
        <f t="shared" si="37"/>
        <v>1992.88</v>
      </c>
      <c r="Z26" s="38"/>
      <c r="AA26" s="41" t="s">
        <v>74</v>
      </c>
      <c r="AB26" s="42">
        <f t="shared" ref="AB26:AH26" si="54">K26+R26</f>
        <v>70.57</v>
      </c>
      <c r="AC26" s="42">
        <f t="shared" si="54"/>
        <v>940.93</v>
      </c>
      <c r="AD26" s="42">
        <f t="shared" si="54"/>
        <v>624.18</v>
      </c>
      <c r="AE26" s="42">
        <f t="shared" si="54"/>
        <v>39.2</v>
      </c>
      <c r="AF26" s="42">
        <f t="shared" si="54"/>
        <v>318</v>
      </c>
      <c r="AG26" s="42">
        <f t="shared" si="54"/>
        <v>0</v>
      </c>
      <c r="AH26" s="42">
        <f t="shared" si="54"/>
        <v>1992.88</v>
      </c>
      <c r="AI26" s="41" t="s">
        <v>35</v>
      </c>
      <c r="AJ26" s="15"/>
    </row>
    <row r="27" s="15" customFormat="1" ht="16" customHeight="1" spans="1:36">
      <c r="A27" s="37">
        <f t="shared" si="22"/>
        <v>24</v>
      </c>
      <c r="B27" s="38" t="s">
        <v>169</v>
      </c>
      <c r="C27" s="38" t="s">
        <v>170</v>
      </c>
      <c r="D27" s="40" t="s">
        <v>171</v>
      </c>
      <c r="E27" s="38">
        <v>3920.55</v>
      </c>
      <c r="F27" s="38">
        <v>3920.55</v>
      </c>
      <c r="G27" s="39">
        <v>6241.75</v>
      </c>
      <c r="H27" s="38">
        <v>3920.55</v>
      </c>
      <c r="I27" s="39">
        <v>3180</v>
      </c>
      <c r="J27" s="39"/>
      <c r="K27" s="38">
        <f t="shared" si="23"/>
        <v>70.57</v>
      </c>
      <c r="L27" s="38">
        <f t="shared" si="24"/>
        <v>627.29</v>
      </c>
      <c r="M27" s="39">
        <f t="shared" si="25"/>
        <v>499.34</v>
      </c>
      <c r="N27" s="38">
        <f t="shared" si="26"/>
        <v>27.44</v>
      </c>
      <c r="O27" s="39">
        <f t="shared" si="27"/>
        <v>159</v>
      </c>
      <c r="P27" s="39">
        <f t="shared" si="28"/>
        <v>0</v>
      </c>
      <c r="Q27" s="39">
        <f t="shared" si="29"/>
        <v>1383.64</v>
      </c>
      <c r="R27" s="38">
        <f t="shared" si="30"/>
        <v>0</v>
      </c>
      <c r="S27" s="38">
        <f t="shared" si="31"/>
        <v>313.64</v>
      </c>
      <c r="T27" s="39">
        <f t="shared" si="32"/>
        <v>124.84</v>
      </c>
      <c r="U27" s="38">
        <f t="shared" si="33"/>
        <v>11.76</v>
      </c>
      <c r="V27" s="39">
        <f t="shared" si="34"/>
        <v>159</v>
      </c>
      <c r="W27" s="39">
        <f t="shared" si="35"/>
        <v>0</v>
      </c>
      <c r="X27" s="38">
        <f t="shared" si="36"/>
        <v>609.24</v>
      </c>
      <c r="Y27" s="38">
        <f t="shared" si="37"/>
        <v>1992.88</v>
      </c>
      <c r="Z27" s="38"/>
      <c r="AA27" s="41" t="s">
        <v>73</v>
      </c>
      <c r="AB27" s="42">
        <f t="shared" ref="AB27:AH27" si="55">K27+R27</f>
        <v>70.57</v>
      </c>
      <c r="AC27" s="42">
        <f t="shared" si="55"/>
        <v>940.93</v>
      </c>
      <c r="AD27" s="42">
        <f t="shared" si="55"/>
        <v>624.18</v>
      </c>
      <c r="AE27" s="42">
        <f t="shared" si="55"/>
        <v>39.2</v>
      </c>
      <c r="AF27" s="42">
        <f t="shared" si="55"/>
        <v>318</v>
      </c>
      <c r="AG27" s="42">
        <f t="shared" si="55"/>
        <v>0</v>
      </c>
      <c r="AH27" s="42">
        <f t="shared" si="55"/>
        <v>1992.88</v>
      </c>
      <c r="AI27" s="41" t="s">
        <v>34</v>
      </c>
    </row>
    <row r="28" s="15" customFormat="1" ht="16" customHeight="1" spans="1:36">
      <c r="A28" s="37">
        <f t="shared" si="22"/>
        <v>25</v>
      </c>
      <c r="B28" s="38" t="s">
        <v>172</v>
      </c>
      <c r="C28" s="38" t="s">
        <v>173</v>
      </c>
      <c r="D28" s="40" t="s">
        <v>174</v>
      </c>
      <c r="E28" s="38">
        <v>3920.55</v>
      </c>
      <c r="F28" s="38">
        <v>3920.55</v>
      </c>
      <c r="G28" s="39">
        <v>6241.75</v>
      </c>
      <c r="H28" s="38">
        <v>3920.55</v>
      </c>
      <c r="I28" s="39">
        <v>3180</v>
      </c>
      <c r="J28" s="39"/>
      <c r="K28" s="38">
        <f t="shared" si="23"/>
        <v>70.57</v>
      </c>
      <c r="L28" s="38">
        <f t="shared" si="24"/>
        <v>627.29</v>
      </c>
      <c r="M28" s="39">
        <f t="shared" si="25"/>
        <v>499.34</v>
      </c>
      <c r="N28" s="38">
        <f t="shared" si="26"/>
        <v>27.44</v>
      </c>
      <c r="O28" s="39">
        <f t="shared" si="27"/>
        <v>159</v>
      </c>
      <c r="P28" s="39">
        <f t="shared" si="28"/>
        <v>0</v>
      </c>
      <c r="Q28" s="39">
        <f t="shared" si="29"/>
        <v>1383.64</v>
      </c>
      <c r="R28" s="38">
        <f t="shared" si="30"/>
        <v>0</v>
      </c>
      <c r="S28" s="38">
        <f t="shared" si="31"/>
        <v>313.64</v>
      </c>
      <c r="T28" s="39">
        <f t="shared" si="32"/>
        <v>124.84</v>
      </c>
      <c r="U28" s="38">
        <f t="shared" si="33"/>
        <v>11.76</v>
      </c>
      <c r="V28" s="39">
        <f t="shared" si="34"/>
        <v>159</v>
      </c>
      <c r="W28" s="39">
        <f t="shared" si="35"/>
        <v>0</v>
      </c>
      <c r="X28" s="38">
        <f t="shared" si="36"/>
        <v>609.24</v>
      </c>
      <c r="Y28" s="38">
        <f t="shared" si="37"/>
        <v>1992.88</v>
      </c>
      <c r="Z28" s="38"/>
      <c r="AA28" s="41" t="s">
        <v>58</v>
      </c>
      <c r="AB28" s="42">
        <f t="shared" ref="AB28:AH28" si="56">K28+R28</f>
        <v>70.57</v>
      </c>
      <c r="AC28" s="42">
        <f t="shared" si="56"/>
        <v>940.93</v>
      </c>
      <c r="AD28" s="42">
        <f t="shared" si="56"/>
        <v>624.18</v>
      </c>
      <c r="AE28" s="42">
        <f t="shared" si="56"/>
        <v>39.2</v>
      </c>
      <c r="AF28" s="42">
        <f t="shared" si="56"/>
        <v>318</v>
      </c>
      <c r="AG28" s="42">
        <f t="shared" si="56"/>
        <v>0</v>
      </c>
      <c r="AH28" s="42">
        <f t="shared" si="56"/>
        <v>1992.88</v>
      </c>
      <c r="AI28" s="41" t="s">
        <v>35</v>
      </c>
    </row>
    <row r="29" s="15" customFormat="1" ht="16" customHeight="1" spans="1:36">
      <c r="A29" s="37">
        <f t="shared" si="22"/>
        <v>26</v>
      </c>
      <c r="B29" s="38" t="s">
        <v>172</v>
      </c>
      <c r="C29" s="38" t="s">
        <v>175</v>
      </c>
      <c r="D29" s="40" t="s">
        <v>176</v>
      </c>
      <c r="E29" s="38">
        <v>3920.55</v>
      </c>
      <c r="F29" s="38">
        <v>3920.55</v>
      </c>
      <c r="G29" s="39">
        <v>6241.75</v>
      </c>
      <c r="H29" s="38">
        <v>3920.55</v>
      </c>
      <c r="I29" s="39">
        <v>3180</v>
      </c>
      <c r="J29" s="39"/>
      <c r="K29" s="38">
        <f t="shared" si="23"/>
        <v>70.57</v>
      </c>
      <c r="L29" s="38">
        <f t="shared" si="24"/>
        <v>627.29</v>
      </c>
      <c r="M29" s="39">
        <f t="shared" si="25"/>
        <v>499.34</v>
      </c>
      <c r="N29" s="38">
        <f t="shared" si="26"/>
        <v>27.44</v>
      </c>
      <c r="O29" s="39">
        <f t="shared" si="27"/>
        <v>159</v>
      </c>
      <c r="P29" s="39">
        <f t="shared" si="28"/>
        <v>0</v>
      </c>
      <c r="Q29" s="39">
        <f t="shared" si="29"/>
        <v>1383.64</v>
      </c>
      <c r="R29" s="38">
        <f t="shared" si="30"/>
        <v>0</v>
      </c>
      <c r="S29" s="38">
        <f t="shared" si="31"/>
        <v>313.64</v>
      </c>
      <c r="T29" s="39">
        <f t="shared" si="32"/>
        <v>124.84</v>
      </c>
      <c r="U29" s="38">
        <f t="shared" si="33"/>
        <v>11.76</v>
      </c>
      <c r="V29" s="39">
        <f t="shared" si="34"/>
        <v>159</v>
      </c>
      <c r="W29" s="39">
        <f t="shared" si="35"/>
        <v>0</v>
      </c>
      <c r="X29" s="38">
        <f t="shared" si="36"/>
        <v>609.24</v>
      </c>
      <c r="Y29" s="38">
        <f t="shared" si="37"/>
        <v>1992.88</v>
      </c>
      <c r="Z29" s="38"/>
      <c r="AA29" s="41" t="s">
        <v>78</v>
      </c>
      <c r="AB29" s="42">
        <f t="shared" ref="AB29:AH29" si="57">K29+R29</f>
        <v>70.57</v>
      </c>
      <c r="AC29" s="42">
        <f t="shared" si="57"/>
        <v>940.93</v>
      </c>
      <c r="AD29" s="42">
        <f t="shared" si="57"/>
        <v>624.18</v>
      </c>
      <c r="AE29" s="42">
        <f t="shared" si="57"/>
        <v>39.2</v>
      </c>
      <c r="AF29" s="42">
        <f t="shared" si="57"/>
        <v>318</v>
      </c>
      <c r="AG29" s="42">
        <f t="shared" si="57"/>
        <v>0</v>
      </c>
      <c r="AH29" s="42">
        <f t="shared" si="57"/>
        <v>1992.88</v>
      </c>
      <c r="AI29" s="41" t="s">
        <v>36</v>
      </c>
    </row>
    <row r="30" s="15" customFormat="1" ht="16" customHeight="1" spans="1:36">
      <c r="A30" s="37">
        <f t="shared" si="22"/>
        <v>27</v>
      </c>
      <c r="B30" s="38" t="s">
        <v>122</v>
      </c>
      <c r="C30" s="39" t="s">
        <v>177</v>
      </c>
      <c r="D30" s="40" t="s">
        <v>178</v>
      </c>
      <c r="E30" s="38">
        <v>3920.55</v>
      </c>
      <c r="F30" s="38">
        <v>3920.55</v>
      </c>
      <c r="G30" s="39">
        <v>6241.75</v>
      </c>
      <c r="H30" s="38">
        <v>3920.55</v>
      </c>
      <c r="I30" s="39">
        <v>4180</v>
      </c>
      <c r="J30" s="39"/>
      <c r="K30" s="38">
        <f t="shared" si="23"/>
        <v>70.57</v>
      </c>
      <c r="L30" s="38">
        <f t="shared" si="24"/>
        <v>627.29</v>
      </c>
      <c r="M30" s="39">
        <f t="shared" si="25"/>
        <v>499.34</v>
      </c>
      <c r="N30" s="38">
        <f t="shared" si="26"/>
        <v>27.44</v>
      </c>
      <c r="O30" s="39">
        <f t="shared" si="27"/>
        <v>209</v>
      </c>
      <c r="P30" s="39">
        <f t="shared" si="28"/>
        <v>0</v>
      </c>
      <c r="Q30" s="39">
        <f t="shared" si="29"/>
        <v>1433.64</v>
      </c>
      <c r="R30" s="38">
        <f t="shared" si="30"/>
        <v>0</v>
      </c>
      <c r="S30" s="38">
        <f t="shared" si="31"/>
        <v>313.64</v>
      </c>
      <c r="T30" s="39">
        <f t="shared" si="32"/>
        <v>124.84</v>
      </c>
      <c r="U30" s="38">
        <f t="shared" si="33"/>
        <v>11.76</v>
      </c>
      <c r="V30" s="39">
        <f t="shared" si="34"/>
        <v>209</v>
      </c>
      <c r="W30" s="39">
        <f t="shared" si="35"/>
        <v>0</v>
      </c>
      <c r="X30" s="38">
        <f t="shared" si="36"/>
        <v>659.24</v>
      </c>
      <c r="Y30" s="38">
        <f t="shared" si="37"/>
        <v>2092.88</v>
      </c>
      <c r="Z30" s="38"/>
      <c r="AA30" s="41" t="s">
        <v>58</v>
      </c>
      <c r="AB30" s="42">
        <f t="shared" ref="AB30:AH30" si="58">K30+R30</f>
        <v>70.57</v>
      </c>
      <c r="AC30" s="42">
        <f t="shared" si="58"/>
        <v>940.93</v>
      </c>
      <c r="AD30" s="42">
        <f t="shared" si="58"/>
        <v>624.18</v>
      </c>
      <c r="AE30" s="42">
        <f t="shared" si="58"/>
        <v>39.2</v>
      </c>
      <c r="AF30" s="42">
        <f t="shared" si="58"/>
        <v>418</v>
      </c>
      <c r="AG30" s="42">
        <f t="shared" si="58"/>
        <v>0</v>
      </c>
      <c r="AH30" s="42">
        <f t="shared" si="58"/>
        <v>2092.88</v>
      </c>
      <c r="AI30" s="41" t="s">
        <v>35</v>
      </c>
    </row>
    <row r="31" s="15" customFormat="1" ht="16" customHeight="1" spans="1:36">
      <c r="A31" s="37">
        <f t="shared" si="22"/>
        <v>28</v>
      </c>
      <c r="B31" s="38" t="s">
        <v>172</v>
      </c>
      <c r="C31" s="45" t="s">
        <v>179</v>
      </c>
      <c r="D31" s="46" t="s">
        <v>180</v>
      </c>
      <c r="E31" s="38">
        <v>3920.55</v>
      </c>
      <c r="F31" s="38">
        <v>3920.55</v>
      </c>
      <c r="G31" s="39">
        <v>6241.75</v>
      </c>
      <c r="H31" s="38">
        <v>3920.55</v>
      </c>
      <c r="I31" s="39">
        <v>3180</v>
      </c>
      <c r="J31" s="39"/>
      <c r="K31" s="38">
        <f t="shared" si="23"/>
        <v>70.57</v>
      </c>
      <c r="L31" s="38">
        <f t="shared" si="24"/>
        <v>627.29</v>
      </c>
      <c r="M31" s="39">
        <f t="shared" si="25"/>
        <v>499.34</v>
      </c>
      <c r="N31" s="38">
        <f t="shared" si="26"/>
        <v>27.44</v>
      </c>
      <c r="O31" s="39">
        <f t="shared" si="27"/>
        <v>159</v>
      </c>
      <c r="P31" s="39">
        <f t="shared" si="28"/>
        <v>0</v>
      </c>
      <c r="Q31" s="39">
        <f t="shared" si="29"/>
        <v>1383.64</v>
      </c>
      <c r="R31" s="38">
        <f t="shared" si="30"/>
        <v>0</v>
      </c>
      <c r="S31" s="38">
        <f t="shared" si="31"/>
        <v>313.64</v>
      </c>
      <c r="T31" s="39">
        <f t="shared" si="32"/>
        <v>124.84</v>
      </c>
      <c r="U31" s="38">
        <f t="shared" si="33"/>
        <v>11.76</v>
      </c>
      <c r="V31" s="39">
        <f t="shared" si="34"/>
        <v>159</v>
      </c>
      <c r="W31" s="39">
        <f t="shared" si="35"/>
        <v>0</v>
      </c>
      <c r="X31" s="38">
        <f t="shared" si="36"/>
        <v>609.24</v>
      </c>
      <c r="Y31" s="38">
        <f t="shared" si="37"/>
        <v>1992.88</v>
      </c>
      <c r="Z31" s="38"/>
      <c r="AA31" s="41" t="s">
        <v>74</v>
      </c>
      <c r="AB31" s="42">
        <f t="shared" ref="AB31:AH31" si="59">K31+R31</f>
        <v>70.57</v>
      </c>
      <c r="AC31" s="42">
        <f t="shared" si="59"/>
        <v>940.93</v>
      </c>
      <c r="AD31" s="42">
        <f t="shared" si="59"/>
        <v>624.18</v>
      </c>
      <c r="AE31" s="42">
        <f t="shared" si="59"/>
        <v>39.2</v>
      </c>
      <c r="AF31" s="42">
        <f t="shared" si="59"/>
        <v>318</v>
      </c>
      <c r="AG31" s="42">
        <f t="shared" si="59"/>
        <v>0</v>
      </c>
      <c r="AH31" s="42">
        <f t="shared" si="59"/>
        <v>1992.88</v>
      </c>
      <c r="AI31" s="41" t="s">
        <v>35</v>
      </c>
    </row>
    <row r="32" s="15" customFormat="1" ht="16" customHeight="1" spans="1:36">
      <c r="A32" s="37">
        <f t="shared" si="22"/>
        <v>29</v>
      </c>
      <c r="B32" s="38" t="s">
        <v>181</v>
      </c>
      <c r="C32" s="38" t="s">
        <v>182</v>
      </c>
      <c r="D32" s="40" t="s">
        <v>183</v>
      </c>
      <c r="E32" s="38">
        <v>3920.55</v>
      </c>
      <c r="F32" s="38">
        <v>3920.55</v>
      </c>
      <c r="G32" s="39">
        <v>6241.75</v>
      </c>
      <c r="H32" s="38">
        <v>3920.55</v>
      </c>
      <c r="I32" s="39">
        <v>3180</v>
      </c>
      <c r="J32" s="39"/>
      <c r="K32" s="38">
        <f t="shared" si="23"/>
        <v>70.57</v>
      </c>
      <c r="L32" s="38">
        <f t="shared" si="24"/>
        <v>627.29</v>
      </c>
      <c r="M32" s="39">
        <f t="shared" si="25"/>
        <v>499.34</v>
      </c>
      <c r="N32" s="38">
        <f t="shared" si="26"/>
        <v>27.44</v>
      </c>
      <c r="O32" s="39">
        <f t="shared" si="27"/>
        <v>159</v>
      </c>
      <c r="P32" s="39">
        <f t="shared" si="28"/>
        <v>0</v>
      </c>
      <c r="Q32" s="39">
        <f t="shared" si="29"/>
        <v>1383.64</v>
      </c>
      <c r="R32" s="38">
        <f t="shared" si="30"/>
        <v>0</v>
      </c>
      <c r="S32" s="38">
        <f t="shared" si="31"/>
        <v>313.64</v>
      </c>
      <c r="T32" s="39">
        <f t="shared" si="32"/>
        <v>124.84</v>
      </c>
      <c r="U32" s="38">
        <f t="shared" si="33"/>
        <v>11.76</v>
      </c>
      <c r="V32" s="39">
        <f t="shared" si="34"/>
        <v>159</v>
      </c>
      <c r="W32" s="39">
        <f t="shared" si="35"/>
        <v>0</v>
      </c>
      <c r="X32" s="38">
        <f t="shared" si="36"/>
        <v>609.24</v>
      </c>
      <c r="Y32" s="38">
        <f t="shared" si="37"/>
        <v>1992.88</v>
      </c>
      <c r="Z32" s="38"/>
      <c r="AA32" s="41" t="s">
        <v>81</v>
      </c>
      <c r="AB32" s="42">
        <f t="shared" ref="AB32:AH32" si="60">K32+R32</f>
        <v>70.57</v>
      </c>
      <c r="AC32" s="42">
        <f t="shared" si="60"/>
        <v>940.93</v>
      </c>
      <c r="AD32" s="42">
        <f t="shared" si="60"/>
        <v>624.18</v>
      </c>
      <c r="AE32" s="42">
        <f t="shared" si="60"/>
        <v>39.2</v>
      </c>
      <c r="AF32" s="42">
        <f t="shared" si="60"/>
        <v>318</v>
      </c>
      <c r="AG32" s="42">
        <f t="shared" si="60"/>
        <v>0</v>
      </c>
      <c r="AH32" s="42">
        <f t="shared" si="60"/>
        <v>1992.88</v>
      </c>
      <c r="AI32" s="41" t="s">
        <v>31</v>
      </c>
    </row>
    <row r="33" s="15" customFormat="1" ht="16" customHeight="1" spans="1:35">
      <c r="A33" s="37">
        <f t="shared" si="22"/>
        <v>30</v>
      </c>
      <c r="B33" s="38" t="s">
        <v>122</v>
      </c>
      <c r="C33" s="38" t="s">
        <v>184</v>
      </c>
      <c r="D33" s="40" t="s">
        <v>185</v>
      </c>
      <c r="E33" s="38">
        <v>3920.55</v>
      </c>
      <c r="F33" s="38">
        <v>3920.55</v>
      </c>
      <c r="G33" s="39">
        <v>6241.75</v>
      </c>
      <c r="H33" s="38">
        <v>3920.55</v>
      </c>
      <c r="I33" s="39">
        <v>4180</v>
      </c>
      <c r="J33" s="39"/>
      <c r="K33" s="38">
        <f t="shared" si="23"/>
        <v>70.57</v>
      </c>
      <c r="L33" s="38">
        <f t="shared" si="24"/>
        <v>627.29</v>
      </c>
      <c r="M33" s="39">
        <f t="shared" si="25"/>
        <v>499.34</v>
      </c>
      <c r="N33" s="38">
        <f t="shared" si="26"/>
        <v>27.44</v>
      </c>
      <c r="O33" s="39">
        <f t="shared" si="27"/>
        <v>209</v>
      </c>
      <c r="P33" s="39">
        <f t="shared" si="28"/>
        <v>0</v>
      </c>
      <c r="Q33" s="39">
        <f t="shared" si="29"/>
        <v>1433.64</v>
      </c>
      <c r="R33" s="38">
        <f t="shared" si="30"/>
        <v>0</v>
      </c>
      <c r="S33" s="38">
        <f t="shared" si="31"/>
        <v>313.64</v>
      </c>
      <c r="T33" s="39">
        <f t="shared" si="32"/>
        <v>124.84</v>
      </c>
      <c r="U33" s="38">
        <f t="shared" si="33"/>
        <v>11.76</v>
      </c>
      <c r="V33" s="39">
        <f t="shared" si="34"/>
        <v>209</v>
      </c>
      <c r="W33" s="39">
        <f t="shared" si="35"/>
        <v>0</v>
      </c>
      <c r="X33" s="38">
        <f t="shared" si="36"/>
        <v>659.24</v>
      </c>
      <c r="Y33" s="38">
        <f t="shared" si="37"/>
        <v>2092.88</v>
      </c>
      <c r="Z33" s="38"/>
      <c r="AA33" s="41" t="s">
        <v>58</v>
      </c>
      <c r="AB33" s="42">
        <f t="shared" ref="AB33:AH33" si="61">K33+R33</f>
        <v>70.57</v>
      </c>
      <c r="AC33" s="42">
        <f t="shared" si="61"/>
        <v>940.93</v>
      </c>
      <c r="AD33" s="42">
        <f t="shared" si="61"/>
        <v>624.18</v>
      </c>
      <c r="AE33" s="42">
        <f t="shared" si="61"/>
        <v>39.2</v>
      </c>
      <c r="AF33" s="42">
        <f t="shared" si="61"/>
        <v>418</v>
      </c>
      <c r="AG33" s="42">
        <f t="shared" si="61"/>
        <v>0</v>
      </c>
      <c r="AH33" s="42">
        <f t="shared" si="61"/>
        <v>2092.88</v>
      </c>
      <c r="AI33" s="41" t="s">
        <v>35</v>
      </c>
    </row>
    <row r="34" s="15" customFormat="1" ht="16" customHeight="1" spans="1:35">
      <c r="A34" s="37">
        <f t="shared" si="22"/>
        <v>31</v>
      </c>
      <c r="B34" s="38" t="s">
        <v>186</v>
      </c>
      <c r="C34" s="38" t="s">
        <v>187</v>
      </c>
      <c r="D34" s="40" t="s">
        <v>188</v>
      </c>
      <c r="E34" s="38">
        <v>3920.55</v>
      </c>
      <c r="F34" s="38">
        <v>3920.55</v>
      </c>
      <c r="G34" s="39">
        <v>6241.75</v>
      </c>
      <c r="H34" s="38">
        <v>3920.55</v>
      </c>
      <c r="I34" s="39">
        <v>2544</v>
      </c>
      <c r="J34" s="39"/>
      <c r="K34" s="38">
        <f t="shared" si="23"/>
        <v>70.57</v>
      </c>
      <c r="L34" s="38">
        <f t="shared" si="24"/>
        <v>627.29</v>
      </c>
      <c r="M34" s="39">
        <f t="shared" si="25"/>
        <v>499.34</v>
      </c>
      <c r="N34" s="38">
        <f t="shared" si="26"/>
        <v>27.44</v>
      </c>
      <c r="O34" s="39">
        <f t="shared" si="27"/>
        <v>127.2</v>
      </c>
      <c r="P34" s="39">
        <f t="shared" si="28"/>
        <v>0</v>
      </c>
      <c r="Q34" s="39">
        <f t="shared" si="29"/>
        <v>1351.84</v>
      </c>
      <c r="R34" s="38">
        <f t="shared" si="30"/>
        <v>0</v>
      </c>
      <c r="S34" s="38">
        <f t="shared" si="31"/>
        <v>313.64</v>
      </c>
      <c r="T34" s="39">
        <f t="shared" si="32"/>
        <v>124.84</v>
      </c>
      <c r="U34" s="38">
        <f t="shared" si="33"/>
        <v>11.76</v>
      </c>
      <c r="V34" s="39">
        <f t="shared" si="34"/>
        <v>127.2</v>
      </c>
      <c r="W34" s="39">
        <f t="shared" si="35"/>
        <v>0</v>
      </c>
      <c r="X34" s="38">
        <f t="shared" si="36"/>
        <v>577.44</v>
      </c>
      <c r="Y34" s="38">
        <f t="shared" si="37"/>
        <v>1929.28</v>
      </c>
      <c r="Z34" s="38"/>
      <c r="AA34" s="41" t="s">
        <v>66</v>
      </c>
      <c r="AB34" s="42">
        <f t="shared" ref="AB34:AH34" si="62">K34+R34</f>
        <v>70.57</v>
      </c>
      <c r="AC34" s="42">
        <f t="shared" si="62"/>
        <v>940.93</v>
      </c>
      <c r="AD34" s="42">
        <f t="shared" si="62"/>
        <v>624.18</v>
      </c>
      <c r="AE34" s="42">
        <f t="shared" si="62"/>
        <v>39.2</v>
      </c>
      <c r="AF34" s="42">
        <f t="shared" si="62"/>
        <v>254.4</v>
      </c>
      <c r="AG34" s="42">
        <f t="shared" si="62"/>
        <v>0</v>
      </c>
      <c r="AH34" s="42">
        <f t="shared" si="62"/>
        <v>1929.28</v>
      </c>
      <c r="AI34" s="41" t="s">
        <v>36</v>
      </c>
    </row>
    <row r="35" s="15" customFormat="1" ht="16" customHeight="1" spans="1:35">
      <c r="A35" s="37">
        <f t="shared" si="22"/>
        <v>32</v>
      </c>
      <c r="B35" s="38" t="s">
        <v>189</v>
      </c>
      <c r="C35" s="38" t="s">
        <v>190</v>
      </c>
      <c r="D35" s="40" t="s">
        <v>191</v>
      </c>
      <c r="E35" s="38">
        <v>3920.55</v>
      </c>
      <c r="F35" s="38">
        <v>3920.55</v>
      </c>
      <c r="G35" s="39">
        <v>6241.75</v>
      </c>
      <c r="H35" s="38">
        <v>3920.55</v>
      </c>
      <c r="I35" s="39">
        <v>3180</v>
      </c>
      <c r="J35" s="39"/>
      <c r="K35" s="38">
        <f t="shared" si="23"/>
        <v>70.57</v>
      </c>
      <c r="L35" s="38">
        <f t="shared" si="24"/>
        <v>627.29</v>
      </c>
      <c r="M35" s="39">
        <f t="shared" si="25"/>
        <v>499.34</v>
      </c>
      <c r="N35" s="38">
        <f t="shared" si="26"/>
        <v>27.44</v>
      </c>
      <c r="O35" s="39">
        <f t="shared" si="27"/>
        <v>159</v>
      </c>
      <c r="P35" s="39">
        <f t="shared" si="28"/>
        <v>0</v>
      </c>
      <c r="Q35" s="39">
        <f t="shared" si="29"/>
        <v>1383.64</v>
      </c>
      <c r="R35" s="38">
        <f t="shared" si="30"/>
        <v>0</v>
      </c>
      <c r="S35" s="38">
        <f t="shared" si="31"/>
        <v>313.64</v>
      </c>
      <c r="T35" s="39">
        <f t="shared" si="32"/>
        <v>124.84</v>
      </c>
      <c r="U35" s="38">
        <f t="shared" si="33"/>
        <v>11.76</v>
      </c>
      <c r="V35" s="39">
        <f t="shared" si="34"/>
        <v>159</v>
      </c>
      <c r="W35" s="39">
        <f t="shared" si="35"/>
        <v>0</v>
      </c>
      <c r="X35" s="38">
        <f t="shared" si="36"/>
        <v>609.24</v>
      </c>
      <c r="Y35" s="38">
        <f t="shared" si="37"/>
        <v>1992.88</v>
      </c>
      <c r="Z35" s="38"/>
      <c r="AA35" s="41" t="s">
        <v>52</v>
      </c>
      <c r="AB35" s="42">
        <f t="shared" ref="AB35:AH35" si="63">K35+R35</f>
        <v>70.57</v>
      </c>
      <c r="AC35" s="42">
        <f t="shared" si="63"/>
        <v>940.93</v>
      </c>
      <c r="AD35" s="42">
        <f t="shared" si="63"/>
        <v>624.18</v>
      </c>
      <c r="AE35" s="42">
        <f t="shared" si="63"/>
        <v>39.2</v>
      </c>
      <c r="AF35" s="42">
        <f t="shared" si="63"/>
        <v>318</v>
      </c>
      <c r="AG35" s="42">
        <f t="shared" si="63"/>
        <v>0</v>
      </c>
      <c r="AH35" s="42">
        <f t="shared" si="63"/>
        <v>1992.88</v>
      </c>
      <c r="AI35" s="41" t="s">
        <v>36</v>
      </c>
    </row>
    <row r="36" s="15" customFormat="1" ht="16" customHeight="1" spans="1:35">
      <c r="A36" s="37">
        <f t="shared" si="22"/>
        <v>33</v>
      </c>
      <c r="B36" s="38" t="s">
        <v>192</v>
      </c>
      <c r="C36" s="38" t="s">
        <v>193</v>
      </c>
      <c r="D36" s="40" t="s">
        <v>194</v>
      </c>
      <c r="E36" s="38">
        <v>4500</v>
      </c>
      <c r="F36" s="38">
        <v>4500</v>
      </c>
      <c r="G36" s="39">
        <v>6241.75</v>
      </c>
      <c r="H36" s="38">
        <v>4500</v>
      </c>
      <c r="I36" s="39">
        <v>4180</v>
      </c>
      <c r="J36" s="39"/>
      <c r="K36" s="38">
        <f t="shared" si="23"/>
        <v>81</v>
      </c>
      <c r="L36" s="38">
        <f t="shared" si="24"/>
        <v>720</v>
      </c>
      <c r="M36" s="39">
        <f t="shared" si="25"/>
        <v>499.34</v>
      </c>
      <c r="N36" s="38">
        <f t="shared" si="26"/>
        <v>31.5</v>
      </c>
      <c r="O36" s="39">
        <f t="shared" si="27"/>
        <v>209</v>
      </c>
      <c r="P36" s="39">
        <f t="shared" si="28"/>
        <v>0</v>
      </c>
      <c r="Q36" s="39">
        <f t="shared" si="29"/>
        <v>1540.84</v>
      </c>
      <c r="R36" s="38">
        <f t="shared" si="30"/>
        <v>0</v>
      </c>
      <c r="S36" s="38">
        <f t="shared" si="31"/>
        <v>360</v>
      </c>
      <c r="T36" s="39">
        <f t="shared" si="32"/>
        <v>124.84</v>
      </c>
      <c r="U36" s="38">
        <f t="shared" si="33"/>
        <v>13.5</v>
      </c>
      <c r="V36" s="39">
        <f t="shared" si="34"/>
        <v>209</v>
      </c>
      <c r="W36" s="39">
        <f t="shared" si="35"/>
        <v>0</v>
      </c>
      <c r="X36" s="38">
        <f t="shared" si="36"/>
        <v>707.34</v>
      </c>
      <c r="Y36" s="38">
        <f t="shared" si="37"/>
        <v>2248.18</v>
      </c>
      <c r="Z36" s="38"/>
      <c r="AA36" s="41" t="s">
        <v>81</v>
      </c>
      <c r="AB36" s="42">
        <f t="shared" ref="AB36:AH36" si="64">K36+R36</f>
        <v>81</v>
      </c>
      <c r="AC36" s="42">
        <f t="shared" si="64"/>
        <v>1080</v>
      </c>
      <c r="AD36" s="42">
        <f t="shared" si="64"/>
        <v>624.18</v>
      </c>
      <c r="AE36" s="42">
        <f t="shared" si="64"/>
        <v>45</v>
      </c>
      <c r="AF36" s="42">
        <f t="shared" si="64"/>
        <v>418</v>
      </c>
      <c r="AG36" s="42">
        <f t="shared" si="64"/>
        <v>0</v>
      </c>
      <c r="AH36" s="42">
        <f t="shared" si="64"/>
        <v>2248.18</v>
      </c>
      <c r="AI36" s="41" t="s">
        <v>31</v>
      </c>
    </row>
    <row r="37" s="15" customFormat="1" ht="16" customHeight="1" spans="1:35">
      <c r="A37" s="37">
        <f t="shared" si="22"/>
        <v>34</v>
      </c>
      <c r="B37" s="38" t="s">
        <v>195</v>
      </c>
      <c r="C37" s="38" t="s">
        <v>196</v>
      </c>
      <c r="D37" s="40" t="s">
        <v>197</v>
      </c>
      <c r="E37" s="38">
        <v>3920.55</v>
      </c>
      <c r="F37" s="38">
        <v>3920.55</v>
      </c>
      <c r="G37" s="39">
        <v>6241.75</v>
      </c>
      <c r="H37" s="38">
        <v>3920.55</v>
      </c>
      <c r="I37" s="39">
        <v>3180</v>
      </c>
      <c r="J37" s="39"/>
      <c r="K37" s="38">
        <f t="shared" si="23"/>
        <v>70.57</v>
      </c>
      <c r="L37" s="38">
        <f t="shared" si="24"/>
        <v>627.29</v>
      </c>
      <c r="M37" s="39">
        <f t="shared" si="25"/>
        <v>499.34</v>
      </c>
      <c r="N37" s="38">
        <f t="shared" si="26"/>
        <v>27.44</v>
      </c>
      <c r="O37" s="39">
        <f t="shared" si="27"/>
        <v>159</v>
      </c>
      <c r="P37" s="39">
        <f t="shared" si="28"/>
        <v>0</v>
      </c>
      <c r="Q37" s="39">
        <f t="shared" si="29"/>
        <v>1383.64</v>
      </c>
      <c r="R37" s="38">
        <f t="shared" si="30"/>
        <v>0</v>
      </c>
      <c r="S37" s="38">
        <f t="shared" si="31"/>
        <v>313.64</v>
      </c>
      <c r="T37" s="39">
        <f t="shared" si="32"/>
        <v>124.84</v>
      </c>
      <c r="U37" s="38">
        <f t="shared" si="33"/>
        <v>11.76</v>
      </c>
      <c r="V37" s="39">
        <f t="shared" si="34"/>
        <v>159</v>
      </c>
      <c r="W37" s="39">
        <f t="shared" si="35"/>
        <v>0</v>
      </c>
      <c r="X37" s="38">
        <f t="shared" si="36"/>
        <v>609.24</v>
      </c>
      <c r="Y37" s="38">
        <f t="shared" si="37"/>
        <v>1992.88</v>
      </c>
      <c r="Z37" s="38"/>
      <c r="AA37" s="41" t="s">
        <v>73</v>
      </c>
      <c r="AB37" s="42">
        <f t="shared" ref="AB37:AH37" si="65">K37+R37</f>
        <v>70.57</v>
      </c>
      <c r="AC37" s="42">
        <f t="shared" si="65"/>
        <v>940.93</v>
      </c>
      <c r="AD37" s="42">
        <f t="shared" si="65"/>
        <v>624.18</v>
      </c>
      <c r="AE37" s="42">
        <f t="shared" si="65"/>
        <v>39.2</v>
      </c>
      <c r="AF37" s="42">
        <f t="shared" si="65"/>
        <v>318</v>
      </c>
      <c r="AG37" s="42">
        <f t="shared" si="65"/>
        <v>0</v>
      </c>
      <c r="AH37" s="42">
        <f t="shared" si="65"/>
        <v>1992.88</v>
      </c>
      <c r="AI37" s="41" t="s">
        <v>34</v>
      </c>
    </row>
    <row r="38" s="15" customFormat="1" ht="16" customHeight="1" spans="1:35">
      <c r="A38" s="37">
        <f t="shared" si="22"/>
        <v>35</v>
      </c>
      <c r="B38" s="38" t="s">
        <v>153</v>
      </c>
      <c r="C38" s="38" t="s">
        <v>198</v>
      </c>
      <c r="D38" s="40" t="s">
        <v>199</v>
      </c>
      <c r="E38" s="38">
        <v>3920.55</v>
      </c>
      <c r="F38" s="38">
        <v>3920.55</v>
      </c>
      <c r="G38" s="39">
        <v>6241.75</v>
      </c>
      <c r="H38" s="38">
        <v>3920.55</v>
      </c>
      <c r="I38" s="39">
        <v>3180</v>
      </c>
      <c r="J38" s="39"/>
      <c r="K38" s="38">
        <f t="shared" si="23"/>
        <v>70.57</v>
      </c>
      <c r="L38" s="38">
        <f t="shared" si="24"/>
        <v>627.29</v>
      </c>
      <c r="M38" s="39">
        <f t="shared" si="25"/>
        <v>499.34</v>
      </c>
      <c r="N38" s="38">
        <f t="shared" si="26"/>
        <v>27.44</v>
      </c>
      <c r="O38" s="39">
        <f t="shared" si="27"/>
        <v>159</v>
      </c>
      <c r="P38" s="39">
        <f t="shared" si="28"/>
        <v>0</v>
      </c>
      <c r="Q38" s="39">
        <f t="shared" si="29"/>
        <v>1383.64</v>
      </c>
      <c r="R38" s="38">
        <f t="shared" si="30"/>
        <v>0</v>
      </c>
      <c r="S38" s="38">
        <f t="shared" si="31"/>
        <v>313.64</v>
      </c>
      <c r="T38" s="39">
        <f t="shared" si="32"/>
        <v>124.84</v>
      </c>
      <c r="U38" s="38">
        <f t="shared" si="33"/>
        <v>11.76</v>
      </c>
      <c r="V38" s="39">
        <f t="shared" si="34"/>
        <v>159</v>
      </c>
      <c r="W38" s="39">
        <f t="shared" si="35"/>
        <v>0</v>
      </c>
      <c r="X38" s="38">
        <f t="shared" si="36"/>
        <v>609.24</v>
      </c>
      <c r="Y38" s="38">
        <f t="shared" si="37"/>
        <v>1992.88</v>
      </c>
      <c r="Z38" s="38"/>
      <c r="AA38" s="41" t="s">
        <v>77</v>
      </c>
      <c r="AB38" s="42">
        <f t="shared" ref="AB38:AH38" si="66">K38+R38</f>
        <v>70.57</v>
      </c>
      <c r="AC38" s="42">
        <f t="shared" si="66"/>
        <v>940.93</v>
      </c>
      <c r="AD38" s="42">
        <f t="shared" si="66"/>
        <v>624.18</v>
      </c>
      <c r="AE38" s="42">
        <f t="shared" si="66"/>
        <v>39.2</v>
      </c>
      <c r="AF38" s="42">
        <f t="shared" si="66"/>
        <v>318</v>
      </c>
      <c r="AG38" s="42">
        <f t="shared" si="66"/>
        <v>0</v>
      </c>
      <c r="AH38" s="42">
        <f t="shared" si="66"/>
        <v>1992.88</v>
      </c>
      <c r="AI38" s="41" t="s">
        <v>36</v>
      </c>
    </row>
    <row r="39" s="15" customFormat="1" ht="16" customHeight="1" spans="1:35">
      <c r="A39" s="37">
        <f t="shared" si="22"/>
        <v>36</v>
      </c>
      <c r="B39" s="38" t="s">
        <v>195</v>
      </c>
      <c r="C39" s="38" t="s">
        <v>200</v>
      </c>
      <c r="D39" s="40" t="s">
        <v>201</v>
      </c>
      <c r="E39" s="38">
        <v>3920.55</v>
      </c>
      <c r="F39" s="38">
        <v>3920.55</v>
      </c>
      <c r="G39" s="39">
        <v>6241.75</v>
      </c>
      <c r="H39" s="38">
        <v>3920.55</v>
      </c>
      <c r="I39" s="39">
        <v>3180</v>
      </c>
      <c r="J39" s="39"/>
      <c r="K39" s="38">
        <f t="shared" si="23"/>
        <v>70.57</v>
      </c>
      <c r="L39" s="38">
        <f t="shared" si="24"/>
        <v>627.29</v>
      </c>
      <c r="M39" s="39">
        <f t="shared" si="25"/>
        <v>499.34</v>
      </c>
      <c r="N39" s="38">
        <f t="shared" si="26"/>
        <v>27.44</v>
      </c>
      <c r="O39" s="39">
        <f t="shared" si="27"/>
        <v>159</v>
      </c>
      <c r="P39" s="39">
        <f t="shared" si="28"/>
        <v>0</v>
      </c>
      <c r="Q39" s="39">
        <f t="shared" si="29"/>
        <v>1383.64</v>
      </c>
      <c r="R39" s="38">
        <f t="shared" si="30"/>
        <v>0</v>
      </c>
      <c r="S39" s="38">
        <f t="shared" si="31"/>
        <v>313.64</v>
      </c>
      <c r="T39" s="39">
        <f t="shared" si="32"/>
        <v>124.84</v>
      </c>
      <c r="U39" s="38">
        <f t="shared" si="33"/>
        <v>11.76</v>
      </c>
      <c r="V39" s="39">
        <f t="shared" si="34"/>
        <v>159</v>
      </c>
      <c r="W39" s="39">
        <f t="shared" si="35"/>
        <v>0</v>
      </c>
      <c r="X39" s="38">
        <f t="shared" si="36"/>
        <v>609.24</v>
      </c>
      <c r="Y39" s="38">
        <f t="shared" si="37"/>
        <v>1992.88</v>
      </c>
      <c r="Z39" s="38"/>
      <c r="AA39" s="41" t="s">
        <v>54</v>
      </c>
      <c r="AB39" s="42">
        <f t="shared" ref="AB39:AH39" si="67">K39+R39</f>
        <v>70.57</v>
      </c>
      <c r="AC39" s="42">
        <f t="shared" si="67"/>
        <v>940.93</v>
      </c>
      <c r="AD39" s="42">
        <f t="shared" si="67"/>
        <v>624.18</v>
      </c>
      <c r="AE39" s="42">
        <f t="shared" si="67"/>
        <v>39.2</v>
      </c>
      <c r="AF39" s="42">
        <f t="shared" si="67"/>
        <v>318</v>
      </c>
      <c r="AG39" s="42">
        <f t="shared" si="67"/>
        <v>0</v>
      </c>
      <c r="AH39" s="42">
        <f t="shared" si="67"/>
        <v>1992.88</v>
      </c>
      <c r="AI39" s="41" t="s">
        <v>34</v>
      </c>
    </row>
    <row r="40" s="15" customFormat="1" ht="16" customHeight="1" spans="1:35">
      <c r="A40" s="37">
        <f t="shared" si="22"/>
        <v>37</v>
      </c>
      <c r="B40" s="38" t="s">
        <v>113</v>
      </c>
      <c r="C40" s="38" t="s">
        <v>202</v>
      </c>
      <c r="D40" s="40" t="s">
        <v>203</v>
      </c>
      <c r="E40" s="38">
        <v>3920.55</v>
      </c>
      <c r="F40" s="38">
        <v>3920.55</v>
      </c>
      <c r="G40" s="39">
        <v>6241.75</v>
      </c>
      <c r="H40" s="38">
        <v>3920.55</v>
      </c>
      <c r="I40" s="39">
        <v>4180</v>
      </c>
      <c r="J40" s="39"/>
      <c r="K40" s="38">
        <f t="shared" si="23"/>
        <v>70.57</v>
      </c>
      <c r="L40" s="38">
        <f t="shared" si="24"/>
        <v>627.29</v>
      </c>
      <c r="M40" s="39">
        <f t="shared" si="25"/>
        <v>499.34</v>
      </c>
      <c r="N40" s="38">
        <f t="shared" si="26"/>
        <v>27.44</v>
      </c>
      <c r="O40" s="39">
        <f t="shared" si="27"/>
        <v>209</v>
      </c>
      <c r="P40" s="39">
        <f t="shared" si="28"/>
        <v>0</v>
      </c>
      <c r="Q40" s="39">
        <f t="shared" si="29"/>
        <v>1433.64</v>
      </c>
      <c r="R40" s="38">
        <f t="shared" si="30"/>
        <v>0</v>
      </c>
      <c r="S40" s="38">
        <f t="shared" si="31"/>
        <v>313.64</v>
      </c>
      <c r="T40" s="39">
        <f t="shared" si="32"/>
        <v>124.84</v>
      </c>
      <c r="U40" s="38">
        <f t="shared" si="33"/>
        <v>11.76</v>
      </c>
      <c r="V40" s="39">
        <f t="shared" si="34"/>
        <v>209</v>
      </c>
      <c r="W40" s="39">
        <f t="shared" si="35"/>
        <v>0</v>
      </c>
      <c r="X40" s="38">
        <f t="shared" si="36"/>
        <v>659.24</v>
      </c>
      <c r="Y40" s="38">
        <f t="shared" si="37"/>
        <v>2092.88</v>
      </c>
      <c r="Z40" s="38"/>
      <c r="AA40" s="41" t="s">
        <v>58</v>
      </c>
      <c r="AB40" s="42">
        <f t="shared" ref="AB40:AH40" si="68">K40+R40</f>
        <v>70.57</v>
      </c>
      <c r="AC40" s="42">
        <f t="shared" si="68"/>
        <v>940.93</v>
      </c>
      <c r="AD40" s="42">
        <f t="shared" si="68"/>
        <v>624.18</v>
      </c>
      <c r="AE40" s="42">
        <f t="shared" si="68"/>
        <v>39.2</v>
      </c>
      <c r="AF40" s="42">
        <f t="shared" si="68"/>
        <v>418</v>
      </c>
      <c r="AG40" s="42">
        <f t="shared" si="68"/>
        <v>0</v>
      </c>
      <c r="AH40" s="42">
        <f t="shared" si="68"/>
        <v>2092.88</v>
      </c>
      <c r="AI40" s="41" t="s">
        <v>35</v>
      </c>
    </row>
    <row r="41" s="15" customFormat="1" ht="16" customHeight="1" spans="1:35">
      <c r="A41" s="37">
        <f t="shared" si="22"/>
        <v>38</v>
      </c>
      <c r="B41" s="38" t="s">
        <v>148</v>
      </c>
      <c r="C41" s="38" t="s">
        <v>204</v>
      </c>
      <c r="D41" s="40" t="s">
        <v>205</v>
      </c>
      <c r="E41" s="38">
        <v>3920.55</v>
      </c>
      <c r="F41" s="38">
        <v>3920.55</v>
      </c>
      <c r="G41" s="39">
        <v>6241.75</v>
      </c>
      <c r="H41" s="38">
        <v>3920.55</v>
      </c>
      <c r="I41" s="39">
        <v>3180</v>
      </c>
      <c r="J41" s="39"/>
      <c r="K41" s="38">
        <f t="shared" si="23"/>
        <v>70.57</v>
      </c>
      <c r="L41" s="38">
        <f t="shared" si="24"/>
        <v>627.29</v>
      </c>
      <c r="M41" s="39">
        <f t="shared" si="25"/>
        <v>499.34</v>
      </c>
      <c r="N41" s="38">
        <f t="shared" si="26"/>
        <v>27.44</v>
      </c>
      <c r="O41" s="39">
        <f t="shared" si="27"/>
        <v>159</v>
      </c>
      <c r="P41" s="39">
        <f t="shared" si="28"/>
        <v>0</v>
      </c>
      <c r="Q41" s="39">
        <f t="shared" si="29"/>
        <v>1383.64</v>
      </c>
      <c r="R41" s="38">
        <f t="shared" si="30"/>
        <v>0</v>
      </c>
      <c r="S41" s="38">
        <f t="shared" si="31"/>
        <v>313.64</v>
      </c>
      <c r="T41" s="39">
        <f t="shared" si="32"/>
        <v>124.84</v>
      </c>
      <c r="U41" s="38">
        <f t="shared" si="33"/>
        <v>11.76</v>
      </c>
      <c r="V41" s="39">
        <f t="shared" si="34"/>
        <v>159</v>
      </c>
      <c r="W41" s="39">
        <f t="shared" si="35"/>
        <v>0</v>
      </c>
      <c r="X41" s="38">
        <f t="shared" si="36"/>
        <v>609.24</v>
      </c>
      <c r="Y41" s="38">
        <f t="shared" si="37"/>
        <v>1992.88</v>
      </c>
      <c r="Z41" s="38"/>
      <c r="AA41" s="41" t="s">
        <v>82</v>
      </c>
      <c r="AB41" s="42">
        <f t="shared" ref="AB41:AH41" si="69">K41+R41</f>
        <v>70.57</v>
      </c>
      <c r="AC41" s="42">
        <f t="shared" si="69"/>
        <v>940.93</v>
      </c>
      <c r="AD41" s="42">
        <f t="shared" si="69"/>
        <v>624.18</v>
      </c>
      <c r="AE41" s="42">
        <f t="shared" si="69"/>
        <v>39.2</v>
      </c>
      <c r="AF41" s="42">
        <f t="shared" si="69"/>
        <v>318</v>
      </c>
      <c r="AG41" s="42">
        <f t="shared" si="69"/>
        <v>0</v>
      </c>
      <c r="AH41" s="42">
        <f t="shared" si="69"/>
        <v>1992.88</v>
      </c>
      <c r="AI41" s="41" t="s">
        <v>31</v>
      </c>
    </row>
    <row r="42" s="15" customFormat="1" ht="16" customHeight="1" spans="1:35">
      <c r="A42" s="37">
        <f t="shared" si="22"/>
        <v>39</v>
      </c>
      <c r="B42" s="38" t="s">
        <v>195</v>
      </c>
      <c r="C42" s="38" t="s">
        <v>206</v>
      </c>
      <c r="D42" s="40" t="s">
        <v>207</v>
      </c>
      <c r="E42" s="38">
        <v>3920.55</v>
      </c>
      <c r="F42" s="38">
        <v>3920.55</v>
      </c>
      <c r="G42" s="39">
        <v>6241.75</v>
      </c>
      <c r="H42" s="38">
        <v>3920.55</v>
      </c>
      <c r="I42" s="39">
        <v>3180</v>
      </c>
      <c r="J42" s="39"/>
      <c r="K42" s="38">
        <f t="shared" si="23"/>
        <v>70.57</v>
      </c>
      <c r="L42" s="38">
        <f t="shared" si="24"/>
        <v>627.29</v>
      </c>
      <c r="M42" s="39">
        <f t="shared" si="25"/>
        <v>499.34</v>
      </c>
      <c r="N42" s="38">
        <f t="shared" si="26"/>
        <v>27.44</v>
      </c>
      <c r="O42" s="39">
        <f t="shared" si="27"/>
        <v>159</v>
      </c>
      <c r="P42" s="39">
        <f t="shared" si="28"/>
        <v>0</v>
      </c>
      <c r="Q42" s="39">
        <f t="shared" si="29"/>
        <v>1383.64</v>
      </c>
      <c r="R42" s="38">
        <f t="shared" si="30"/>
        <v>0</v>
      </c>
      <c r="S42" s="38">
        <f t="shared" si="31"/>
        <v>313.64</v>
      </c>
      <c r="T42" s="39">
        <f t="shared" si="32"/>
        <v>124.84</v>
      </c>
      <c r="U42" s="38">
        <f t="shared" si="33"/>
        <v>11.76</v>
      </c>
      <c r="V42" s="39">
        <f t="shared" si="34"/>
        <v>159</v>
      </c>
      <c r="W42" s="39">
        <f t="shared" si="35"/>
        <v>0</v>
      </c>
      <c r="X42" s="38">
        <f t="shared" si="36"/>
        <v>609.24</v>
      </c>
      <c r="Y42" s="38">
        <f t="shared" si="37"/>
        <v>1992.88</v>
      </c>
      <c r="Z42" s="38"/>
      <c r="AA42" s="41" t="s">
        <v>67</v>
      </c>
      <c r="AB42" s="42">
        <f t="shared" ref="AB42:AH42" si="70">K42+R42</f>
        <v>70.57</v>
      </c>
      <c r="AC42" s="42">
        <f t="shared" si="70"/>
        <v>940.93</v>
      </c>
      <c r="AD42" s="42">
        <f t="shared" si="70"/>
        <v>624.18</v>
      </c>
      <c r="AE42" s="42">
        <f t="shared" si="70"/>
        <v>39.2</v>
      </c>
      <c r="AF42" s="42">
        <f t="shared" si="70"/>
        <v>318</v>
      </c>
      <c r="AG42" s="42">
        <f t="shared" si="70"/>
        <v>0</v>
      </c>
      <c r="AH42" s="42">
        <f t="shared" si="70"/>
        <v>1992.88</v>
      </c>
      <c r="AI42" s="41" t="s">
        <v>36</v>
      </c>
    </row>
    <row r="43" s="15" customFormat="1" ht="16" customHeight="1" spans="1:35">
      <c r="A43" s="37">
        <f t="shared" si="22"/>
        <v>40</v>
      </c>
      <c r="B43" s="38" t="s">
        <v>195</v>
      </c>
      <c r="C43" s="38" t="s">
        <v>208</v>
      </c>
      <c r="D43" s="40" t="s">
        <v>209</v>
      </c>
      <c r="E43" s="38">
        <v>3920.55</v>
      </c>
      <c r="F43" s="38">
        <v>3920.55</v>
      </c>
      <c r="G43" s="39">
        <v>6241.75</v>
      </c>
      <c r="H43" s="38">
        <v>3920.55</v>
      </c>
      <c r="I43" s="39">
        <v>3180</v>
      </c>
      <c r="J43" s="39"/>
      <c r="K43" s="38">
        <f t="shared" si="23"/>
        <v>70.57</v>
      </c>
      <c r="L43" s="38">
        <f t="shared" si="24"/>
        <v>627.29</v>
      </c>
      <c r="M43" s="39">
        <f t="shared" si="25"/>
        <v>499.34</v>
      </c>
      <c r="N43" s="38">
        <f t="shared" si="26"/>
        <v>27.44</v>
      </c>
      <c r="O43" s="39">
        <f t="shared" si="27"/>
        <v>159</v>
      </c>
      <c r="P43" s="39">
        <f t="shared" si="28"/>
        <v>0</v>
      </c>
      <c r="Q43" s="39">
        <f t="shared" si="29"/>
        <v>1383.64</v>
      </c>
      <c r="R43" s="38">
        <f t="shared" si="30"/>
        <v>0</v>
      </c>
      <c r="S43" s="38">
        <f t="shared" si="31"/>
        <v>313.64</v>
      </c>
      <c r="T43" s="39">
        <f t="shared" si="32"/>
        <v>124.84</v>
      </c>
      <c r="U43" s="38">
        <f t="shared" si="33"/>
        <v>11.76</v>
      </c>
      <c r="V43" s="39">
        <f t="shared" si="34"/>
        <v>159</v>
      </c>
      <c r="W43" s="39">
        <f t="shared" si="35"/>
        <v>0</v>
      </c>
      <c r="X43" s="38">
        <f t="shared" si="36"/>
        <v>609.24</v>
      </c>
      <c r="Y43" s="38">
        <f t="shared" si="37"/>
        <v>1992.88</v>
      </c>
      <c r="Z43" s="38"/>
      <c r="AA43" s="41" t="s">
        <v>73</v>
      </c>
      <c r="AB43" s="42">
        <f t="shared" ref="AB43:AH43" si="71">K43+R43</f>
        <v>70.57</v>
      </c>
      <c r="AC43" s="42">
        <f t="shared" si="71"/>
        <v>940.93</v>
      </c>
      <c r="AD43" s="42">
        <f t="shared" si="71"/>
        <v>624.18</v>
      </c>
      <c r="AE43" s="42">
        <f t="shared" si="71"/>
        <v>39.2</v>
      </c>
      <c r="AF43" s="42">
        <f t="shared" si="71"/>
        <v>318</v>
      </c>
      <c r="AG43" s="42">
        <f t="shared" si="71"/>
        <v>0</v>
      </c>
      <c r="AH43" s="42">
        <f t="shared" si="71"/>
        <v>1992.88</v>
      </c>
      <c r="AI43" s="41" t="s">
        <v>34</v>
      </c>
    </row>
    <row r="44" s="15" customFormat="1" ht="16" customHeight="1" spans="1:35">
      <c r="A44" s="37">
        <f t="shared" si="22"/>
        <v>41</v>
      </c>
      <c r="B44" s="38" t="s">
        <v>153</v>
      </c>
      <c r="C44" s="38" t="s">
        <v>210</v>
      </c>
      <c r="D44" s="40" t="s">
        <v>211</v>
      </c>
      <c r="E44" s="38">
        <v>4200</v>
      </c>
      <c r="F44" s="38">
        <v>4200</v>
      </c>
      <c r="G44" s="39">
        <v>6241.75</v>
      </c>
      <c r="H44" s="38">
        <v>4200</v>
      </c>
      <c r="I44" s="39">
        <v>4180</v>
      </c>
      <c r="J44" s="39"/>
      <c r="K44" s="38">
        <f t="shared" si="23"/>
        <v>75.6</v>
      </c>
      <c r="L44" s="38">
        <f t="shared" si="24"/>
        <v>672</v>
      </c>
      <c r="M44" s="39">
        <f t="shared" si="25"/>
        <v>499.34</v>
      </c>
      <c r="N44" s="38">
        <f t="shared" si="26"/>
        <v>29.4</v>
      </c>
      <c r="O44" s="39">
        <f t="shared" si="27"/>
        <v>209</v>
      </c>
      <c r="P44" s="39">
        <f t="shared" si="28"/>
        <v>0</v>
      </c>
      <c r="Q44" s="39">
        <f t="shared" si="29"/>
        <v>1485.34</v>
      </c>
      <c r="R44" s="38">
        <f t="shared" si="30"/>
        <v>0</v>
      </c>
      <c r="S44" s="38">
        <f t="shared" si="31"/>
        <v>336</v>
      </c>
      <c r="T44" s="39">
        <f t="shared" si="32"/>
        <v>124.84</v>
      </c>
      <c r="U44" s="38">
        <f t="shared" si="33"/>
        <v>12.6</v>
      </c>
      <c r="V44" s="39">
        <f t="shared" si="34"/>
        <v>209</v>
      </c>
      <c r="W44" s="39">
        <f t="shared" si="35"/>
        <v>0</v>
      </c>
      <c r="X44" s="38">
        <f t="shared" si="36"/>
        <v>682.44</v>
      </c>
      <c r="Y44" s="38">
        <f t="shared" si="37"/>
        <v>2167.78</v>
      </c>
      <c r="Z44" s="38"/>
      <c r="AA44" s="41" t="s">
        <v>77</v>
      </c>
      <c r="AB44" s="42">
        <f t="shared" ref="AB44:AH44" si="72">K44+R44</f>
        <v>75.6</v>
      </c>
      <c r="AC44" s="42">
        <f t="shared" si="72"/>
        <v>1008</v>
      </c>
      <c r="AD44" s="42">
        <f t="shared" si="72"/>
        <v>624.18</v>
      </c>
      <c r="AE44" s="42">
        <f t="shared" si="72"/>
        <v>42</v>
      </c>
      <c r="AF44" s="42">
        <f t="shared" si="72"/>
        <v>418</v>
      </c>
      <c r="AG44" s="42">
        <f t="shared" si="72"/>
        <v>0</v>
      </c>
      <c r="AH44" s="42">
        <f t="shared" si="72"/>
        <v>2167.78</v>
      </c>
      <c r="AI44" s="41" t="s">
        <v>36</v>
      </c>
    </row>
    <row r="45" s="15" customFormat="1" ht="16" customHeight="1" spans="1:35">
      <c r="A45" s="37">
        <f t="shared" si="22"/>
        <v>42</v>
      </c>
      <c r="B45" s="38" t="s">
        <v>195</v>
      </c>
      <c r="C45" s="38" t="s">
        <v>212</v>
      </c>
      <c r="D45" s="40" t="s">
        <v>213</v>
      </c>
      <c r="E45" s="38">
        <v>3920.55</v>
      </c>
      <c r="F45" s="38">
        <v>3920.55</v>
      </c>
      <c r="G45" s="39">
        <v>6241.75</v>
      </c>
      <c r="H45" s="38">
        <v>3920.55</v>
      </c>
      <c r="I45" s="39">
        <v>4180</v>
      </c>
      <c r="J45" s="39"/>
      <c r="K45" s="38">
        <f t="shared" si="23"/>
        <v>70.57</v>
      </c>
      <c r="L45" s="38">
        <f t="shared" si="24"/>
        <v>627.29</v>
      </c>
      <c r="M45" s="39">
        <f t="shared" si="25"/>
        <v>499.34</v>
      </c>
      <c r="N45" s="38">
        <f t="shared" si="26"/>
        <v>27.44</v>
      </c>
      <c r="O45" s="39">
        <f t="shared" si="27"/>
        <v>209</v>
      </c>
      <c r="P45" s="39">
        <f t="shared" si="28"/>
        <v>0</v>
      </c>
      <c r="Q45" s="39">
        <f t="shared" si="29"/>
        <v>1433.64</v>
      </c>
      <c r="R45" s="38">
        <f t="shared" si="30"/>
        <v>0</v>
      </c>
      <c r="S45" s="38">
        <f t="shared" si="31"/>
        <v>313.64</v>
      </c>
      <c r="T45" s="39">
        <f t="shared" si="32"/>
        <v>124.84</v>
      </c>
      <c r="U45" s="38">
        <f t="shared" si="33"/>
        <v>11.76</v>
      </c>
      <c r="V45" s="39">
        <f t="shared" si="34"/>
        <v>209</v>
      </c>
      <c r="W45" s="39">
        <f t="shared" si="35"/>
        <v>0</v>
      </c>
      <c r="X45" s="38">
        <f t="shared" si="36"/>
        <v>659.24</v>
      </c>
      <c r="Y45" s="38">
        <f t="shared" si="37"/>
        <v>2092.88</v>
      </c>
      <c r="Z45" s="38"/>
      <c r="AA45" s="41" t="s">
        <v>73</v>
      </c>
      <c r="AB45" s="42">
        <f t="shared" ref="AB45:AH45" si="73">K45+R45</f>
        <v>70.57</v>
      </c>
      <c r="AC45" s="42">
        <f t="shared" si="73"/>
        <v>940.93</v>
      </c>
      <c r="AD45" s="42">
        <f t="shared" si="73"/>
        <v>624.18</v>
      </c>
      <c r="AE45" s="42">
        <f t="shared" si="73"/>
        <v>39.2</v>
      </c>
      <c r="AF45" s="42">
        <f t="shared" si="73"/>
        <v>418</v>
      </c>
      <c r="AG45" s="42">
        <f t="shared" si="73"/>
        <v>0</v>
      </c>
      <c r="AH45" s="42">
        <f t="shared" si="73"/>
        <v>2092.88</v>
      </c>
      <c r="AI45" s="41" t="s">
        <v>34</v>
      </c>
    </row>
    <row r="46" s="15" customFormat="1" ht="16" customHeight="1" spans="1:35">
      <c r="A46" s="37">
        <f t="shared" si="22"/>
        <v>43</v>
      </c>
      <c r="B46" s="38" t="s">
        <v>195</v>
      </c>
      <c r="C46" s="38" t="s">
        <v>214</v>
      </c>
      <c r="D46" s="40" t="s">
        <v>215</v>
      </c>
      <c r="E46" s="38">
        <v>3920.55</v>
      </c>
      <c r="F46" s="38">
        <v>3920.55</v>
      </c>
      <c r="G46" s="39">
        <v>6241.75</v>
      </c>
      <c r="H46" s="38">
        <v>3920.55</v>
      </c>
      <c r="I46" s="39">
        <v>3180</v>
      </c>
      <c r="J46" s="39"/>
      <c r="K46" s="38">
        <f t="shared" si="23"/>
        <v>70.57</v>
      </c>
      <c r="L46" s="38">
        <f t="shared" si="24"/>
        <v>627.29</v>
      </c>
      <c r="M46" s="39">
        <f t="shared" si="25"/>
        <v>499.34</v>
      </c>
      <c r="N46" s="38">
        <f t="shared" si="26"/>
        <v>27.44</v>
      </c>
      <c r="O46" s="39">
        <f t="shared" si="27"/>
        <v>159</v>
      </c>
      <c r="P46" s="39">
        <f t="shared" si="28"/>
        <v>0</v>
      </c>
      <c r="Q46" s="39">
        <f t="shared" si="29"/>
        <v>1383.64</v>
      </c>
      <c r="R46" s="38">
        <f t="shared" si="30"/>
        <v>0</v>
      </c>
      <c r="S46" s="38">
        <f t="shared" si="31"/>
        <v>313.64</v>
      </c>
      <c r="T46" s="39">
        <f t="shared" si="32"/>
        <v>124.84</v>
      </c>
      <c r="U46" s="38">
        <f t="shared" si="33"/>
        <v>11.76</v>
      </c>
      <c r="V46" s="39">
        <f t="shared" si="34"/>
        <v>159</v>
      </c>
      <c r="W46" s="39">
        <f t="shared" si="35"/>
        <v>0</v>
      </c>
      <c r="X46" s="38">
        <f t="shared" si="36"/>
        <v>609.24</v>
      </c>
      <c r="Y46" s="38">
        <f t="shared" si="37"/>
        <v>1992.88</v>
      </c>
      <c r="Z46" s="38"/>
      <c r="AA46" s="41" t="s">
        <v>73</v>
      </c>
      <c r="AB46" s="42">
        <f t="shared" ref="AB46:AH46" si="74">K46+R46</f>
        <v>70.57</v>
      </c>
      <c r="AC46" s="42">
        <f t="shared" si="74"/>
        <v>940.93</v>
      </c>
      <c r="AD46" s="42">
        <f t="shared" si="74"/>
        <v>624.18</v>
      </c>
      <c r="AE46" s="42">
        <f t="shared" si="74"/>
        <v>39.2</v>
      </c>
      <c r="AF46" s="42">
        <f t="shared" si="74"/>
        <v>318</v>
      </c>
      <c r="AG46" s="42">
        <f t="shared" si="74"/>
        <v>0</v>
      </c>
      <c r="AH46" s="42">
        <f t="shared" si="74"/>
        <v>1992.88</v>
      </c>
      <c r="AI46" s="41" t="s">
        <v>34</v>
      </c>
    </row>
    <row r="47" s="15" customFormat="1" ht="16" customHeight="1" spans="1:35">
      <c r="A47" s="37">
        <f t="shared" si="22"/>
        <v>44</v>
      </c>
      <c r="B47" s="38" t="s">
        <v>195</v>
      </c>
      <c r="C47" s="38" t="s">
        <v>216</v>
      </c>
      <c r="D47" s="40" t="s">
        <v>217</v>
      </c>
      <c r="E47" s="38">
        <v>3920.55</v>
      </c>
      <c r="F47" s="38">
        <v>3920.55</v>
      </c>
      <c r="G47" s="39">
        <v>6241.75</v>
      </c>
      <c r="H47" s="38">
        <v>3920.55</v>
      </c>
      <c r="I47" s="39">
        <v>3180</v>
      </c>
      <c r="J47" s="39"/>
      <c r="K47" s="38">
        <f t="shared" si="23"/>
        <v>70.57</v>
      </c>
      <c r="L47" s="38">
        <f t="shared" si="24"/>
        <v>627.29</v>
      </c>
      <c r="M47" s="39">
        <f t="shared" si="25"/>
        <v>499.34</v>
      </c>
      <c r="N47" s="38">
        <f t="shared" si="26"/>
        <v>27.44</v>
      </c>
      <c r="O47" s="39">
        <f t="shared" si="27"/>
        <v>159</v>
      </c>
      <c r="P47" s="39">
        <f t="shared" si="28"/>
        <v>0</v>
      </c>
      <c r="Q47" s="39">
        <f t="shared" si="29"/>
        <v>1383.64</v>
      </c>
      <c r="R47" s="38">
        <f t="shared" si="30"/>
        <v>0</v>
      </c>
      <c r="S47" s="38">
        <f t="shared" si="31"/>
        <v>313.64</v>
      </c>
      <c r="T47" s="39">
        <f t="shared" si="32"/>
        <v>124.84</v>
      </c>
      <c r="U47" s="38">
        <f t="shared" si="33"/>
        <v>11.76</v>
      </c>
      <c r="V47" s="39">
        <f t="shared" si="34"/>
        <v>159</v>
      </c>
      <c r="W47" s="39">
        <f t="shared" si="35"/>
        <v>0</v>
      </c>
      <c r="X47" s="38">
        <f t="shared" si="36"/>
        <v>609.24</v>
      </c>
      <c r="Y47" s="38">
        <f t="shared" si="37"/>
        <v>1992.88</v>
      </c>
      <c r="Z47" s="38"/>
      <c r="AA47" s="41" t="s">
        <v>67</v>
      </c>
      <c r="AB47" s="42">
        <f t="shared" ref="AB47:AH47" si="75">K47+R47</f>
        <v>70.57</v>
      </c>
      <c r="AC47" s="42">
        <f t="shared" si="75"/>
        <v>940.93</v>
      </c>
      <c r="AD47" s="42">
        <f t="shared" si="75"/>
        <v>624.18</v>
      </c>
      <c r="AE47" s="42">
        <f t="shared" si="75"/>
        <v>39.2</v>
      </c>
      <c r="AF47" s="42">
        <f t="shared" si="75"/>
        <v>318</v>
      </c>
      <c r="AG47" s="42">
        <f t="shared" si="75"/>
        <v>0</v>
      </c>
      <c r="AH47" s="42">
        <f t="shared" si="75"/>
        <v>1992.88</v>
      </c>
      <c r="AI47" s="41" t="s">
        <v>36</v>
      </c>
    </row>
    <row r="48" s="15" customFormat="1" ht="16" customHeight="1" spans="1:35">
      <c r="A48" s="37">
        <f t="shared" si="22"/>
        <v>45</v>
      </c>
      <c r="B48" s="38" t="s">
        <v>195</v>
      </c>
      <c r="C48" s="38" t="s">
        <v>218</v>
      </c>
      <c r="D48" s="40" t="s">
        <v>219</v>
      </c>
      <c r="E48" s="38">
        <v>3920.55</v>
      </c>
      <c r="F48" s="38">
        <v>3920.55</v>
      </c>
      <c r="G48" s="39">
        <v>6241.75</v>
      </c>
      <c r="H48" s="38">
        <v>3920.55</v>
      </c>
      <c r="I48" s="39">
        <v>3180</v>
      </c>
      <c r="J48" s="39"/>
      <c r="K48" s="38">
        <f t="shared" si="23"/>
        <v>70.57</v>
      </c>
      <c r="L48" s="38">
        <f t="shared" si="24"/>
        <v>627.29</v>
      </c>
      <c r="M48" s="39">
        <f t="shared" si="25"/>
        <v>499.34</v>
      </c>
      <c r="N48" s="38">
        <f t="shared" si="26"/>
        <v>27.44</v>
      </c>
      <c r="O48" s="39">
        <f t="shared" si="27"/>
        <v>159</v>
      </c>
      <c r="P48" s="39">
        <f t="shared" si="28"/>
        <v>0</v>
      </c>
      <c r="Q48" s="39">
        <f t="shared" si="29"/>
        <v>1383.64</v>
      </c>
      <c r="R48" s="38">
        <f t="shared" si="30"/>
        <v>0</v>
      </c>
      <c r="S48" s="38">
        <f t="shared" si="31"/>
        <v>313.64</v>
      </c>
      <c r="T48" s="39">
        <f t="shared" si="32"/>
        <v>124.84</v>
      </c>
      <c r="U48" s="38">
        <f t="shared" si="33"/>
        <v>11.76</v>
      </c>
      <c r="V48" s="39">
        <f t="shared" si="34"/>
        <v>159</v>
      </c>
      <c r="W48" s="39">
        <f t="shared" si="35"/>
        <v>0</v>
      </c>
      <c r="X48" s="38">
        <f t="shared" si="36"/>
        <v>609.24</v>
      </c>
      <c r="Y48" s="38">
        <f t="shared" si="37"/>
        <v>1992.88</v>
      </c>
      <c r="Z48" s="38"/>
      <c r="AA48" s="41" t="s">
        <v>73</v>
      </c>
      <c r="AB48" s="42">
        <f t="shared" ref="AB48:AH48" si="76">K48+R48</f>
        <v>70.57</v>
      </c>
      <c r="AC48" s="42">
        <f t="shared" si="76"/>
        <v>940.93</v>
      </c>
      <c r="AD48" s="42">
        <f t="shared" si="76"/>
        <v>624.18</v>
      </c>
      <c r="AE48" s="42">
        <f t="shared" si="76"/>
        <v>39.2</v>
      </c>
      <c r="AF48" s="42">
        <f t="shared" si="76"/>
        <v>318</v>
      </c>
      <c r="AG48" s="42">
        <f t="shared" si="76"/>
        <v>0</v>
      </c>
      <c r="AH48" s="42">
        <f t="shared" si="76"/>
        <v>1992.88</v>
      </c>
      <c r="AI48" s="41" t="s">
        <v>34</v>
      </c>
    </row>
    <row r="49" s="15" customFormat="1" ht="16" customHeight="1" spans="1:36">
      <c r="A49" s="37">
        <f t="shared" si="22"/>
        <v>46</v>
      </c>
      <c r="B49" s="38" t="s">
        <v>153</v>
      </c>
      <c r="C49" s="38" t="s">
        <v>220</v>
      </c>
      <c r="D49" s="40" t="s">
        <v>221</v>
      </c>
      <c r="E49" s="38">
        <v>4200</v>
      </c>
      <c r="F49" s="38">
        <v>4200</v>
      </c>
      <c r="G49" s="39">
        <v>6241.75</v>
      </c>
      <c r="H49" s="38">
        <v>4200</v>
      </c>
      <c r="I49" s="39">
        <v>4180</v>
      </c>
      <c r="J49" s="39"/>
      <c r="K49" s="38">
        <f t="shared" si="23"/>
        <v>75.6</v>
      </c>
      <c r="L49" s="38">
        <f t="shared" si="24"/>
        <v>672</v>
      </c>
      <c r="M49" s="39">
        <f t="shared" si="25"/>
        <v>499.34</v>
      </c>
      <c r="N49" s="38">
        <f t="shared" si="26"/>
        <v>29.4</v>
      </c>
      <c r="O49" s="39">
        <f t="shared" si="27"/>
        <v>209</v>
      </c>
      <c r="P49" s="39">
        <f t="shared" si="28"/>
        <v>0</v>
      </c>
      <c r="Q49" s="39">
        <f t="shared" si="29"/>
        <v>1485.34</v>
      </c>
      <c r="R49" s="38">
        <f t="shared" si="30"/>
        <v>0</v>
      </c>
      <c r="S49" s="38">
        <f t="shared" si="31"/>
        <v>336</v>
      </c>
      <c r="T49" s="39">
        <f t="shared" si="32"/>
        <v>124.84</v>
      </c>
      <c r="U49" s="38">
        <f t="shared" si="33"/>
        <v>12.6</v>
      </c>
      <c r="V49" s="39">
        <f t="shared" si="34"/>
        <v>209</v>
      </c>
      <c r="W49" s="39">
        <f t="shared" si="35"/>
        <v>0</v>
      </c>
      <c r="X49" s="38">
        <f t="shared" si="36"/>
        <v>682.44</v>
      </c>
      <c r="Y49" s="38">
        <f t="shared" si="37"/>
        <v>2167.78</v>
      </c>
      <c r="Z49" s="38"/>
      <c r="AA49" s="41" t="s">
        <v>67</v>
      </c>
      <c r="AB49" s="42">
        <f t="shared" ref="AB49:AH49" si="77">K49+R49</f>
        <v>75.6</v>
      </c>
      <c r="AC49" s="42">
        <f t="shared" si="77"/>
        <v>1008</v>
      </c>
      <c r="AD49" s="42">
        <f t="shared" si="77"/>
        <v>624.18</v>
      </c>
      <c r="AE49" s="42">
        <f t="shared" si="77"/>
        <v>42</v>
      </c>
      <c r="AF49" s="42">
        <f t="shared" si="77"/>
        <v>418</v>
      </c>
      <c r="AG49" s="42">
        <f t="shared" si="77"/>
        <v>0</v>
      </c>
      <c r="AH49" s="42">
        <f t="shared" si="77"/>
        <v>2167.78</v>
      </c>
      <c r="AI49" s="41" t="s">
        <v>36</v>
      </c>
    </row>
    <row r="50" s="15" customFormat="1" ht="16" customHeight="1" spans="1:36">
      <c r="A50" s="37">
        <f t="shared" si="22"/>
        <v>47</v>
      </c>
      <c r="B50" s="38" t="s">
        <v>153</v>
      </c>
      <c r="C50" s="38" t="s">
        <v>222</v>
      </c>
      <c r="D50" s="40" t="s">
        <v>223</v>
      </c>
      <c r="E50" s="38">
        <v>3920.55</v>
      </c>
      <c r="F50" s="38">
        <v>3920.55</v>
      </c>
      <c r="G50" s="39">
        <v>6241.75</v>
      </c>
      <c r="H50" s="38">
        <v>3920.55</v>
      </c>
      <c r="I50" s="39">
        <v>4180</v>
      </c>
      <c r="J50" s="39"/>
      <c r="K50" s="38">
        <f t="shared" si="23"/>
        <v>70.57</v>
      </c>
      <c r="L50" s="38">
        <f t="shared" si="24"/>
        <v>627.29</v>
      </c>
      <c r="M50" s="39">
        <f t="shared" si="25"/>
        <v>499.34</v>
      </c>
      <c r="N50" s="38">
        <f t="shared" si="26"/>
        <v>27.44</v>
      </c>
      <c r="O50" s="39">
        <f t="shared" si="27"/>
        <v>209</v>
      </c>
      <c r="P50" s="39">
        <f t="shared" si="28"/>
        <v>0</v>
      </c>
      <c r="Q50" s="39">
        <f t="shared" si="29"/>
        <v>1433.64</v>
      </c>
      <c r="R50" s="38">
        <f t="shared" si="30"/>
        <v>0</v>
      </c>
      <c r="S50" s="38">
        <f t="shared" si="31"/>
        <v>313.64</v>
      </c>
      <c r="T50" s="39">
        <f t="shared" si="32"/>
        <v>124.84</v>
      </c>
      <c r="U50" s="38">
        <f t="shared" si="33"/>
        <v>11.76</v>
      </c>
      <c r="V50" s="39">
        <f t="shared" si="34"/>
        <v>209</v>
      </c>
      <c r="W50" s="39">
        <f t="shared" si="35"/>
        <v>0</v>
      </c>
      <c r="X50" s="38">
        <f t="shared" si="36"/>
        <v>659.24</v>
      </c>
      <c r="Y50" s="38">
        <f t="shared" si="37"/>
        <v>2092.88</v>
      </c>
      <c r="Z50" s="38"/>
      <c r="AA50" s="41" t="s">
        <v>77</v>
      </c>
      <c r="AB50" s="42">
        <f t="shared" ref="AB50:AH50" si="78">K50+R50</f>
        <v>70.57</v>
      </c>
      <c r="AC50" s="42">
        <f t="shared" si="78"/>
        <v>940.93</v>
      </c>
      <c r="AD50" s="42">
        <f t="shared" si="78"/>
        <v>624.18</v>
      </c>
      <c r="AE50" s="42">
        <f t="shared" si="78"/>
        <v>39.2</v>
      </c>
      <c r="AF50" s="42">
        <f t="shared" si="78"/>
        <v>418</v>
      </c>
      <c r="AG50" s="42">
        <f t="shared" si="78"/>
        <v>0</v>
      </c>
      <c r="AH50" s="42">
        <f t="shared" si="78"/>
        <v>2092.88</v>
      </c>
      <c r="AI50" s="41" t="s">
        <v>36</v>
      </c>
    </row>
    <row r="51" s="15" customFormat="1" ht="16" customHeight="1" spans="1:36">
      <c r="A51" s="37">
        <f t="shared" si="22"/>
        <v>48</v>
      </c>
      <c r="B51" s="38" t="s">
        <v>153</v>
      </c>
      <c r="C51" s="38" t="s">
        <v>224</v>
      </c>
      <c r="D51" s="40" t="s">
        <v>225</v>
      </c>
      <c r="E51" s="38">
        <v>3920.55</v>
      </c>
      <c r="F51" s="38">
        <v>3920.55</v>
      </c>
      <c r="G51" s="39">
        <v>6241.75</v>
      </c>
      <c r="H51" s="38">
        <v>3920.55</v>
      </c>
      <c r="I51" s="39">
        <v>4180</v>
      </c>
      <c r="J51" s="39"/>
      <c r="K51" s="38">
        <f t="shared" si="23"/>
        <v>70.57</v>
      </c>
      <c r="L51" s="38">
        <f t="shared" si="24"/>
        <v>627.29</v>
      </c>
      <c r="M51" s="39">
        <f t="shared" si="25"/>
        <v>499.34</v>
      </c>
      <c r="N51" s="38">
        <f t="shared" si="26"/>
        <v>27.44</v>
      </c>
      <c r="O51" s="39">
        <f t="shared" si="27"/>
        <v>209</v>
      </c>
      <c r="P51" s="39">
        <f t="shared" si="28"/>
        <v>0</v>
      </c>
      <c r="Q51" s="39">
        <f t="shared" si="29"/>
        <v>1433.64</v>
      </c>
      <c r="R51" s="38">
        <f t="shared" si="30"/>
        <v>0</v>
      </c>
      <c r="S51" s="38">
        <f t="shared" si="31"/>
        <v>313.64</v>
      </c>
      <c r="T51" s="39">
        <f t="shared" si="32"/>
        <v>124.84</v>
      </c>
      <c r="U51" s="38">
        <f t="shared" si="33"/>
        <v>11.76</v>
      </c>
      <c r="V51" s="39">
        <f t="shared" si="34"/>
        <v>209</v>
      </c>
      <c r="W51" s="39">
        <f t="shared" si="35"/>
        <v>0</v>
      </c>
      <c r="X51" s="38">
        <f t="shared" si="36"/>
        <v>659.24</v>
      </c>
      <c r="Y51" s="38">
        <f t="shared" si="37"/>
        <v>2092.88</v>
      </c>
      <c r="Z51" s="38"/>
      <c r="AA51" s="41" t="s">
        <v>77</v>
      </c>
      <c r="AB51" s="42">
        <f t="shared" ref="AB51:AH51" si="79">K51+R51</f>
        <v>70.57</v>
      </c>
      <c r="AC51" s="42">
        <f t="shared" si="79"/>
        <v>940.93</v>
      </c>
      <c r="AD51" s="42">
        <f t="shared" si="79"/>
        <v>624.18</v>
      </c>
      <c r="AE51" s="42">
        <f t="shared" si="79"/>
        <v>39.2</v>
      </c>
      <c r="AF51" s="42">
        <f t="shared" si="79"/>
        <v>418</v>
      </c>
      <c r="AG51" s="42">
        <f t="shared" si="79"/>
        <v>0</v>
      </c>
      <c r="AH51" s="42">
        <f t="shared" si="79"/>
        <v>2092.88</v>
      </c>
      <c r="AI51" s="41" t="s">
        <v>36</v>
      </c>
    </row>
    <row r="52" s="15" customFormat="1" ht="16" customHeight="1" spans="1:36">
      <c r="A52" s="37">
        <f t="shared" si="22"/>
        <v>49</v>
      </c>
      <c r="B52" s="38" t="s">
        <v>153</v>
      </c>
      <c r="C52" s="38" t="s">
        <v>226</v>
      </c>
      <c r="D52" s="40" t="s">
        <v>227</v>
      </c>
      <c r="E52" s="38">
        <v>3920.55</v>
      </c>
      <c r="F52" s="38">
        <v>3920.55</v>
      </c>
      <c r="G52" s="39">
        <v>6241.75</v>
      </c>
      <c r="H52" s="38">
        <v>3920.55</v>
      </c>
      <c r="I52" s="39">
        <v>3180</v>
      </c>
      <c r="J52" s="39"/>
      <c r="K52" s="38">
        <f t="shared" si="23"/>
        <v>70.57</v>
      </c>
      <c r="L52" s="38">
        <f t="shared" si="24"/>
        <v>627.29</v>
      </c>
      <c r="M52" s="39">
        <f t="shared" si="25"/>
        <v>499.34</v>
      </c>
      <c r="N52" s="38">
        <f t="shared" si="26"/>
        <v>27.44</v>
      </c>
      <c r="O52" s="39">
        <f t="shared" si="27"/>
        <v>159</v>
      </c>
      <c r="P52" s="39">
        <f t="shared" si="28"/>
        <v>0</v>
      </c>
      <c r="Q52" s="39">
        <f t="shared" si="29"/>
        <v>1383.64</v>
      </c>
      <c r="R52" s="38">
        <f t="shared" si="30"/>
        <v>0</v>
      </c>
      <c r="S52" s="38">
        <f t="shared" si="31"/>
        <v>313.64</v>
      </c>
      <c r="T52" s="39">
        <f t="shared" si="32"/>
        <v>124.84</v>
      </c>
      <c r="U52" s="38">
        <f t="shared" si="33"/>
        <v>11.76</v>
      </c>
      <c r="V52" s="39">
        <f t="shared" si="34"/>
        <v>159</v>
      </c>
      <c r="W52" s="39">
        <f t="shared" si="35"/>
        <v>0</v>
      </c>
      <c r="X52" s="38">
        <f t="shared" si="36"/>
        <v>609.24</v>
      </c>
      <c r="Y52" s="38">
        <f t="shared" si="37"/>
        <v>1992.88</v>
      </c>
      <c r="Z52" s="38"/>
      <c r="AA52" s="41" t="s">
        <v>74</v>
      </c>
      <c r="AB52" s="42">
        <f t="shared" ref="AB52:AH52" si="80">K52+R52</f>
        <v>70.57</v>
      </c>
      <c r="AC52" s="42">
        <f t="shared" si="80"/>
        <v>940.93</v>
      </c>
      <c r="AD52" s="42">
        <f t="shared" si="80"/>
        <v>624.18</v>
      </c>
      <c r="AE52" s="42">
        <f t="shared" si="80"/>
        <v>39.2</v>
      </c>
      <c r="AF52" s="42">
        <f t="shared" si="80"/>
        <v>318</v>
      </c>
      <c r="AG52" s="42">
        <f t="shared" si="80"/>
        <v>0</v>
      </c>
      <c r="AH52" s="42">
        <f t="shared" si="80"/>
        <v>1992.88</v>
      </c>
      <c r="AI52" s="41" t="s">
        <v>35</v>
      </c>
    </row>
    <row r="53" spans="1:36">
      <c r="A53" s="37">
        <f t="shared" si="22"/>
        <v>50</v>
      </c>
      <c r="B53" s="38" t="s">
        <v>195</v>
      </c>
      <c r="C53" s="38" t="s">
        <v>228</v>
      </c>
      <c r="D53" s="40" t="s">
        <v>229</v>
      </c>
      <c r="E53" s="38">
        <v>3920.55</v>
      </c>
      <c r="F53" s="38">
        <v>3920.55</v>
      </c>
      <c r="G53" s="39">
        <v>6241.75</v>
      </c>
      <c r="H53" s="38">
        <v>3920.55</v>
      </c>
      <c r="I53" s="39">
        <v>3180</v>
      </c>
      <c r="J53" s="39"/>
      <c r="K53" s="38">
        <f t="shared" si="23"/>
        <v>70.57</v>
      </c>
      <c r="L53" s="38">
        <f t="shared" si="24"/>
        <v>627.29</v>
      </c>
      <c r="M53" s="39">
        <f t="shared" si="25"/>
        <v>499.34</v>
      </c>
      <c r="N53" s="38">
        <f t="shared" si="26"/>
        <v>27.44</v>
      </c>
      <c r="O53" s="39">
        <f t="shared" si="27"/>
        <v>159</v>
      </c>
      <c r="P53" s="39">
        <f t="shared" si="28"/>
        <v>0</v>
      </c>
      <c r="Q53" s="39">
        <f t="shared" si="29"/>
        <v>1383.64</v>
      </c>
      <c r="R53" s="38">
        <f t="shared" si="30"/>
        <v>0</v>
      </c>
      <c r="S53" s="38">
        <f t="shared" si="31"/>
        <v>313.64</v>
      </c>
      <c r="T53" s="39">
        <f t="shared" si="32"/>
        <v>124.84</v>
      </c>
      <c r="U53" s="38">
        <f t="shared" si="33"/>
        <v>11.76</v>
      </c>
      <c r="V53" s="39">
        <f t="shared" si="34"/>
        <v>159</v>
      </c>
      <c r="W53" s="39">
        <f t="shared" si="35"/>
        <v>0</v>
      </c>
      <c r="X53" s="38">
        <f t="shared" si="36"/>
        <v>609.24</v>
      </c>
      <c r="Y53" s="38">
        <f t="shared" si="37"/>
        <v>1992.88</v>
      </c>
      <c r="Z53" s="38"/>
      <c r="AA53" s="41" t="s">
        <v>67</v>
      </c>
      <c r="AB53" s="42">
        <f t="shared" ref="AB53:AH53" si="81">K53+R53</f>
        <v>70.57</v>
      </c>
      <c r="AC53" s="42">
        <f t="shared" si="81"/>
        <v>940.93</v>
      </c>
      <c r="AD53" s="42">
        <f t="shared" si="81"/>
        <v>624.18</v>
      </c>
      <c r="AE53" s="42">
        <f t="shared" si="81"/>
        <v>39.2</v>
      </c>
      <c r="AF53" s="42">
        <f t="shared" si="81"/>
        <v>318</v>
      </c>
      <c r="AG53" s="42">
        <f t="shared" si="81"/>
        <v>0</v>
      </c>
      <c r="AH53" s="42">
        <f t="shared" si="81"/>
        <v>1992.88</v>
      </c>
      <c r="AI53" s="41" t="s">
        <v>36</v>
      </c>
      <c r="AJ53" s="15"/>
    </row>
    <row r="54" s="15" customFormat="1" ht="16" customHeight="1" spans="1:36">
      <c r="A54" s="37">
        <f t="shared" si="22"/>
        <v>51</v>
      </c>
      <c r="B54" s="38" t="s">
        <v>110</v>
      </c>
      <c r="C54" s="45" t="s">
        <v>230</v>
      </c>
      <c r="D54" s="46" t="s">
        <v>231</v>
      </c>
      <c r="E54" s="38">
        <v>3920.55</v>
      </c>
      <c r="F54" s="38">
        <v>3920.55</v>
      </c>
      <c r="G54" s="39">
        <v>6241.75</v>
      </c>
      <c r="H54" s="38">
        <v>3920.55</v>
      </c>
      <c r="I54" s="39">
        <v>2200</v>
      </c>
      <c r="J54" s="39"/>
      <c r="K54" s="38">
        <f t="shared" si="23"/>
        <v>70.57</v>
      </c>
      <c r="L54" s="38">
        <f t="shared" si="24"/>
        <v>627.29</v>
      </c>
      <c r="M54" s="39">
        <f t="shared" si="25"/>
        <v>499.34</v>
      </c>
      <c r="N54" s="38">
        <f t="shared" si="26"/>
        <v>27.44</v>
      </c>
      <c r="O54" s="39">
        <f t="shared" si="27"/>
        <v>110</v>
      </c>
      <c r="P54" s="39">
        <f t="shared" si="28"/>
        <v>0</v>
      </c>
      <c r="Q54" s="39">
        <f t="shared" si="29"/>
        <v>1334.64</v>
      </c>
      <c r="R54" s="38">
        <f t="shared" si="30"/>
        <v>0</v>
      </c>
      <c r="S54" s="38">
        <f t="shared" si="31"/>
        <v>313.64</v>
      </c>
      <c r="T54" s="39">
        <f t="shared" si="32"/>
        <v>124.84</v>
      </c>
      <c r="U54" s="38">
        <f t="shared" si="33"/>
        <v>11.76</v>
      </c>
      <c r="V54" s="39">
        <f t="shared" si="34"/>
        <v>110</v>
      </c>
      <c r="W54" s="39">
        <f t="shared" si="35"/>
        <v>0</v>
      </c>
      <c r="X54" s="38">
        <f t="shared" si="36"/>
        <v>560.24</v>
      </c>
      <c r="Y54" s="38">
        <f t="shared" si="37"/>
        <v>1894.88</v>
      </c>
      <c r="Z54" s="38"/>
      <c r="AA54" s="41" t="s">
        <v>62</v>
      </c>
      <c r="AB54" s="42">
        <f t="shared" ref="AB54:AH54" si="82">K54+R54</f>
        <v>70.57</v>
      </c>
      <c r="AC54" s="42">
        <f t="shared" si="82"/>
        <v>940.93</v>
      </c>
      <c r="AD54" s="42">
        <f t="shared" si="82"/>
        <v>624.18</v>
      </c>
      <c r="AE54" s="42">
        <f t="shared" si="82"/>
        <v>39.2</v>
      </c>
      <c r="AF54" s="42">
        <f t="shared" si="82"/>
        <v>220</v>
      </c>
      <c r="AG54" s="42">
        <f t="shared" si="82"/>
        <v>0</v>
      </c>
      <c r="AH54" s="42">
        <f t="shared" si="82"/>
        <v>1894.88</v>
      </c>
      <c r="AI54" s="41" t="s">
        <v>33</v>
      </c>
    </row>
    <row r="55" s="15" customFormat="1" ht="16" customHeight="1" spans="1:36">
      <c r="A55" s="37">
        <f t="shared" si="22"/>
        <v>52</v>
      </c>
      <c r="B55" s="38" t="s">
        <v>195</v>
      </c>
      <c r="C55" s="45" t="s">
        <v>232</v>
      </c>
      <c r="D55" s="46" t="s">
        <v>233</v>
      </c>
      <c r="E55" s="38">
        <v>3920.55</v>
      </c>
      <c r="F55" s="38">
        <v>3920.55</v>
      </c>
      <c r="G55" s="39">
        <v>6241.75</v>
      </c>
      <c r="H55" s="38">
        <v>3920.55</v>
      </c>
      <c r="I55" s="39">
        <v>3180</v>
      </c>
      <c r="J55" s="39"/>
      <c r="K55" s="38">
        <f t="shared" si="23"/>
        <v>70.57</v>
      </c>
      <c r="L55" s="38">
        <f t="shared" si="24"/>
        <v>627.29</v>
      </c>
      <c r="M55" s="39">
        <f t="shared" si="25"/>
        <v>499.34</v>
      </c>
      <c r="N55" s="38">
        <f t="shared" si="26"/>
        <v>27.44</v>
      </c>
      <c r="O55" s="39">
        <f t="shared" si="27"/>
        <v>159</v>
      </c>
      <c r="P55" s="39">
        <f t="shared" si="28"/>
        <v>0</v>
      </c>
      <c r="Q55" s="39">
        <f t="shared" si="29"/>
        <v>1383.64</v>
      </c>
      <c r="R55" s="38">
        <f t="shared" si="30"/>
        <v>0</v>
      </c>
      <c r="S55" s="38">
        <f t="shared" si="31"/>
        <v>313.64</v>
      </c>
      <c r="T55" s="39">
        <f t="shared" si="32"/>
        <v>124.84</v>
      </c>
      <c r="U55" s="38">
        <f t="shared" si="33"/>
        <v>11.76</v>
      </c>
      <c r="V55" s="39">
        <f t="shared" si="34"/>
        <v>159</v>
      </c>
      <c r="W55" s="39">
        <f t="shared" si="35"/>
        <v>0</v>
      </c>
      <c r="X55" s="38">
        <f t="shared" si="36"/>
        <v>609.24</v>
      </c>
      <c r="Y55" s="38">
        <f t="shared" si="37"/>
        <v>1992.88</v>
      </c>
      <c r="Z55" s="38"/>
      <c r="AA55" s="41" t="s">
        <v>67</v>
      </c>
      <c r="AB55" s="42">
        <f t="shared" ref="AB55:AH55" si="83">K55+R55</f>
        <v>70.57</v>
      </c>
      <c r="AC55" s="42">
        <f t="shared" si="83"/>
        <v>940.93</v>
      </c>
      <c r="AD55" s="42">
        <f t="shared" si="83"/>
        <v>624.18</v>
      </c>
      <c r="AE55" s="42">
        <f t="shared" si="83"/>
        <v>39.2</v>
      </c>
      <c r="AF55" s="42">
        <f t="shared" si="83"/>
        <v>318</v>
      </c>
      <c r="AG55" s="42">
        <f t="shared" si="83"/>
        <v>0</v>
      </c>
      <c r="AH55" s="42">
        <f t="shared" si="83"/>
        <v>1992.88</v>
      </c>
      <c r="AI55" s="41" t="s">
        <v>36</v>
      </c>
    </row>
    <row r="56" s="15" customFormat="1" ht="16" customHeight="1" spans="1:36">
      <c r="A56" s="37">
        <f t="shared" si="22"/>
        <v>53</v>
      </c>
      <c r="B56" s="38" t="s">
        <v>195</v>
      </c>
      <c r="C56" s="45" t="s">
        <v>234</v>
      </c>
      <c r="D56" s="46" t="s">
        <v>235</v>
      </c>
      <c r="E56" s="38">
        <v>3920.55</v>
      </c>
      <c r="F56" s="38">
        <v>3920.55</v>
      </c>
      <c r="G56" s="39">
        <v>6241.75</v>
      </c>
      <c r="H56" s="38">
        <v>3920.55</v>
      </c>
      <c r="I56" s="39">
        <v>2200</v>
      </c>
      <c r="J56" s="39"/>
      <c r="K56" s="38">
        <f t="shared" si="23"/>
        <v>70.57</v>
      </c>
      <c r="L56" s="38">
        <f t="shared" si="24"/>
        <v>627.29</v>
      </c>
      <c r="M56" s="39">
        <f t="shared" si="25"/>
        <v>499.34</v>
      </c>
      <c r="N56" s="38">
        <f t="shared" si="26"/>
        <v>27.44</v>
      </c>
      <c r="O56" s="39">
        <f t="shared" si="27"/>
        <v>110</v>
      </c>
      <c r="P56" s="39">
        <f t="shared" si="28"/>
        <v>0</v>
      </c>
      <c r="Q56" s="39">
        <f t="shared" si="29"/>
        <v>1334.64</v>
      </c>
      <c r="R56" s="38">
        <f t="shared" si="30"/>
        <v>0</v>
      </c>
      <c r="S56" s="38">
        <f t="shared" si="31"/>
        <v>313.64</v>
      </c>
      <c r="T56" s="39">
        <f t="shared" si="32"/>
        <v>124.84</v>
      </c>
      <c r="U56" s="38">
        <f t="shared" si="33"/>
        <v>11.76</v>
      </c>
      <c r="V56" s="39">
        <f t="shared" si="34"/>
        <v>110</v>
      </c>
      <c r="W56" s="39">
        <f t="shared" si="35"/>
        <v>0</v>
      </c>
      <c r="X56" s="38">
        <f t="shared" si="36"/>
        <v>560.24</v>
      </c>
      <c r="Y56" s="38">
        <f t="shared" si="37"/>
        <v>1894.88</v>
      </c>
      <c r="Z56" s="38"/>
      <c r="AA56" s="41" t="s">
        <v>67</v>
      </c>
      <c r="AB56" s="42">
        <f t="shared" ref="AB56:AH56" si="84">K56+R56</f>
        <v>70.57</v>
      </c>
      <c r="AC56" s="42">
        <f t="shared" si="84"/>
        <v>940.93</v>
      </c>
      <c r="AD56" s="42">
        <f t="shared" si="84"/>
        <v>624.18</v>
      </c>
      <c r="AE56" s="42">
        <f t="shared" si="84"/>
        <v>39.2</v>
      </c>
      <c r="AF56" s="42">
        <f t="shared" si="84"/>
        <v>220</v>
      </c>
      <c r="AG56" s="42">
        <f t="shared" si="84"/>
        <v>0</v>
      </c>
      <c r="AH56" s="42">
        <f t="shared" si="84"/>
        <v>1894.88</v>
      </c>
      <c r="AI56" s="41" t="s">
        <v>36</v>
      </c>
    </row>
    <row r="57" s="15" customFormat="1" ht="16" customHeight="1" spans="1:36">
      <c r="A57" s="37">
        <f t="shared" si="22"/>
        <v>54</v>
      </c>
      <c r="B57" s="38" t="s">
        <v>195</v>
      </c>
      <c r="C57" s="45" t="s">
        <v>236</v>
      </c>
      <c r="D57" s="221" t="s">
        <v>237</v>
      </c>
      <c r="E57" s="38">
        <v>3920.55</v>
      </c>
      <c r="F57" s="38">
        <v>3920.55</v>
      </c>
      <c r="G57" s="39">
        <v>6241.75</v>
      </c>
      <c r="H57" s="38">
        <v>3920.55</v>
      </c>
      <c r="I57" s="39">
        <v>3180</v>
      </c>
      <c r="J57" s="39"/>
      <c r="K57" s="38">
        <f t="shared" si="23"/>
        <v>70.57</v>
      </c>
      <c r="L57" s="38">
        <f t="shared" si="24"/>
        <v>627.29</v>
      </c>
      <c r="M57" s="39">
        <f t="shared" si="25"/>
        <v>499.34</v>
      </c>
      <c r="N57" s="38">
        <f t="shared" si="26"/>
        <v>27.44</v>
      </c>
      <c r="O57" s="39">
        <f t="shared" si="27"/>
        <v>159</v>
      </c>
      <c r="P57" s="39">
        <f t="shared" si="28"/>
        <v>0</v>
      </c>
      <c r="Q57" s="39">
        <f t="shared" si="29"/>
        <v>1383.64</v>
      </c>
      <c r="R57" s="38">
        <f t="shared" si="30"/>
        <v>0</v>
      </c>
      <c r="S57" s="38">
        <f t="shared" si="31"/>
        <v>313.64</v>
      </c>
      <c r="T57" s="39">
        <f t="shared" si="32"/>
        <v>124.84</v>
      </c>
      <c r="U57" s="38">
        <f t="shared" si="33"/>
        <v>11.76</v>
      </c>
      <c r="V57" s="39">
        <f t="shared" si="34"/>
        <v>159</v>
      </c>
      <c r="W57" s="39">
        <f t="shared" si="35"/>
        <v>0</v>
      </c>
      <c r="X57" s="38">
        <f t="shared" si="36"/>
        <v>609.24</v>
      </c>
      <c r="Y57" s="38">
        <f t="shared" si="37"/>
        <v>1992.88</v>
      </c>
      <c r="Z57" s="38"/>
      <c r="AA57" s="41" t="s">
        <v>73</v>
      </c>
      <c r="AB57" s="42">
        <f t="shared" ref="AB57:AH57" si="85">K57+R57</f>
        <v>70.57</v>
      </c>
      <c r="AC57" s="42">
        <f t="shared" si="85"/>
        <v>940.93</v>
      </c>
      <c r="AD57" s="42">
        <f t="shared" si="85"/>
        <v>624.18</v>
      </c>
      <c r="AE57" s="42">
        <f t="shared" si="85"/>
        <v>39.2</v>
      </c>
      <c r="AF57" s="42">
        <f t="shared" si="85"/>
        <v>318</v>
      </c>
      <c r="AG57" s="42">
        <f t="shared" si="85"/>
        <v>0</v>
      </c>
      <c r="AH57" s="42">
        <f t="shared" si="85"/>
        <v>1992.88</v>
      </c>
      <c r="AI57" s="41" t="s">
        <v>34</v>
      </c>
    </row>
    <row r="58" s="15" customFormat="1" ht="16" customHeight="1" spans="1:36">
      <c r="A58" s="37">
        <f t="shared" si="22"/>
        <v>55</v>
      </c>
      <c r="B58" s="38" t="s">
        <v>238</v>
      </c>
      <c r="C58" s="38" t="s">
        <v>239</v>
      </c>
      <c r="D58" s="40" t="s">
        <v>240</v>
      </c>
      <c r="E58" s="38">
        <v>4200</v>
      </c>
      <c r="F58" s="38">
        <v>4200</v>
      </c>
      <c r="G58" s="39">
        <v>6241.75</v>
      </c>
      <c r="H58" s="38">
        <v>4200</v>
      </c>
      <c r="I58" s="39">
        <v>4180</v>
      </c>
      <c r="J58" s="39"/>
      <c r="K58" s="38">
        <f t="shared" si="23"/>
        <v>75.6</v>
      </c>
      <c r="L58" s="38">
        <f t="shared" si="24"/>
        <v>672</v>
      </c>
      <c r="M58" s="39">
        <f t="shared" si="25"/>
        <v>499.34</v>
      </c>
      <c r="N58" s="38">
        <f t="shared" si="26"/>
        <v>29.4</v>
      </c>
      <c r="O58" s="39">
        <f t="shared" si="27"/>
        <v>209</v>
      </c>
      <c r="P58" s="39">
        <f t="shared" si="28"/>
        <v>0</v>
      </c>
      <c r="Q58" s="39">
        <f t="shared" si="29"/>
        <v>1485.34</v>
      </c>
      <c r="R58" s="38">
        <f t="shared" si="30"/>
        <v>0</v>
      </c>
      <c r="S58" s="38">
        <f t="shared" si="31"/>
        <v>336</v>
      </c>
      <c r="T58" s="39">
        <f t="shared" si="32"/>
        <v>124.84</v>
      </c>
      <c r="U58" s="38">
        <f t="shared" si="33"/>
        <v>12.6</v>
      </c>
      <c r="V58" s="39">
        <f t="shared" si="34"/>
        <v>209</v>
      </c>
      <c r="W58" s="39">
        <f t="shared" si="35"/>
        <v>0</v>
      </c>
      <c r="X58" s="38">
        <f t="shared" si="36"/>
        <v>682.44</v>
      </c>
      <c r="Y58" s="38">
        <f t="shared" si="37"/>
        <v>2167.78</v>
      </c>
      <c r="Z58" s="38"/>
      <c r="AA58" s="41" t="s">
        <v>58</v>
      </c>
      <c r="AB58" s="42">
        <f t="shared" ref="AB58:AH58" si="86">K58+R58</f>
        <v>75.6</v>
      </c>
      <c r="AC58" s="42">
        <f t="shared" si="86"/>
        <v>1008</v>
      </c>
      <c r="AD58" s="42">
        <f t="shared" si="86"/>
        <v>624.18</v>
      </c>
      <c r="AE58" s="42">
        <f t="shared" si="86"/>
        <v>42</v>
      </c>
      <c r="AF58" s="42">
        <f t="shared" si="86"/>
        <v>418</v>
      </c>
      <c r="AG58" s="42">
        <f t="shared" si="86"/>
        <v>0</v>
      </c>
      <c r="AH58" s="42">
        <f t="shared" si="86"/>
        <v>2167.78</v>
      </c>
      <c r="AI58" s="41" t="s">
        <v>35</v>
      </c>
    </row>
    <row r="59" s="15" customFormat="1" ht="16" customHeight="1" spans="1:36">
      <c r="A59" s="37">
        <f t="shared" si="22"/>
        <v>56</v>
      </c>
      <c r="B59" s="38" t="s">
        <v>186</v>
      </c>
      <c r="C59" s="38" t="s">
        <v>241</v>
      </c>
      <c r="D59" s="40" t="s">
        <v>242</v>
      </c>
      <c r="E59" s="38">
        <v>3920.55</v>
      </c>
      <c r="F59" s="38">
        <v>3920.55</v>
      </c>
      <c r="G59" s="39">
        <v>6241.75</v>
      </c>
      <c r="H59" s="38">
        <v>3920.55</v>
      </c>
      <c r="I59" s="39">
        <v>3180</v>
      </c>
      <c r="J59" s="39"/>
      <c r="K59" s="38">
        <f t="shared" si="23"/>
        <v>70.57</v>
      </c>
      <c r="L59" s="38">
        <f t="shared" si="24"/>
        <v>627.29</v>
      </c>
      <c r="M59" s="39">
        <f t="shared" si="25"/>
        <v>499.34</v>
      </c>
      <c r="N59" s="38">
        <f t="shared" si="26"/>
        <v>27.44</v>
      </c>
      <c r="O59" s="39">
        <f t="shared" si="27"/>
        <v>159</v>
      </c>
      <c r="P59" s="39">
        <f t="shared" si="28"/>
        <v>0</v>
      </c>
      <c r="Q59" s="39">
        <f t="shared" si="29"/>
        <v>1383.64</v>
      </c>
      <c r="R59" s="38">
        <f t="shared" si="30"/>
        <v>0</v>
      </c>
      <c r="S59" s="38">
        <f t="shared" si="31"/>
        <v>313.64</v>
      </c>
      <c r="T59" s="39">
        <f t="shared" si="32"/>
        <v>124.84</v>
      </c>
      <c r="U59" s="38">
        <f t="shared" si="33"/>
        <v>11.76</v>
      </c>
      <c r="V59" s="39">
        <f t="shared" si="34"/>
        <v>159</v>
      </c>
      <c r="W59" s="39">
        <f t="shared" si="35"/>
        <v>0</v>
      </c>
      <c r="X59" s="38">
        <f t="shared" si="36"/>
        <v>609.24</v>
      </c>
      <c r="Y59" s="38">
        <f t="shared" si="37"/>
        <v>1992.88</v>
      </c>
      <c r="Z59" s="38"/>
      <c r="AA59" s="41" t="s">
        <v>63</v>
      </c>
      <c r="AB59" s="42">
        <f t="shared" ref="AB59:AH59" si="87">K59+R59</f>
        <v>70.57</v>
      </c>
      <c r="AC59" s="42">
        <f t="shared" si="87"/>
        <v>940.93</v>
      </c>
      <c r="AD59" s="42">
        <f t="shared" si="87"/>
        <v>624.18</v>
      </c>
      <c r="AE59" s="42">
        <f t="shared" si="87"/>
        <v>39.2</v>
      </c>
      <c r="AF59" s="42">
        <f t="shared" si="87"/>
        <v>318</v>
      </c>
      <c r="AG59" s="42">
        <f t="shared" si="87"/>
        <v>0</v>
      </c>
      <c r="AH59" s="42">
        <f t="shared" si="87"/>
        <v>1992.88</v>
      </c>
      <c r="AI59" s="41" t="s">
        <v>33</v>
      </c>
    </row>
    <row r="60" s="15" customFormat="1" ht="16" customHeight="1" spans="1:36">
      <c r="A60" s="37">
        <f t="shared" si="22"/>
        <v>57</v>
      </c>
      <c r="B60" s="38" t="s">
        <v>172</v>
      </c>
      <c r="C60" s="38" t="s">
        <v>243</v>
      </c>
      <c r="D60" s="40" t="s">
        <v>244</v>
      </c>
      <c r="E60" s="38">
        <v>4200</v>
      </c>
      <c r="F60" s="38">
        <v>4200</v>
      </c>
      <c r="G60" s="39">
        <v>6241.75</v>
      </c>
      <c r="H60" s="38">
        <v>4200</v>
      </c>
      <c r="I60" s="39">
        <v>4180</v>
      </c>
      <c r="J60" s="39"/>
      <c r="K60" s="38">
        <f t="shared" si="23"/>
        <v>75.6</v>
      </c>
      <c r="L60" s="38">
        <f t="shared" si="24"/>
        <v>672</v>
      </c>
      <c r="M60" s="39">
        <f t="shared" si="25"/>
        <v>499.34</v>
      </c>
      <c r="N60" s="38">
        <f t="shared" si="26"/>
        <v>29.4</v>
      </c>
      <c r="O60" s="39">
        <f t="shared" si="27"/>
        <v>209</v>
      </c>
      <c r="P60" s="39">
        <f t="shared" si="28"/>
        <v>0</v>
      </c>
      <c r="Q60" s="39">
        <f t="shared" si="29"/>
        <v>1485.34</v>
      </c>
      <c r="R60" s="38">
        <f t="shared" si="30"/>
        <v>0</v>
      </c>
      <c r="S60" s="38">
        <f t="shared" si="31"/>
        <v>336</v>
      </c>
      <c r="T60" s="39">
        <f t="shared" si="32"/>
        <v>124.84</v>
      </c>
      <c r="U60" s="38">
        <f t="shared" si="33"/>
        <v>12.6</v>
      </c>
      <c r="V60" s="39">
        <f t="shared" si="34"/>
        <v>209</v>
      </c>
      <c r="W60" s="39">
        <f t="shared" si="35"/>
        <v>0</v>
      </c>
      <c r="X60" s="38">
        <f t="shared" si="36"/>
        <v>682.44</v>
      </c>
      <c r="Y60" s="38">
        <f t="shared" si="37"/>
        <v>2167.78</v>
      </c>
      <c r="Z60" s="38"/>
      <c r="AA60" s="41" t="s">
        <v>58</v>
      </c>
      <c r="AB60" s="42">
        <f t="shared" ref="AB60:AH60" si="88">K60+R60</f>
        <v>75.6</v>
      </c>
      <c r="AC60" s="42">
        <f t="shared" si="88"/>
        <v>1008</v>
      </c>
      <c r="AD60" s="42">
        <f t="shared" si="88"/>
        <v>624.18</v>
      </c>
      <c r="AE60" s="42">
        <f t="shared" si="88"/>
        <v>42</v>
      </c>
      <c r="AF60" s="42">
        <f t="shared" si="88"/>
        <v>418</v>
      </c>
      <c r="AG60" s="42">
        <f t="shared" si="88"/>
        <v>0</v>
      </c>
      <c r="AH60" s="42">
        <f t="shared" si="88"/>
        <v>2167.78</v>
      </c>
      <c r="AI60" s="41" t="s">
        <v>35</v>
      </c>
    </row>
    <row r="61" s="15" customFormat="1" ht="16" customHeight="1" spans="1:36">
      <c r="A61" s="37">
        <f t="shared" si="22"/>
        <v>58</v>
      </c>
      <c r="B61" s="38" t="s">
        <v>245</v>
      </c>
      <c r="C61" s="38" t="s">
        <v>246</v>
      </c>
      <c r="D61" s="40" t="s">
        <v>247</v>
      </c>
      <c r="E61" s="38">
        <v>4700</v>
      </c>
      <c r="F61" s="38">
        <v>4700</v>
      </c>
      <c r="G61" s="39">
        <v>6241.75</v>
      </c>
      <c r="H61" s="38">
        <v>4700</v>
      </c>
      <c r="I61" s="39">
        <v>4180</v>
      </c>
      <c r="J61" s="39"/>
      <c r="K61" s="38">
        <f t="shared" si="23"/>
        <v>84.6</v>
      </c>
      <c r="L61" s="38">
        <f t="shared" si="24"/>
        <v>752</v>
      </c>
      <c r="M61" s="39">
        <f t="shared" si="25"/>
        <v>499.34</v>
      </c>
      <c r="N61" s="38">
        <f t="shared" si="26"/>
        <v>32.9</v>
      </c>
      <c r="O61" s="39">
        <f t="shared" si="27"/>
        <v>209</v>
      </c>
      <c r="P61" s="39">
        <f t="shared" si="28"/>
        <v>0</v>
      </c>
      <c r="Q61" s="39">
        <f t="shared" si="29"/>
        <v>1577.84</v>
      </c>
      <c r="R61" s="38">
        <f t="shared" si="30"/>
        <v>0</v>
      </c>
      <c r="S61" s="38">
        <f t="shared" si="31"/>
        <v>376</v>
      </c>
      <c r="T61" s="39">
        <f t="shared" si="32"/>
        <v>124.84</v>
      </c>
      <c r="U61" s="38">
        <f t="shared" si="33"/>
        <v>14.1</v>
      </c>
      <c r="V61" s="39">
        <f t="shared" si="34"/>
        <v>209</v>
      </c>
      <c r="W61" s="39">
        <f t="shared" si="35"/>
        <v>0</v>
      </c>
      <c r="X61" s="38">
        <f t="shared" si="36"/>
        <v>723.94</v>
      </c>
      <c r="Y61" s="38">
        <f t="shared" si="37"/>
        <v>2301.78</v>
      </c>
      <c r="Z61" s="38"/>
      <c r="AA61" s="41" t="s">
        <v>74</v>
      </c>
      <c r="AB61" s="42">
        <f t="shared" ref="AB61:AH61" si="89">K61+R61</f>
        <v>84.6</v>
      </c>
      <c r="AC61" s="42">
        <f t="shared" si="89"/>
        <v>1128</v>
      </c>
      <c r="AD61" s="42">
        <f t="shared" si="89"/>
        <v>624.18</v>
      </c>
      <c r="AE61" s="42">
        <f t="shared" si="89"/>
        <v>47</v>
      </c>
      <c r="AF61" s="42">
        <f t="shared" si="89"/>
        <v>418</v>
      </c>
      <c r="AG61" s="42">
        <f t="shared" si="89"/>
        <v>0</v>
      </c>
      <c r="AH61" s="42">
        <f t="shared" si="89"/>
        <v>2301.78</v>
      </c>
      <c r="AI61" s="41" t="s">
        <v>35</v>
      </c>
    </row>
    <row r="62" s="15" customFormat="1" ht="16" customHeight="1" spans="1:36">
      <c r="A62" s="37">
        <f t="shared" si="22"/>
        <v>59</v>
      </c>
      <c r="B62" s="38" t="s">
        <v>248</v>
      </c>
      <c r="C62" s="38" t="s">
        <v>249</v>
      </c>
      <c r="D62" s="40" t="s">
        <v>250</v>
      </c>
      <c r="E62" s="38">
        <v>4200</v>
      </c>
      <c r="F62" s="38">
        <v>4200</v>
      </c>
      <c r="G62" s="39">
        <v>6241.75</v>
      </c>
      <c r="H62" s="38">
        <v>4200</v>
      </c>
      <c r="I62" s="39">
        <v>4180</v>
      </c>
      <c r="J62" s="39"/>
      <c r="K62" s="38">
        <f t="shared" si="23"/>
        <v>75.6</v>
      </c>
      <c r="L62" s="38">
        <f t="shared" si="24"/>
        <v>672</v>
      </c>
      <c r="M62" s="39">
        <f t="shared" si="25"/>
        <v>499.34</v>
      </c>
      <c r="N62" s="38">
        <f t="shared" si="26"/>
        <v>29.4</v>
      </c>
      <c r="O62" s="39">
        <f t="shared" si="27"/>
        <v>209</v>
      </c>
      <c r="P62" s="39">
        <f t="shared" si="28"/>
        <v>0</v>
      </c>
      <c r="Q62" s="39">
        <f t="shared" si="29"/>
        <v>1485.34</v>
      </c>
      <c r="R62" s="38">
        <f t="shared" si="30"/>
        <v>0</v>
      </c>
      <c r="S62" s="38">
        <f t="shared" si="31"/>
        <v>336</v>
      </c>
      <c r="T62" s="39">
        <f t="shared" si="32"/>
        <v>124.84</v>
      </c>
      <c r="U62" s="38">
        <f t="shared" si="33"/>
        <v>12.6</v>
      </c>
      <c r="V62" s="39">
        <f t="shared" si="34"/>
        <v>209</v>
      </c>
      <c r="W62" s="39">
        <f t="shared" si="35"/>
        <v>0</v>
      </c>
      <c r="X62" s="38">
        <f t="shared" si="36"/>
        <v>682.44</v>
      </c>
      <c r="Y62" s="38">
        <f t="shared" si="37"/>
        <v>2167.78</v>
      </c>
      <c r="Z62" s="38"/>
      <c r="AA62" s="41" t="s">
        <v>74</v>
      </c>
      <c r="AB62" s="42">
        <f t="shared" ref="AB62:AH62" si="90">K62+R62</f>
        <v>75.6</v>
      </c>
      <c r="AC62" s="42">
        <f t="shared" si="90"/>
        <v>1008</v>
      </c>
      <c r="AD62" s="42">
        <f t="shared" si="90"/>
        <v>624.18</v>
      </c>
      <c r="AE62" s="42">
        <f t="shared" si="90"/>
        <v>42</v>
      </c>
      <c r="AF62" s="42">
        <f t="shared" si="90"/>
        <v>418</v>
      </c>
      <c r="AG62" s="42">
        <f t="shared" si="90"/>
        <v>0</v>
      </c>
      <c r="AH62" s="42">
        <f t="shared" si="90"/>
        <v>2167.78</v>
      </c>
      <c r="AI62" s="41" t="s">
        <v>35</v>
      </c>
    </row>
    <row r="63" s="15" customFormat="1" ht="16" customHeight="1" spans="1:36">
      <c r="A63" s="37">
        <f t="shared" si="22"/>
        <v>60</v>
      </c>
      <c r="B63" s="38" t="s">
        <v>153</v>
      </c>
      <c r="C63" s="45" t="s">
        <v>251</v>
      </c>
      <c r="D63" s="46" t="s">
        <v>252</v>
      </c>
      <c r="E63" s="38">
        <v>3920.55</v>
      </c>
      <c r="F63" s="38">
        <v>3920.55</v>
      </c>
      <c r="G63" s="39">
        <v>6241.75</v>
      </c>
      <c r="H63" s="38">
        <v>3920.55</v>
      </c>
      <c r="I63" s="39">
        <v>2200</v>
      </c>
      <c r="J63" s="39"/>
      <c r="K63" s="38">
        <f t="shared" si="23"/>
        <v>70.57</v>
      </c>
      <c r="L63" s="38">
        <f t="shared" si="24"/>
        <v>627.29</v>
      </c>
      <c r="M63" s="39">
        <f t="shared" si="25"/>
        <v>499.34</v>
      </c>
      <c r="N63" s="38">
        <f t="shared" si="26"/>
        <v>27.44</v>
      </c>
      <c r="O63" s="39">
        <f t="shared" si="27"/>
        <v>110</v>
      </c>
      <c r="P63" s="39">
        <f t="shared" si="28"/>
        <v>0</v>
      </c>
      <c r="Q63" s="39">
        <f t="shared" si="29"/>
        <v>1334.64</v>
      </c>
      <c r="R63" s="38">
        <f t="shared" si="30"/>
        <v>0</v>
      </c>
      <c r="S63" s="38">
        <f t="shared" si="31"/>
        <v>313.64</v>
      </c>
      <c r="T63" s="39">
        <f t="shared" si="32"/>
        <v>124.84</v>
      </c>
      <c r="U63" s="38">
        <f t="shared" si="33"/>
        <v>11.76</v>
      </c>
      <c r="V63" s="39">
        <f t="shared" si="34"/>
        <v>110</v>
      </c>
      <c r="W63" s="39">
        <f t="shared" si="35"/>
        <v>0</v>
      </c>
      <c r="X63" s="38">
        <f t="shared" si="36"/>
        <v>560.24</v>
      </c>
      <c r="Y63" s="38">
        <f t="shared" si="37"/>
        <v>1894.88</v>
      </c>
      <c r="Z63" s="38"/>
      <c r="AA63" s="41" t="s">
        <v>77</v>
      </c>
      <c r="AB63" s="42">
        <f t="shared" ref="AB63:AH63" si="91">K63+R63</f>
        <v>70.57</v>
      </c>
      <c r="AC63" s="42">
        <f t="shared" si="91"/>
        <v>940.93</v>
      </c>
      <c r="AD63" s="42">
        <f t="shared" si="91"/>
        <v>624.18</v>
      </c>
      <c r="AE63" s="42">
        <f t="shared" si="91"/>
        <v>39.2</v>
      </c>
      <c r="AF63" s="42">
        <f t="shared" si="91"/>
        <v>220</v>
      </c>
      <c r="AG63" s="42">
        <f t="shared" si="91"/>
        <v>0</v>
      </c>
      <c r="AH63" s="42">
        <f t="shared" si="91"/>
        <v>1894.88</v>
      </c>
      <c r="AI63" s="41" t="s">
        <v>36</v>
      </c>
    </row>
    <row r="64" s="15" customFormat="1" ht="16" customHeight="1" spans="1:36">
      <c r="A64" s="37">
        <f t="shared" si="22"/>
        <v>61</v>
      </c>
      <c r="B64" s="38" t="s">
        <v>238</v>
      </c>
      <c r="C64" s="38" t="s">
        <v>253</v>
      </c>
      <c r="D64" s="40" t="s">
        <v>254</v>
      </c>
      <c r="E64" s="38">
        <v>3920.55</v>
      </c>
      <c r="F64" s="38">
        <v>3920.55</v>
      </c>
      <c r="G64" s="39">
        <v>6241.75</v>
      </c>
      <c r="H64" s="38">
        <v>3920.55</v>
      </c>
      <c r="I64" s="39">
        <v>2200</v>
      </c>
      <c r="J64" s="39"/>
      <c r="K64" s="38">
        <f t="shared" si="23"/>
        <v>70.57</v>
      </c>
      <c r="L64" s="38">
        <f t="shared" si="24"/>
        <v>627.29</v>
      </c>
      <c r="M64" s="39">
        <f t="shared" si="25"/>
        <v>499.34</v>
      </c>
      <c r="N64" s="38">
        <f t="shared" si="26"/>
        <v>27.44</v>
      </c>
      <c r="O64" s="39">
        <f t="shared" si="27"/>
        <v>110</v>
      </c>
      <c r="P64" s="39">
        <f t="shared" si="28"/>
        <v>0</v>
      </c>
      <c r="Q64" s="39">
        <f t="shared" si="29"/>
        <v>1334.64</v>
      </c>
      <c r="R64" s="38">
        <f t="shared" si="30"/>
        <v>0</v>
      </c>
      <c r="S64" s="38">
        <f t="shared" si="31"/>
        <v>313.64</v>
      </c>
      <c r="T64" s="39">
        <f t="shared" si="32"/>
        <v>124.84</v>
      </c>
      <c r="U64" s="38">
        <f t="shared" si="33"/>
        <v>11.76</v>
      </c>
      <c r="V64" s="39">
        <f t="shared" si="34"/>
        <v>110</v>
      </c>
      <c r="W64" s="39">
        <f t="shared" si="35"/>
        <v>0</v>
      </c>
      <c r="X64" s="38">
        <f t="shared" si="36"/>
        <v>560.24</v>
      </c>
      <c r="Y64" s="38">
        <f t="shared" si="37"/>
        <v>1894.88</v>
      </c>
      <c r="Z64" s="38"/>
      <c r="AA64" s="41" t="s">
        <v>60</v>
      </c>
      <c r="AB64" s="42">
        <f t="shared" ref="AB64:AH64" si="92">K64+R64</f>
        <v>70.57</v>
      </c>
      <c r="AC64" s="42">
        <f t="shared" si="92"/>
        <v>940.93</v>
      </c>
      <c r="AD64" s="42">
        <f t="shared" si="92"/>
        <v>624.18</v>
      </c>
      <c r="AE64" s="42">
        <f t="shared" si="92"/>
        <v>39.2</v>
      </c>
      <c r="AF64" s="42">
        <f t="shared" si="92"/>
        <v>220</v>
      </c>
      <c r="AG64" s="42">
        <f t="shared" si="92"/>
        <v>0</v>
      </c>
      <c r="AH64" s="42">
        <f t="shared" si="92"/>
        <v>1894.88</v>
      </c>
      <c r="AI64" s="41" t="s">
        <v>33</v>
      </c>
    </row>
    <row r="65" s="15" customFormat="1" ht="16" customHeight="1" spans="1:35">
      <c r="A65" s="37">
        <f t="shared" si="22"/>
        <v>62</v>
      </c>
      <c r="B65" s="38" t="s">
        <v>238</v>
      </c>
      <c r="C65" s="38" t="s">
        <v>255</v>
      </c>
      <c r="D65" s="40" t="s">
        <v>256</v>
      </c>
      <c r="E65" s="38">
        <v>3920.55</v>
      </c>
      <c r="F65" s="38">
        <v>3920.55</v>
      </c>
      <c r="G65" s="39">
        <v>6241.75</v>
      </c>
      <c r="H65" s="38">
        <v>3920.55</v>
      </c>
      <c r="I65" s="39">
        <v>2200</v>
      </c>
      <c r="J65" s="39"/>
      <c r="K65" s="38">
        <f t="shared" si="23"/>
        <v>70.57</v>
      </c>
      <c r="L65" s="38">
        <f t="shared" si="24"/>
        <v>627.29</v>
      </c>
      <c r="M65" s="39">
        <f t="shared" si="25"/>
        <v>499.34</v>
      </c>
      <c r="N65" s="38">
        <f t="shared" si="26"/>
        <v>27.44</v>
      </c>
      <c r="O65" s="39">
        <f t="shared" si="27"/>
        <v>110</v>
      </c>
      <c r="P65" s="39">
        <f t="shared" si="28"/>
        <v>0</v>
      </c>
      <c r="Q65" s="39">
        <f t="shared" si="29"/>
        <v>1334.64</v>
      </c>
      <c r="R65" s="38">
        <f t="shared" si="30"/>
        <v>0</v>
      </c>
      <c r="S65" s="38">
        <f t="shared" si="31"/>
        <v>313.64</v>
      </c>
      <c r="T65" s="39">
        <f t="shared" si="32"/>
        <v>124.84</v>
      </c>
      <c r="U65" s="38">
        <f t="shared" si="33"/>
        <v>11.76</v>
      </c>
      <c r="V65" s="39">
        <f t="shared" si="34"/>
        <v>110</v>
      </c>
      <c r="W65" s="39">
        <f t="shared" si="35"/>
        <v>0</v>
      </c>
      <c r="X65" s="38">
        <f t="shared" si="36"/>
        <v>560.24</v>
      </c>
      <c r="Y65" s="38">
        <f t="shared" si="37"/>
        <v>1894.88</v>
      </c>
      <c r="Z65" s="38"/>
      <c r="AA65" s="41" t="s">
        <v>60</v>
      </c>
      <c r="AB65" s="42">
        <f t="shared" ref="AB65:AH65" si="93">K65+R65</f>
        <v>70.57</v>
      </c>
      <c r="AC65" s="42">
        <f t="shared" si="93"/>
        <v>940.93</v>
      </c>
      <c r="AD65" s="42">
        <f t="shared" si="93"/>
        <v>624.18</v>
      </c>
      <c r="AE65" s="42">
        <f t="shared" si="93"/>
        <v>39.2</v>
      </c>
      <c r="AF65" s="42">
        <f t="shared" si="93"/>
        <v>220</v>
      </c>
      <c r="AG65" s="42">
        <f t="shared" si="93"/>
        <v>0</v>
      </c>
      <c r="AH65" s="42">
        <f t="shared" si="93"/>
        <v>1894.88</v>
      </c>
      <c r="AI65" s="41" t="s">
        <v>33</v>
      </c>
    </row>
    <row r="66" s="15" customFormat="1" ht="16" customHeight="1" spans="1:35">
      <c r="A66" s="37">
        <f t="shared" si="22"/>
        <v>63</v>
      </c>
      <c r="B66" s="38" t="s">
        <v>238</v>
      </c>
      <c r="C66" s="38" t="s">
        <v>257</v>
      </c>
      <c r="D66" s="40" t="s">
        <v>258</v>
      </c>
      <c r="E66" s="38">
        <v>3920.55</v>
      </c>
      <c r="F66" s="38">
        <v>3920.55</v>
      </c>
      <c r="G66" s="39">
        <v>6241.75</v>
      </c>
      <c r="H66" s="38">
        <v>3920.55</v>
      </c>
      <c r="I66" s="39">
        <v>2200</v>
      </c>
      <c r="J66" s="39"/>
      <c r="K66" s="38">
        <f t="shared" si="23"/>
        <v>70.57</v>
      </c>
      <c r="L66" s="38">
        <f t="shared" si="24"/>
        <v>627.29</v>
      </c>
      <c r="M66" s="39">
        <f t="shared" si="25"/>
        <v>499.34</v>
      </c>
      <c r="N66" s="38">
        <f t="shared" si="26"/>
        <v>27.44</v>
      </c>
      <c r="O66" s="39">
        <f t="shared" si="27"/>
        <v>110</v>
      </c>
      <c r="P66" s="39">
        <f t="shared" si="28"/>
        <v>0</v>
      </c>
      <c r="Q66" s="39">
        <f t="shared" si="29"/>
        <v>1334.64</v>
      </c>
      <c r="R66" s="38">
        <f t="shared" si="30"/>
        <v>0</v>
      </c>
      <c r="S66" s="38">
        <f t="shared" si="31"/>
        <v>313.64</v>
      </c>
      <c r="T66" s="39">
        <f t="shared" si="32"/>
        <v>124.84</v>
      </c>
      <c r="U66" s="38">
        <f t="shared" si="33"/>
        <v>11.76</v>
      </c>
      <c r="V66" s="39">
        <f t="shared" si="34"/>
        <v>110</v>
      </c>
      <c r="W66" s="39">
        <f t="shared" si="35"/>
        <v>0</v>
      </c>
      <c r="X66" s="38">
        <f t="shared" si="36"/>
        <v>560.24</v>
      </c>
      <c r="Y66" s="38">
        <f t="shared" si="37"/>
        <v>1894.88</v>
      </c>
      <c r="Z66" s="38"/>
      <c r="AA66" s="41" t="s">
        <v>64</v>
      </c>
      <c r="AB66" s="42">
        <f t="shared" ref="AB66:AH66" si="94">K66+R66</f>
        <v>70.57</v>
      </c>
      <c r="AC66" s="42">
        <f t="shared" si="94"/>
        <v>940.93</v>
      </c>
      <c r="AD66" s="42">
        <f t="shared" si="94"/>
        <v>624.18</v>
      </c>
      <c r="AE66" s="42">
        <f t="shared" si="94"/>
        <v>39.2</v>
      </c>
      <c r="AF66" s="42">
        <f t="shared" si="94"/>
        <v>220</v>
      </c>
      <c r="AG66" s="42">
        <f t="shared" si="94"/>
        <v>0</v>
      </c>
      <c r="AH66" s="42">
        <f t="shared" si="94"/>
        <v>1894.88</v>
      </c>
      <c r="AI66" s="41" t="s">
        <v>33</v>
      </c>
    </row>
    <row r="67" s="15" customFormat="1" ht="16" customHeight="1" spans="1:35">
      <c r="A67" s="37">
        <f t="shared" ref="A67:A130" si="95">ROW()-3</f>
        <v>64</v>
      </c>
      <c r="B67" s="38" t="s">
        <v>238</v>
      </c>
      <c r="C67" s="38" t="s">
        <v>259</v>
      </c>
      <c r="D67" s="40" t="s">
        <v>260</v>
      </c>
      <c r="E67" s="38">
        <v>3920.55</v>
      </c>
      <c r="F67" s="38">
        <v>3920.55</v>
      </c>
      <c r="G67" s="39">
        <v>6241.75</v>
      </c>
      <c r="H67" s="38">
        <v>3920.55</v>
      </c>
      <c r="I67" s="39">
        <v>2200</v>
      </c>
      <c r="J67" s="39"/>
      <c r="K67" s="38">
        <f t="shared" ref="K67:K130" si="96">ROUND(E67*0.018,2)</f>
        <v>70.57</v>
      </c>
      <c r="L67" s="38">
        <f t="shared" ref="L67:L130" si="97">ROUND(F67*0.16,2)</f>
        <v>627.29</v>
      </c>
      <c r="M67" s="39">
        <f t="shared" ref="M67:M130" si="98">ROUND(G67*0.08,2)</f>
        <v>499.34</v>
      </c>
      <c r="N67" s="38">
        <f t="shared" ref="N67:N130" si="99">ROUND(H67*0.007,2)</f>
        <v>27.44</v>
      </c>
      <c r="O67" s="39">
        <f t="shared" ref="O67:O130" si="100">I67*5%</f>
        <v>110</v>
      </c>
      <c r="P67" s="39">
        <f t="shared" ref="P67:P130" si="101">J67*50%</f>
        <v>0</v>
      </c>
      <c r="Q67" s="39">
        <f t="shared" ref="Q67:Q130" si="102">SUM(K67:P67)</f>
        <v>1334.64</v>
      </c>
      <c r="R67" s="38">
        <f t="shared" ref="R67:R130" si="103">E67*0</f>
        <v>0</v>
      </c>
      <c r="S67" s="38">
        <f t="shared" ref="S67:S130" si="104">ROUND(F67*0.08,2)</f>
        <v>313.64</v>
      </c>
      <c r="T67" s="39">
        <f t="shared" ref="T67:T130" si="105">ROUND(G67*0.02,2)</f>
        <v>124.84</v>
      </c>
      <c r="U67" s="38">
        <f t="shared" ref="U67:U130" si="106">ROUND(H67*0.003,2)</f>
        <v>11.76</v>
      </c>
      <c r="V67" s="39">
        <f t="shared" ref="V67:V130" si="107">I67*5%</f>
        <v>110</v>
      </c>
      <c r="W67" s="39">
        <f t="shared" ref="W67:W130" si="108">J67*50%</f>
        <v>0</v>
      </c>
      <c r="X67" s="38">
        <f t="shared" ref="X67:X130" si="109">SUM(R67:W67)</f>
        <v>560.24</v>
      </c>
      <c r="Y67" s="38">
        <f t="shared" ref="Y67:Y130" si="110">Q67+X67</f>
        <v>1894.88</v>
      </c>
      <c r="Z67" s="38"/>
      <c r="AA67" s="41" t="s">
        <v>60</v>
      </c>
      <c r="AB67" s="42">
        <f t="shared" ref="AB67:AH67" si="111">K67+R67</f>
        <v>70.57</v>
      </c>
      <c r="AC67" s="42">
        <f t="shared" si="111"/>
        <v>940.93</v>
      </c>
      <c r="AD67" s="42">
        <f t="shared" si="111"/>
        <v>624.18</v>
      </c>
      <c r="AE67" s="42">
        <f t="shared" si="111"/>
        <v>39.2</v>
      </c>
      <c r="AF67" s="42">
        <f t="shared" si="111"/>
        <v>220</v>
      </c>
      <c r="AG67" s="42">
        <f t="shared" si="111"/>
        <v>0</v>
      </c>
      <c r="AH67" s="42">
        <f t="shared" si="111"/>
        <v>1894.88</v>
      </c>
      <c r="AI67" s="41" t="s">
        <v>33</v>
      </c>
    </row>
    <row r="68" s="15" customFormat="1" ht="16" customHeight="1" spans="1:35">
      <c r="A68" s="37">
        <f t="shared" si="95"/>
        <v>65</v>
      </c>
      <c r="B68" s="38" t="s">
        <v>261</v>
      </c>
      <c r="C68" s="38" t="s">
        <v>262</v>
      </c>
      <c r="D68" s="40" t="s">
        <v>263</v>
      </c>
      <c r="E68" s="38">
        <v>3920.55</v>
      </c>
      <c r="F68" s="38">
        <v>3920.55</v>
      </c>
      <c r="G68" s="39">
        <v>6241.75</v>
      </c>
      <c r="H68" s="38">
        <v>3920.55</v>
      </c>
      <c r="I68" s="39">
        <v>3180</v>
      </c>
      <c r="J68" s="39"/>
      <c r="K68" s="38">
        <f t="shared" si="96"/>
        <v>70.57</v>
      </c>
      <c r="L68" s="38">
        <f t="shared" si="97"/>
        <v>627.29</v>
      </c>
      <c r="M68" s="39">
        <f t="shared" si="98"/>
        <v>499.34</v>
      </c>
      <c r="N68" s="38">
        <f t="shared" si="99"/>
        <v>27.44</v>
      </c>
      <c r="O68" s="39">
        <f t="shared" si="100"/>
        <v>159</v>
      </c>
      <c r="P68" s="39">
        <f t="shared" si="101"/>
        <v>0</v>
      </c>
      <c r="Q68" s="39">
        <f t="shared" si="102"/>
        <v>1383.64</v>
      </c>
      <c r="R68" s="38">
        <f t="shared" si="103"/>
        <v>0</v>
      </c>
      <c r="S68" s="38">
        <f t="shared" si="104"/>
        <v>313.64</v>
      </c>
      <c r="T68" s="39">
        <f t="shared" si="105"/>
        <v>124.84</v>
      </c>
      <c r="U68" s="38">
        <f t="shared" si="106"/>
        <v>11.76</v>
      </c>
      <c r="V68" s="39">
        <f t="shared" si="107"/>
        <v>159</v>
      </c>
      <c r="W68" s="39">
        <f t="shared" si="108"/>
        <v>0</v>
      </c>
      <c r="X68" s="38">
        <f t="shared" si="109"/>
        <v>609.24</v>
      </c>
      <c r="Y68" s="38">
        <f t="shared" si="110"/>
        <v>1992.88</v>
      </c>
      <c r="Z68" s="38"/>
      <c r="AA68" s="41" t="s">
        <v>61</v>
      </c>
      <c r="AB68" s="42">
        <f t="shared" ref="AB68:AH68" si="112">K68+R68</f>
        <v>70.57</v>
      </c>
      <c r="AC68" s="42">
        <f t="shared" si="112"/>
        <v>940.93</v>
      </c>
      <c r="AD68" s="42">
        <f t="shared" si="112"/>
        <v>624.18</v>
      </c>
      <c r="AE68" s="42">
        <f t="shared" si="112"/>
        <v>39.2</v>
      </c>
      <c r="AF68" s="42">
        <f t="shared" si="112"/>
        <v>318</v>
      </c>
      <c r="AG68" s="42">
        <f t="shared" si="112"/>
        <v>0</v>
      </c>
      <c r="AH68" s="42">
        <f t="shared" si="112"/>
        <v>1992.88</v>
      </c>
      <c r="AI68" s="41" t="s">
        <v>36</v>
      </c>
    </row>
    <row r="69" s="15" customFormat="1" ht="16" customHeight="1" spans="1:35">
      <c r="A69" s="37">
        <f t="shared" si="95"/>
        <v>66</v>
      </c>
      <c r="B69" s="38" t="s">
        <v>238</v>
      </c>
      <c r="C69" s="151" t="s">
        <v>264</v>
      </c>
      <c r="D69" s="40" t="s">
        <v>265</v>
      </c>
      <c r="E69" s="38">
        <v>3920.55</v>
      </c>
      <c r="F69" s="38">
        <v>3920.55</v>
      </c>
      <c r="G69" s="39">
        <v>6241.75</v>
      </c>
      <c r="H69" s="38">
        <v>3920.55</v>
      </c>
      <c r="I69" s="39">
        <v>0</v>
      </c>
      <c r="J69" s="39"/>
      <c r="K69" s="38">
        <f t="shared" si="96"/>
        <v>70.57</v>
      </c>
      <c r="L69" s="38">
        <f t="shared" si="97"/>
        <v>627.29</v>
      </c>
      <c r="M69" s="39">
        <f t="shared" si="98"/>
        <v>499.34</v>
      </c>
      <c r="N69" s="38">
        <f t="shared" si="99"/>
        <v>27.44</v>
      </c>
      <c r="O69" s="39">
        <f t="shared" si="100"/>
        <v>0</v>
      </c>
      <c r="P69" s="39">
        <f t="shared" si="101"/>
        <v>0</v>
      </c>
      <c r="Q69" s="39">
        <f t="shared" si="102"/>
        <v>1224.64</v>
      </c>
      <c r="R69" s="38">
        <f t="shared" si="103"/>
        <v>0</v>
      </c>
      <c r="S69" s="38">
        <f t="shared" si="104"/>
        <v>313.64</v>
      </c>
      <c r="T69" s="39">
        <f t="shared" si="105"/>
        <v>124.84</v>
      </c>
      <c r="U69" s="38">
        <f t="shared" si="106"/>
        <v>11.76</v>
      </c>
      <c r="V69" s="39">
        <f t="shared" si="107"/>
        <v>0</v>
      </c>
      <c r="W69" s="39">
        <f t="shared" si="108"/>
        <v>0</v>
      </c>
      <c r="X69" s="38">
        <f t="shared" si="109"/>
        <v>450.24</v>
      </c>
      <c r="Y69" s="38">
        <f t="shared" si="110"/>
        <v>1674.88</v>
      </c>
      <c r="Z69" s="38"/>
      <c r="AA69" s="41" t="s">
        <v>60</v>
      </c>
      <c r="AB69" s="42">
        <f t="shared" ref="AB69:AH69" si="113">K69+R69</f>
        <v>70.57</v>
      </c>
      <c r="AC69" s="42">
        <f t="shared" si="113"/>
        <v>940.93</v>
      </c>
      <c r="AD69" s="42">
        <f t="shared" si="113"/>
        <v>624.18</v>
      </c>
      <c r="AE69" s="42">
        <f t="shared" si="113"/>
        <v>39.2</v>
      </c>
      <c r="AF69" s="42">
        <f t="shared" si="113"/>
        <v>0</v>
      </c>
      <c r="AG69" s="42">
        <f t="shared" si="113"/>
        <v>0</v>
      </c>
      <c r="AH69" s="42">
        <f t="shared" si="113"/>
        <v>1674.88</v>
      </c>
      <c r="AI69" s="41" t="s">
        <v>33</v>
      </c>
    </row>
    <row r="70" s="15" customFormat="1" ht="16" customHeight="1" spans="1:35">
      <c r="A70" s="37">
        <f t="shared" si="95"/>
        <v>67</v>
      </c>
      <c r="B70" s="38" t="s">
        <v>238</v>
      </c>
      <c r="C70" s="38" t="s">
        <v>266</v>
      </c>
      <c r="D70" s="40" t="s">
        <v>267</v>
      </c>
      <c r="E70" s="38">
        <v>3920.55</v>
      </c>
      <c r="F70" s="38">
        <v>3920.55</v>
      </c>
      <c r="G70" s="39">
        <v>6241.75</v>
      </c>
      <c r="H70" s="38">
        <v>3920.55</v>
      </c>
      <c r="I70" s="39">
        <v>2200</v>
      </c>
      <c r="J70" s="39"/>
      <c r="K70" s="38">
        <f t="shared" si="96"/>
        <v>70.57</v>
      </c>
      <c r="L70" s="38">
        <f t="shared" si="97"/>
        <v>627.29</v>
      </c>
      <c r="M70" s="39">
        <f t="shared" si="98"/>
        <v>499.34</v>
      </c>
      <c r="N70" s="38">
        <f t="shared" si="99"/>
        <v>27.44</v>
      </c>
      <c r="O70" s="39">
        <f t="shared" si="100"/>
        <v>110</v>
      </c>
      <c r="P70" s="39">
        <f t="shared" si="101"/>
        <v>0</v>
      </c>
      <c r="Q70" s="39">
        <f t="shared" si="102"/>
        <v>1334.64</v>
      </c>
      <c r="R70" s="38">
        <f t="shared" si="103"/>
        <v>0</v>
      </c>
      <c r="S70" s="38">
        <f t="shared" si="104"/>
        <v>313.64</v>
      </c>
      <c r="T70" s="39">
        <f t="shared" si="105"/>
        <v>124.84</v>
      </c>
      <c r="U70" s="38">
        <f t="shared" si="106"/>
        <v>11.76</v>
      </c>
      <c r="V70" s="39">
        <f t="shared" si="107"/>
        <v>110</v>
      </c>
      <c r="W70" s="39">
        <f t="shared" si="108"/>
        <v>0</v>
      </c>
      <c r="X70" s="38">
        <f t="shared" si="109"/>
        <v>560.24</v>
      </c>
      <c r="Y70" s="38">
        <f t="shared" si="110"/>
        <v>1894.88</v>
      </c>
      <c r="Z70" s="38"/>
      <c r="AA70" s="41" t="s">
        <v>64</v>
      </c>
      <c r="AB70" s="42">
        <f t="shared" ref="AB70:AH70" si="114">K70+R70</f>
        <v>70.57</v>
      </c>
      <c r="AC70" s="42">
        <f t="shared" si="114"/>
        <v>940.93</v>
      </c>
      <c r="AD70" s="42">
        <f t="shared" si="114"/>
        <v>624.18</v>
      </c>
      <c r="AE70" s="42">
        <f t="shared" si="114"/>
        <v>39.2</v>
      </c>
      <c r="AF70" s="42">
        <f t="shared" si="114"/>
        <v>220</v>
      </c>
      <c r="AG70" s="42">
        <f t="shared" si="114"/>
        <v>0</v>
      </c>
      <c r="AH70" s="42">
        <f t="shared" si="114"/>
        <v>1894.88</v>
      </c>
      <c r="AI70" s="41" t="s">
        <v>33</v>
      </c>
    </row>
    <row r="71" s="15" customFormat="1" ht="16" customHeight="1" spans="1:35">
      <c r="A71" s="37">
        <f t="shared" si="95"/>
        <v>68</v>
      </c>
      <c r="B71" s="38" t="s">
        <v>238</v>
      </c>
      <c r="C71" s="38" t="s">
        <v>268</v>
      </c>
      <c r="D71" s="40" t="s">
        <v>269</v>
      </c>
      <c r="E71" s="38">
        <v>3920.55</v>
      </c>
      <c r="F71" s="38">
        <v>3920.55</v>
      </c>
      <c r="G71" s="39">
        <v>6241.75</v>
      </c>
      <c r="H71" s="38">
        <v>3920.55</v>
      </c>
      <c r="I71" s="39">
        <v>2200</v>
      </c>
      <c r="J71" s="39"/>
      <c r="K71" s="38">
        <f t="shared" si="96"/>
        <v>70.57</v>
      </c>
      <c r="L71" s="38">
        <f t="shared" si="97"/>
        <v>627.29</v>
      </c>
      <c r="M71" s="39">
        <f t="shared" si="98"/>
        <v>499.34</v>
      </c>
      <c r="N71" s="38">
        <f t="shared" si="99"/>
        <v>27.44</v>
      </c>
      <c r="O71" s="39">
        <f t="shared" si="100"/>
        <v>110</v>
      </c>
      <c r="P71" s="39">
        <f t="shared" si="101"/>
        <v>0</v>
      </c>
      <c r="Q71" s="39">
        <f t="shared" si="102"/>
        <v>1334.64</v>
      </c>
      <c r="R71" s="38">
        <f t="shared" si="103"/>
        <v>0</v>
      </c>
      <c r="S71" s="38">
        <f t="shared" si="104"/>
        <v>313.64</v>
      </c>
      <c r="T71" s="39">
        <f t="shared" si="105"/>
        <v>124.84</v>
      </c>
      <c r="U71" s="38">
        <f t="shared" si="106"/>
        <v>11.76</v>
      </c>
      <c r="V71" s="39">
        <f t="shared" si="107"/>
        <v>110</v>
      </c>
      <c r="W71" s="39">
        <f t="shared" si="108"/>
        <v>0</v>
      </c>
      <c r="X71" s="38">
        <f t="shared" si="109"/>
        <v>560.24</v>
      </c>
      <c r="Y71" s="38">
        <f t="shared" si="110"/>
        <v>1894.88</v>
      </c>
      <c r="Z71" s="38"/>
      <c r="AA71" s="41" t="s">
        <v>64</v>
      </c>
      <c r="AB71" s="42">
        <f t="shared" ref="AB71:AH71" si="115">K71+R71</f>
        <v>70.57</v>
      </c>
      <c r="AC71" s="42">
        <f t="shared" si="115"/>
        <v>940.93</v>
      </c>
      <c r="AD71" s="42">
        <f t="shared" si="115"/>
        <v>624.18</v>
      </c>
      <c r="AE71" s="42">
        <f t="shared" si="115"/>
        <v>39.2</v>
      </c>
      <c r="AF71" s="42">
        <f t="shared" si="115"/>
        <v>220</v>
      </c>
      <c r="AG71" s="42">
        <f t="shared" si="115"/>
        <v>0</v>
      </c>
      <c r="AH71" s="42">
        <f t="shared" si="115"/>
        <v>1894.88</v>
      </c>
      <c r="AI71" s="41" t="s">
        <v>33</v>
      </c>
    </row>
    <row r="72" s="15" customFormat="1" ht="16" customHeight="1" spans="1:35">
      <c r="A72" s="37">
        <f t="shared" si="95"/>
        <v>69</v>
      </c>
      <c r="B72" s="38" t="s">
        <v>270</v>
      </c>
      <c r="C72" s="38" t="s">
        <v>271</v>
      </c>
      <c r="D72" s="40" t="s">
        <v>272</v>
      </c>
      <c r="E72" s="38">
        <v>3920.55</v>
      </c>
      <c r="F72" s="38">
        <v>3920.55</v>
      </c>
      <c r="G72" s="39">
        <v>6241.75</v>
      </c>
      <c r="H72" s="38">
        <v>3920.55</v>
      </c>
      <c r="I72" s="39">
        <v>2544</v>
      </c>
      <c r="J72" s="39"/>
      <c r="K72" s="38">
        <f t="shared" si="96"/>
        <v>70.57</v>
      </c>
      <c r="L72" s="38">
        <f t="shared" si="97"/>
        <v>627.29</v>
      </c>
      <c r="M72" s="39">
        <f t="shared" si="98"/>
        <v>499.34</v>
      </c>
      <c r="N72" s="38">
        <f t="shared" si="99"/>
        <v>27.44</v>
      </c>
      <c r="O72" s="39">
        <f t="shared" si="100"/>
        <v>127.2</v>
      </c>
      <c r="P72" s="39">
        <f t="shared" si="101"/>
        <v>0</v>
      </c>
      <c r="Q72" s="39">
        <f t="shared" si="102"/>
        <v>1351.84</v>
      </c>
      <c r="R72" s="38">
        <f t="shared" si="103"/>
        <v>0</v>
      </c>
      <c r="S72" s="38">
        <f t="shared" si="104"/>
        <v>313.64</v>
      </c>
      <c r="T72" s="39">
        <f t="shared" si="105"/>
        <v>124.84</v>
      </c>
      <c r="U72" s="38">
        <f t="shared" si="106"/>
        <v>11.76</v>
      </c>
      <c r="V72" s="39">
        <f t="shared" si="107"/>
        <v>127.2</v>
      </c>
      <c r="W72" s="39">
        <f t="shared" si="108"/>
        <v>0</v>
      </c>
      <c r="X72" s="38">
        <f t="shared" si="109"/>
        <v>577.44</v>
      </c>
      <c r="Y72" s="38">
        <f t="shared" si="110"/>
        <v>1929.28</v>
      </c>
      <c r="Z72" s="38"/>
      <c r="AA72" s="41" t="s">
        <v>63</v>
      </c>
      <c r="AB72" s="42">
        <f t="shared" ref="AB72:AH72" si="116">K72+R72</f>
        <v>70.57</v>
      </c>
      <c r="AC72" s="42">
        <f t="shared" si="116"/>
        <v>940.93</v>
      </c>
      <c r="AD72" s="42">
        <f t="shared" si="116"/>
        <v>624.18</v>
      </c>
      <c r="AE72" s="42">
        <f t="shared" si="116"/>
        <v>39.2</v>
      </c>
      <c r="AF72" s="42">
        <f t="shared" si="116"/>
        <v>254.4</v>
      </c>
      <c r="AG72" s="42">
        <f t="shared" si="116"/>
        <v>0</v>
      </c>
      <c r="AH72" s="42">
        <f t="shared" si="116"/>
        <v>1929.28</v>
      </c>
      <c r="AI72" s="41" t="s">
        <v>33</v>
      </c>
    </row>
    <row r="73" s="15" customFormat="1" ht="16" customHeight="1" spans="1:35">
      <c r="A73" s="37">
        <f t="shared" si="95"/>
        <v>70</v>
      </c>
      <c r="B73" s="38" t="s">
        <v>270</v>
      </c>
      <c r="C73" s="38" t="s">
        <v>273</v>
      </c>
      <c r="D73" s="40" t="s">
        <v>274</v>
      </c>
      <c r="E73" s="38">
        <v>3920.55</v>
      </c>
      <c r="F73" s="38">
        <v>3920.55</v>
      </c>
      <c r="G73" s="39">
        <v>6241.75</v>
      </c>
      <c r="H73" s="38">
        <v>3920.55</v>
      </c>
      <c r="I73" s="39">
        <v>2200</v>
      </c>
      <c r="J73" s="39"/>
      <c r="K73" s="38">
        <f t="shared" si="96"/>
        <v>70.57</v>
      </c>
      <c r="L73" s="38">
        <f t="shared" si="97"/>
        <v>627.29</v>
      </c>
      <c r="M73" s="39">
        <f t="shared" si="98"/>
        <v>499.34</v>
      </c>
      <c r="N73" s="38">
        <f t="shared" si="99"/>
        <v>27.44</v>
      </c>
      <c r="O73" s="39">
        <f t="shared" si="100"/>
        <v>110</v>
      </c>
      <c r="P73" s="39">
        <f t="shared" si="101"/>
        <v>0</v>
      </c>
      <c r="Q73" s="39">
        <f t="shared" si="102"/>
        <v>1334.64</v>
      </c>
      <c r="R73" s="38">
        <f t="shared" si="103"/>
        <v>0</v>
      </c>
      <c r="S73" s="38">
        <f t="shared" si="104"/>
        <v>313.64</v>
      </c>
      <c r="T73" s="39">
        <f t="shared" si="105"/>
        <v>124.84</v>
      </c>
      <c r="U73" s="38">
        <f t="shared" si="106"/>
        <v>11.76</v>
      </c>
      <c r="V73" s="39">
        <f t="shared" si="107"/>
        <v>110</v>
      </c>
      <c r="W73" s="39">
        <f t="shared" si="108"/>
        <v>0</v>
      </c>
      <c r="X73" s="38">
        <f t="shared" si="109"/>
        <v>560.24</v>
      </c>
      <c r="Y73" s="38">
        <f t="shared" si="110"/>
        <v>1894.88</v>
      </c>
      <c r="Z73" s="38"/>
      <c r="AA73" s="41" t="s">
        <v>63</v>
      </c>
      <c r="AB73" s="42">
        <f t="shared" ref="AB73:AH73" si="117">K73+R73</f>
        <v>70.57</v>
      </c>
      <c r="AC73" s="42">
        <f t="shared" si="117"/>
        <v>940.93</v>
      </c>
      <c r="AD73" s="42">
        <f t="shared" si="117"/>
        <v>624.18</v>
      </c>
      <c r="AE73" s="42">
        <f t="shared" si="117"/>
        <v>39.2</v>
      </c>
      <c r="AF73" s="42">
        <f t="shared" si="117"/>
        <v>220</v>
      </c>
      <c r="AG73" s="42">
        <f t="shared" si="117"/>
        <v>0</v>
      </c>
      <c r="AH73" s="42">
        <f t="shared" si="117"/>
        <v>1894.88</v>
      </c>
      <c r="AI73" s="41" t="s">
        <v>33</v>
      </c>
    </row>
    <row r="74" s="15" customFormat="1" ht="16" customHeight="1" spans="1:35">
      <c r="A74" s="37">
        <f t="shared" si="95"/>
        <v>71</v>
      </c>
      <c r="B74" s="38" t="s">
        <v>270</v>
      </c>
      <c r="C74" s="38" t="s">
        <v>275</v>
      </c>
      <c r="D74" s="40" t="s">
        <v>276</v>
      </c>
      <c r="E74" s="38">
        <v>3920.55</v>
      </c>
      <c r="F74" s="38">
        <v>3920.55</v>
      </c>
      <c r="G74" s="39">
        <v>6241.75</v>
      </c>
      <c r="H74" s="38">
        <v>3920.55</v>
      </c>
      <c r="I74" s="39">
        <v>2200</v>
      </c>
      <c r="J74" s="39"/>
      <c r="K74" s="38">
        <f t="shared" si="96"/>
        <v>70.57</v>
      </c>
      <c r="L74" s="38">
        <f t="shared" si="97"/>
        <v>627.29</v>
      </c>
      <c r="M74" s="39">
        <f t="shared" si="98"/>
        <v>499.34</v>
      </c>
      <c r="N74" s="38">
        <f t="shared" si="99"/>
        <v>27.44</v>
      </c>
      <c r="O74" s="39">
        <f t="shared" si="100"/>
        <v>110</v>
      </c>
      <c r="P74" s="39">
        <f t="shared" si="101"/>
        <v>0</v>
      </c>
      <c r="Q74" s="39">
        <f t="shared" si="102"/>
        <v>1334.64</v>
      </c>
      <c r="R74" s="38">
        <f t="shared" si="103"/>
        <v>0</v>
      </c>
      <c r="S74" s="38">
        <f t="shared" si="104"/>
        <v>313.64</v>
      </c>
      <c r="T74" s="39">
        <f t="shared" si="105"/>
        <v>124.84</v>
      </c>
      <c r="U74" s="38">
        <f t="shared" si="106"/>
        <v>11.76</v>
      </c>
      <c r="V74" s="39">
        <f t="shared" si="107"/>
        <v>110</v>
      </c>
      <c r="W74" s="39">
        <f t="shared" si="108"/>
        <v>0</v>
      </c>
      <c r="X74" s="38">
        <f t="shared" si="109"/>
        <v>560.24</v>
      </c>
      <c r="Y74" s="38">
        <f t="shared" si="110"/>
        <v>1894.88</v>
      </c>
      <c r="Z74" s="38"/>
      <c r="AA74" s="41" t="s">
        <v>63</v>
      </c>
      <c r="AB74" s="42">
        <f t="shared" ref="AB74:AH74" si="118">K74+R74</f>
        <v>70.57</v>
      </c>
      <c r="AC74" s="42">
        <f t="shared" si="118"/>
        <v>940.93</v>
      </c>
      <c r="AD74" s="42">
        <f t="shared" si="118"/>
        <v>624.18</v>
      </c>
      <c r="AE74" s="42">
        <f t="shared" si="118"/>
        <v>39.2</v>
      </c>
      <c r="AF74" s="42">
        <f t="shared" si="118"/>
        <v>220</v>
      </c>
      <c r="AG74" s="42">
        <f t="shared" si="118"/>
        <v>0</v>
      </c>
      <c r="AH74" s="42">
        <f t="shared" si="118"/>
        <v>1894.88</v>
      </c>
      <c r="AI74" s="41" t="s">
        <v>33</v>
      </c>
    </row>
    <row r="75" s="15" customFormat="1" ht="16" customHeight="1" spans="1:35">
      <c r="A75" s="37">
        <f t="shared" si="95"/>
        <v>72</v>
      </c>
      <c r="B75" s="38" t="s">
        <v>270</v>
      </c>
      <c r="C75" s="38" t="s">
        <v>277</v>
      </c>
      <c r="D75" s="40" t="s">
        <v>278</v>
      </c>
      <c r="E75" s="38">
        <v>3920.55</v>
      </c>
      <c r="F75" s="38">
        <v>3920.55</v>
      </c>
      <c r="G75" s="39">
        <v>6241.75</v>
      </c>
      <c r="H75" s="38">
        <v>3920.55</v>
      </c>
      <c r="I75" s="39">
        <v>2544</v>
      </c>
      <c r="J75" s="39"/>
      <c r="K75" s="38">
        <f t="shared" si="96"/>
        <v>70.57</v>
      </c>
      <c r="L75" s="38">
        <f t="shared" si="97"/>
        <v>627.29</v>
      </c>
      <c r="M75" s="39">
        <f t="shared" si="98"/>
        <v>499.34</v>
      </c>
      <c r="N75" s="38">
        <f t="shared" si="99"/>
        <v>27.44</v>
      </c>
      <c r="O75" s="39">
        <f t="shared" si="100"/>
        <v>127.2</v>
      </c>
      <c r="P75" s="39">
        <f t="shared" si="101"/>
        <v>0</v>
      </c>
      <c r="Q75" s="39">
        <f t="shared" si="102"/>
        <v>1351.84</v>
      </c>
      <c r="R75" s="38">
        <f t="shared" si="103"/>
        <v>0</v>
      </c>
      <c r="S75" s="38">
        <f t="shared" si="104"/>
        <v>313.64</v>
      </c>
      <c r="T75" s="39">
        <f t="shared" si="105"/>
        <v>124.84</v>
      </c>
      <c r="U75" s="38">
        <f t="shared" si="106"/>
        <v>11.76</v>
      </c>
      <c r="V75" s="39">
        <f t="shared" si="107"/>
        <v>127.2</v>
      </c>
      <c r="W75" s="39">
        <f t="shared" si="108"/>
        <v>0</v>
      </c>
      <c r="X75" s="38">
        <f t="shared" si="109"/>
        <v>577.44</v>
      </c>
      <c r="Y75" s="38">
        <f t="shared" si="110"/>
        <v>1929.28</v>
      </c>
      <c r="Z75" s="38"/>
      <c r="AA75" s="41" t="s">
        <v>63</v>
      </c>
      <c r="AB75" s="42">
        <f t="shared" ref="AB75:AH75" si="119">K75+R75</f>
        <v>70.57</v>
      </c>
      <c r="AC75" s="42">
        <f t="shared" si="119"/>
        <v>940.93</v>
      </c>
      <c r="AD75" s="42">
        <f t="shared" si="119"/>
        <v>624.18</v>
      </c>
      <c r="AE75" s="42">
        <f t="shared" si="119"/>
        <v>39.2</v>
      </c>
      <c r="AF75" s="42">
        <f t="shared" si="119"/>
        <v>254.4</v>
      </c>
      <c r="AG75" s="42">
        <f t="shared" si="119"/>
        <v>0</v>
      </c>
      <c r="AH75" s="42">
        <f t="shared" si="119"/>
        <v>1929.28</v>
      </c>
      <c r="AI75" s="41" t="s">
        <v>33</v>
      </c>
    </row>
    <row r="76" s="15" customFormat="1" ht="16" customHeight="1" spans="1:35">
      <c r="A76" s="37">
        <f t="shared" si="95"/>
        <v>73</v>
      </c>
      <c r="B76" s="38" t="s">
        <v>270</v>
      </c>
      <c r="C76" s="38" t="s">
        <v>279</v>
      </c>
      <c r="D76" s="40" t="s">
        <v>280</v>
      </c>
      <c r="E76" s="38">
        <v>3920.55</v>
      </c>
      <c r="F76" s="38">
        <v>3920.55</v>
      </c>
      <c r="G76" s="39">
        <v>6241.75</v>
      </c>
      <c r="H76" s="38">
        <v>3920.55</v>
      </c>
      <c r="I76" s="39">
        <v>2200</v>
      </c>
      <c r="J76" s="39"/>
      <c r="K76" s="38">
        <f t="shared" si="96"/>
        <v>70.57</v>
      </c>
      <c r="L76" s="38">
        <f t="shared" si="97"/>
        <v>627.29</v>
      </c>
      <c r="M76" s="39">
        <f t="shared" si="98"/>
        <v>499.34</v>
      </c>
      <c r="N76" s="38">
        <f t="shared" si="99"/>
        <v>27.44</v>
      </c>
      <c r="O76" s="39">
        <f t="shared" si="100"/>
        <v>110</v>
      </c>
      <c r="P76" s="39">
        <f t="shared" si="101"/>
        <v>0</v>
      </c>
      <c r="Q76" s="39">
        <f t="shared" si="102"/>
        <v>1334.64</v>
      </c>
      <c r="R76" s="38">
        <f t="shared" si="103"/>
        <v>0</v>
      </c>
      <c r="S76" s="38">
        <f t="shared" si="104"/>
        <v>313.64</v>
      </c>
      <c r="T76" s="39">
        <f t="shared" si="105"/>
        <v>124.84</v>
      </c>
      <c r="U76" s="38">
        <f t="shared" si="106"/>
        <v>11.76</v>
      </c>
      <c r="V76" s="39">
        <f t="shared" si="107"/>
        <v>110</v>
      </c>
      <c r="W76" s="39">
        <f t="shared" si="108"/>
        <v>0</v>
      </c>
      <c r="X76" s="38">
        <f t="shared" si="109"/>
        <v>560.24</v>
      </c>
      <c r="Y76" s="38">
        <f t="shared" si="110"/>
        <v>1894.88</v>
      </c>
      <c r="Z76" s="38"/>
      <c r="AA76" s="41" t="s">
        <v>63</v>
      </c>
      <c r="AB76" s="42">
        <f t="shared" ref="AB76:AH76" si="120">K76+R76</f>
        <v>70.57</v>
      </c>
      <c r="AC76" s="42">
        <f t="shared" si="120"/>
        <v>940.93</v>
      </c>
      <c r="AD76" s="42">
        <f t="shared" si="120"/>
        <v>624.18</v>
      </c>
      <c r="AE76" s="42">
        <f t="shared" si="120"/>
        <v>39.2</v>
      </c>
      <c r="AF76" s="42">
        <f t="shared" si="120"/>
        <v>220</v>
      </c>
      <c r="AG76" s="42">
        <f t="shared" si="120"/>
        <v>0</v>
      </c>
      <c r="AH76" s="42">
        <f t="shared" si="120"/>
        <v>1894.88</v>
      </c>
      <c r="AI76" s="41" t="s">
        <v>33</v>
      </c>
    </row>
    <row r="77" s="15" customFormat="1" ht="16" customHeight="1" spans="1:35">
      <c r="A77" s="37">
        <f t="shared" si="95"/>
        <v>74</v>
      </c>
      <c r="B77" s="38" t="s">
        <v>270</v>
      </c>
      <c r="C77" s="38" t="s">
        <v>281</v>
      </c>
      <c r="D77" s="40" t="s">
        <v>282</v>
      </c>
      <c r="E77" s="38">
        <v>3920.55</v>
      </c>
      <c r="F77" s="38">
        <v>3920.55</v>
      </c>
      <c r="G77" s="39">
        <v>6241.75</v>
      </c>
      <c r="H77" s="38">
        <v>3920.55</v>
      </c>
      <c r="I77" s="39">
        <v>2544</v>
      </c>
      <c r="J77" s="39"/>
      <c r="K77" s="38">
        <f t="shared" si="96"/>
        <v>70.57</v>
      </c>
      <c r="L77" s="38">
        <f t="shared" si="97"/>
        <v>627.29</v>
      </c>
      <c r="M77" s="39">
        <f t="shared" si="98"/>
        <v>499.34</v>
      </c>
      <c r="N77" s="38">
        <f t="shared" si="99"/>
        <v>27.44</v>
      </c>
      <c r="O77" s="39">
        <f t="shared" si="100"/>
        <v>127.2</v>
      </c>
      <c r="P77" s="39">
        <f t="shared" si="101"/>
        <v>0</v>
      </c>
      <c r="Q77" s="39">
        <f t="shared" si="102"/>
        <v>1351.84</v>
      </c>
      <c r="R77" s="38">
        <f t="shared" si="103"/>
        <v>0</v>
      </c>
      <c r="S77" s="38">
        <f t="shared" si="104"/>
        <v>313.64</v>
      </c>
      <c r="T77" s="39">
        <f t="shared" si="105"/>
        <v>124.84</v>
      </c>
      <c r="U77" s="38">
        <f t="shared" si="106"/>
        <v>11.76</v>
      </c>
      <c r="V77" s="39">
        <f t="shared" si="107"/>
        <v>127.2</v>
      </c>
      <c r="W77" s="39">
        <f t="shared" si="108"/>
        <v>0</v>
      </c>
      <c r="X77" s="38">
        <f t="shared" si="109"/>
        <v>577.44</v>
      </c>
      <c r="Y77" s="38">
        <f t="shared" si="110"/>
        <v>1929.28</v>
      </c>
      <c r="Z77" s="38"/>
      <c r="AA77" s="41" t="s">
        <v>63</v>
      </c>
      <c r="AB77" s="42">
        <f t="shared" ref="AB77:AH77" si="121">K77+R77</f>
        <v>70.57</v>
      </c>
      <c r="AC77" s="42">
        <f t="shared" si="121"/>
        <v>940.93</v>
      </c>
      <c r="AD77" s="42">
        <f t="shared" si="121"/>
        <v>624.18</v>
      </c>
      <c r="AE77" s="42">
        <f t="shared" si="121"/>
        <v>39.2</v>
      </c>
      <c r="AF77" s="42">
        <f t="shared" si="121"/>
        <v>254.4</v>
      </c>
      <c r="AG77" s="42">
        <f t="shared" si="121"/>
        <v>0</v>
      </c>
      <c r="AH77" s="42">
        <f t="shared" si="121"/>
        <v>1929.28</v>
      </c>
      <c r="AI77" s="41" t="s">
        <v>33</v>
      </c>
    </row>
    <row r="78" s="15" customFormat="1" ht="16" customHeight="1" spans="1:35">
      <c r="A78" s="37">
        <f t="shared" si="95"/>
        <v>75</v>
      </c>
      <c r="B78" s="38" t="s">
        <v>270</v>
      </c>
      <c r="C78" s="38" t="s">
        <v>283</v>
      </c>
      <c r="D78" s="40" t="s">
        <v>284</v>
      </c>
      <c r="E78" s="38">
        <v>3920.55</v>
      </c>
      <c r="F78" s="38">
        <v>3920.55</v>
      </c>
      <c r="G78" s="39">
        <v>6241.75</v>
      </c>
      <c r="H78" s="38">
        <v>3920.55</v>
      </c>
      <c r="I78" s="39">
        <v>2200</v>
      </c>
      <c r="J78" s="39"/>
      <c r="K78" s="38">
        <f t="shared" si="96"/>
        <v>70.57</v>
      </c>
      <c r="L78" s="38">
        <f t="shared" si="97"/>
        <v>627.29</v>
      </c>
      <c r="M78" s="39">
        <f t="shared" si="98"/>
        <v>499.34</v>
      </c>
      <c r="N78" s="38">
        <f t="shared" si="99"/>
        <v>27.44</v>
      </c>
      <c r="O78" s="39">
        <f t="shared" si="100"/>
        <v>110</v>
      </c>
      <c r="P78" s="39">
        <f t="shared" si="101"/>
        <v>0</v>
      </c>
      <c r="Q78" s="39">
        <f t="shared" si="102"/>
        <v>1334.64</v>
      </c>
      <c r="R78" s="38">
        <f t="shared" si="103"/>
        <v>0</v>
      </c>
      <c r="S78" s="38">
        <f t="shared" si="104"/>
        <v>313.64</v>
      </c>
      <c r="T78" s="39">
        <f t="shared" si="105"/>
        <v>124.84</v>
      </c>
      <c r="U78" s="38">
        <f t="shared" si="106"/>
        <v>11.76</v>
      </c>
      <c r="V78" s="39">
        <f t="shared" si="107"/>
        <v>110</v>
      </c>
      <c r="W78" s="39">
        <f t="shared" si="108"/>
        <v>0</v>
      </c>
      <c r="X78" s="38">
        <f t="shared" si="109"/>
        <v>560.24</v>
      </c>
      <c r="Y78" s="38">
        <f t="shared" si="110"/>
        <v>1894.88</v>
      </c>
      <c r="Z78" s="38"/>
      <c r="AA78" s="41" t="s">
        <v>63</v>
      </c>
      <c r="AB78" s="42">
        <f t="shared" ref="AB78:AH78" si="122">K78+R78</f>
        <v>70.57</v>
      </c>
      <c r="AC78" s="42">
        <f t="shared" si="122"/>
        <v>940.93</v>
      </c>
      <c r="AD78" s="42">
        <f t="shared" si="122"/>
        <v>624.18</v>
      </c>
      <c r="AE78" s="42">
        <f t="shared" si="122"/>
        <v>39.2</v>
      </c>
      <c r="AF78" s="42">
        <f t="shared" si="122"/>
        <v>220</v>
      </c>
      <c r="AG78" s="42">
        <f t="shared" si="122"/>
        <v>0</v>
      </c>
      <c r="AH78" s="42">
        <f t="shared" si="122"/>
        <v>1894.88</v>
      </c>
      <c r="AI78" s="41" t="s">
        <v>33</v>
      </c>
    </row>
    <row r="79" s="15" customFormat="1" ht="16" customHeight="1" spans="1:35">
      <c r="A79" s="37">
        <f t="shared" si="95"/>
        <v>76</v>
      </c>
      <c r="B79" s="38" t="s">
        <v>270</v>
      </c>
      <c r="C79" s="38" t="s">
        <v>285</v>
      </c>
      <c r="D79" s="40" t="s">
        <v>286</v>
      </c>
      <c r="E79" s="38">
        <v>3920.55</v>
      </c>
      <c r="F79" s="38">
        <v>3920.55</v>
      </c>
      <c r="G79" s="39">
        <v>6241.75</v>
      </c>
      <c r="H79" s="38">
        <v>3920.55</v>
      </c>
      <c r="I79" s="39">
        <v>2200</v>
      </c>
      <c r="J79" s="39"/>
      <c r="K79" s="38">
        <f t="shared" si="96"/>
        <v>70.57</v>
      </c>
      <c r="L79" s="38">
        <f t="shared" si="97"/>
        <v>627.29</v>
      </c>
      <c r="M79" s="39">
        <f t="shared" si="98"/>
        <v>499.34</v>
      </c>
      <c r="N79" s="38">
        <f t="shared" si="99"/>
        <v>27.44</v>
      </c>
      <c r="O79" s="39">
        <f t="shared" si="100"/>
        <v>110</v>
      </c>
      <c r="P79" s="39">
        <f t="shared" si="101"/>
        <v>0</v>
      </c>
      <c r="Q79" s="39">
        <f t="shared" si="102"/>
        <v>1334.64</v>
      </c>
      <c r="R79" s="38">
        <f t="shared" si="103"/>
        <v>0</v>
      </c>
      <c r="S79" s="38">
        <f t="shared" si="104"/>
        <v>313.64</v>
      </c>
      <c r="T79" s="39">
        <f t="shared" si="105"/>
        <v>124.84</v>
      </c>
      <c r="U79" s="38">
        <f t="shared" si="106"/>
        <v>11.76</v>
      </c>
      <c r="V79" s="39">
        <f t="shared" si="107"/>
        <v>110</v>
      </c>
      <c r="W79" s="39">
        <f t="shared" si="108"/>
        <v>0</v>
      </c>
      <c r="X79" s="38">
        <f t="shared" si="109"/>
        <v>560.24</v>
      </c>
      <c r="Y79" s="38">
        <f t="shared" si="110"/>
        <v>1894.88</v>
      </c>
      <c r="Z79" s="38"/>
      <c r="AA79" s="41" t="s">
        <v>63</v>
      </c>
      <c r="AB79" s="42">
        <f t="shared" ref="AB79:AH79" si="123">K79+R79</f>
        <v>70.57</v>
      </c>
      <c r="AC79" s="42">
        <f t="shared" si="123"/>
        <v>940.93</v>
      </c>
      <c r="AD79" s="42">
        <f t="shared" si="123"/>
        <v>624.18</v>
      </c>
      <c r="AE79" s="42">
        <f t="shared" si="123"/>
        <v>39.2</v>
      </c>
      <c r="AF79" s="42">
        <f t="shared" si="123"/>
        <v>220</v>
      </c>
      <c r="AG79" s="42">
        <f t="shared" si="123"/>
        <v>0</v>
      </c>
      <c r="AH79" s="42">
        <f t="shared" si="123"/>
        <v>1894.88</v>
      </c>
      <c r="AI79" s="41" t="s">
        <v>33</v>
      </c>
    </row>
    <row r="80" s="15" customFormat="1" ht="16" customHeight="1" spans="1:35">
      <c r="A80" s="37">
        <f t="shared" si="95"/>
        <v>77</v>
      </c>
      <c r="B80" s="38" t="s">
        <v>270</v>
      </c>
      <c r="C80" s="38" t="s">
        <v>287</v>
      </c>
      <c r="D80" s="40" t="s">
        <v>288</v>
      </c>
      <c r="E80" s="38">
        <v>3920.55</v>
      </c>
      <c r="F80" s="38">
        <v>3920.55</v>
      </c>
      <c r="G80" s="39">
        <v>6241.75</v>
      </c>
      <c r="H80" s="38">
        <v>3920.55</v>
      </c>
      <c r="I80" s="39">
        <v>2200</v>
      </c>
      <c r="J80" s="39"/>
      <c r="K80" s="38">
        <f t="shared" si="96"/>
        <v>70.57</v>
      </c>
      <c r="L80" s="38">
        <f t="shared" si="97"/>
        <v>627.29</v>
      </c>
      <c r="M80" s="39">
        <f t="shared" si="98"/>
        <v>499.34</v>
      </c>
      <c r="N80" s="38">
        <f t="shared" si="99"/>
        <v>27.44</v>
      </c>
      <c r="O80" s="39">
        <f t="shared" si="100"/>
        <v>110</v>
      </c>
      <c r="P80" s="39">
        <f t="shared" si="101"/>
        <v>0</v>
      </c>
      <c r="Q80" s="39">
        <f t="shared" si="102"/>
        <v>1334.64</v>
      </c>
      <c r="R80" s="38">
        <f t="shared" si="103"/>
        <v>0</v>
      </c>
      <c r="S80" s="38">
        <f t="shared" si="104"/>
        <v>313.64</v>
      </c>
      <c r="T80" s="39">
        <f t="shared" si="105"/>
        <v>124.84</v>
      </c>
      <c r="U80" s="38">
        <f t="shared" si="106"/>
        <v>11.76</v>
      </c>
      <c r="V80" s="39">
        <f t="shared" si="107"/>
        <v>110</v>
      </c>
      <c r="W80" s="39">
        <f t="shared" si="108"/>
        <v>0</v>
      </c>
      <c r="X80" s="38">
        <f t="shared" si="109"/>
        <v>560.24</v>
      </c>
      <c r="Y80" s="38">
        <f t="shared" si="110"/>
        <v>1894.88</v>
      </c>
      <c r="Z80" s="38"/>
      <c r="AA80" s="41" t="s">
        <v>63</v>
      </c>
      <c r="AB80" s="42">
        <f t="shared" ref="AB80:AH80" si="124">K80+R80</f>
        <v>70.57</v>
      </c>
      <c r="AC80" s="42">
        <f t="shared" si="124"/>
        <v>940.93</v>
      </c>
      <c r="AD80" s="42">
        <f t="shared" si="124"/>
        <v>624.18</v>
      </c>
      <c r="AE80" s="42">
        <f t="shared" si="124"/>
        <v>39.2</v>
      </c>
      <c r="AF80" s="42">
        <f t="shared" si="124"/>
        <v>220</v>
      </c>
      <c r="AG80" s="42">
        <f t="shared" si="124"/>
        <v>0</v>
      </c>
      <c r="AH80" s="42">
        <f t="shared" si="124"/>
        <v>1894.88</v>
      </c>
      <c r="AI80" s="41" t="s">
        <v>33</v>
      </c>
    </row>
    <row r="81" s="15" customFormat="1" ht="16" customHeight="1" spans="1:36">
      <c r="A81" s="37">
        <f t="shared" si="95"/>
        <v>78</v>
      </c>
      <c r="B81" s="38" t="s">
        <v>270</v>
      </c>
      <c r="C81" s="38" t="s">
        <v>289</v>
      </c>
      <c r="D81" s="40" t="s">
        <v>290</v>
      </c>
      <c r="E81" s="38">
        <v>3920.55</v>
      </c>
      <c r="F81" s="38">
        <v>3920.55</v>
      </c>
      <c r="G81" s="39">
        <v>6241.75</v>
      </c>
      <c r="H81" s="38">
        <v>3920.55</v>
      </c>
      <c r="I81" s="39">
        <v>2200</v>
      </c>
      <c r="J81" s="39"/>
      <c r="K81" s="38">
        <f t="shared" si="96"/>
        <v>70.57</v>
      </c>
      <c r="L81" s="38">
        <f t="shared" si="97"/>
        <v>627.29</v>
      </c>
      <c r="M81" s="39">
        <f t="shared" si="98"/>
        <v>499.34</v>
      </c>
      <c r="N81" s="38">
        <f t="shared" si="99"/>
        <v>27.44</v>
      </c>
      <c r="O81" s="39">
        <f t="shared" si="100"/>
        <v>110</v>
      </c>
      <c r="P81" s="39">
        <f t="shared" si="101"/>
        <v>0</v>
      </c>
      <c r="Q81" s="39">
        <f t="shared" si="102"/>
        <v>1334.64</v>
      </c>
      <c r="R81" s="38">
        <f t="shared" si="103"/>
        <v>0</v>
      </c>
      <c r="S81" s="38">
        <f t="shared" si="104"/>
        <v>313.64</v>
      </c>
      <c r="T81" s="39">
        <f t="shared" si="105"/>
        <v>124.84</v>
      </c>
      <c r="U81" s="38">
        <f t="shared" si="106"/>
        <v>11.76</v>
      </c>
      <c r="V81" s="39">
        <f t="shared" si="107"/>
        <v>110</v>
      </c>
      <c r="W81" s="39">
        <f t="shared" si="108"/>
        <v>0</v>
      </c>
      <c r="X81" s="38">
        <f t="shared" si="109"/>
        <v>560.24</v>
      </c>
      <c r="Y81" s="38">
        <f t="shared" si="110"/>
        <v>1894.88</v>
      </c>
      <c r="Z81" s="38"/>
      <c r="AA81" s="41" t="s">
        <v>63</v>
      </c>
      <c r="AB81" s="42">
        <f t="shared" ref="AB81:AH81" si="125">K81+R81</f>
        <v>70.57</v>
      </c>
      <c r="AC81" s="42">
        <f t="shared" si="125"/>
        <v>940.93</v>
      </c>
      <c r="AD81" s="42">
        <f t="shared" si="125"/>
        <v>624.18</v>
      </c>
      <c r="AE81" s="42">
        <f t="shared" si="125"/>
        <v>39.2</v>
      </c>
      <c r="AF81" s="42">
        <f t="shared" si="125"/>
        <v>220</v>
      </c>
      <c r="AG81" s="42">
        <f t="shared" si="125"/>
        <v>0</v>
      </c>
      <c r="AH81" s="42">
        <f t="shared" si="125"/>
        <v>1894.88</v>
      </c>
      <c r="AI81" s="41" t="s">
        <v>33</v>
      </c>
    </row>
    <row r="82" s="15" customFormat="1" ht="16" customHeight="1" spans="1:36">
      <c r="A82" s="37">
        <f t="shared" si="95"/>
        <v>79</v>
      </c>
      <c r="B82" s="38" t="s">
        <v>270</v>
      </c>
      <c r="C82" s="38" t="s">
        <v>291</v>
      </c>
      <c r="D82" s="40" t="s">
        <v>292</v>
      </c>
      <c r="E82" s="38">
        <v>3920.55</v>
      </c>
      <c r="F82" s="38">
        <v>3920.55</v>
      </c>
      <c r="G82" s="39">
        <v>6241.75</v>
      </c>
      <c r="H82" s="38">
        <v>3920.55</v>
      </c>
      <c r="I82" s="39">
        <v>2200</v>
      </c>
      <c r="J82" s="39"/>
      <c r="K82" s="38">
        <f t="shared" si="96"/>
        <v>70.57</v>
      </c>
      <c r="L82" s="38">
        <f t="shared" si="97"/>
        <v>627.29</v>
      </c>
      <c r="M82" s="39">
        <f t="shared" si="98"/>
        <v>499.34</v>
      </c>
      <c r="N82" s="38">
        <f t="shared" si="99"/>
        <v>27.44</v>
      </c>
      <c r="O82" s="39">
        <f t="shared" si="100"/>
        <v>110</v>
      </c>
      <c r="P82" s="39">
        <f t="shared" si="101"/>
        <v>0</v>
      </c>
      <c r="Q82" s="39">
        <f t="shared" si="102"/>
        <v>1334.64</v>
      </c>
      <c r="R82" s="38">
        <f t="shared" si="103"/>
        <v>0</v>
      </c>
      <c r="S82" s="38">
        <f t="shared" si="104"/>
        <v>313.64</v>
      </c>
      <c r="T82" s="39">
        <f t="shared" si="105"/>
        <v>124.84</v>
      </c>
      <c r="U82" s="38">
        <f t="shared" si="106"/>
        <v>11.76</v>
      </c>
      <c r="V82" s="39">
        <f t="shared" si="107"/>
        <v>110</v>
      </c>
      <c r="W82" s="39">
        <f t="shared" si="108"/>
        <v>0</v>
      </c>
      <c r="X82" s="38">
        <f t="shared" si="109"/>
        <v>560.24</v>
      </c>
      <c r="Y82" s="38">
        <f t="shared" si="110"/>
        <v>1894.88</v>
      </c>
      <c r="Z82" s="38"/>
      <c r="AA82" s="41" t="s">
        <v>63</v>
      </c>
      <c r="AB82" s="42">
        <f t="shared" ref="AB82:AH82" si="126">K82+R82</f>
        <v>70.57</v>
      </c>
      <c r="AC82" s="42">
        <f t="shared" si="126"/>
        <v>940.93</v>
      </c>
      <c r="AD82" s="42">
        <f t="shared" si="126"/>
        <v>624.18</v>
      </c>
      <c r="AE82" s="42">
        <f t="shared" si="126"/>
        <v>39.2</v>
      </c>
      <c r="AF82" s="42">
        <f t="shared" si="126"/>
        <v>220</v>
      </c>
      <c r="AG82" s="42">
        <f t="shared" si="126"/>
        <v>0</v>
      </c>
      <c r="AH82" s="42">
        <f t="shared" si="126"/>
        <v>1894.88</v>
      </c>
      <c r="AI82" s="41" t="s">
        <v>33</v>
      </c>
    </row>
    <row r="83" s="15" customFormat="1" ht="16" customHeight="1" spans="1:36">
      <c r="A83" s="37">
        <f t="shared" si="95"/>
        <v>80</v>
      </c>
      <c r="B83" s="38" t="s">
        <v>270</v>
      </c>
      <c r="C83" s="38" t="s">
        <v>293</v>
      </c>
      <c r="D83" s="40" t="s">
        <v>294</v>
      </c>
      <c r="E83" s="38">
        <v>3920.55</v>
      </c>
      <c r="F83" s="38">
        <v>3920.55</v>
      </c>
      <c r="G83" s="39">
        <v>6241.75</v>
      </c>
      <c r="H83" s="38">
        <v>3920.55</v>
      </c>
      <c r="I83" s="39">
        <v>2200</v>
      </c>
      <c r="J83" s="39"/>
      <c r="K83" s="38">
        <f t="shared" si="96"/>
        <v>70.57</v>
      </c>
      <c r="L83" s="38">
        <f t="shared" si="97"/>
        <v>627.29</v>
      </c>
      <c r="M83" s="39">
        <f t="shared" si="98"/>
        <v>499.34</v>
      </c>
      <c r="N83" s="38">
        <f t="shared" si="99"/>
        <v>27.44</v>
      </c>
      <c r="O83" s="39">
        <f t="shared" si="100"/>
        <v>110</v>
      </c>
      <c r="P83" s="39">
        <f t="shared" si="101"/>
        <v>0</v>
      </c>
      <c r="Q83" s="39">
        <f t="shared" si="102"/>
        <v>1334.64</v>
      </c>
      <c r="R83" s="38">
        <f t="shared" si="103"/>
        <v>0</v>
      </c>
      <c r="S83" s="38">
        <f t="shared" si="104"/>
        <v>313.64</v>
      </c>
      <c r="T83" s="39">
        <f t="shared" si="105"/>
        <v>124.84</v>
      </c>
      <c r="U83" s="38">
        <f t="shared" si="106"/>
        <v>11.76</v>
      </c>
      <c r="V83" s="39">
        <f t="shared" si="107"/>
        <v>110</v>
      </c>
      <c r="W83" s="39">
        <f t="shared" si="108"/>
        <v>0</v>
      </c>
      <c r="X83" s="38">
        <f t="shared" si="109"/>
        <v>560.24</v>
      </c>
      <c r="Y83" s="38">
        <f t="shared" si="110"/>
        <v>1894.88</v>
      </c>
      <c r="Z83" s="38"/>
      <c r="AA83" s="41" t="s">
        <v>63</v>
      </c>
      <c r="AB83" s="42">
        <f t="shared" ref="AB83:AH83" si="127">K83+R83</f>
        <v>70.57</v>
      </c>
      <c r="AC83" s="42">
        <f t="shared" si="127"/>
        <v>940.93</v>
      </c>
      <c r="AD83" s="42">
        <f t="shared" si="127"/>
        <v>624.18</v>
      </c>
      <c r="AE83" s="42">
        <f t="shared" si="127"/>
        <v>39.2</v>
      </c>
      <c r="AF83" s="42">
        <f t="shared" si="127"/>
        <v>220</v>
      </c>
      <c r="AG83" s="42">
        <f t="shared" si="127"/>
        <v>0</v>
      </c>
      <c r="AH83" s="42">
        <f t="shared" si="127"/>
        <v>1894.88</v>
      </c>
      <c r="AI83" s="41" t="s">
        <v>33</v>
      </c>
    </row>
    <row r="84" s="15" customFormat="1" ht="16" customHeight="1" spans="1:36">
      <c r="A84" s="37">
        <f t="shared" si="95"/>
        <v>81</v>
      </c>
      <c r="B84" s="38" t="s">
        <v>270</v>
      </c>
      <c r="C84" s="38" t="s">
        <v>295</v>
      </c>
      <c r="D84" s="40" t="s">
        <v>296</v>
      </c>
      <c r="E84" s="38">
        <v>3920.55</v>
      </c>
      <c r="F84" s="38">
        <v>3920.55</v>
      </c>
      <c r="G84" s="39">
        <v>6241.75</v>
      </c>
      <c r="H84" s="38">
        <v>3920.55</v>
      </c>
      <c r="I84" s="39">
        <v>2200</v>
      </c>
      <c r="J84" s="39"/>
      <c r="K84" s="38">
        <f t="shared" si="96"/>
        <v>70.57</v>
      </c>
      <c r="L84" s="38">
        <f t="shared" si="97"/>
        <v>627.29</v>
      </c>
      <c r="M84" s="39">
        <f t="shared" si="98"/>
        <v>499.34</v>
      </c>
      <c r="N84" s="38">
        <f t="shared" si="99"/>
        <v>27.44</v>
      </c>
      <c r="O84" s="39">
        <f t="shared" si="100"/>
        <v>110</v>
      </c>
      <c r="P84" s="39">
        <f t="shared" si="101"/>
        <v>0</v>
      </c>
      <c r="Q84" s="39">
        <f t="shared" si="102"/>
        <v>1334.64</v>
      </c>
      <c r="R84" s="38">
        <f t="shared" si="103"/>
        <v>0</v>
      </c>
      <c r="S84" s="38">
        <f t="shared" si="104"/>
        <v>313.64</v>
      </c>
      <c r="T84" s="39">
        <f t="shared" si="105"/>
        <v>124.84</v>
      </c>
      <c r="U84" s="38">
        <f t="shared" si="106"/>
        <v>11.76</v>
      </c>
      <c r="V84" s="39">
        <f t="shared" si="107"/>
        <v>110</v>
      </c>
      <c r="W84" s="39">
        <f t="shared" si="108"/>
        <v>0</v>
      </c>
      <c r="X84" s="38">
        <f t="shared" si="109"/>
        <v>560.24</v>
      </c>
      <c r="Y84" s="38">
        <f t="shared" si="110"/>
        <v>1894.88</v>
      </c>
      <c r="Z84" s="38"/>
      <c r="AA84" s="41" t="s">
        <v>58</v>
      </c>
      <c r="AB84" s="42">
        <f t="shared" ref="AB84:AH84" si="128">K84+R84</f>
        <v>70.57</v>
      </c>
      <c r="AC84" s="42">
        <f t="shared" si="128"/>
        <v>940.93</v>
      </c>
      <c r="AD84" s="42">
        <f t="shared" si="128"/>
        <v>624.18</v>
      </c>
      <c r="AE84" s="42">
        <f t="shared" si="128"/>
        <v>39.2</v>
      </c>
      <c r="AF84" s="42">
        <f t="shared" si="128"/>
        <v>220</v>
      </c>
      <c r="AG84" s="42">
        <f t="shared" si="128"/>
        <v>0</v>
      </c>
      <c r="AH84" s="42">
        <f t="shared" si="128"/>
        <v>1894.88</v>
      </c>
      <c r="AI84" s="41" t="s">
        <v>35</v>
      </c>
    </row>
    <row r="85" s="15" customFormat="1" ht="16" customHeight="1" spans="1:36">
      <c r="A85" s="37">
        <f t="shared" si="95"/>
        <v>82</v>
      </c>
      <c r="B85" s="38" t="s">
        <v>270</v>
      </c>
      <c r="C85" s="38" t="s">
        <v>297</v>
      </c>
      <c r="D85" s="40" t="s">
        <v>298</v>
      </c>
      <c r="E85" s="38">
        <v>3920.55</v>
      </c>
      <c r="F85" s="38">
        <v>3920.55</v>
      </c>
      <c r="G85" s="39">
        <v>6241.75</v>
      </c>
      <c r="H85" s="38">
        <v>3920.55</v>
      </c>
      <c r="I85" s="39">
        <v>2200</v>
      </c>
      <c r="J85" s="39"/>
      <c r="K85" s="38">
        <f t="shared" si="96"/>
        <v>70.57</v>
      </c>
      <c r="L85" s="38">
        <f t="shared" si="97"/>
        <v>627.29</v>
      </c>
      <c r="M85" s="39">
        <f t="shared" si="98"/>
        <v>499.34</v>
      </c>
      <c r="N85" s="38">
        <f t="shared" si="99"/>
        <v>27.44</v>
      </c>
      <c r="O85" s="39">
        <f t="shared" si="100"/>
        <v>110</v>
      </c>
      <c r="P85" s="39">
        <f t="shared" si="101"/>
        <v>0</v>
      </c>
      <c r="Q85" s="39">
        <f t="shared" si="102"/>
        <v>1334.64</v>
      </c>
      <c r="R85" s="38">
        <f t="shared" si="103"/>
        <v>0</v>
      </c>
      <c r="S85" s="38">
        <f t="shared" si="104"/>
        <v>313.64</v>
      </c>
      <c r="T85" s="39">
        <f t="shared" si="105"/>
        <v>124.84</v>
      </c>
      <c r="U85" s="38">
        <f t="shared" si="106"/>
        <v>11.76</v>
      </c>
      <c r="V85" s="39">
        <f t="shared" si="107"/>
        <v>110</v>
      </c>
      <c r="W85" s="39">
        <f t="shared" si="108"/>
        <v>0</v>
      </c>
      <c r="X85" s="38">
        <f t="shared" si="109"/>
        <v>560.24</v>
      </c>
      <c r="Y85" s="38">
        <f t="shared" si="110"/>
        <v>1894.88</v>
      </c>
      <c r="Z85" s="38"/>
      <c r="AA85" s="41" t="s">
        <v>63</v>
      </c>
      <c r="AB85" s="42">
        <f t="shared" ref="AB85:AH85" si="129">K85+R85</f>
        <v>70.57</v>
      </c>
      <c r="AC85" s="42">
        <f t="shared" si="129"/>
        <v>940.93</v>
      </c>
      <c r="AD85" s="42">
        <f t="shared" si="129"/>
        <v>624.18</v>
      </c>
      <c r="AE85" s="42">
        <f t="shared" si="129"/>
        <v>39.2</v>
      </c>
      <c r="AF85" s="42">
        <f t="shared" si="129"/>
        <v>220</v>
      </c>
      <c r="AG85" s="42">
        <f t="shared" si="129"/>
        <v>0</v>
      </c>
      <c r="AH85" s="42">
        <f t="shared" si="129"/>
        <v>1894.88</v>
      </c>
      <c r="AI85" s="41" t="s">
        <v>33</v>
      </c>
    </row>
    <row r="86" s="15" customFormat="1" ht="16" customHeight="1" spans="1:36">
      <c r="A86" s="37">
        <f t="shared" si="95"/>
        <v>83</v>
      </c>
      <c r="B86" s="38" t="s">
        <v>270</v>
      </c>
      <c r="C86" s="38" t="s">
        <v>299</v>
      </c>
      <c r="D86" s="220" t="s">
        <v>300</v>
      </c>
      <c r="E86" s="38">
        <v>3920.55</v>
      </c>
      <c r="F86" s="38">
        <v>3920.55</v>
      </c>
      <c r="G86" s="39">
        <v>6241.75</v>
      </c>
      <c r="H86" s="38">
        <v>3920.55</v>
      </c>
      <c r="I86" s="39">
        <v>2200</v>
      </c>
      <c r="J86" s="39"/>
      <c r="K86" s="38">
        <f t="shared" si="96"/>
        <v>70.57</v>
      </c>
      <c r="L86" s="38">
        <f t="shared" si="97"/>
        <v>627.29</v>
      </c>
      <c r="M86" s="39">
        <f t="shared" si="98"/>
        <v>499.34</v>
      </c>
      <c r="N86" s="38">
        <f t="shared" si="99"/>
        <v>27.44</v>
      </c>
      <c r="O86" s="39">
        <f t="shared" si="100"/>
        <v>110</v>
      </c>
      <c r="P86" s="39">
        <f t="shared" si="101"/>
        <v>0</v>
      </c>
      <c r="Q86" s="39">
        <f t="shared" si="102"/>
        <v>1334.64</v>
      </c>
      <c r="R86" s="38">
        <f t="shared" si="103"/>
        <v>0</v>
      </c>
      <c r="S86" s="38">
        <f t="shared" si="104"/>
        <v>313.64</v>
      </c>
      <c r="T86" s="39">
        <f t="shared" si="105"/>
        <v>124.84</v>
      </c>
      <c r="U86" s="38">
        <f t="shared" si="106"/>
        <v>11.76</v>
      </c>
      <c r="V86" s="39">
        <f t="shared" si="107"/>
        <v>110</v>
      </c>
      <c r="W86" s="39">
        <f t="shared" si="108"/>
        <v>0</v>
      </c>
      <c r="X86" s="38">
        <f t="shared" si="109"/>
        <v>560.24</v>
      </c>
      <c r="Y86" s="38">
        <f t="shared" si="110"/>
        <v>1894.88</v>
      </c>
      <c r="Z86" s="38"/>
      <c r="AA86" s="41" t="s">
        <v>63</v>
      </c>
      <c r="AB86" s="42">
        <f t="shared" ref="AB86:AH86" si="130">K86+R86</f>
        <v>70.57</v>
      </c>
      <c r="AC86" s="42">
        <f t="shared" si="130"/>
        <v>940.93</v>
      </c>
      <c r="AD86" s="42">
        <f t="shared" si="130"/>
        <v>624.18</v>
      </c>
      <c r="AE86" s="42">
        <f t="shared" si="130"/>
        <v>39.2</v>
      </c>
      <c r="AF86" s="42">
        <f t="shared" si="130"/>
        <v>220</v>
      </c>
      <c r="AG86" s="42">
        <f t="shared" si="130"/>
        <v>0</v>
      </c>
      <c r="AH86" s="42">
        <f t="shared" si="130"/>
        <v>1894.88</v>
      </c>
      <c r="AI86" s="41" t="s">
        <v>33</v>
      </c>
    </row>
    <row r="87" s="15" customFormat="1" ht="16" customHeight="1" spans="1:36">
      <c r="A87" s="37">
        <f t="shared" si="95"/>
        <v>84</v>
      </c>
      <c r="B87" s="38" t="s">
        <v>270</v>
      </c>
      <c r="C87" s="38" t="s">
        <v>301</v>
      </c>
      <c r="D87" s="40" t="s">
        <v>302</v>
      </c>
      <c r="E87" s="38">
        <v>3920.55</v>
      </c>
      <c r="F87" s="38">
        <v>3920.55</v>
      </c>
      <c r="G87" s="39">
        <v>6241.75</v>
      </c>
      <c r="H87" s="38">
        <v>3920.55</v>
      </c>
      <c r="I87" s="39">
        <v>2544</v>
      </c>
      <c r="J87" s="39"/>
      <c r="K87" s="38">
        <f t="shared" si="96"/>
        <v>70.57</v>
      </c>
      <c r="L87" s="38">
        <f t="shared" si="97"/>
        <v>627.29</v>
      </c>
      <c r="M87" s="39">
        <f t="shared" si="98"/>
        <v>499.34</v>
      </c>
      <c r="N87" s="38">
        <f t="shared" si="99"/>
        <v>27.44</v>
      </c>
      <c r="O87" s="39">
        <f t="shared" si="100"/>
        <v>127.2</v>
      </c>
      <c r="P87" s="39">
        <f t="shared" si="101"/>
        <v>0</v>
      </c>
      <c r="Q87" s="39">
        <f t="shared" si="102"/>
        <v>1351.84</v>
      </c>
      <c r="R87" s="38">
        <f t="shared" si="103"/>
        <v>0</v>
      </c>
      <c r="S87" s="38">
        <f t="shared" si="104"/>
        <v>313.64</v>
      </c>
      <c r="T87" s="39">
        <f t="shared" si="105"/>
        <v>124.84</v>
      </c>
      <c r="U87" s="38">
        <f t="shared" si="106"/>
        <v>11.76</v>
      </c>
      <c r="V87" s="39">
        <f t="shared" si="107"/>
        <v>127.2</v>
      </c>
      <c r="W87" s="39">
        <f t="shared" si="108"/>
        <v>0</v>
      </c>
      <c r="X87" s="38">
        <f t="shared" si="109"/>
        <v>577.44</v>
      </c>
      <c r="Y87" s="38">
        <f t="shared" si="110"/>
        <v>1929.28</v>
      </c>
      <c r="Z87" s="38"/>
      <c r="AA87" s="41" t="s">
        <v>63</v>
      </c>
      <c r="AB87" s="42">
        <f t="shared" ref="AB87:AH87" si="131">K87+R87</f>
        <v>70.57</v>
      </c>
      <c r="AC87" s="42">
        <f t="shared" si="131"/>
        <v>940.93</v>
      </c>
      <c r="AD87" s="42">
        <f t="shared" si="131"/>
        <v>624.18</v>
      </c>
      <c r="AE87" s="42">
        <f t="shared" si="131"/>
        <v>39.2</v>
      </c>
      <c r="AF87" s="42">
        <f t="shared" si="131"/>
        <v>254.4</v>
      </c>
      <c r="AG87" s="42">
        <f t="shared" si="131"/>
        <v>0</v>
      </c>
      <c r="AH87" s="42">
        <f t="shared" si="131"/>
        <v>1929.28</v>
      </c>
      <c r="AI87" s="41" t="s">
        <v>33</v>
      </c>
    </row>
    <row r="88" s="15" customFormat="1" ht="16" customHeight="1" spans="1:36">
      <c r="A88" s="37">
        <f t="shared" si="95"/>
        <v>85</v>
      </c>
      <c r="B88" s="38" t="s">
        <v>270</v>
      </c>
      <c r="C88" s="38" t="s">
        <v>303</v>
      </c>
      <c r="D88" s="40" t="s">
        <v>304</v>
      </c>
      <c r="E88" s="38">
        <v>3920.55</v>
      </c>
      <c r="F88" s="38">
        <v>3920.55</v>
      </c>
      <c r="G88" s="39">
        <v>6241.75</v>
      </c>
      <c r="H88" s="38">
        <v>3920.55</v>
      </c>
      <c r="I88" s="39">
        <v>2544</v>
      </c>
      <c r="J88" s="39"/>
      <c r="K88" s="38">
        <f t="shared" si="96"/>
        <v>70.57</v>
      </c>
      <c r="L88" s="38">
        <f t="shared" si="97"/>
        <v>627.29</v>
      </c>
      <c r="M88" s="39">
        <f t="shared" si="98"/>
        <v>499.34</v>
      </c>
      <c r="N88" s="38">
        <f t="shared" si="99"/>
        <v>27.44</v>
      </c>
      <c r="O88" s="39">
        <f t="shared" si="100"/>
        <v>127.2</v>
      </c>
      <c r="P88" s="39">
        <f t="shared" si="101"/>
        <v>0</v>
      </c>
      <c r="Q88" s="39">
        <f t="shared" si="102"/>
        <v>1351.84</v>
      </c>
      <c r="R88" s="38">
        <f t="shared" si="103"/>
        <v>0</v>
      </c>
      <c r="S88" s="38">
        <f t="shared" si="104"/>
        <v>313.64</v>
      </c>
      <c r="T88" s="39">
        <f t="shared" si="105"/>
        <v>124.84</v>
      </c>
      <c r="U88" s="38">
        <f t="shared" si="106"/>
        <v>11.76</v>
      </c>
      <c r="V88" s="39">
        <f t="shared" si="107"/>
        <v>127.2</v>
      </c>
      <c r="W88" s="39">
        <f t="shared" si="108"/>
        <v>0</v>
      </c>
      <c r="X88" s="38">
        <f t="shared" si="109"/>
        <v>577.44</v>
      </c>
      <c r="Y88" s="38">
        <f t="shared" si="110"/>
        <v>1929.28</v>
      </c>
      <c r="Z88" s="38"/>
      <c r="AA88" s="41" t="s">
        <v>63</v>
      </c>
      <c r="AB88" s="42">
        <f t="shared" ref="AB88:AH88" si="132">K88+R88</f>
        <v>70.57</v>
      </c>
      <c r="AC88" s="42">
        <f t="shared" si="132"/>
        <v>940.93</v>
      </c>
      <c r="AD88" s="42">
        <f t="shared" si="132"/>
        <v>624.18</v>
      </c>
      <c r="AE88" s="42">
        <f t="shared" si="132"/>
        <v>39.2</v>
      </c>
      <c r="AF88" s="42">
        <f t="shared" si="132"/>
        <v>254.4</v>
      </c>
      <c r="AG88" s="42">
        <f t="shared" si="132"/>
        <v>0</v>
      </c>
      <c r="AH88" s="42">
        <f t="shared" si="132"/>
        <v>1929.28</v>
      </c>
      <c r="AI88" s="41" t="s">
        <v>33</v>
      </c>
    </row>
    <row r="89" s="15" customFormat="1" ht="16" customHeight="1" spans="1:36">
      <c r="A89" s="37">
        <f t="shared" si="95"/>
        <v>86</v>
      </c>
      <c r="B89" s="38" t="s">
        <v>270</v>
      </c>
      <c r="C89" s="38" t="s">
        <v>305</v>
      </c>
      <c r="D89" s="40" t="s">
        <v>306</v>
      </c>
      <c r="E89" s="38">
        <v>3920.55</v>
      </c>
      <c r="F89" s="38">
        <v>3920.55</v>
      </c>
      <c r="G89" s="39">
        <v>6241.75</v>
      </c>
      <c r="H89" s="38">
        <v>3920.55</v>
      </c>
      <c r="I89" s="39">
        <v>2544</v>
      </c>
      <c r="J89" s="39"/>
      <c r="K89" s="38">
        <f t="shared" si="96"/>
        <v>70.57</v>
      </c>
      <c r="L89" s="38">
        <f t="shared" si="97"/>
        <v>627.29</v>
      </c>
      <c r="M89" s="39">
        <f t="shared" si="98"/>
        <v>499.34</v>
      </c>
      <c r="N89" s="38">
        <f t="shared" si="99"/>
        <v>27.44</v>
      </c>
      <c r="O89" s="39">
        <f t="shared" si="100"/>
        <v>127.2</v>
      </c>
      <c r="P89" s="39">
        <f t="shared" si="101"/>
        <v>0</v>
      </c>
      <c r="Q89" s="39">
        <f t="shared" si="102"/>
        <v>1351.84</v>
      </c>
      <c r="R89" s="38">
        <f t="shared" si="103"/>
        <v>0</v>
      </c>
      <c r="S89" s="38">
        <f t="shared" si="104"/>
        <v>313.64</v>
      </c>
      <c r="T89" s="39">
        <f t="shared" si="105"/>
        <v>124.84</v>
      </c>
      <c r="U89" s="38">
        <f t="shared" si="106"/>
        <v>11.76</v>
      </c>
      <c r="V89" s="39">
        <f t="shared" si="107"/>
        <v>127.2</v>
      </c>
      <c r="W89" s="39">
        <f t="shared" si="108"/>
        <v>0</v>
      </c>
      <c r="X89" s="38">
        <f t="shared" si="109"/>
        <v>577.44</v>
      </c>
      <c r="Y89" s="38">
        <f t="shared" si="110"/>
        <v>1929.28</v>
      </c>
      <c r="Z89" s="38"/>
      <c r="AA89" s="41" t="s">
        <v>63</v>
      </c>
      <c r="AB89" s="42">
        <f t="shared" ref="AB89:AH89" si="133">K89+R89</f>
        <v>70.57</v>
      </c>
      <c r="AC89" s="42">
        <f t="shared" si="133"/>
        <v>940.93</v>
      </c>
      <c r="AD89" s="42">
        <f t="shared" si="133"/>
        <v>624.18</v>
      </c>
      <c r="AE89" s="42">
        <f t="shared" si="133"/>
        <v>39.2</v>
      </c>
      <c r="AF89" s="42">
        <f t="shared" si="133"/>
        <v>254.4</v>
      </c>
      <c r="AG89" s="42">
        <f t="shared" si="133"/>
        <v>0</v>
      </c>
      <c r="AH89" s="42">
        <f t="shared" si="133"/>
        <v>1929.28</v>
      </c>
      <c r="AI89" s="41" t="s">
        <v>33</v>
      </c>
    </row>
    <row r="90" s="15" customFormat="1" ht="16" customHeight="1" spans="1:36">
      <c r="A90" s="37">
        <f t="shared" si="95"/>
        <v>87</v>
      </c>
      <c r="B90" s="38" t="s">
        <v>238</v>
      </c>
      <c r="C90" s="38" t="s">
        <v>307</v>
      </c>
      <c r="D90" s="40" t="s">
        <v>308</v>
      </c>
      <c r="E90" s="38">
        <v>3920.55</v>
      </c>
      <c r="F90" s="38">
        <v>3920.55</v>
      </c>
      <c r="G90" s="39">
        <v>6241.75</v>
      </c>
      <c r="H90" s="38">
        <v>3920.55</v>
      </c>
      <c r="I90" s="39">
        <v>2544</v>
      </c>
      <c r="J90" s="39"/>
      <c r="K90" s="38">
        <f t="shared" si="96"/>
        <v>70.57</v>
      </c>
      <c r="L90" s="38">
        <f t="shared" si="97"/>
        <v>627.29</v>
      </c>
      <c r="M90" s="39">
        <f t="shared" si="98"/>
        <v>499.34</v>
      </c>
      <c r="N90" s="38">
        <f t="shared" si="99"/>
        <v>27.44</v>
      </c>
      <c r="O90" s="39">
        <f t="shared" si="100"/>
        <v>127.2</v>
      </c>
      <c r="P90" s="39">
        <f t="shared" si="101"/>
        <v>0</v>
      </c>
      <c r="Q90" s="39">
        <f t="shared" si="102"/>
        <v>1351.84</v>
      </c>
      <c r="R90" s="38">
        <f t="shared" si="103"/>
        <v>0</v>
      </c>
      <c r="S90" s="38">
        <f t="shared" si="104"/>
        <v>313.64</v>
      </c>
      <c r="T90" s="39">
        <f t="shared" si="105"/>
        <v>124.84</v>
      </c>
      <c r="U90" s="38">
        <f t="shared" si="106"/>
        <v>11.76</v>
      </c>
      <c r="V90" s="39">
        <f t="shared" si="107"/>
        <v>127.2</v>
      </c>
      <c r="W90" s="39">
        <f t="shared" si="108"/>
        <v>0</v>
      </c>
      <c r="X90" s="38">
        <f t="shared" si="109"/>
        <v>577.44</v>
      </c>
      <c r="Y90" s="38">
        <f t="shared" si="110"/>
        <v>1929.28</v>
      </c>
      <c r="Z90" s="38"/>
      <c r="AA90" s="41" t="s">
        <v>60</v>
      </c>
      <c r="AB90" s="42">
        <f t="shared" ref="AB90:AH90" si="134">K90+R90</f>
        <v>70.57</v>
      </c>
      <c r="AC90" s="42">
        <f t="shared" si="134"/>
        <v>940.93</v>
      </c>
      <c r="AD90" s="42">
        <f t="shared" si="134"/>
        <v>624.18</v>
      </c>
      <c r="AE90" s="42">
        <f t="shared" si="134"/>
        <v>39.2</v>
      </c>
      <c r="AF90" s="42">
        <f t="shared" si="134"/>
        <v>254.4</v>
      </c>
      <c r="AG90" s="42">
        <f t="shared" si="134"/>
        <v>0</v>
      </c>
      <c r="AH90" s="42">
        <f t="shared" si="134"/>
        <v>1929.28</v>
      </c>
      <c r="AI90" s="41" t="s">
        <v>33</v>
      </c>
    </row>
    <row r="91" s="20" customFormat="1" ht="16" customHeight="1" spans="1:36">
      <c r="A91" s="122">
        <f t="shared" si="95"/>
        <v>88</v>
      </c>
      <c r="B91" s="123" t="s">
        <v>270</v>
      </c>
      <c r="C91" s="123" t="s">
        <v>309</v>
      </c>
      <c r="D91" s="124" t="s">
        <v>310</v>
      </c>
      <c r="E91" s="123">
        <v>3920.55</v>
      </c>
      <c r="F91" s="123">
        <v>3920.55</v>
      </c>
      <c r="G91" s="126">
        <v>6241.75</v>
      </c>
      <c r="H91" s="123">
        <v>3920.55</v>
      </c>
      <c r="I91" s="126">
        <v>2544</v>
      </c>
      <c r="J91" s="39"/>
      <c r="K91" s="38">
        <f t="shared" si="96"/>
        <v>70.57</v>
      </c>
      <c r="L91" s="123">
        <f t="shared" si="97"/>
        <v>627.29</v>
      </c>
      <c r="M91" s="126">
        <f t="shared" si="98"/>
        <v>499.34</v>
      </c>
      <c r="N91" s="123">
        <f t="shared" si="99"/>
        <v>27.44</v>
      </c>
      <c r="O91" s="126">
        <f t="shared" si="100"/>
        <v>127.2</v>
      </c>
      <c r="P91" s="126">
        <f t="shared" si="101"/>
        <v>0</v>
      </c>
      <c r="Q91" s="126">
        <f t="shared" si="102"/>
        <v>1351.84</v>
      </c>
      <c r="R91" s="123">
        <f t="shared" si="103"/>
        <v>0</v>
      </c>
      <c r="S91" s="123">
        <f t="shared" si="104"/>
        <v>313.64</v>
      </c>
      <c r="T91" s="126">
        <f t="shared" si="105"/>
        <v>124.84</v>
      </c>
      <c r="U91" s="123">
        <f t="shared" si="106"/>
        <v>11.76</v>
      </c>
      <c r="V91" s="126">
        <f t="shared" si="107"/>
        <v>127.2</v>
      </c>
      <c r="W91" s="126">
        <f t="shared" si="108"/>
        <v>0</v>
      </c>
      <c r="X91" s="123">
        <f t="shared" si="109"/>
        <v>577.44</v>
      </c>
      <c r="Y91" s="123">
        <f t="shared" si="110"/>
        <v>1929.28</v>
      </c>
      <c r="Z91" s="123"/>
      <c r="AA91" s="127" t="s">
        <v>63</v>
      </c>
      <c r="AB91" s="128">
        <f t="shared" ref="AB91:AH91" si="135">K91+R91</f>
        <v>70.57</v>
      </c>
      <c r="AC91" s="128">
        <f t="shared" si="135"/>
        <v>940.93</v>
      </c>
      <c r="AD91" s="128">
        <f t="shared" si="135"/>
        <v>624.18</v>
      </c>
      <c r="AE91" s="128">
        <f t="shared" si="135"/>
        <v>39.2</v>
      </c>
      <c r="AF91" s="128">
        <f t="shared" si="135"/>
        <v>254.4</v>
      </c>
      <c r="AG91" s="128">
        <f t="shared" si="135"/>
        <v>0</v>
      </c>
      <c r="AH91" s="128">
        <f t="shared" si="135"/>
        <v>1929.28</v>
      </c>
      <c r="AI91" s="127" t="s">
        <v>33</v>
      </c>
      <c r="AJ91" s="15"/>
    </row>
    <row r="92" s="15" customFormat="1" ht="16" customHeight="1" spans="1:36">
      <c r="A92" s="37">
        <f t="shared" si="95"/>
        <v>89</v>
      </c>
      <c r="B92" s="38" t="s">
        <v>270</v>
      </c>
      <c r="C92" s="151" t="s">
        <v>311</v>
      </c>
      <c r="D92" s="221" t="s">
        <v>312</v>
      </c>
      <c r="E92" s="38">
        <v>3920.55</v>
      </c>
      <c r="F92" s="38">
        <v>3920.55</v>
      </c>
      <c r="G92" s="39">
        <v>6241.75</v>
      </c>
      <c r="H92" s="38">
        <v>3920.55</v>
      </c>
      <c r="I92" s="39">
        <v>0</v>
      </c>
      <c r="J92" s="39"/>
      <c r="K92" s="38">
        <f t="shared" si="96"/>
        <v>70.57</v>
      </c>
      <c r="L92" s="38">
        <f t="shared" si="97"/>
        <v>627.29</v>
      </c>
      <c r="M92" s="39">
        <f t="shared" si="98"/>
        <v>499.34</v>
      </c>
      <c r="N92" s="38">
        <f t="shared" si="99"/>
        <v>27.44</v>
      </c>
      <c r="O92" s="39">
        <f t="shared" si="100"/>
        <v>0</v>
      </c>
      <c r="P92" s="39">
        <f t="shared" si="101"/>
        <v>0</v>
      </c>
      <c r="Q92" s="39">
        <f t="shared" si="102"/>
        <v>1224.64</v>
      </c>
      <c r="R92" s="38">
        <f t="shared" si="103"/>
        <v>0</v>
      </c>
      <c r="S92" s="38">
        <f t="shared" si="104"/>
        <v>313.64</v>
      </c>
      <c r="T92" s="39">
        <f t="shared" si="105"/>
        <v>124.84</v>
      </c>
      <c r="U92" s="38">
        <f t="shared" si="106"/>
        <v>11.76</v>
      </c>
      <c r="V92" s="39">
        <f t="shared" si="107"/>
        <v>0</v>
      </c>
      <c r="W92" s="39">
        <f t="shared" si="108"/>
        <v>0</v>
      </c>
      <c r="X92" s="38">
        <f t="shared" si="109"/>
        <v>450.24</v>
      </c>
      <c r="Y92" s="38">
        <f t="shared" si="110"/>
        <v>1674.88</v>
      </c>
      <c r="Z92" s="38"/>
      <c r="AA92" s="41" t="s">
        <v>63</v>
      </c>
      <c r="AB92" s="42">
        <f t="shared" ref="AB92:AH92" si="136">K92+R92</f>
        <v>70.57</v>
      </c>
      <c r="AC92" s="42">
        <f t="shared" si="136"/>
        <v>940.93</v>
      </c>
      <c r="AD92" s="42">
        <f t="shared" si="136"/>
        <v>624.18</v>
      </c>
      <c r="AE92" s="42">
        <f t="shared" si="136"/>
        <v>39.2</v>
      </c>
      <c r="AF92" s="42">
        <f t="shared" si="136"/>
        <v>0</v>
      </c>
      <c r="AG92" s="42">
        <f t="shared" si="136"/>
        <v>0</v>
      </c>
      <c r="AH92" s="42">
        <f t="shared" si="136"/>
        <v>1674.88</v>
      </c>
      <c r="AI92" s="41" t="s">
        <v>33</v>
      </c>
    </row>
    <row r="93" s="15" customFormat="1" ht="16" customHeight="1" spans="1:36">
      <c r="A93" s="37">
        <f t="shared" si="95"/>
        <v>90</v>
      </c>
      <c r="B93" s="38" t="s">
        <v>270</v>
      </c>
      <c r="C93" s="38" t="s">
        <v>313</v>
      </c>
      <c r="D93" s="221" t="s">
        <v>314</v>
      </c>
      <c r="E93" s="38">
        <v>3920.55</v>
      </c>
      <c r="F93" s="38">
        <v>3920.55</v>
      </c>
      <c r="G93" s="39">
        <v>6241.75</v>
      </c>
      <c r="H93" s="38">
        <v>3920.55</v>
      </c>
      <c r="I93" s="39">
        <v>2200</v>
      </c>
      <c r="J93" s="39"/>
      <c r="K93" s="38">
        <f t="shared" si="96"/>
        <v>70.57</v>
      </c>
      <c r="L93" s="38">
        <f t="shared" si="97"/>
        <v>627.29</v>
      </c>
      <c r="M93" s="39">
        <f t="shared" si="98"/>
        <v>499.34</v>
      </c>
      <c r="N93" s="38">
        <f t="shared" si="99"/>
        <v>27.44</v>
      </c>
      <c r="O93" s="39">
        <f t="shared" si="100"/>
        <v>110</v>
      </c>
      <c r="P93" s="39">
        <f t="shared" si="101"/>
        <v>0</v>
      </c>
      <c r="Q93" s="39">
        <f t="shared" si="102"/>
        <v>1334.64</v>
      </c>
      <c r="R93" s="38">
        <f t="shared" si="103"/>
        <v>0</v>
      </c>
      <c r="S93" s="38">
        <f t="shared" si="104"/>
        <v>313.64</v>
      </c>
      <c r="T93" s="39">
        <f t="shared" si="105"/>
        <v>124.84</v>
      </c>
      <c r="U93" s="38">
        <f t="shared" si="106"/>
        <v>11.76</v>
      </c>
      <c r="V93" s="39">
        <f t="shared" si="107"/>
        <v>110</v>
      </c>
      <c r="W93" s="39">
        <f t="shared" si="108"/>
        <v>0</v>
      </c>
      <c r="X93" s="38">
        <f t="shared" si="109"/>
        <v>560.24</v>
      </c>
      <c r="Y93" s="38">
        <f t="shared" si="110"/>
        <v>1894.88</v>
      </c>
      <c r="Z93" s="38"/>
      <c r="AA93" s="41" t="s">
        <v>63</v>
      </c>
      <c r="AB93" s="42">
        <f t="shared" ref="AB93:AH93" si="137">K93+R93</f>
        <v>70.57</v>
      </c>
      <c r="AC93" s="42">
        <f t="shared" si="137"/>
        <v>940.93</v>
      </c>
      <c r="AD93" s="42">
        <f t="shared" si="137"/>
        <v>624.18</v>
      </c>
      <c r="AE93" s="42">
        <f t="shared" si="137"/>
        <v>39.2</v>
      </c>
      <c r="AF93" s="42">
        <f t="shared" si="137"/>
        <v>220</v>
      </c>
      <c r="AG93" s="42">
        <f t="shared" si="137"/>
        <v>0</v>
      </c>
      <c r="AH93" s="42">
        <f t="shared" si="137"/>
        <v>1894.88</v>
      </c>
      <c r="AI93" s="41" t="s">
        <v>33</v>
      </c>
    </row>
    <row r="94" s="15" customFormat="1" ht="16" customHeight="1" spans="1:36">
      <c r="A94" s="37">
        <f t="shared" si="95"/>
        <v>91</v>
      </c>
      <c r="B94" s="38" t="s">
        <v>238</v>
      </c>
      <c r="C94" s="38" t="s">
        <v>315</v>
      </c>
      <c r="D94" s="46" t="s">
        <v>316</v>
      </c>
      <c r="E94" s="38">
        <v>3920.55</v>
      </c>
      <c r="F94" s="38">
        <v>3920.55</v>
      </c>
      <c r="G94" s="39">
        <v>6241.75</v>
      </c>
      <c r="H94" s="38">
        <v>3920.55</v>
      </c>
      <c r="I94" s="39">
        <v>2544</v>
      </c>
      <c r="J94" s="39"/>
      <c r="K94" s="38">
        <f t="shared" si="96"/>
        <v>70.57</v>
      </c>
      <c r="L94" s="38">
        <f t="shared" si="97"/>
        <v>627.29</v>
      </c>
      <c r="M94" s="39">
        <f t="shared" si="98"/>
        <v>499.34</v>
      </c>
      <c r="N94" s="38">
        <f t="shared" si="99"/>
        <v>27.44</v>
      </c>
      <c r="O94" s="39">
        <f t="shared" si="100"/>
        <v>127.2</v>
      </c>
      <c r="P94" s="39">
        <f t="shared" si="101"/>
        <v>0</v>
      </c>
      <c r="Q94" s="39">
        <f t="shared" si="102"/>
        <v>1351.84</v>
      </c>
      <c r="R94" s="38">
        <f t="shared" si="103"/>
        <v>0</v>
      </c>
      <c r="S94" s="38">
        <f t="shared" si="104"/>
        <v>313.64</v>
      </c>
      <c r="T94" s="39">
        <f t="shared" si="105"/>
        <v>124.84</v>
      </c>
      <c r="U94" s="38">
        <f t="shared" si="106"/>
        <v>11.76</v>
      </c>
      <c r="V94" s="39">
        <f t="shared" si="107"/>
        <v>127.2</v>
      </c>
      <c r="W94" s="39">
        <f t="shared" si="108"/>
        <v>0</v>
      </c>
      <c r="X94" s="38">
        <f t="shared" si="109"/>
        <v>577.44</v>
      </c>
      <c r="Y94" s="38">
        <f t="shared" si="110"/>
        <v>1929.28</v>
      </c>
      <c r="Z94" s="38"/>
      <c r="AA94" s="41" t="s">
        <v>60</v>
      </c>
      <c r="AB94" s="42">
        <f t="shared" ref="AB94:AH94" si="138">K94+R94</f>
        <v>70.57</v>
      </c>
      <c r="AC94" s="42">
        <f t="shared" si="138"/>
        <v>940.93</v>
      </c>
      <c r="AD94" s="42">
        <f t="shared" si="138"/>
        <v>624.18</v>
      </c>
      <c r="AE94" s="42">
        <f t="shared" si="138"/>
        <v>39.2</v>
      </c>
      <c r="AF94" s="42">
        <f t="shared" si="138"/>
        <v>254.4</v>
      </c>
      <c r="AG94" s="42">
        <f t="shared" si="138"/>
        <v>0</v>
      </c>
      <c r="AH94" s="42">
        <f t="shared" si="138"/>
        <v>1929.28</v>
      </c>
      <c r="AI94" s="41" t="s">
        <v>33</v>
      </c>
    </row>
    <row r="95" s="15" customFormat="1" ht="16" customHeight="1" spans="1:36">
      <c r="A95" s="37">
        <f t="shared" si="95"/>
        <v>92</v>
      </c>
      <c r="B95" s="38" t="s">
        <v>270</v>
      </c>
      <c r="C95" s="38" t="s">
        <v>317</v>
      </c>
      <c r="D95" s="46" t="s">
        <v>318</v>
      </c>
      <c r="E95" s="38">
        <v>3920.55</v>
      </c>
      <c r="F95" s="38">
        <v>3920.55</v>
      </c>
      <c r="G95" s="39">
        <v>6241.75</v>
      </c>
      <c r="H95" s="38">
        <v>3920.55</v>
      </c>
      <c r="I95" s="39">
        <v>2544</v>
      </c>
      <c r="J95" s="39"/>
      <c r="K95" s="38">
        <f t="shared" si="96"/>
        <v>70.57</v>
      </c>
      <c r="L95" s="38">
        <f t="shared" si="97"/>
        <v>627.29</v>
      </c>
      <c r="M95" s="39">
        <f t="shared" si="98"/>
        <v>499.34</v>
      </c>
      <c r="N95" s="38">
        <f t="shared" si="99"/>
        <v>27.44</v>
      </c>
      <c r="O95" s="39">
        <f t="shared" si="100"/>
        <v>127.2</v>
      </c>
      <c r="P95" s="39">
        <f t="shared" si="101"/>
        <v>0</v>
      </c>
      <c r="Q95" s="39">
        <f t="shared" si="102"/>
        <v>1351.84</v>
      </c>
      <c r="R95" s="38">
        <f t="shared" si="103"/>
        <v>0</v>
      </c>
      <c r="S95" s="38">
        <f t="shared" si="104"/>
        <v>313.64</v>
      </c>
      <c r="T95" s="39">
        <f t="shared" si="105"/>
        <v>124.84</v>
      </c>
      <c r="U95" s="38">
        <f t="shared" si="106"/>
        <v>11.76</v>
      </c>
      <c r="V95" s="39">
        <f t="shared" si="107"/>
        <v>127.2</v>
      </c>
      <c r="W95" s="39">
        <f t="shared" si="108"/>
        <v>0</v>
      </c>
      <c r="X95" s="38">
        <f t="shared" si="109"/>
        <v>577.44</v>
      </c>
      <c r="Y95" s="38">
        <f t="shared" si="110"/>
        <v>1929.28</v>
      </c>
      <c r="Z95" s="38"/>
      <c r="AA95" s="41" t="s">
        <v>63</v>
      </c>
      <c r="AB95" s="42">
        <f t="shared" ref="AB95:AH95" si="139">K95+R95</f>
        <v>70.57</v>
      </c>
      <c r="AC95" s="42">
        <f t="shared" si="139"/>
        <v>940.93</v>
      </c>
      <c r="AD95" s="42">
        <f t="shared" si="139"/>
        <v>624.18</v>
      </c>
      <c r="AE95" s="42">
        <f t="shared" si="139"/>
        <v>39.2</v>
      </c>
      <c r="AF95" s="42">
        <f t="shared" si="139"/>
        <v>254.4</v>
      </c>
      <c r="AG95" s="42">
        <f t="shared" si="139"/>
        <v>0</v>
      </c>
      <c r="AH95" s="42">
        <f t="shared" si="139"/>
        <v>1929.28</v>
      </c>
      <c r="AI95" s="41" t="s">
        <v>33</v>
      </c>
    </row>
    <row r="96" s="15" customFormat="1" ht="16" customHeight="1" spans="1:36">
      <c r="A96" s="37">
        <f t="shared" si="95"/>
        <v>93</v>
      </c>
      <c r="B96" s="38" t="s">
        <v>270</v>
      </c>
      <c r="C96" s="45" t="s">
        <v>319</v>
      </c>
      <c r="D96" s="46" t="s">
        <v>320</v>
      </c>
      <c r="E96" s="38">
        <v>3920.55</v>
      </c>
      <c r="F96" s="38">
        <v>3920.55</v>
      </c>
      <c r="G96" s="39">
        <v>6241.75</v>
      </c>
      <c r="H96" s="38">
        <v>3920.55</v>
      </c>
      <c r="I96" s="39">
        <v>2200</v>
      </c>
      <c r="J96" s="39"/>
      <c r="K96" s="38">
        <f t="shared" si="96"/>
        <v>70.57</v>
      </c>
      <c r="L96" s="38">
        <f t="shared" si="97"/>
        <v>627.29</v>
      </c>
      <c r="M96" s="39">
        <f t="shared" si="98"/>
        <v>499.34</v>
      </c>
      <c r="N96" s="38">
        <f t="shared" si="99"/>
        <v>27.44</v>
      </c>
      <c r="O96" s="39">
        <f t="shared" si="100"/>
        <v>110</v>
      </c>
      <c r="P96" s="39">
        <f t="shared" si="101"/>
        <v>0</v>
      </c>
      <c r="Q96" s="39">
        <f t="shared" si="102"/>
        <v>1334.64</v>
      </c>
      <c r="R96" s="38">
        <f t="shared" si="103"/>
        <v>0</v>
      </c>
      <c r="S96" s="38">
        <f t="shared" si="104"/>
        <v>313.64</v>
      </c>
      <c r="T96" s="39">
        <f t="shared" si="105"/>
        <v>124.84</v>
      </c>
      <c r="U96" s="38">
        <f t="shared" si="106"/>
        <v>11.76</v>
      </c>
      <c r="V96" s="39">
        <f t="shared" si="107"/>
        <v>110</v>
      </c>
      <c r="W96" s="39">
        <f t="shared" si="108"/>
        <v>0</v>
      </c>
      <c r="X96" s="38">
        <f t="shared" si="109"/>
        <v>560.24</v>
      </c>
      <c r="Y96" s="38">
        <f t="shared" si="110"/>
        <v>1894.88</v>
      </c>
      <c r="Z96" s="38"/>
      <c r="AA96" s="41" t="s">
        <v>63</v>
      </c>
      <c r="AB96" s="42">
        <f t="shared" ref="AB96:AH96" si="140">K96+R96</f>
        <v>70.57</v>
      </c>
      <c r="AC96" s="42">
        <f t="shared" si="140"/>
        <v>940.93</v>
      </c>
      <c r="AD96" s="42">
        <f t="shared" si="140"/>
        <v>624.18</v>
      </c>
      <c r="AE96" s="42">
        <f t="shared" si="140"/>
        <v>39.2</v>
      </c>
      <c r="AF96" s="42">
        <f t="shared" si="140"/>
        <v>220</v>
      </c>
      <c r="AG96" s="42">
        <f t="shared" si="140"/>
        <v>0</v>
      </c>
      <c r="AH96" s="42">
        <f t="shared" si="140"/>
        <v>1894.88</v>
      </c>
      <c r="AI96" s="41" t="s">
        <v>33</v>
      </c>
    </row>
    <row r="97" s="15" customFormat="1" ht="16" customHeight="1" spans="1:35">
      <c r="A97" s="37">
        <f t="shared" si="95"/>
        <v>94</v>
      </c>
      <c r="B97" s="38" t="s">
        <v>238</v>
      </c>
      <c r="C97" s="45" t="s">
        <v>321</v>
      </c>
      <c r="D97" s="46" t="s">
        <v>322</v>
      </c>
      <c r="E97" s="38">
        <v>3920.55</v>
      </c>
      <c r="F97" s="38">
        <v>3920.55</v>
      </c>
      <c r="G97" s="39">
        <v>6241.75</v>
      </c>
      <c r="H97" s="38">
        <v>3920.55</v>
      </c>
      <c r="I97" s="39">
        <v>2200</v>
      </c>
      <c r="J97" s="39"/>
      <c r="K97" s="38">
        <f t="shared" si="96"/>
        <v>70.57</v>
      </c>
      <c r="L97" s="38">
        <f t="shared" si="97"/>
        <v>627.29</v>
      </c>
      <c r="M97" s="39">
        <f t="shared" si="98"/>
        <v>499.34</v>
      </c>
      <c r="N97" s="38">
        <f t="shared" si="99"/>
        <v>27.44</v>
      </c>
      <c r="O97" s="39">
        <f t="shared" si="100"/>
        <v>110</v>
      </c>
      <c r="P97" s="39">
        <f t="shared" si="101"/>
        <v>0</v>
      </c>
      <c r="Q97" s="39">
        <f t="shared" si="102"/>
        <v>1334.64</v>
      </c>
      <c r="R97" s="38">
        <f t="shared" si="103"/>
        <v>0</v>
      </c>
      <c r="S97" s="38">
        <f t="shared" si="104"/>
        <v>313.64</v>
      </c>
      <c r="T97" s="39">
        <f t="shared" si="105"/>
        <v>124.84</v>
      </c>
      <c r="U97" s="38">
        <f t="shared" si="106"/>
        <v>11.76</v>
      </c>
      <c r="V97" s="39">
        <f t="shared" si="107"/>
        <v>110</v>
      </c>
      <c r="W97" s="39">
        <f t="shared" si="108"/>
        <v>0</v>
      </c>
      <c r="X97" s="38">
        <f t="shared" si="109"/>
        <v>560.24</v>
      </c>
      <c r="Y97" s="38">
        <f t="shared" si="110"/>
        <v>1894.88</v>
      </c>
      <c r="Z97" s="38"/>
      <c r="AA97" s="41" t="s">
        <v>64</v>
      </c>
      <c r="AB97" s="42">
        <f t="shared" ref="AB97:AH97" si="141">K97+R97</f>
        <v>70.57</v>
      </c>
      <c r="AC97" s="42">
        <f t="shared" si="141"/>
        <v>940.93</v>
      </c>
      <c r="AD97" s="42">
        <f t="shared" si="141"/>
        <v>624.18</v>
      </c>
      <c r="AE97" s="42">
        <f t="shared" si="141"/>
        <v>39.2</v>
      </c>
      <c r="AF97" s="42">
        <f t="shared" si="141"/>
        <v>220</v>
      </c>
      <c r="AG97" s="42">
        <f t="shared" si="141"/>
        <v>0</v>
      </c>
      <c r="AH97" s="42">
        <f t="shared" si="141"/>
        <v>1894.88</v>
      </c>
      <c r="AI97" s="41" t="s">
        <v>33</v>
      </c>
    </row>
    <row r="98" s="15" customFormat="1" ht="16" customHeight="1" spans="1:35">
      <c r="A98" s="37">
        <f t="shared" si="95"/>
        <v>95</v>
      </c>
      <c r="B98" s="38" t="s">
        <v>270</v>
      </c>
      <c r="C98" s="45" t="s">
        <v>323</v>
      </c>
      <c r="D98" s="46" t="s">
        <v>324</v>
      </c>
      <c r="E98" s="38">
        <v>3920.55</v>
      </c>
      <c r="F98" s="38">
        <v>3920.55</v>
      </c>
      <c r="G98" s="39">
        <v>6241.75</v>
      </c>
      <c r="H98" s="38">
        <v>3920.55</v>
      </c>
      <c r="I98" s="39">
        <v>2200</v>
      </c>
      <c r="J98" s="39"/>
      <c r="K98" s="38">
        <f t="shared" si="96"/>
        <v>70.57</v>
      </c>
      <c r="L98" s="38">
        <f t="shared" si="97"/>
        <v>627.29</v>
      </c>
      <c r="M98" s="39">
        <f t="shared" si="98"/>
        <v>499.34</v>
      </c>
      <c r="N98" s="38">
        <f t="shared" si="99"/>
        <v>27.44</v>
      </c>
      <c r="O98" s="39">
        <f t="shared" si="100"/>
        <v>110</v>
      </c>
      <c r="P98" s="39">
        <f t="shared" si="101"/>
        <v>0</v>
      </c>
      <c r="Q98" s="39">
        <f t="shared" si="102"/>
        <v>1334.64</v>
      </c>
      <c r="R98" s="38">
        <f t="shared" si="103"/>
        <v>0</v>
      </c>
      <c r="S98" s="38">
        <f t="shared" si="104"/>
        <v>313.64</v>
      </c>
      <c r="T98" s="39">
        <f t="shared" si="105"/>
        <v>124.84</v>
      </c>
      <c r="U98" s="38">
        <f t="shared" si="106"/>
        <v>11.76</v>
      </c>
      <c r="V98" s="39">
        <f t="shared" si="107"/>
        <v>110</v>
      </c>
      <c r="W98" s="39">
        <f t="shared" si="108"/>
        <v>0</v>
      </c>
      <c r="X98" s="38">
        <f t="shared" si="109"/>
        <v>560.24</v>
      </c>
      <c r="Y98" s="38">
        <f t="shared" si="110"/>
        <v>1894.88</v>
      </c>
      <c r="Z98" s="38"/>
      <c r="AA98" s="41" t="s">
        <v>63</v>
      </c>
      <c r="AB98" s="42">
        <f t="shared" ref="AB98:AH98" si="142">K98+R98</f>
        <v>70.57</v>
      </c>
      <c r="AC98" s="42">
        <f t="shared" si="142"/>
        <v>940.93</v>
      </c>
      <c r="AD98" s="42">
        <f t="shared" si="142"/>
        <v>624.18</v>
      </c>
      <c r="AE98" s="42">
        <f t="shared" si="142"/>
        <v>39.2</v>
      </c>
      <c r="AF98" s="42">
        <f t="shared" si="142"/>
        <v>220</v>
      </c>
      <c r="AG98" s="42">
        <f t="shared" si="142"/>
        <v>0</v>
      </c>
      <c r="AH98" s="42">
        <f t="shared" si="142"/>
        <v>1894.88</v>
      </c>
      <c r="AI98" s="41" t="s">
        <v>33</v>
      </c>
    </row>
    <row r="99" s="15" customFormat="1" ht="16" customHeight="1" spans="1:35">
      <c r="A99" s="37">
        <f t="shared" si="95"/>
        <v>96</v>
      </c>
      <c r="B99" s="38" t="s">
        <v>238</v>
      </c>
      <c r="C99" s="38" t="s">
        <v>325</v>
      </c>
      <c r="D99" s="40" t="s">
        <v>326</v>
      </c>
      <c r="E99" s="38">
        <v>3920.55</v>
      </c>
      <c r="F99" s="38">
        <v>3920.55</v>
      </c>
      <c r="G99" s="39">
        <v>6241.75</v>
      </c>
      <c r="H99" s="38">
        <v>3920.55</v>
      </c>
      <c r="I99" s="39">
        <v>2200</v>
      </c>
      <c r="J99" s="39"/>
      <c r="K99" s="38">
        <f t="shared" si="96"/>
        <v>70.57</v>
      </c>
      <c r="L99" s="38">
        <f t="shared" si="97"/>
        <v>627.29</v>
      </c>
      <c r="M99" s="39">
        <f t="shared" si="98"/>
        <v>499.34</v>
      </c>
      <c r="N99" s="38">
        <f t="shared" si="99"/>
        <v>27.44</v>
      </c>
      <c r="O99" s="39">
        <f t="shared" si="100"/>
        <v>110</v>
      </c>
      <c r="P99" s="39">
        <f t="shared" si="101"/>
        <v>0</v>
      </c>
      <c r="Q99" s="39">
        <f t="shared" si="102"/>
        <v>1334.64</v>
      </c>
      <c r="R99" s="38">
        <f t="shared" si="103"/>
        <v>0</v>
      </c>
      <c r="S99" s="38">
        <f t="shared" si="104"/>
        <v>313.64</v>
      </c>
      <c r="T99" s="39">
        <f t="shared" si="105"/>
        <v>124.84</v>
      </c>
      <c r="U99" s="38">
        <f t="shared" si="106"/>
        <v>11.76</v>
      </c>
      <c r="V99" s="39">
        <f t="shared" si="107"/>
        <v>110</v>
      </c>
      <c r="W99" s="39">
        <f t="shared" si="108"/>
        <v>0</v>
      </c>
      <c r="X99" s="38">
        <f t="shared" si="109"/>
        <v>560.24</v>
      </c>
      <c r="Y99" s="38">
        <f t="shared" si="110"/>
        <v>1894.88</v>
      </c>
      <c r="Z99" s="38"/>
      <c r="AA99" s="41" t="s">
        <v>60</v>
      </c>
      <c r="AB99" s="42">
        <f t="shared" ref="AB99:AH99" si="143">K99+R99</f>
        <v>70.57</v>
      </c>
      <c r="AC99" s="42">
        <f t="shared" si="143"/>
        <v>940.93</v>
      </c>
      <c r="AD99" s="42">
        <f t="shared" si="143"/>
        <v>624.18</v>
      </c>
      <c r="AE99" s="42">
        <f t="shared" si="143"/>
        <v>39.2</v>
      </c>
      <c r="AF99" s="42">
        <f t="shared" si="143"/>
        <v>220</v>
      </c>
      <c r="AG99" s="42">
        <f t="shared" si="143"/>
        <v>0</v>
      </c>
      <c r="AH99" s="42">
        <f t="shared" si="143"/>
        <v>1894.88</v>
      </c>
      <c r="AI99" s="41" t="s">
        <v>33</v>
      </c>
    </row>
    <row r="100" s="15" customFormat="1" ht="16" customHeight="1" spans="1:35">
      <c r="A100" s="37">
        <f t="shared" si="95"/>
        <v>97</v>
      </c>
      <c r="B100" s="38" t="s">
        <v>110</v>
      </c>
      <c r="C100" s="38" t="s">
        <v>327</v>
      </c>
      <c r="D100" s="40" t="s">
        <v>328</v>
      </c>
      <c r="E100" s="38">
        <v>3920.55</v>
      </c>
      <c r="F100" s="38">
        <v>3920.55</v>
      </c>
      <c r="G100" s="39">
        <v>6241.75</v>
      </c>
      <c r="H100" s="38">
        <v>3920.55</v>
      </c>
      <c r="I100" s="39">
        <v>2200</v>
      </c>
      <c r="J100" s="39"/>
      <c r="K100" s="38">
        <f t="shared" si="96"/>
        <v>70.57</v>
      </c>
      <c r="L100" s="38">
        <f t="shared" si="97"/>
        <v>627.29</v>
      </c>
      <c r="M100" s="39">
        <f t="shared" si="98"/>
        <v>499.34</v>
      </c>
      <c r="N100" s="38">
        <f t="shared" si="99"/>
        <v>27.44</v>
      </c>
      <c r="O100" s="39">
        <f t="shared" si="100"/>
        <v>110</v>
      </c>
      <c r="P100" s="39">
        <f t="shared" si="101"/>
        <v>0</v>
      </c>
      <c r="Q100" s="39">
        <f t="shared" si="102"/>
        <v>1334.64</v>
      </c>
      <c r="R100" s="38">
        <f t="shared" si="103"/>
        <v>0</v>
      </c>
      <c r="S100" s="38">
        <f t="shared" si="104"/>
        <v>313.64</v>
      </c>
      <c r="T100" s="39">
        <f t="shared" si="105"/>
        <v>124.84</v>
      </c>
      <c r="U100" s="38">
        <f t="shared" si="106"/>
        <v>11.76</v>
      </c>
      <c r="V100" s="39">
        <f t="shared" si="107"/>
        <v>110</v>
      </c>
      <c r="W100" s="39">
        <f t="shared" si="108"/>
        <v>0</v>
      </c>
      <c r="X100" s="38">
        <f t="shared" si="109"/>
        <v>560.24</v>
      </c>
      <c r="Y100" s="38">
        <f t="shared" si="110"/>
        <v>1894.88</v>
      </c>
      <c r="Z100" s="38"/>
      <c r="AA100" s="41" t="s">
        <v>62</v>
      </c>
      <c r="AB100" s="42">
        <f t="shared" ref="AB100:AH100" si="144">K100+R100</f>
        <v>70.57</v>
      </c>
      <c r="AC100" s="42">
        <f t="shared" si="144"/>
        <v>940.93</v>
      </c>
      <c r="AD100" s="42">
        <f t="shared" si="144"/>
        <v>624.18</v>
      </c>
      <c r="AE100" s="42">
        <f t="shared" si="144"/>
        <v>39.2</v>
      </c>
      <c r="AF100" s="42">
        <f t="shared" si="144"/>
        <v>220</v>
      </c>
      <c r="AG100" s="42">
        <f t="shared" si="144"/>
        <v>0</v>
      </c>
      <c r="AH100" s="42">
        <f t="shared" si="144"/>
        <v>1894.88</v>
      </c>
      <c r="AI100" s="41" t="s">
        <v>33</v>
      </c>
    </row>
    <row r="101" s="15" customFormat="1" ht="16" customHeight="1" spans="1:35">
      <c r="A101" s="37">
        <f t="shared" si="95"/>
        <v>98</v>
      </c>
      <c r="B101" s="38" t="s">
        <v>110</v>
      </c>
      <c r="C101" s="38" t="s">
        <v>329</v>
      </c>
      <c r="D101" s="40" t="s">
        <v>330</v>
      </c>
      <c r="E101" s="38">
        <v>3920.55</v>
      </c>
      <c r="F101" s="38">
        <v>3920.55</v>
      </c>
      <c r="G101" s="39">
        <v>6241.75</v>
      </c>
      <c r="H101" s="38">
        <v>3920.55</v>
      </c>
      <c r="I101" s="39">
        <v>2200</v>
      </c>
      <c r="J101" s="39"/>
      <c r="K101" s="38">
        <f t="shared" si="96"/>
        <v>70.57</v>
      </c>
      <c r="L101" s="38">
        <f t="shared" si="97"/>
        <v>627.29</v>
      </c>
      <c r="M101" s="39">
        <f t="shared" si="98"/>
        <v>499.34</v>
      </c>
      <c r="N101" s="38">
        <f t="shared" si="99"/>
        <v>27.44</v>
      </c>
      <c r="O101" s="39">
        <f t="shared" si="100"/>
        <v>110</v>
      </c>
      <c r="P101" s="39">
        <f t="shared" si="101"/>
        <v>0</v>
      </c>
      <c r="Q101" s="39">
        <f t="shared" si="102"/>
        <v>1334.64</v>
      </c>
      <c r="R101" s="38">
        <f t="shared" si="103"/>
        <v>0</v>
      </c>
      <c r="S101" s="38">
        <f t="shared" si="104"/>
        <v>313.64</v>
      </c>
      <c r="T101" s="39">
        <f t="shared" si="105"/>
        <v>124.84</v>
      </c>
      <c r="U101" s="38">
        <f t="shared" si="106"/>
        <v>11.76</v>
      </c>
      <c r="V101" s="39">
        <f t="shared" si="107"/>
        <v>110</v>
      </c>
      <c r="W101" s="39">
        <f t="shared" si="108"/>
        <v>0</v>
      </c>
      <c r="X101" s="38">
        <f t="shared" si="109"/>
        <v>560.24</v>
      </c>
      <c r="Y101" s="38">
        <f t="shared" si="110"/>
        <v>1894.88</v>
      </c>
      <c r="Z101" s="38"/>
      <c r="AA101" s="41" t="s">
        <v>62</v>
      </c>
      <c r="AB101" s="42">
        <f t="shared" ref="AB101:AH101" si="145">K101+R101</f>
        <v>70.57</v>
      </c>
      <c r="AC101" s="42">
        <f t="shared" si="145"/>
        <v>940.93</v>
      </c>
      <c r="AD101" s="42">
        <f t="shared" si="145"/>
        <v>624.18</v>
      </c>
      <c r="AE101" s="42">
        <f t="shared" si="145"/>
        <v>39.2</v>
      </c>
      <c r="AF101" s="42">
        <f t="shared" si="145"/>
        <v>220</v>
      </c>
      <c r="AG101" s="42">
        <f t="shared" si="145"/>
        <v>0</v>
      </c>
      <c r="AH101" s="42">
        <f t="shared" si="145"/>
        <v>1894.88</v>
      </c>
      <c r="AI101" s="41" t="s">
        <v>33</v>
      </c>
    </row>
    <row r="102" s="15" customFormat="1" ht="16" customHeight="1" spans="1:35">
      <c r="A102" s="37">
        <f t="shared" si="95"/>
        <v>99</v>
      </c>
      <c r="B102" s="38" t="s">
        <v>110</v>
      </c>
      <c r="C102" s="38" t="s">
        <v>331</v>
      </c>
      <c r="D102" s="40" t="s">
        <v>332</v>
      </c>
      <c r="E102" s="38">
        <v>3920.55</v>
      </c>
      <c r="F102" s="38">
        <v>3920.55</v>
      </c>
      <c r="G102" s="39">
        <v>6241.75</v>
      </c>
      <c r="H102" s="38">
        <v>3920.55</v>
      </c>
      <c r="I102" s="39">
        <v>2200</v>
      </c>
      <c r="J102" s="39"/>
      <c r="K102" s="38">
        <f t="shared" si="96"/>
        <v>70.57</v>
      </c>
      <c r="L102" s="38">
        <f t="shared" si="97"/>
        <v>627.29</v>
      </c>
      <c r="M102" s="39">
        <f t="shared" si="98"/>
        <v>499.34</v>
      </c>
      <c r="N102" s="38">
        <f t="shared" si="99"/>
        <v>27.44</v>
      </c>
      <c r="O102" s="39">
        <f t="shared" si="100"/>
        <v>110</v>
      </c>
      <c r="P102" s="39">
        <f t="shared" si="101"/>
        <v>0</v>
      </c>
      <c r="Q102" s="39">
        <f t="shared" si="102"/>
        <v>1334.64</v>
      </c>
      <c r="R102" s="38">
        <f t="shared" si="103"/>
        <v>0</v>
      </c>
      <c r="S102" s="38">
        <f t="shared" si="104"/>
        <v>313.64</v>
      </c>
      <c r="T102" s="39">
        <f t="shared" si="105"/>
        <v>124.84</v>
      </c>
      <c r="U102" s="38">
        <f t="shared" si="106"/>
        <v>11.76</v>
      </c>
      <c r="V102" s="39">
        <f t="shared" si="107"/>
        <v>110</v>
      </c>
      <c r="W102" s="39">
        <f t="shared" si="108"/>
        <v>0</v>
      </c>
      <c r="X102" s="38">
        <f t="shared" si="109"/>
        <v>560.24</v>
      </c>
      <c r="Y102" s="38">
        <f t="shared" si="110"/>
        <v>1894.88</v>
      </c>
      <c r="Z102" s="38"/>
      <c r="AA102" s="41" t="s">
        <v>62</v>
      </c>
      <c r="AB102" s="42">
        <f t="shared" ref="AB102:AH102" si="146">K102+R102</f>
        <v>70.57</v>
      </c>
      <c r="AC102" s="42">
        <f t="shared" si="146"/>
        <v>940.93</v>
      </c>
      <c r="AD102" s="42">
        <f t="shared" si="146"/>
        <v>624.18</v>
      </c>
      <c r="AE102" s="42">
        <f t="shared" si="146"/>
        <v>39.2</v>
      </c>
      <c r="AF102" s="42">
        <f t="shared" si="146"/>
        <v>220</v>
      </c>
      <c r="AG102" s="42">
        <f t="shared" si="146"/>
        <v>0</v>
      </c>
      <c r="AH102" s="42">
        <f t="shared" si="146"/>
        <v>1894.88</v>
      </c>
      <c r="AI102" s="41" t="s">
        <v>33</v>
      </c>
    </row>
    <row r="103" s="15" customFormat="1" ht="16" customHeight="1" spans="1:35">
      <c r="A103" s="37">
        <f t="shared" si="95"/>
        <v>100</v>
      </c>
      <c r="B103" s="38" t="s">
        <v>110</v>
      </c>
      <c r="C103" s="38" t="s">
        <v>333</v>
      </c>
      <c r="D103" s="40" t="s">
        <v>334</v>
      </c>
      <c r="E103" s="38">
        <v>3920.55</v>
      </c>
      <c r="F103" s="38">
        <v>3920.55</v>
      </c>
      <c r="G103" s="39">
        <v>6241.75</v>
      </c>
      <c r="H103" s="38">
        <v>3920.55</v>
      </c>
      <c r="I103" s="39">
        <v>2200</v>
      </c>
      <c r="J103" s="39"/>
      <c r="K103" s="38">
        <f t="shared" si="96"/>
        <v>70.57</v>
      </c>
      <c r="L103" s="38">
        <f t="shared" si="97"/>
        <v>627.29</v>
      </c>
      <c r="M103" s="39">
        <f t="shared" si="98"/>
        <v>499.34</v>
      </c>
      <c r="N103" s="38">
        <f t="shared" si="99"/>
        <v>27.44</v>
      </c>
      <c r="O103" s="39">
        <f t="shared" si="100"/>
        <v>110</v>
      </c>
      <c r="P103" s="39">
        <f t="shared" si="101"/>
        <v>0</v>
      </c>
      <c r="Q103" s="39">
        <f t="shared" si="102"/>
        <v>1334.64</v>
      </c>
      <c r="R103" s="38">
        <f t="shared" si="103"/>
        <v>0</v>
      </c>
      <c r="S103" s="38">
        <f t="shared" si="104"/>
        <v>313.64</v>
      </c>
      <c r="T103" s="39">
        <f t="shared" si="105"/>
        <v>124.84</v>
      </c>
      <c r="U103" s="38">
        <f t="shared" si="106"/>
        <v>11.76</v>
      </c>
      <c r="V103" s="39">
        <f t="shared" si="107"/>
        <v>110</v>
      </c>
      <c r="W103" s="39">
        <f t="shared" si="108"/>
        <v>0</v>
      </c>
      <c r="X103" s="38">
        <f t="shared" si="109"/>
        <v>560.24</v>
      </c>
      <c r="Y103" s="38">
        <f t="shared" si="110"/>
        <v>1894.88</v>
      </c>
      <c r="Z103" s="38"/>
      <c r="AA103" s="41" t="s">
        <v>59</v>
      </c>
      <c r="AB103" s="42">
        <f t="shared" ref="AB103:AH103" si="147">K103+R103</f>
        <v>70.57</v>
      </c>
      <c r="AC103" s="42">
        <f t="shared" si="147"/>
        <v>940.93</v>
      </c>
      <c r="AD103" s="42">
        <f t="shared" si="147"/>
        <v>624.18</v>
      </c>
      <c r="AE103" s="42">
        <f t="shared" si="147"/>
        <v>39.2</v>
      </c>
      <c r="AF103" s="42">
        <f t="shared" si="147"/>
        <v>220</v>
      </c>
      <c r="AG103" s="42">
        <f t="shared" si="147"/>
        <v>0</v>
      </c>
      <c r="AH103" s="42">
        <f t="shared" si="147"/>
        <v>1894.88</v>
      </c>
      <c r="AI103" s="41" t="s">
        <v>33</v>
      </c>
    </row>
    <row r="104" s="15" customFormat="1" ht="16" customHeight="1" spans="1:35">
      <c r="A104" s="37">
        <f t="shared" si="95"/>
        <v>101</v>
      </c>
      <c r="B104" s="38" t="s">
        <v>110</v>
      </c>
      <c r="C104" s="38" t="s">
        <v>335</v>
      </c>
      <c r="D104" s="40" t="s">
        <v>336</v>
      </c>
      <c r="E104" s="38">
        <v>3920.55</v>
      </c>
      <c r="F104" s="38">
        <v>3920.55</v>
      </c>
      <c r="G104" s="39">
        <v>6241.75</v>
      </c>
      <c r="H104" s="38">
        <v>3920.55</v>
      </c>
      <c r="I104" s="39">
        <v>2200</v>
      </c>
      <c r="J104" s="39"/>
      <c r="K104" s="38">
        <f t="shared" si="96"/>
        <v>70.57</v>
      </c>
      <c r="L104" s="38">
        <f t="shared" si="97"/>
        <v>627.29</v>
      </c>
      <c r="M104" s="39">
        <f t="shared" si="98"/>
        <v>499.34</v>
      </c>
      <c r="N104" s="38">
        <f t="shared" si="99"/>
        <v>27.44</v>
      </c>
      <c r="O104" s="39">
        <f t="shared" si="100"/>
        <v>110</v>
      </c>
      <c r="P104" s="39">
        <f t="shared" si="101"/>
        <v>0</v>
      </c>
      <c r="Q104" s="39">
        <f t="shared" si="102"/>
        <v>1334.64</v>
      </c>
      <c r="R104" s="38">
        <f t="shared" si="103"/>
        <v>0</v>
      </c>
      <c r="S104" s="38">
        <f t="shared" si="104"/>
        <v>313.64</v>
      </c>
      <c r="T104" s="39">
        <f t="shared" si="105"/>
        <v>124.84</v>
      </c>
      <c r="U104" s="38">
        <f t="shared" si="106"/>
        <v>11.76</v>
      </c>
      <c r="V104" s="39">
        <f t="shared" si="107"/>
        <v>110</v>
      </c>
      <c r="W104" s="39">
        <f t="shared" si="108"/>
        <v>0</v>
      </c>
      <c r="X104" s="38">
        <f t="shared" si="109"/>
        <v>560.24</v>
      </c>
      <c r="Y104" s="38">
        <f t="shared" si="110"/>
        <v>1894.88</v>
      </c>
      <c r="Z104" s="38"/>
      <c r="AA104" s="41" t="s">
        <v>62</v>
      </c>
      <c r="AB104" s="42">
        <f t="shared" ref="AB104:AH104" si="148">K104+R104</f>
        <v>70.57</v>
      </c>
      <c r="AC104" s="42">
        <f t="shared" si="148"/>
        <v>940.93</v>
      </c>
      <c r="AD104" s="42">
        <f t="shared" si="148"/>
        <v>624.18</v>
      </c>
      <c r="AE104" s="42">
        <f t="shared" si="148"/>
        <v>39.2</v>
      </c>
      <c r="AF104" s="42">
        <f t="shared" si="148"/>
        <v>220</v>
      </c>
      <c r="AG104" s="42">
        <f t="shared" si="148"/>
        <v>0</v>
      </c>
      <c r="AH104" s="42">
        <f t="shared" si="148"/>
        <v>1894.88</v>
      </c>
      <c r="AI104" s="41" t="s">
        <v>33</v>
      </c>
    </row>
    <row r="105" s="15" customFormat="1" ht="16" customHeight="1" spans="1:35">
      <c r="A105" s="37">
        <f t="shared" si="95"/>
        <v>102</v>
      </c>
      <c r="B105" s="38" t="s">
        <v>110</v>
      </c>
      <c r="C105" s="38" t="s">
        <v>337</v>
      </c>
      <c r="D105" s="40" t="s">
        <v>338</v>
      </c>
      <c r="E105" s="38">
        <v>3920.55</v>
      </c>
      <c r="F105" s="38">
        <v>3920.55</v>
      </c>
      <c r="G105" s="39">
        <v>6241.75</v>
      </c>
      <c r="H105" s="38">
        <v>3920.55</v>
      </c>
      <c r="I105" s="39">
        <v>2200</v>
      </c>
      <c r="J105" s="39"/>
      <c r="K105" s="38">
        <f t="shared" si="96"/>
        <v>70.57</v>
      </c>
      <c r="L105" s="38">
        <f t="shared" si="97"/>
        <v>627.29</v>
      </c>
      <c r="M105" s="39">
        <f t="shared" si="98"/>
        <v>499.34</v>
      </c>
      <c r="N105" s="38">
        <f t="shared" si="99"/>
        <v>27.44</v>
      </c>
      <c r="O105" s="39">
        <f t="shared" si="100"/>
        <v>110</v>
      </c>
      <c r="P105" s="39">
        <f t="shared" si="101"/>
        <v>0</v>
      </c>
      <c r="Q105" s="39">
        <f t="shared" si="102"/>
        <v>1334.64</v>
      </c>
      <c r="R105" s="38">
        <f t="shared" si="103"/>
        <v>0</v>
      </c>
      <c r="S105" s="38">
        <f t="shared" si="104"/>
        <v>313.64</v>
      </c>
      <c r="T105" s="39">
        <f t="shared" si="105"/>
        <v>124.84</v>
      </c>
      <c r="U105" s="38">
        <f t="shared" si="106"/>
        <v>11.76</v>
      </c>
      <c r="V105" s="39">
        <f t="shared" si="107"/>
        <v>110</v>
      </c>
      <c r="W105" s="39">
        <f t="shared" si="108"/>
        <v>0</v>
      </c>
      <c r="X105" s="38">
        <f t="shared" si="109"/>
        <v>560.24</v>
      </c>
      <c r="Y105" s="38">
        <f t="shared" si="110"/>
        <v>1894.88</v>
      </c>
      <c r="Z105" s="38"/>
      <c r="AA105" s="41" t="s">
        <v>62</v>
      </c>
      <c r="AB105" s="42">
        <f t="shared" ref="AB105:AH105" si="149">K105+R105</f>
        <v>70.57</v>
      </c>
      <c r="AC105" s="42">
        <f t="shared" si="149"/>
        <v>940.93</v>
      </c>
      <c r="AD105" s="42">
        <f t="shared" si="149"/>
        <v>624.18</v>
      </c>
      <c r="AE105" s="42">
        <f t="shared" si="149"/>
        <v>39.2</v>
      </c>
      <c r="AF105" s="42">
        <f t="shared" si="149"/>
        <v>220</v>
      </c>
      <c r="AG105" s="42">
        <f t="shared" si="149"/>
        <v>0</v>
      </c>
      <c r="AH105" s="42">
        <f t="shared" si="149"/>
        <v>1894.88</v>
      </c>
      <c r="AI105" s="41" t="s">
        <v>33</v>
      </c>
    </row>
    <row r="106" s="15" customFormat="1" ht="16" customHeight="1" spans="1:35">
      <c r="A106" s="37">
        <f t="shared" si="95"/>
        <v>103</v>
      </c>
      <c r="B106" s="38" t="s">
        <v>110</v>
      </c>
      <c r="C106" s="38" t="s">
        <v>339</v>
      </c>
      <c r="D106" s="40" t="s">
        <v>340</v>
      </c>
      <c r="E106" s="38">
        <v>3920.55</v>
      </c>
      <c r="F106" s="38">
        <v>3920.55</v>
      </c>
      <c r="G106" s="39">
        <v>6241.75</v>
      </c>
      <c r="H106" s="38">
        <v>3920.55</v>
      </c>
      <c r="I106" s="39">
        <v>2200</v>
      </c>
      <c r="J106" s="39"/>
      <c r="K106" s="38">
        <f t="shared" si="96"/>
        <v>70.57</v>
      </c>
      <c r="L106" s="38">
        <f t="shared" si="97"/>
        <v>627.29</v>
      </c>
      <c r="M106" s="39">
        <f t="shared" si="98"/>
        <v>499.34</v>
      </c>
      <c r="N106" s="38">
        <f t="shared" si="99"/>
        <v>27.44</v>
      </c>
      <c r="O106" s="39">
        <f t="shared" si="100"/>
        <v>110</v>
      </c>
      <c r="P106" s="39">
        <f t="shared" si="101"/>
        <v>0</v>
      </c>
      <c r="Q106" s="39">
        <f t="shared" si="102"/>
        <v>1334.64</v>
      </c>
      <c r="R106" s="38">
        <f t="shared" si="103"/>
        <v>0</v>
      </c>
      <c r="S106" s="38">
        <f t="shared" si="104"/>
        <v>313.64</v>
      </c>
      <c r="T106" s="39">
        <f t="shared" si="105"/>
        <v>124.84</v>
      </c>
      <c r="U106" s="38">
        <f t="shared" si="106"/>
        <v>11.76</v>
      </c>
      <c r="V106" s="39">
        <f t="shared" si="107"/>
        <v>110</v>
      </c>
      <c r="W106" s="39">
        <f t="shared" si="108"/>
        <v>0</v>
      </c>
      <c r="X106" s="38">
        <f t="shared" si="109"/>
        <v>560.24</v>
      </c>
      <c r="Y106" s="38">
        <f t="shared" si="110"/>
        <v>1894.88</v>
      </c>
      <c r="Z106" s="38"/>
      <c r="AA106" s="41" t="s">
        <v>62</v>
      </c>
      <c r="AB106" s="42">
        <f t="shared" ref="AB106:AH106" si="150">K106+R106</f>
        <v>70.57</v>
      </c>
      <c r="AC106" s="42">
        <f t="shared" si="150"/>
        <v>940.93</v>
      </c>
      <c r="AD106" s="42">
        <f t="shared" si="150"/>
        <v>624.18</v>
      </c>
      <c r="AE106" s="42">
        <f t="shared" si="150"/>
        <v>39.2</v>
      </c>
      <c r="AF106" s="42">
        <f t="shared" si="150"/>
        <v>220</v>
      </c>
      <c r="AG106" s="42">
        <f t="shared" si="150"/>
        <v>0</v>
      </c>
      <c r="AH106" s="42">
        <f t="shared" si="150"/>
        <v>1894.88</v>
      </c>
      <c r="AI106" s="41" t="s">
        <v>33</v>
      </c>
    </row>
    <row r="107" s="15" customFormat="1" ht="16" customHeight="1" spans="1:35">
      <c r="A107" s="37">
        <f t="shared" si="95"/>
        <v>104</v>
      </c>
      <c r="B107" s="38" t="s">
        <v>261</v>
      </c>
      <c r="C107" s="38" t="s">
        <v>341</v>
      </c>
      <c r="D107" s="40" t="s">
        <v>342</v>
      </c>
      <c r="E107" s="38">
        <v>3920.55</v>
      </c>
      <c r="F107" s="38">
        <v>3920.55</v>
      </c>
      <c r="G107" s="39">
        <v>6241.75</v>
      </c>
      <c r="H107" s="38">
        <v>3920.55</v>
      </c>
      <c r="I107" s="39">
        <v>2200</v>
      </c>
      <c r="J107" s="39"/>
      <c r="K107" s="38">
        <f t="shared" si="96"/>
        <v>70.57</v>
      </c>
      <c r="L107" s="38">
        <f t="shared" si="97"/>
        <v>627.29</v>
      </c>
      <c r="M107" s="39">
        <f t="shared" si="98"/>
        <v>499.34</v>
      </c>
      <c r="N107" s="38">
        <f t="shared" si="99"/>
        <v>27.44</v>
      </c>
      <c r="O107" s="39">
        <f t="shared" si="100"/>
        <v>110</v>
      </c>
      <c r="P107" s="39">
        <f t="shared" si="101"/>
        <v>0</v>
      </c>
      <c r="Q107" s="39">
        <f t="shared" si="102"/>
        <v>1334.64</v>
      </c>
      <c r="R107" s="38">
        <f t="shared" si="103"/>
        <v>0</v>
      </c>
      <c r="S107" s="38">
        <f t="shared" si="104"/>
        <v>313.64</v>
      </c>
      <c r="T107" s="39">
        <f t="shared" si="105"/>
        <v>124.84</v>
      </c>
      <c r="U107" s="38">
        <f t="shared" si="106"/>
        <v>11.76</v>
      </c>
      <c r="V107" s="39">
        <f t="shared" si="107"/>
        <v>110</v>
      </c>
      <c r="W107" s="39">
        <f t="shared" si="108"/>
        <v>0</v>
      </c>
      <c r="X107" s="38">
        <f t="shared" si="109"/>
        <v>560.24</v>
      </c>
      <c r="Y107" s="38">
        <f t="shared" si="110"/>
        <v>1894.88</v>
      </c>
      <c r="Z107" s="38"/>
      <c r="AA107" s="41" t="s">
        <v>61</v>
      </c>
      <c r="AB107" s="42">
        <f t="shared" ref="AB107:AH107" si="151">K107+R107</f>
        <v>70.57</v>
      </c>
      <c r="AC107" s="42">
        <f t="shared" si="151"/>
        <v>940.93</v>
      </c>
      <c r="AD107" s="42">
        <f t="shared" si="151"/>
        <v>624.18</v>
      </c>
      <c r="AE107" s="42">
        <f t="shared" si="151"/>
        <v>39.2</v>
      </c>
      <c r="AF107" s="42">
        <f t="shared" si="151"/>
        <v>220</v>
      </c>
      <c r="AG107" s="42">
        <f t="shared" si="151"/>
        <v>0</v>
      </c>
      <c r="AH107" s="42">
        <f t="shared" si="151"/>
        <v>1894.88</v>
      </c>
      <c r="AI107" s="41" t="s">
        <v>33</v>
      </c>
    </row>
    <row r="108" s="15" customFormat="1" ht="16" customHeight="1" spans="1:35">
      <c r="A108" s="37">
        <f t="shared" si="95"/>
        <v>105</v>
      </c>
      <c r="B108" s="38" t="s">
        <v>261</v>
      </c>
      <c r="C108" s="38" t="s">
        <v>343</v>
      </c>
      <c r="D108" s="40" t="s">
        <v>344</v>
      </c>
      <c r="E108" s="38">
        <v>3920.55</v>
      </c>
      <c r="F108" s="38">
        <v>3920.55</v>
      </c>
      <c r="G108" s="39">
        <v>6241.75</v>
      </c>
      <c r="H108" s="38">
        <v>3920.55</v>
      </c>
      <c r="I108" s="39">
        <v>2200</v>
      </c>
      <c r="J108" s="39"/>
      <c r="K108" s="38">
        <f t="shared" si="96"/>
        <v>70.57</v>
      </c>
      <c r="L108" s="38">
        <f t="shared" si="97"/>
        <v>627.29</v>
      </c>
      <c r="M108" s="39">
        <f t="shared" si="98"/>
        <v>499.34</v>
      </c>
      <c r="N108" s="38">
        <f t="shared" si="99"/>
        <v>27.44</v>
      </c>
      <c r="O108" s="39">
        <f t="shared" si="100"/>
        <v>110</v>
      </c>
      <c r="P108" s="39">
        <f t="shared" si="101"/>
        <v>0</v>
      </c>
      <c r="Q108" s="39">
        <f t="shared" si="102"/>
        <v>1334.64</v>
      </c>
      <c r="R108" s="38">
        <f t="shared" si="103"/>
        <v>0</v>
      </c>
      <c r="S108" s="38">
        <f t="shared" si="104"/>
        <v>313.64</v>
      </c>
      <c r="T108" s="39">
        <f t="shared" si="105"/>
        <v>124.84</v>
      </c>
      <c r="U108" s="38">
        <f t="shared" si="106"/>
        <v>11.76</v>
      </c>
      <c r="V108" s="39">
        <f t="shared" si="107"/>
        <v>110</v>
      </c>
      <c r="W108" s="39">
        <f t="shared" si="108"/>
        <v>0</v>
      </c>
      <c r="X108" s="38">
        <f t="shared" si="109"/>
        <v>560.24</v>
      </c>
      <c r="Y108" s="38">
        <f t="shared" si="110"/>
        <v>1894.88</v>
      </c>
      <c r="Z108" s="38"/>
      <c r="AA108" s="41" t="s">
        <v>61</v>
      </c>
      <c r="AB108" s="42">
        <f t="shared" ref="AB108:AH108" si="152">K108+R108</f>
        <v>70.57</v>
      </c>
      <c r="AC108" s="42">
        <f t="shared" si="152"/>
        <v>940.93</v>
      </c>
      <c r="AD108" s="42">
        <f t="shared" si="152"/>
        <v>624.18</v>
      </c>
      <c r="AE108" s="42">
        <f t="shared" si="152"/>
        <v>39.2</v>
      </c>
      <c r="AF108" s="42">
        <f t="shared" si="152"/>
        <v>220</v>
      </c>
      <c r="AG108" s="42">
        <f t="shared" si="152"/>
        <v>0</v>
      </c>
      <c r="AH108" s="42">
        <f t="shared" si="152"/>
        <v>1894.88</v>
      </c>
      <c r="AI108" s="41" t="s">
        <v>33</v>
      </c>
    </row>
    <row r="109" s="15" customFormat="1" ht="16" customHeight="1" spans="1:35">
      <c r="A109" s="37">
        <f t="shared" si="95"/>
        <v>106</v>
      </c>
      <c r="B109" s="38" t="s">
        <v>261</v>
      </c>
      <c r="C109" s="38" t="s">
        <v>345</v>
      </c>
      <c r="D109" s="40" t="s">
        <v>346</v>
      </c>
      <c r="E109" s="38">
        <v>3920.55</v>
      </c>
      <c r="F109" s="38">
        <v>3920.55</v>
      </c>
      <c r="G109" s="39">
        <v>6241.75</v>
      </c>
      <c r="H109" s="38">
        <v>3920.55</v>
      </c>
      <c r="I109" s="39">
        <v>2200</v>
      </c>
      <c r="J109" s="39"/>
      <c r="K109" s="38">
        <f t="shared" si="96"/>
        <v>70.57</v>
      </c>
      <c r="L109" s="38">
        <f t="shared" si="97"/>
        <v>627.29</v>
      </c>
      <c r="M109" s="39">
        <f t="shared" si="98"/>
        <v>499.34</v>
      </c>
      <c r="N109" s="38">
        <f t="shared" si="99"/>
        <v>27.44</v>
      </c>
      <c r="O109" s="39">
        <f t="shared" si="100"/>
        <v>110</v>
      </c>
      <c r="P109" s="39">
        <f t="shared" si="101"/>
        <v>0</v>
      </c>
      <c r="Q109" s="39">
        <f t="shared" si="102"/>
        <v>1334.64</v>
      </c>
      <c r="R109" s="38">
        <f t="shared" si="103"/>
        <v>0</v>
      </c>
      <c r="S109" s="38">
        <f t="shared" si="104"/>
        <v>313.64</v>
      </c>
      <c r="T109" s="39">
        <f t="shared" si="105"/>
        <v>124.84</v>
      </c>
      <c r="U109" s="38">
        <f t="shared" si="106"/>
        <v>11.76</v>
      </c>
      <c r="V109" s="39">
        <f t="shared" si="107"/>
        <v>110</v>
      </c>
      <c r="W109" s="39">
        <f t="shared" si="108"/>
        <v>0</v>
      </c>
      <c r="X109" s="38">
        <f t="shared" si="109"/>
        <v>560.24</v>
      </c>
      <c r="Y109" s="38">
        <f t="shared" si="110"/>
        <v>1894.88</v>
      </c>
      <c r="Z109" s="38"/>
      <c r="AA109" s="41" t="s">
        <v>61</v>
      </c>
      <c r="AB109" s="42">
        <f t="shared" ref="AB109:AH109" si="153">K109+R109</f>
        <v>70.57</v>
      </c>
      <c r="AC109" s="42">
        <f t="shared" si="153"/>
        <v>940.93</v>
      </c>
      <c r="AD109" s="42">
        <f t="shared" si="153"/>
        <v>624.18</v>
      </c>
      <c r="AE109" s="42">
        <f t="shared" si="153"/>
        <v>39.2</v>
      </c>
      <c r="AF109" s="42">
        <f t="shared" si="153"/>
        <v>220</v>
      </c>
      <c r="AG109" s="42">
        <f t="shared" si="153"/>
        <v>0</v>
      </c>
      <c r="AH109" s="42">
        <f t="shared" si="153"/>
        <v>1894.88</v>
      </c>
      <c r="AI109" s="41" t="s">
        <v>33</v>
      </c>
    </row>
    <row r="110" s="15" customFormat="1" ht="16" customHeight="1" spans="1:35">
      <c r="A110" s="37">
        <f t="shared" si="95"/>
        <v>107</v>
      </c>
      <c r="B110" s="38" t="s">
        <v>347</v>
      </c>
      <c r="C110" s="38" t="s">
        <v>348</v>
      </c>
      <c r="D110" s="40" t="s">
        <v>349</v>
      </c>
      <c r="E110" s="38">
        <v>3920.55</v>
      </c>
      <c r="F110" s="38">
        <v>3920.55</v>
      </c>
      <c r="G110" s="39">
        <v>6241.75</v>
      </c>
      <c r="H110" s="38">
        <v>3920.55</v>
      </c>
      <c r="I110" s="39">
        <v>2200</v>
      </c>
      <c r="J110" s="39"/>
      <c r="K110" s="38">
        <f t="shared" si="96"/>
        <v>70.57</v>
      </c>
      <c r="L110" s="38">
        <f t="shared" si="97"/>
        <v>627.29</v>
      </c>
      <c r="M110" s="39">
        <f t="shared" si="98"/>
        <v>499.34</v>
      </c>
      <c r="N110" s="38">
        <f t="shared" si="99"/>
        <v>27.44</v>
      </c>
      <c r="O110" s="39">
        <f t="shared" si="100"/>
        <v>110</v>
      </c>
      <c r="P110" s="39">
        <f t="shared" si="101"/>
        <v>0</v>
      </c>
      <c r="Q110" s="39">
        <f t="shared" si="102"/>
        <v>1334.64</v>
      </c>
      <c r="R110" s="38">
        <f t="shared" si="103"/>
        <v>0</v>
      </c>
      <c r="S110" s="38">
        <f t="shared" si="104"/>
        <v>313.64</v>
      </c>
      <c r="T110" s="39">
        <f t="shared" si="105"/>
        <v>124.84</v>
      </c>
      <c r="U110" s="38">
        <f t="shared" si="106"/>
        <v>11.76</v>
      </c>
      <c r="V110" s="39">
        <f t="shared" si="107"/>
        <v>110</v>
      </c>
      <c r="W110" s="39">
        <f t="shared" si="108"/>
        <v>0</v>
      </c>
      <c r="X110" s="38">
        <f t="shared" si="109"/>
        <v>560.24</v>
      </c>
      <c r="Y110" s="38">
        <f t="shared" si="110"/>
        <v>1894.88</v>
      </c>
      <c r="Z110" s="38"/>
      <c r="AA110" s="41" t="s">
        <v>69</v>
      </c>
      <c r="AB110" s="42">
        <f t="shared" ref="AB110:AH110" si="154">K110+R110</f>
        <v>70.57</v>
      </c>
      <c r="AC110" s="42">
        <f t="shared" si="154"/>
        <v>940.93</v>
      </c>
      <c r="AD110" s="42">
        <f t="shared" si="154"/>
        <v>624.18</v>
      </c>
      <c r="AE110" s="42">
        <f t="shared" si="154"/>
        <v>39.2</v>
      </c>
      <c r="AF110" s="42">
        <f t="shared" si="154"/>
        <v>220</v>
      </c>
      <c r="AG110" s="42">
        <f t="shared" si="154"/>
        <v>0</v>
      </c>
      <c r="AH110" s="42">
        <f t="shared" si="154"/>
        <v>1894.88</v>
      </c>
      <c r="AI110" s="41" t="s">
        <v>33</v>
      </c>
    </row>
    <row r="111" s="15" customFormat="1" ht="16" customHeight="1" spans="1:35">
      <c r="A111" s="37">
        <f t="shared" si="95"/>
        <v>108</v>
      </c>
      <c r="B111" s="38" t="s">
        <v>347</v>
      </c>
      <c r="C111" s="38" t="s">
        <v>350</v>
      </c>
      <c r="D111" s="40" t="s">
        <v>351</v>
      </c>
      <c r="E111" s="38">
        <v>3920.55</v>
      </c>
      <c r="F111" s="38">
        <v>3920.55</v>
      </c>
      <c r="G111" s="39">
        <v>6241.75</v>
      </c>
      <c r="H111" s="38">
        <v>3920.55</v>
      </c>
      <c r="I111" s="39">
        <v>2200</v>
      </c>
      <c r="J111" s="39"/>
      <c r="K111" s="38">
        <f t="shared" si="96"/>
        <v>70.57</v>
      </c>
      <c r="L111" s="38">
        <f t="shared" si="97"/>
        <v>627.29</v>
      </c>
      <c r="M111" s="39">
        <f t="shared" si="98"/>
        <v>499.34</v>
      </c>
      <c r="N111" s="38">
        <f t="shared" si="99"/>
        <v>27.44</v>
      </c>
      <c r="O111" s="39">
        <f t="shared" si="100"/>
        <v>110</v>
      </c>
      <c r="P111" s="39">
        <f t="shared" si="101"/>
        <v>0</v>
      </c>
      <c r="Q111" s="39">
        <f t="shared" si="102"/>
        <v>1334.64</v>
      </c>
      <c r="R111" s="38">
        <f t="shared" si="103"/>
        <v>0</v>
      </c>
      <c r="S111" s="38">
        <f t="shared" si="104"/>
        <v>313.64</v>
      </c>
      <c r="T111" s="39">
        <f t="shared" si="105"/>
        <v>124.84</v>
      </c>
      <c r="U111" s="38">
        <f t="shared" si="106"/>
        <v>11.76</v>
      </c>
      <c r="V111" s="39">
        <f t="shared" si="107"/>
        <v>110</v>
      </c>
      <c r="W111" s="39">
        <f t="shared" si="108"/>
        <v>0</v>
      </c>
      <c r="X111" s="38">
        <f t="shared" si="109"/>
        <v>560.24</v>
      </c>
      <c r="Y111" s="38">
        <f t="shared" si="110"/>
        <v>1894.88</v>
      </c>
      <c r="Z111" s="38"/>
      <c r="AA111" s="41" t="s">
        <v>69</v>
      </c>
      <c r="AB111" s="42">
        <f t="shared" ref="AB111:AH111" si="155">K111+R111</f>
        <v>70.57</v>
      </c>
      <c r="AC111" s="42">
        <f t="shared" si="155"/>
        <v>940.93</v>
      </c>
      <c r="AD111" s="42">
        <f t="shared" si="155"/>
        <v>624.18</v>
      </c>
      <c r="AE111" s="42">
        <f t="shared" si="155"/>
        <v>39.2</v>
      </c>
      <c r="AF111" s="42">
        <f t="shared" si="155"/>
        <v>220</v>
      </c>
      <c r="AG111" s="42">
        <f t="shared" si="155"/>
        <v>0</v>
      </c>
      <c r="AH111" s="42">
        <f t="shared" si="155"/>
        <v>1894.88</v>
      </c>
      <c r="AI111" s="41" t="s">
        <v>33</v>
      </c>
    </row>
    <row r="112" s="15" customFormat="1" ht="16" customHeight="1" spans="1:35">
      <c r="A112" s="37">
        <f t="shared" si="95"/>
        <v>109</v>
      </c>
      <c r="B112" s="38" t="s">
        <v>248</v>
      </c>
      <c r="C112" s="38" t="s">
        <v>354</v>
      </c>
      <c r="D112" s="40" t="s">
        <v>355</v>
      </c>
      <c r="E112" s="38">
        <v>3920.55</v>
      </c>
      <c r="F112" s="38">
        <v>3920.55</v>
      </c>
      <c r="G112" s="39">
        <v>6241.75</v>
      </c>
      <c r="H112" s="38">
        <v>3920.55</v>
      </c>
      <c r="I112" s="39">
        <v>2200</v>
      </c>
      <c r="J112" s="39"/>
      <c r="K112" s="38">
        <f t="shared" si="96"/>
        <v>70.57</v>
      </c>
      <c r="L112" s="38">
        <f t="shared" si="97"/>
        <v>627.29</v>
      </c>
      <c r="M112" s="39">
        <f t="shared" si="98"/>
        <v>499.34</v>
      </c>
      <c r="N112" s="38">
        <f t="shared" si="99"/>
        <v>27.44</v>
      </c>
      <c r="O112" s="39">
        <f t="shared" si="100"/>
        <v>110</v>
      </c>
      <c r="P112" s="39">
        <f t="shared" si="101"/>
        <v>0</v>
      </c>
      <c r="Q112" s="39">
        <f t="shared" si="102"/>
        <v>1334.64</v>
      </c>
      <c r="R112" s="38">
        <f t="shared" si="103"/>
        <v>0</v>
      </c>
      <c r="S112" s="38">
        <f t="shared" si="104"/>
        <v>313.64</v>
      </c>
      <c r="T112" s="39">
        <f t="shared" si="105"/>
        <v>124.84</v>
      </c>
      <c r="U112" s="38">
        <f t="shared" si="106"/>
        <v>11.76</v>
      </c>
      <c r="V112" s="39">
        <f t="shared" si="107"/>
        <v>110</v>
      </c>
      <c r="W112" s="39">
        <f t="shared" si="108"/>
        <v>0</v>
      </c>
      <c r="X112" s="38">
        <f t="shared" si="109"/>
        <v>560.24</v>
      </c>
      <c r="Y112" s="38">
        <f t="shared" si="110"/>
        <v>1894.88</v>
      </c>
      <c r="Z112" s="38"/>
      <c r="AA112" s="41" t="s">
        <v>70</v>
      </c>
      <c r="AB112" s="42">
        <f t="shared" ref="AB112:AH112" si="156">K112+R112</f>
        <v>70.57</v>
      </c>
      <c r="AC112" s="42">
        <f t="shared" si="156"/>
        <v>940.93</v>
      </c>
      <c r="AD112" s="42">
        <f t="shared" si="156"/>
        <v>624.18</v>
      </c>
      <c r="AE112" s="42">
        <f t="shared" si="156"/>
        <v>39.2</v>
      </c>
      <c r="AF112" s="42">
        <f t="shared" si="156"/>
        <v>220</v>
      </c>
      <c r="AG112" s="42">
        <f t="shared" si="156"/>
        <v>0</v>
      </c>
      <c r="AH112" s="42">
        <f t="shared" si="156"/>
        <v>1894.88</v>
      </c>
      <c r="AI112" s="41" t="s">
        <v>33</v>
      </c>
    </row>
    <row r="113" s="15" customFormat="1" ht="16" customHeight="1" spans="1:35">
      <c r="A113" s="37">
        <f t="shared" si="95"/>
        <v>110</v>
      </c>
      <c r="B113" s="38" t="s">
        <v>248</v>
      </c>
      <c r="C113" s="38" t="s">
        <v>356</v>
      </c>
      <c r="D113" s="40" t="s">
        <v>357</v>
      </c>
      <c r="E113" s="38">
        <v>3920.55</v>
      </c>
      <c r="F113" s="38">
        <v>3920.55</v>
      </c>
      <c r="G113" s="39">
        <v>6241.75</v>
      </c>
      <c r="H113" s="38">
        <v>3920.55</v>
      </c>
      <c r="I113" s="39">
        <v>2200</v>
      </c>
      <c r="J113" s="39"/>
      <c r="K113" s="38">
        <f t="shared" si="96"/>
        <v>70.57</v>
      </c>
      <c r="L113" s="38">
        <f t="shared" si="97"/>
        <v>627.29</v>
      </c>
      <c r="M113" s="39">
        <f t="shared" si="98"/>
        <v>499.34</v>
      </c>
      <c r="N113" s="38">
        <f t="shared" si="99"/>
        <v>27.44</v>
      </c>
      <c r="O113" s="39">
        <f t="shared" si="100"/>
        <v>110</v>
      </c>
      <c r="P113" s="39">
        <f t="shared" si="101"/>
        <v>0</v>
      </c>
      <c r="Q113" s="39">
        <f t="shared" si="102"/>
        <v>1334.64</v>
      </c>
      <c r="R113" s="38">
        <f t="shared" si="103"/>
        <v>0</v>
      </c>
      <c r="S113" s="38">
        <f t="shared" si="104"/>
        <v>313.64</v>
      </c>
      <c r="T113" s="39">
        <f t="shared" si="105"/>
        <v>124.84</v>
      </c>
      <c r="U113" s="38">
        <f t="shared" si="106"/>
        <v>11.76</v>
      </c>
      <c r="V113" s="39">
        <f t="shared" si="107"/>
        <v>110</v>
      </c>
      <c r="W113" s="39">
        <f t="shared" si="108"/>
        <v>0</v>
      </c>
      <c r="X113" s="38">
        <f t="shared" si="109"/>
        <v>560.24</v>
      </c>
      <c r="Y113" s="38">
        <f t="shared" si="110"/>
        <v>1894.88</v>
      </c>
      <c r="Z113" s="38"/>
      <c r="AA113" s="41" t="s">
        <v>70</v>
      </c>
      <c r="AB113" s="42">
        <f t="shared" ref="AB113:AH113" si="157">K113+R113</f>
        <v>70.57</v>
      </c>
      <c r="AC113" s="42">
        <f t="shared" si="157"/>
        <v>940.93</v>
      </c>
      <c r="AD113" s="42">
        <f t="shared" si="157"/>
        <v>624.18</v>
      </c>
      <c r="AE113" s="42">
        <f t="shared" si="157"/>
        <v>39.2</v>
      </c>
      <c r="AF113" s="42">
        <f t="shared" si="157"/>
        <v>220</v>
      </c>
      <c r="AG113" s="42">
        <f t="shared" si="157"/>
        <v>0</v>
      </c>
      <c r="AH113" s="42">
        <f t="shared" si="157"/>
        <v>1894.88</v>
      </c>
      <c r="AI113" s="41" t="s">
        <v>33</v>
      </c>
    </row>
    <row r="114" s="15" customFormat="1" ht="16" customHeight="1" spans="1:35">
      <c r="A114" s="37">
        <f t="shared" si="95"/>
        <v>111</v>
      </c>
      <c r="B114" s="38" t="s">
        <v>248</v>
      </c>
      <c r="C114" s="38" t="s">
        <v>358</v>
      </c>
      <c r="D114" s="40" t="s">
        <v>359</v>
      </c>
      <c r="E114" s="38">
        <v>3920.55</v>
      </c>
      <c r="F114" s="38">
        <v>3920.55</v>
      </c>
      <c r="G114" s="39">
        <v>6241.75</v>
      </c>
      <c r="H114" s="38">
        <v>3920.55</v>
      </c>
      <c r="I114" s="39">
        <v>2200</v>
      </c>
      <c r="J114" s="39"/>
      <c r="K114" s="38">
        <f t="shared" si="96"/>
        <v>70.57</v>
      </c>
      <c r="L114" s="38">
        <f t="shared" si="97"/>
        <v>627.29</v>
      </c>
      <c r="M114" s="39">
        <f t="shared" si="98"/>
        <v>499.34</v>
      </c>
      <c r="N114" s="38">
        <f t="shared" si="99"/>
        <v>27.44</v>
      </c>
      <c r="O114" s="39">
        <f t="shared" si="100"/>
        <v>110</v>
      </c>
      <c r="P114" s="39">
        <f t="shared" si="101"/>
        <v>0</v>
      </c>
      <c r="Q114" s="39">
        <f t="shared" si="102"/>
        <v>1334.64</v>
      </c>
      <c r="R114" s="38">
        <f t="shared" si="103"/>
        <v>0</v>
      </c>
      <c r="S114" s="38">
        <f t="shared" si="104"/>
        <v>313.64</v>
      </c>
      <c r="T114" s="39">
        <f t="shared" si="105"/>
        <v>124.84</v>
      </c>
      <c r="U114" s="38">
        <f t="shared" si="106"/>
        <v>11.76</v>
      </c>
      <c r="V114" s="39">
        <f t="shared" si="107"/>
        <v>110</v>
      </c>
      <c r="W114" s="39">
        <f t="shared" si="108"/>
        <v>0</v>
      </c>
      <c r="X114" s="38">
        <f t="shared" si="109"/>
        <v>560.24</v>
      </c>
      <c r="Y114" s="38">
        <f t="shared" si="110"/>
        <v>1894.88</v>
      </c>
      <c r="Z114" s="38"/>
      <c r="AA114" s="41" t="s">
        <v>70</v>
      </c>
      <c r="AB114" s="42">
        <f t="shared" ref="AB114:AH114" si="158">K114+R114</f>
        <v>70.57</v>
      </c>
      <c r="AC114" s="42">
        <f t="shared" si="158"/>
        <v>940.93</v>
      </c>
      <c r="AD114" s="42">
        <f t="shared" si="158"/>
        <v>624.18</v>
      </c>
      <c r="AE114" s="42">
        <f t="shared" si="158"/>
        <v>39.2</v>
      </c>
      <c r="AF114" s="42">
        <f t="shared" si="158"/>
        <v>220</v>
      </c>
      <c r="AG114" s="42">
        <f t="shared" si="158"/>
        <v>0</v>
      </c>
      <c r="AH114" s="42">
        <f t="shared" si="158"/>
        <v>1894.88</v>
      </c>
      <c r="AI114" s="41" t="s">
        <v>33</v>
      </c>
    </row>
    <row r="115" s="15" customFormat="1" ht="16" customHeight="1" spans="1:35">
      <c r="A115" s="37">
        <f t="shared" si="95"/>
        <v>112</v>
      </c>
      <c r="B115" s="38" t="s">
        <v>248</v>
      </c>
      <c r="C115" s="38" t="s">
        <v>360</v>
      </c>
      <c r="D115" s="40" t="s">
        <v>361</v>
      </c>
      <c r="E115" s="38">
        <v>3920.55</v>
      </c>
      <c r="F115" s="38">
        <v>3920.55</v>
      </c>
      <c r="G115" s="39">
        <v>6241.75</v>
      </c>
      <c r="H115" s="38">
        <v>3920.55</v>
      </c>
      <c r="I115" s="39">
        <v>2200</v>
      </c>
      <c r="J115" s="39"/>
      <c r="K115" s="38">
        <f t="shared" si="96"/>
        <v>70.57</v>
      </c>
      <c r="L115" s="38">
        <f t="shared" si="97"/>
        <v>627.29</v>
      </c>
      <c r="M115" s="39">
        <f t="shared" si="98"/>
        <v>499.34</v>
      </c>
      <c r="N115" s="38">
        <f t="shared" si="99"/>
        <v>27.44</v>
      </c>
      <c r="O115" s="39">
        <f t="shared" si="100"/>
        <v>110</v>
      </c>
      <c r="P115" s="39">
        <f t="shared" si="101"/>
        <v>0</v>
      </c>
      <c r="Q115" s="39">
        <f t="shared" si="102"/>
        <v>1334.64</v>
      </c>
      <c r="R115" s="38">
        <f t="shared" si="103"/>
        <v>0</v>
      </c>
      <c r="S115" s="38">
        <f t="shared" si="104"/>
        <v>313.64</v>
      </c>
      <c r="T115" s="39">
        <f t="shared" si="105"/>
        <v>124.84</v>
      </c>
      <c r="U115" s="38">
        <f t="shared" si="106"/>
        <v>11.76</v>
      </c>
      <c r="V115" s="39">
        <f t="shared" si="107"/>
        <v>110</v>
      </c>
      <c r="W115" s="39">
        <f t="shared" si="108"/>
        <v>0</v>
      </c>
      <c r="X115" s="38">
        <f t="shared" si="109"/>
        <v>560.24</v>
      </c>
      <c r="Y115" s="38">
        <f t="shared" si="110"/>
        <v>1894.88</v>
      </c>
      <c r="Z115" s="38"/>
      <c r="AA115" s="41" t="s">
        <v>70</v>
      </c>
      <c r="AB115" s="42">
        <f t="shared" ref="AB115:AH115" si="159">K115+R115</f>
        <v>70.57</v>
      </c>
      <c r="AC115" s="42">
        <f t="shared" si="159"/>
        <v>940.93</v>
      </c>
      <c r="AD115" s="42">
        <f t="shared" si="159"/>
        <v>624.18</v>
      </c>
      <c r="AE115" s="42">
        <f t="shared" si="159"/>
        <v>39.2</v>
      </c>
      <c r="AF115" s="42">
        <f t="shared" si="159"/>
        <v>220</v>
      </c>
      <c r="AG115" s="42">
        <f t="shared" si="159"/>
        <v>0</v>
      </c>
      <c r="AH115" s="42">
        <f t="shared" si="159"/>
        <v>1894.88</v>
      </c>
      <c r="AI115" s="41" t="s">
        <v>33</v>
      </c>
    </row>
    <row r="116" s="15" customFormat="1" ht="16" customHeight="1" spans="1:35">
      <c r="A116" s="37">
        <f t="shared" si="95"/>
        <v>113</v>
      </c>
      <c r="B116" s="38" t="s">
        <v>248</v>
      </c>
      <c r="C116" s="38" t="s">
        <v>362</v>
      </c>
      <c r="D116" s="40" t="s">
        <v>363</v>
      </c>
      <c r="E116" s="38">
        <v>3920.55</v>
      </c>
      <c r="F116" s="38">
        <v>3920.55</v>
      </c>
      <c r="G116" s="39">
        <v>6241.75</v>
      </c>
      <c r="H116" s="38">
        <v>3920.55</v>
      </c>
      <c r="I116" s="39">
        <v>2200</v>
      </c>
      <c r="J116" s="39"/>
      <c r="K116" s="38">
        <f t="shared" si="96"/>
        <v>70.57</v>
      </c>
      <c r="L116" s="38">
        <f t="shared" si="97"/>
        <v>627.29</v>
      </c>
      <c r="M116" s="39">
        <f t="shared" si="98"/>
        <v>499.34</v>
      </c>
      <c r="N116" s="38">
        <f t="shared" si="99"/>
        <v>27.44</v>
      </c>
      <c r="O116" s="39">
        <f t="shared" si="100"/>
        <v>110</v>
      </c>
      <c r="P116" s="39">
        <f t="shared" si="101"/>
        <v>0</v>
      </c>
      <c r="Q116" s="39">
        <f t="shared" si="102"/>
        <v>1334.64</v>
      </c>
      <c r="R116" s="38">
        <f t="shared" si="103"/>
        <v>0</v>
      </c>
      <c r="S116" s="38">
        <f t="shared" si="104"/>
        <v>313.64</v>
      </c>
      <c r="T116" s="39">
        <f t="shared" si="105"/>
        <v>124.84</v>
      </c>
      <c r="U116" s="38">
        <f t="shared" si="106"/>
        <v>11.76</v>
      </c>
      <c r="V116" s="39">
        <f t="shared" si="107"/>
        <v>110</v>
      </c>
      <c r="W116" s="39">
        <f t="shared" si="108"/>
        <v>0</v>
      </c>
      <c r="X116" s="38">
        <f t="shared" si="109"/>
        <v>560.24</v>
      </c>
      <c r="Y116" s="38">
        <f t="shared" si="110"/>
        <v>1894.88</v>
      </c>
      <c r="Z116" s="38"/>
      <c r="AA116" s="41" t="s">
        <v>70</v>
      </c>
      <c r="AB116" s="42">
        <f t="shared" ref="AB116:AH116" si="160">K116+R116</f>
        <v>70.57</v>
      </c>
      <c r="AC116" s="42">
        <f t="shared" si="160"/>
        <v>940.93</v>
      </c>
      <c r="AD116" s="42">
        <f t="shared" si="160"/>
        <v>624.18</v>
      </c>
      <c r="AE116" s="42">
        <f t="shared" si="160"/>
        <v>39.2</v>
      </c>
      <c r="AF116" s="42">
        <f t="shared" si="160"/>
        <v>220</v>
      </c>
      <c r="AG116" s="42">
        <f t="shared" si="160"/>
        <v>0</v>
      </c>
      <c r="AH116" s="42">
        <f t="shared" si="160"/>
        <v>1894.88</v>
      </c>
      <c r="AI116" s="41" t="s">
        <v>33</v>
      </c>
    </row>
    <row r="117" s="15" customFormat="1" ht="16" customHeight="1" spans="1:35">
      <c r="A117" s="37">
        <f t="shared" si="95"/>
        <v>114</v>
      </c>
      <c r="B117" s="38" t="s">
        <v>248</v>
      </c>
      <c r="C117" s="38" t="s">
        <v>364</v>
      </c>
      <c r="D117" s="40" t="s">
        <v>365</v>
      </c>
      <c r="E117" s="38">
        <v>3920.55</v>
      </c>
      <c r="F117" s="38">
        <v>3920.55</v>
      </c>
      <c r="G117" s="39">
        <v>6241.75</v>
      </c>
      <c r="H117" s="38">
        <v>3920.55</v>
      </c>
      <c r="I117" s="39">
        <v>2200</v>
      </c>
      <c r="J117" s="39"/>
      <c r="K117" s="38">
        <f t="shared" si="96"/>
        <v>70.57</v>
      </c>
      <c r="L117" s="38">
        <f t="shared" si="97"/>
        <v>627.29</v>
      </c>
      <c r="M117" s="39">
        <f t="shared" si="98"/>
        <v>499.34</v>
      </c>
      <c r="N117" s="38">
        <f t="shared" si="99"/>
        <v>27.44</v>
      </c>
      <c r="O117" s="39">
        <f t="shared" si="100"/>
        <v>110</v>
      </c>
      <c r="P117" s="39">
        <f t="shared" si="101"/>
        <v>0</v>
      </c>
      <c r="Q117" s="39">
        <f t="shared" si="102"/>
        <v>1334.64</v>
      </c>
      <c r="R117" s="38">
        <f t="shared" si="103"/>
        <v>0</v>
      </c>
      <c r="S117" s="38">
        <f t="shared" si="104"/>
        <v>313.64</v>
      </c>
      <c r="T117" s="39">
        <f t="shared" si="105"/>
        <v>124.84</v>
      </c>
      <c r="U117" s="38">
        <f t="shared" si="106"/>
        <v>11.76</v>
      </c>
      <c r="V117" s="39">
        <f t="shared" si="107"/>
        <v>110</v>
      </c>
      <c r="W117" s="39">
        <f t="shared" si="108"/>
        <v>0</v>
      </c>
      <c r="X117" s="38">
        <f t="shared" si="109"/>
        <v>560.24</v>
      </c>
      <c r="Y117" s="38">
        <f t="shared" si="110"/>
        <v>1894.88</v>
      </c>
      <c r="Z117" s="38"/>
      <c r="AA117" s="41" t="s">
        <v>70</v>
      </c>
      <c r="AB117" s="42">
        <f t="shared" ref="AB117:AH117" si="161">K117+R117</f>
        <v>70.57</v>
      </c>
      <c r="AC117" s="42">
        <f t="shared" si="161"/>
        <v>940.93</v>
      </c>
      <c r="AD117" s="42">
        <f t="shared" si="161"/>
        <v>624.18</v>
      </c>
      <c r="AE117" s="42">
        <f t="shared" si="161"/>
        <v>39.2</v>
      </c>
      <c r="AF117" s="42">
        <f t="shared" si="161"/>
        <v>220</v>
      </c>
      <c r="AG117" s="42">
        <f t="shared" si="161"/>
        <v>0</v>
      </c>
      <c r="AH117" s="42">
        <f t="shared" si="161"/>
        <v>1894.88</v>
      </c>
      <c r="AI117" s="41" t="s">
        <v>33</v>
      </c>
    </row>
    <row r="118" s="15" customFormat="1" ht="16" customHeight="1" spans="1:35">
      <c r="A118" s="37">
        <f t="shared" si="95"/>
        <v>115</v>
      </c>
      <c r="B118" s="38" t="s">
        <v>248</v>
      </c>
      <c r="C118" s="38" t="s">
        <v>368</v>
      </c>
      <c r="D118" s="40" t="s">
        <v>369</v>
      </c>
      <c r="E118" s="38">
        <v>3920.55</v>
      </c>
      <c r="F118" s="38">
        <v>3920.55</v>
      </c>
      <c r="G118" s="39">
        <v>6241.75</v>
      </c>
      <c r="H118" s="38">
        <v>3920.55</v>
      </c>
      <c r="I118" s="39">
        <v>2200</v>
      </c>
      <c r="J118" s="39"/>
      <c r="K118" s="38">
        <f t="shared" si="96"/>
        <v>70.57</v>
      </c>
      <c r="L118" s="38">
        <f t="shared" si="97"/>
        <v>627.29</v>
      </c>
      <c r="M118" s="39">
        <f t="shared" si="98"/>
        <v>499.34</v>
      </c>
      <c r="N118" s="38">
        <f t="shared" si="99"/>
        <v>27.44</v>
      </c>
      <c r="O118" s="39">
        <f t="shared" si="100"/>
        <v>110</v>
      </c>
      <c r="P118" s="39">
        <f t="shared" si="101"/>
        <v>0</v>
      </c>
      <c r="Q118" s="39">
        <f t="shared" si="102"/>
        <v>1334.64</v>
      </c>
      <c r="R118" s="38">
        <f t="shared" si="103"/>
        <v>0</v>
      </c>
      <c r="S118" s="38">
        <f t="shared" si="104"/>
        <v>313.64</v>
      </c>
      <c r="T118" s="39">
        <f t="shared" si="105"/>
        <v>124.84</v>
      </c>
      <c r="U118" s="38">
        <f t="shared" si="106"/>
        <v>11.76</v>
      </c>
      <c r="V118" s="39">
        <f t="shared" si="107"/>
        <v>110</v>
      </c>
      <c r="W118" s="39">
        <f t="shared" si="108"/>
        <v>0</v>
      </c>
      <c r="X118" s="38">
        <f t="shared" si="109"/>
        <v>560.24</v>
      </c>
      <c r="Y118" s="38">
        <f t="shared" si="110"/>
        <v>1894.88</v>
      </c>
      <c r="Z118" s="38"/>
      <c r="AA118" s="41" t="s">
        <v>70</v>
      </c>
      <c r="AB118" s="42">
        <f t="shared" ref="AB118:AH118" si="162">K118+R118</f>
        <v>70.57</v>
      </c>
      <c r="AC118" s="42">
        <f t="shared" si="162"/>
        <v>940.93</v>
      </c>
      <c r="AD118" s="42">
        <f t="shared" si="162"/>
        <v>624.18</v>
      </c>
      <c r="AE118" s="42">
        <f t="shared" si="162"/>
        <v>39.2</v>
      </c>
      <c r="AF118" s="42">
        <f t="shared" si="162"/>
        <v>220</v>
      </c>
      <c r="AG118" s="42">
        <f t="shared" si="162"/>
        <v>0</v>
      </c>
      <c r="AH118" s="42">
        <f t="shared" si="162"/>
        <v>1894.88</v>
      </c>
      <c r="AI118" s="41" t="s">
        <v>33</v>
      </c>
    </row>
    <row r="119" s="15" customFormat="1" ht="16" customHeight="1" spans="1:35">
      <c r="A119" s="37">
        <f t="shared" si="95"/>
        <v>116</v>
      </c>
      <c r="B119" s="38" t="s">
        <v>248</v>
      </c>
      <c r="C119" s="38" t="s">
        <v>370</v>
      </c>
      <c r="D119" s="40" t="s">
        <v>371</v>
      </c>
      <c r="E119" s="38">
        <v>3920.55</v>
      </c>
      <c r="F119" s="38">
        <v>3920.55</v>
      </c>
      <c r="G119" s="39">
        <v>6241.75</v>
      </c>
      <c r="H119" s="38">
        <v>3920.55</v>
      </c>
      <c r="I119" s="39">
        <v>2200</v>
      </c>
      <c r="J119" s="39"/>
      <c r="K119" s="38">
        <f t="shared" si="96"/>
        <v>70.57</v>
      </c>
      <c r="L119" s="38">
        <f t="shared" si="97"/>
        <v>627.29</v>
      </c>
      <c r="M119" s="39">
        <f t="shared" si="98"/>
        <v>499.34</v>
      </c>
      <c r="N119" s="38">
        <f t="shared" si="99"/>
        <v>27.44</v>
      </c>
      <c r="O119" s="39">
        <f t="shared" si="100"/>
        <v>110</v>
      </c>
      <c r="P119" s="39">
        <f t="shared" si="101"/>
        <v>0</v>
      </c>
      <c r="Q119" s="39">
        <f t="shared" si="102"/>
        <v>1334.64</v>
      </c>
      <c r="R119" s="38">
        <f t="shared" si="103"/>
        <v>0</v>
      </c>
      <c r="S119" s="38">
        <f t="shared" si="104"/>
        <v>313.64</v>
      </c>
      <c r="T119" s="39">
        <f t="shared" si="105"/>
        <v>124.84</v>
      </c>
      <c r="U119" s="38">
        <f t="shared" si="106"/>
        <v>11.76</v>
      </c>
      <c r="V119" s="39">
        <f t="shared" si="107"/>
        <v>110</v>
      </c>
      <c r="W119" s="39">
        <f t="shared" si="108"/>
        <v>0</v>
      </c>
      <c r="X119" s="38">
        <f t="shared" si="109"/>
        <v>560.24</v>
      </c>
      <c r="Y119" s="38">
        <f t="shared" si="110"/>
        <v>1894.88</v>
      </c>
      <c r="Z119" s="38"/>
      <c r="AA119" s="41" t="s">
        <v>70</v>
      </c>
      <c r="AB119" s="42">
        <f t="shared" ref="AB119:AH119" si="163">K119+R119</f>
        <v>70.57</v>
      </c>
      <c r="AC119" s="42">
        <f t="shared" si="163"/>
        <v>940.93</v>
      </c>
      <c r="AD119" s="42">
        <f t="shared" si="163"/>
        <v>624.18</v>
      </c>
      <c r="AE119" s="42">
        <f t="shared" si="163"/>
        <v>39.2</v>
      </c>
      <c r="AF119" s="42">
        <f t="shared" si="163"/>
        <v>220</v>
      </c>
      <c r="AG119" s="42">
        <f t="shared" si="163"/>
        <v>0</v>
      </c>
      <c r="AH119" s="42">
        <f t="shared" si="163"/>
        <v>1894.88</v>
      </c>
      <c r="AI119" s="41" t="s">
        <v>33</v>
      </c>
    </row>
    <row r="120" s="15" customFormat="1" ht="16" customHeight="1" spans="1:35">
      <c r="A120" s="37">
        <f t="shared" si="95"/>
        <v>117</v>
      </c>
      <c r="B120" s="38" t="s">
        <v>248</v>
      </c>
      <c r="C120" s="38" t="s">
        <v>372</v>
      </c>
      <c r="D120" s="40" t="s">
        <v>373</v>
      </c>
      <c r="E120" s="38">
        <v>3920.55</v>
      </c>
      <c r="F120" s="38">
        <v>3920.55</v>
      </c>
      <c r="G120" s="39">
        <v>6241.75</v>
      </c>
      <c r="H120" s="38">
        <v>3920.55</v>
      </c>
      <c r="I120" s="39">
        <v>2200</v>
      </c>
      <c r="J120" s="39"/>
      <c r="K120" s="38">
        <f t="shared" si="96"/>
        <v>70.57</v>
      </c>
      <c r="L120" s="38">
        <f t="shared" si="97"/>
        <v>627.29</v>
      </c>
      <c r="M120" s="39">
        <f t="shared" si="98"/>
        <v>499.34</v>
      </c>
      <c r="N120" s="38">
        <f t="shared" si="99"/>
        <v>27.44</v>
      </c>
      <c r="O120" s="39">
        <f t="shared" si="100"/>
        <v>110</v>
      </c>
      <c r="P120" s="39">
        <f t="shared" si="101"/>
        <v>0</v>
      </c>
      <c r="Q120" s="39">
        <f t="shared" si="102"/>
        <v>1334.64</v>
      </c>
      <c r="R120" s="38">
        <f t="shared" si="103"/>
        <v>0</v>
      </c>
      <c r="S120" s="38">
        <f t="shared" si="104"/>
        <v>313.64</v>
      </c>
      <c r="T120" s="39">
        <f t="shared" si="105"/>
        <v>124.84</v>
      </c>
      <c r="U120" s="38">
        <f t="shared" si="106"/>
        <v>11.76</v>
      </c>
      <c r="V120" s="39">
        <f t="shared" si="107"/>
        <v>110</v>
      </c>
      <c r="W120" s="39">
        <f t="shared" si="108"/>
        <v>0</v>
      </c>
      <c r="X120" s="38">
        <f t="shared" si="109"/>
        <v>560.24</v>
      </c>
      <c r="Y120" s="38">
        <f t="shared" si="110"/>
        <v>1894.88</v>
      </c>
      <c r="Z120" s="38"/>
      <c r="AA120" s="41" t="s">
        <v>70</v>
      </c>
      <c r="AB120" s="42">
        <f t="shared" ref="AB120:AH120" si="164">K120+R120</f>
        <v>70.57</v>
      </c>
      <c r="AC120" s="42">
        <f t="shared" si="164"/>
        <v>940.93</v>
      </c>
      <c r="AD120" s="42">
        <f t="shared" si="164"/>
        <v>624.18</v>
      </c>
      <c r="AE120" s="42">
        <f t="shared" si="164"/>
        <v>39.2</v>
      </c>
      <c r="AF120" s="42">
        <f t="shared" si="164"/>
        <v>220</v>
      </c>
      <c r="AG120" s="42">
        <f t="shared" si="164"/>
        <v>0</v>
      </c>
      <c r="AH120" s="42">
        <f t="shared" si="164"/>
        <v>1894.88</v>
      </c>
      <c r="AI120" s="41" t="s">
        <v>33</v>
      </c>
    </row>
    <row r="121" s="15" customFormat="1" ht="16" customHeight="1" spans="1:35">
      <c r="A121" s="37">
        <f t="shared" si="95"/>
        <v>118</v>
      </c>
      <c r="B121" s="38" t="s">
        <v>116</v>
      </c>
      <c r="C121" s="38" t="s">
        <v>374</v>
      </c>
      <c r="D121" s="40" t="s">
        <v>375</v>
      </c>
      <c r="E121" s="38">
        <v>3920.55</v>
      </c>
      <c r="F121" s="38">
        <v>3920.55</v>
      </c>
      <c r="G121" s="39">
        <v>6241.75</v>
      </c>
      <c r="H121" s="38">
        <v>3920.55</v>
      </c>
      <c r="I121" s="39">
        <v>2200</v>
      </c>
      <c r="J121" s="39"/>
      <c r="K121" s="38">
        <f t="shared" si="96"/>
        <v>70.57</v>
      </c>
      <c r="L121" s="38">
        <f t="shared" si="97"/>
        <v>627.29</v>
      </c>
      <c r="M121" s="39">
        <f t="shared" si="98"/>
        <v>499.34</v>
      </c>
      <c r="N121" s="38">
        <f t="shared" si="99"/>
        <v>27.44</v>
      </c>
      <c r="O121" s="39">
        <f t="shared" si="100"/>
        <v>110</v>
      </c>
      <c r="P121" s="39">
        <f t="shared" si="101"/>
        <v>0</v>
      </c>
      <c r="Q121" s="39">
        <f t="shared" si="102"/>
        <v>1334.64</v>
      </c>
      <c r="R121" s="38">
        <f t="shared" si="103"/>
        <v>0</v>
      </c>
      <c r="S121" s="38">
        <f t="shared" si="104"/>
        <v>313.64</v>
      </c>
      <c r="T121" s="39">
        <f t="shared" si="105"/>
        <v>124.84</v>
      </c>
      <c r="U121" s="38">
        <f t="shared" si="106"/>
        <v>11.76</v>
      </c>
      <c r="V121" s="39">
        <f t="shared" si="107"/>
        <v>110</v>
      </c>
      <c r="W121" s="39">
        <f t="shared" si="108"/>
        <v>0</v>
      </c>
      <c r="X121" s="38">
        <f t="shared" si="109"/>
        <v>560.24</v>
      </c>
      <c r="Y121" s="38">
        <f t="shared" si="110"/>
        <v>1894.88</v>
      </c>
      <c r="Z121" s="38"/>
      <c r="AA121" s="41" t="s">
        <v>68</v>
      </c>
      <c r="AB121" s="42">
        <f t="shared" ref="AB121:AH121" si="165">K121+R121</f>
        <v>70.57</v>
      </c>
      <c r="AC121" s="42">
        <f t="shared" si="165"/>
        <v>940.93</v>
      </c>
      <c r="AD121" s="42">
        <f t="shared" si="165"/>
        <v>624.18</v>
      </c>
      <c r="AE121" s="42">
        <f t="shared" si="165"/>
        <v>39.2</v>
      </c>
      <c r="AF121" s="42">
        <f t="shared" si="165"/>
        <v>220</v>
      </c>
      <c r="AG121" s="42">
        <f t="shared" si="165"/>
        <v>0</v>
      </c>
      <c r="AH121" s="42">
        <f t="shared" si="165"/>
        <v>1894.88</v>
      </c>
      <c r="AI121" s="41" t="s">
        <v>33</v>
      </c>
    </row>
    <row r="122" s="15" customFormat="1" ht="16" customHeight="1" spans="1:35">
      <c r="A122" s="37">
        <f t="shared" si="95"/>
        <v>119</v>
      </c>
      <c r="B122" s="38" t="s">
        <v>248</v>
      </c>
      <c r="C122" s="38" t="s">
        <v>376</v>
      </c>
      <c r="D122" s="40" t="s">
        <v>377</v>
      </c>
      <c r="E122" s="38">
        <v>3920.55</v>
      </c>
      <c r="F122" s="38">
        <v>3920.55</v>
      </c>
      <c r="G122" s="39">
        <v>6241.75</v>
      </c>
      <c r="H122" s="38">
        <v>3920.55</v>
      </c>
      <c r="I122" s="39">
        <v>2200</v>
      </c>
      <c r="J122" s="39"/>
      <c r="K122" s="38">
        <f t="shared" si="96"/>
        <v>70.57</v>
      </c>
      <c r="L122" s="38">
        <f t="shared" si="97"/>
        <v>627.29</v>
      </c>
      <c r="M122" s="39">
        <f t="shared" si="98"/>
        <v>499.34</v>
      </c>
      <c r="N122" s="38">
        <f t="shared" si="99"/>
        <v>27.44</v>
      </c>
      <c r="O122" s="39">
        <f t="shared" si="100"/>
        <v>110</v>
      </c>
      <c r="P122" s="39">
        <f t="shared" si="101"/>
        <v>0</v>
      </c>
      <c r="Q122" s="39">
        <f t="shared" si="102"/>
        <v>1334.64</v>
      </c>
      <c r="R122" s="38">
        <f t="shared" si="103"/>
        <v>0</v>
      </c>
      <c r="S122" s="38">
        <f t="shared" si="104"/>
        <v>313.64</v>
      </c>
      <c r="T122" s="39">
        <f t="shared" si="105"/>
        <v>124.84</v>
      </c>
      <c r="U122" s="38">
        <f t="shared" si="106"/>
        <v>11.76</v>
      </c>
      <c r="V122" s="39">
        <f t="shared" si="107"/>
        <v>110</v>
      </c>
      <c r="W122" s="39">
        <f t="shared" si="108"/>
        <v>0</v>
      </c>
      <c r="X122" s="38">
        <f t="shared" si="109"/>
        <v>560.24</v>
      </c>
      <c r="Y122" s="38">
        <f t="shared" si="110"/>
        <v>1894.88</v>
      </c>
      <c r="Z122" s="38"/>
      <c r="AA122" s="41" t="s">
        <v>70</v>
      </c>
      <c r="AB122" s="42">
        <f t="shared" ref="AB122:AH122" si="166">K122+R122</f>
        <v>70.57</v>
      </c>
      <c r="AC122" s="42">
        <f t="shared" si="166"/>
        <v>940.93</v>
      </c>
      <c r="AD122" s="42">
        <f t="shared" si="166"/>
        <v>624.18</v>
      </c>
      <c r="AE122" s="42">
        <f t="shared" si="166"/>
        <v>39.2</v>
      </c>
      <c r="AF122" s="42">
        <f t="shared" si="166"/>
        <v>220</v>
      </c>
      <c r="AG122" s="42">
        <f t="shared" si="166"/>
        <v>0</v>
      </c>
      <c r="AH122" s="42">
        <f t="shared" si="166"/>
        <v>1894.88</v>
      </c>
      <c r="AI122" s="41" t="s">
        <v>33</v>
      </c>
    </row>
    <row r="123" s="15" customFormat="1" ht="16" customHeight="1" spans="1:35">
      <c r="A123" s="37">
        <f t="shared" si="95"/>
        <v>120</v>
      </c>
      <c r="B123" s="38" t="s">
        <v>248</v>
      </c>
      <c r="C123" s="38" t="s">
        <v>378</v>
      </c>
      <c r="D123" s="40" t="s">
        <v>379</v>
      </c>
      <c r="E123" s="38">
        <v>3920.55</v>
      </c>
      <c r="F123" s="38">
        <v>3920.55</v>
      </c>
      <c r="G123" s="39">
        <v>6241.75</v>
      </c>
      <c r="H123" s="38">
        <v>3920.55</v>
      </c>
      <c r="I123" s="39">
        <v>2200</v>
      </c>
      <c r="J123" s="39"/>
      <c r="K123" s="38">
        <f t="shared" si="96"/>
        <v>70.57</v>
      </c>
      <c r="L123" s="38">
        <f t="shared" si="97"/>
        <v>627.29</v>
      </c>
      <c r="M123" s="39">
        <f t="shared" si="98"/>
        <v>499.34</v>
      </c>
      <c r="N123" s="38">
        <f t="shared" si="99"/>
        <v>27.44</v>
      </c>
      <c r="O123" s="39">
        <f t="shared" si="100"/>
        <v>110</v>
      </c>
      <c r="P123" s="39">
        <f t="shared" si="101"/>
        <v>0</v>
      </c>
      <c r="Q123" s="39">
        <f t="shared" si="102"/>
        <v>1334.64</v>
      </c>
      <c r="R123" s="38">
        <f t="shared" si="103"/>
        <v>0</v>
      </c>
      <c r="S123" s="38">
        <f t="shared" si="104"/>
        <v>313.64</v>
      </c>
      <c r="T123" s="39">
        <f t="shared" si="105"/>
        <v>124.84</v>
      </c>
      <c r="U123" s="38">
        <f t="shared" si="106"/>
        <v>11.76</v>
      </c>
      <c r="V123" s="39">
        <f t="shared" si="107"/>
        <v>110</v>
      </c>
      <c r="W123" s="39">
        <f t="shared" si="108"/>
        <v>0</v>
      </c>
      <c r="X123" s="38">
        <f t="shared" si="109"/>
        <v>560.24</v>
      </c>
      <c r="Y123" s="38">
        <f t="shared" si="110"/>
        <v>1894.88</v>
      </c>
      <c r="Z123" s="38"/>
      <c r="AA123" s="41" t="s">
        <v>70</v>
      </c>
      <c r="AB123" s="42">
        <f t="shared" ref="AB123:AH123" si="167">K123+R123</f>
        <v>70.57</v>
      </c>
      <c r="AC123" s="42">
        <f t="shared" si="167"/>
        <v>940.93</v>
      </c>
      <c r="AD123" s="42">
        <f t="shared" si="167"/>
        <v>624.18</v>
      </c>
      <c r="AE123" s="42">
        <f t="shared" si="167"/>
        <v>39.2</v>
      </c>
      <c r="AF123" s="42">
        <f t="shared" si="167"/>
        <v>220</v>
      </c>
      <c r="AG123" s="42">
        <f t="shared" si="167"/>
        <v>0</v>
      </c>
      <c r="AH123" s="42">
        <f t="shared" si="167"/>
        <v>1894.88</v>
      </c>
      <c r="AI123" s="41" t="s">
        <v>33</v>
      </c>
    </row>
    <row r="124" s="15" customFormat="1" ht="16" customHeight="1" spans="1:35">
      <c r="A124" s="37">
        <f t="shared" si="95"/>
        <v>121</v>
      </c>
      <c r="B124" s="38" t="s">
        <v>248</v>
      </c>
      <c r="C124" s="38" t="s">
        <v>382</v>
      </c>
      <c r="D124" s="40" t="s">
        <v>383</v>
      </c>
      <c r="E124" s="38">
        <v>3920.55</v>
      </c>
      <c r="F124" s="38">
        <v>3920.55</v>
      </c>
      <c r="G124" s="39">
        <v>6241.75</v>
      </c>
      <c r="H124" s="38">
        <v>3920.55</v>
      </c>
      <c r="I124" s="39">
        <v>2200</v>
      </c>
      <c r="J124" s="39"/>
      <c r="K124" s="38">
        <f t="shared" si="96"/>
        <v>70.57</v>
      </c>
      <c r="L124" s="38">
        <f t="shared" si="97"/>
        <v>627.29</v>
      </c>
      <c r="M124" s="39">
        <f t="shared" si="98"/>
        <v>499.34</v>
      </c>
      <c r="N124" s="38">
        <f t="shared" si="99"/>
        <v>27.44</v>
      </c>
      <c r="O124" s="39">
        <f t="shared" si="100"/>
        <v>110</v>
      </c>
      <c r="P124" s="39">
        <f t="shared" si="101"/>
        <v>0</v>
      </c>
      <c r="Q124" s="39">
        <f t="shared" si="102"/>
        <v>1334.64</v>
      </c>
      <c r="R124" s="38">
        <f t="shared" si="103"/>
        <v>0</v>
      </c>
      <c r="S124" s="38">
        <f t="shared" si="104"/>
        <v>313.64</v>
      </c>
      <c r="T124" s="39">
        <f t="shared" si="105"/>
        <v>124.84</v>
      </c>
      <c r="U124" s="38">
        <f t="shared" si="106"/>
        <v>11.76</v>
      </c>
      <c r="V124" s="39">
        <f t="shared" si="107"/>
        <v>110</v>
      </c>
      <c r="W124" s="39">
        <f t="shared" si="108"/>
        <v>0</v>
      </c>
      <c r="X124" s="38">
        <f t="shared" si="109"/>
        <v>560.24</v>
      </c>
      <c r="Y124" s="38">
        <f t="shared" si="110"/>
        <v>1894.88</v>
      </c>
      <c r="Z124" s="38"/>
      <c r="AA124" s="41" t="s">
        <v>70</v>
      </c>
      <c r="AB124" s="42">
        <f t="shared" ref="AB124:AH124" si="168">K124+R124</f>
        <v>70.57</v>
      </c>
      <c r="AC124" s="42">
        <f t="shared" si="168"/>
        <v>940.93</v>
      </c>
      <c r="AD124" s="42">
        <f t="shared" si="168"/>
        <v>624.18</v>
      </c>
      <c r="AE124" s="42">
        <f t="shared" si="168"/>
        <v>39.2</v>
      </c>
      <c r="AF124" s="42">
        <f t="shared" si="168"/>
        <v>220</v>
      </c>
      <c r="AG124" s="42">
        <f t="shared" si="168"/>
        <v>0</v>
      </c>
      <c r="AH124" s="42">
        <f t="shared" si="168"/>
        <v>1894.88</v>
      </c>
      <c r="AI124" s="41" t="s">
        <v>33</v>
      </c>
    </row>
    <row r="125" s="15" customFormat="1" ht="16" customHeight="1" spans="1:35">
      <c r="A125" s="37">
        <f t="shared" si="95"/>
        <v>122</v>
      </c>
      <c r="B125" s="38" t="s">
        <v>248</v>
      </c>
      <c r="C125" s="45" t="s">
        <v>384</v>
      </c>
      <c r="D125" s="46" t="s">
        <v>385</v>
      </c>
      <c r="E125" s="38">
        <v>3920.55</v>
      </c>
      <c r="F125" s="38">
        <v>3920.55</v>
      </c>
      <c r="G125" s="39">
        <v>6241.75</v>
      </c>
      <c r="H125" s="38">
        <v>3920.55</v>
      </c>
      <c r="I125" s="39">
        <v>2200</v>
      </c>
      <c r="J125" s="39"/>
      <c r="K125" s="38">
        <f t="shared" si="96"/>
        <v>70.57</v>
      </c>
      <c r="L125" s="38">
        <f t="shared" si="97"/>
        <v>627.29</v>
      </c>
      <c r="M125" s="39">
        <f t="shared" si="98"/>
        <v>499.34</v>
      </c>
      <c r="N125" s="38">
        <f t="shared" si="99"/>
        <v>27.44</v>
      </c>
      <c r="O125" s="39">
        <f t="shared" si="100"/>
        <v>110</v>
      </c>
      <c r="P125" s="39">
        <f t="shared" si="101"/>
        <v>0</v>
      </c>
      <c r="Q125" s="39">
        <f t="shared" si="102"/>
        <v>1334.64</v>
      </c>
      <c r="R125" s="38">
        <f t="shared" si="103"/>
        <v>0</v>
      </c>
      <c r="S125" s="38">
        <f t="shared" si="104"/>
        <v>313.64</v>
      </c>
      <c r="T125" s="39">
        <f t="shared" si="105"/>
        <v>124.84</v>
      </c>
      <c r="U125" s="38">
        <f t="shared" si="106"/>
        <v>11.76</v>
      </c>
      <c r="V125" s="39">
        <f t="shared" si="107"/>
        <v>110</v>
      </c>
      <c r="W125" s="39">
        <f t="shared" si="108"/>
        <v>0</v>
      </c>
      <c r="X125" s="38">
        <f t="shared" si="109"/>
        <v>560.24</v>
      </c>
      <c r="Y125" s="38">
        <f t="shared" si="110"/>
        <v>1894.88</v>
      </c>
      <c r="Z125" s="38"/>
      <c r="AA125" s="41" t="s">
        <v>70</v>
      </c>
      <c r="AB125" s="42">
        <f t="shared" ref="AB125:AH125" si="169">K125+R125</f>
        <v>70.57</v>
      </c>
      <c r="AC125" s="42">
        <f t="shared" si="169"/>
        <v>940.93</v>
      </c>
      <c r="AD125" s="42">
        <f t="shared" si="169"/>
        <v>624.18</v>
      </c>
      <c r="AE125" s="42">
        <f t="shared" si="169"/>
        <v>39.2</v>
      </c>
      <c r="AF125" s="42">
        <f t="shared" si="169"/>
        <v>220</v>
      </c>
      <c r="AG125" s="42">
        <f t="shared" si="169"/>
        <v>0</v>
      </c>
      <c r="AH125" s="42">
        <f t="shared" si="169"/>
        <v>1894.88</v>
      </c>
      <c r="AI125" s="41" t="s">
        <v>33</v>
      </c>
    </row>
    <row r="126" s="15" customFormat="1" ht="16" customHeight="1" spans="1:35">
      <c r="A126" s="37">
        <f t="shared" si="95"/>
        <v>123</v>
      </c>
      <c r="B126" s="38" t="s">
        <v>116</v>
      </c>
      <c r="C126" s="38" t="s">
        <v>388</v>
      </c>
      <c r="D126" s="40" t="s">
        <v>389</v>
      </c>
      <c r="E126" s="38">
        <v>3920.55</v>
      </c>
      <c r="F126" s="38">
        <v>3920.55</v>
      </c>
      <c r="G126" s="39">
        <v>6241.75</v>
      </c>
      <c r="H126" s="38">
        <v>3920.55</v>
      </c>
      <c r="I126" s="39">
        <v>2200</v>
      </c>
      <c r="J126" s="39"/>
      <c r="K126" s="38">
        <f t="shared" si="96"/>
        <v>70.57</v>
      </c>
      <c r="L126" s="38">
        <f t="shared" si="97"/>
        <v>627.29</v>
      </c>
      <c r="M126" s="39">
        <f t="shared" si="98"/>
        <v>499.34</v>
      </c>
      <c r="N126" s="38">
        <f t="shared" si="99"/>
        <v>27.44</v>
      </c>
      <c r="O126" s="39">
        <f t="shared" si="100"/>
        <v>110</v>
      </c>
      <c r="P126" s="39">
        <f t="shared" si="101"/>
        <v>0</v>
      </c>
      <c r="Q126" s="39">
        <f t="shared" si="102"/>
        <v>1334.64</v>
      </c>
      <c r="R126" s="38">
        <f t="shared" si="103"/>
        <v>0</v>
      </c>
      <c r="S126" s="38">
        <f t="shared" si="104"/>
        <v>313.64</v>
      </c>
      <c r="T126" s="39">
        <f t="shared" si="105"/>
        <v>124.84</v>
      </c>
      <c r="U126" s="38">
        <f t="shared" si="106"/>
        <v>11.76</v>
      </c>
      <c r="V126" s="39">
        <f t="shared" si="107"/>
        <v>110</v>
      </c>
      <c r="W126" s="39">
        <f t="shared" si="108"/>
        <v>0</v>
      </c>
      <c r="X126" s="38">
        <f t="shared" si="109"/>
        <v>560.24</v>
      </c>
      <c r="Y126" s="38">
        <f t="shared" si="110"/>
        <v>1894.88</v>
      </c>
      <c r="Z126" s="38"/>
      <c r="AA126" s="41" t="s">
        <v>71</v>
      </c>
      <c r="AB126" s="42">
        <f t="shared" ref="AB126:AH126" si="170">K126+R126</f>
        <v>70.57</v>
      </c>
      <c r="AC126" s="42">
        <f t="shared" si="170"/>
        <v>940.93</v>
      </c>
      <c r="AD126" s="42">
        <f t="shared" si="170"/>
        <v>624.18</v>
      </c>
      <c r="AE126" s="42">
        <f t="shared" si="170"/>
        <v>39.2</v>
      </c>
      <c r="AF126" s="42">
        <f t="shared" si="170"/>
        <v>220</v>
      </c>
      <c r="AG126" s="42">
        <f t="shared" si="170"/>
        <v>0</v>
      </c>
      <c r="AH126" s="42">
        <f t="shared" si="170"/>
        <v>1894.88</v>
      </c>
      <c r="AI126" s="41" t="s">
        <v>33</v>
      </c>
    </row>
    <row r="127" s="15" customFormat="1" ht="16" customHeight="1" spans="1:35">
      <c r="A127" s="37">
        <f t="shared" si="95"/>
        <v>124</v>
      </c>
      <c r="B127" s="38" t="s">
        <v>116</v>
      </c>
      <c r="C127" s="38" t="s">
        <v>390</v>
      </c>
      <c r="D127" s="40" t="s">
        <v>391</v>
      </c>
      <c r="E127" s="38">
        <v>3920.55</v>
      </c>
      <c r="F127" s="38">
        <v>3920.55</v>
      </c>
      <c r="G127" s="39">
        <v>6241.75</v>
      </c>
      <c r="H127" s="38">
        <v>3920.55</v>
      </c>
      <c r="I127" s="39">
        <v>4180</v>
      </c>
      <c r="J127" s="39"/>
      <c r="K127" s="38">
        <f t="shared" si="96"/>
        <v>70.57</v>
      </c>
      <c r="L127" s="38">
        <f t="shared" si="97"/>
        <v>627.29</v>
      </c>
      <c r="M127" s="39">
        <f t="shared" si="98"/>
        <v>499.34</v>
      </c>
      <c r="N127" s="38">
        <f t="shared" si="99"/>
        <v>27.44</v>
      </c>
      <c r="O127" s="39">
        <f t="shared" si="100"/>
        <v>209</v>
      </c>
      <c r="P127" s="39">
        <f t="shared" si="101"/>
        <v>0</v>
      </c>
      <c r="Q127" s="39">
        <f t="shared" si="102"/>
        <v>1433.64</v>
      </c>
      <c r="R127" s="38">
        <f t="shared" si="103"/>
        <v>0</v>
      </c>
      <c r="S127" s="38">
        <f t="shared" si="104"/>
        <v>313.64</v>
      </c>
      <c r="T127" s="39">
        <f t="shared" si="105"/>
        <v>124.84</v>
      </c>
      <c r="U127" s="38">
        <f t="shared" si="106"/>
        <v>11.76</v>
      </c>
      <c r="V127" s="39">
        <f t="shared" si="107"/>
        <v>209</v>
      </c>
      <c r="W127" s="39">
        <f t="shared" si="108"/>
        <v>0</v>
      </c>
      <c r="X127" s="38">
        <f t="shared" si="109"/>
        <v>659.24</v>
      </c>
      <c r="Y127" s="38">
        <f t="shared" si="110"/>
        <v>2092.88</v>
      </c>
      <c r="Z127" s="38"/>
      <c r="AA127" s="41" t="s">
        <v>47</v>
      </c>
      <c r="AB127" s="42">
        <f t="shared" ref="AB127:AH127" si="171">K127+R127</f>
        <v>70.57</v>
      </c>
      <c r="AC127" s="42">
        <f t="shared" si="171"/>
        <v>940.93</v>
      </c>
      <c r="AD127" s="42">
        <f t="shared" si="171"/>
        <v>624.18</v>
      </c>
      <c r="AE127" s="42">
        <f t="shared" si="171"/>
        <v>39.2</v>
      </c>
      <c r="AF127" s="42">
        <f t="shared" si="171"/>
        <v>418</v>
      </c>
      <c r="AG127" s="42">
        <f t="shared" si="171"/>
        <v>0</v>
      </c>
      <c r="AH127" s="42">
        <f t="shared" si="171"/>
        <v>2092.88</v>
      </c>
      <c r="AI127" s="41" t="s">
        <v>33</v>
      </c>
    </row>
    <row r="128" s="15" customFormat="1" ht="16" customHeight="1" spans="1:35">
      <c r="A128" s="37">
        <f t="shared" si="95"/>
        <v>125</v>
      </c>
      <c r="B128" s="38" t="s">
        <v>116</v>
      </c>
      <c r="C128" s="38" t="s">
        <v>392</v>
      </c>
      <c r="D128" s="40" t="s">
        <v>393</v>
      </c>
      <c r="E128" s="38">
        <v>3920.55</v>
      </c>
      <c r="F128" s="38">
        <v>3920.55</v>
      </c>
      <c r="G128" s="39">
        <v>6241.75</v>
      </c>
      <c r="H128" s="38">
        <v>3920.55</v>
      </c>
      <c r="I128" s="39">
        <v>4180</v>
      </c>
      <c r="J128" s="39"/>
      <c r="K128" s="38">
        <f t="shared" si="96"/>
        <v>70.57</v>
      </c>
      <c r="L128" s="38">
        <f t="shared" si="97"/>
        <v>627.29</v>
      </c>
      <c r="M128" s="39">
        <f t="shared" si="98"/>
        <v>499.34</v>
      </c>
      <c r="N128" s="38">
        <f t="shared" si="99"/>
        <v>27.44</v>
      </c>
      <c r="O128" s="39">
        <f t="shared" si="100"/>
        <v>209</v>
      </c>
      <c r="P128" s="39">
        <f t="shared" si="101"/>
        <v>0</v>
      </c>
      <c r="Q128" s="39">
        <f t="shared" si="102"/>
        <v>1433.64</v>
      </c>
      <c r="R128" s="38">
        <f t="shared" si="103"/>
        <v>0</v>
      </c>
      <c r="S128" s="38">
        <f t="shared" si="104"/>
        <v>313.64</v>
      </c>
      <c r="T128" s="39">
        <f t="shared" si="105"/>
        <v>124.84</v>
      </c>
      <c r="U128" s="38">
        <f t="shared" si="106"/>
        <v>11.76</v>
      </c>
      <c r="V128" s="39">
        <f t="shared" si="107"/>
        <v>209</v>
      </c>
      <c r="W128" s="39">
        <f t="shared" si="108"/>
        <v>0</v>
      </c>
      <c r="X128" s="38">
        <f t="shared" si="109"/>
        <v>659.24</v>
      </c>
      <c r="Y128" s="38">
        <f t="shared" si="110"/>
        <v>2092.88</v>
      </c>
      <c r="Z128" s="38"/>
      <c r="AA128" s="41" t="s">
        <v>68</v>
      </c>
      <c r="AB128" s="42">
        <f t="shared" ref="AB128:AH128" si="172">K128+R128</f>
        <v>70.57</v>
      </c>
      <c r="AC128" s="42">
        <f t="shared" si="172"/>
        <v>940.93</v>
      </c>
      <c r="AD128" s="42">
        <f t="shared" si="172"/>
        <v>624.18</v>
      </c>
      <c r="AE128" s="42">
        <f t="shared" si="172"/>
        <v>39.2</v>
      </c>
      <c r="AF128" s="42">
        <f t="shared" si="172"/>
        <v>418</v>
      </c>
      <c r="AG128" s="42">
        <f t="shared" si="172"/>
        <v>0</v>
      </c>
      <c r="AH128" s="42">
        <f t="shared" si="172"/>
        <v>2092.88</v>
      </c>
      <c r="AI128" s="41" t="s">
        <v>33</v>
      </c>
    </row>
    <row r="129" s="15" customFormat="1" ht="16" customHeight="1" spans="1:36">
      <c r="A129" s="37">
        <f t="shared" si="95"/>
        <v>126</v>
      </c>
      <c r="B129" s="38" t="s">
        <v>116</v>
      </c>
      <c r="C129" s="38" t="s">
        <v>386</v>
      </c>
      <c r="D129" s="40" t="s">
        <v>387</v>
      </c>
      <c r="E129" s="38">
        <v>3920.55</v>
      </c>
      <c r="F129" s="38">
        <v>3920.55</v>
      </c>
      <c r="G129" s="39">
        <v>6241.75</v>
      </c>
      <c r="H129" s="38">
        <v>3920.55</v>
      </c>
      <c r="I129" s="39">
        <v>2200</v>
      </c>
      <c r="J129" s="39"/>
      <c r="K129" s="38">
        <f t="shared" si="96"/>
        <v>70.57</v>
      </c>
      <c r="L129" s="38">
        <f t="shared" si="97"/>
        <v>627.29</v>
      </c>
      <c r="M129" s="39">
        <f t="shared" si="98"/>
        <v>499.34</v>
      </c>
      <c r="N129" s="38">
        <f t="shared" si="99"/>
        <v>27.44</v>
      </c>
      <c r="O129" s="39">
        <f t="shared" si="100"/>
        <v>110</v>
      </c>
      <c r="P129" s="39">
        <f t="shared" si="101"/>
        <v>0</v>
      </c>
      <c r="Q129" s="39">
        <f t="shared" si="102"/>
        <v>1334.64</v>
      </c>
      <c r="R129" s="38">
        <f t="shared" si="103"/>
        <v>0</v>
      </c>
      <c r="S129" s="38">
        <f t="shared" si="104"/>
        <v>313.64</v>
      </c>
      <c r="T129" s="39">
        <f t="shared" si="105"/>
        <v>124.84</v>
      </c>
      <c r="U129" s="38">
        <f t="shared" si="106"/>
        <v>11.76</v>
      </c>
      <c r="V129" s="39">
        <f t="shared" si="107"/>
        <v>110</v>
      </c>
      <c r="W129" s="39">
        <f t="shared" si="108"/>
        <v>0</v>
      </c>
      <c r="X129" s="38">
        <f t="shared" si="109"/>
        <v>560.24</v>
      </c>
      <c r="Y129" s="38">
        <f t="shared" si="110"/>
        <v>1894.88</v>
      </c>
      <c r="Z129" s="38"/>
      <c r="AA129" s="41" t="s">
        <v>80</v>
      </c>
      <c r="AB129" s="42">
        <f t="shared" ref="AB129:AH129" si="173">K129+R129</f>
        <v>70.57</v>
      </c>
      <c r="AC129" s="42">
        <f t="shared" si="173"/>
        <v>940.93</v>
      </c>
      <c r="AD129" s="42">
        <f t="shared" si="173"/>
        <v>624.18</v>
      </c>
      <c r="AE129" s="42">
        <f t="shared" si="173"/>
        <v>39.2</v>
      </c>
      <c r="AF129" s="42">
        <f t="shared" si="173"/>
        <v>220</v>
      </c>
      <c r="AG129" s="42">
        <f t="shared" si="173"/>
        <v>0</v>
      </c>
      <c r="AH129" s="42">
        <f t="shared" si="173"/>
        <v>1894.88</v>
      </c>
      <c r="AI129" s="41" t="s">
        <v>33</v>
      </c>
    </row>
    <row r="130" s="15" customFormat="1" ht="16" customHeight="1" spans="1:36">
      <c r="A130" s="37">
        <f t="shared" si="95"/>
        <v>127</v>
      </c>
      <c r="B130" s="38" t="s">
        <v>116</v>
      </c>
      <c r="C130" s="38" t="s">
        <v>394</v>
      </c>
      <c r="D130" s="40" t="s">
        <v>395</v>
      </c>
      <c r="E130" s="38">
        <v>3920.55</v>
      </c>
      <c r="F130" s="38">
        <v>3920.55</v>
      </c>
      <c r="G130" s="39">
        <v>6241.75</v>
      </c>
      <c r="H130" s="38">
        <v>3920.55</v>
      </c>
      <c r="I130" s="39">
        <v>4180</v>
      </c>
      <c r="J130" s="39"/>
      <c r="K130" s="38">
        <f t="shared" si="96"/>
        <v>70.57</v>
      </c>
      <c r="L130" s="38">
        <f t="shared" si="97"/>
        <v>627.29</v>
      </c>
      <c r="M130" s="39">
        <f t="shared" si="98"/>
        <v>499.34</v>
      </c>
      <c r="N130" s="38">
        <f t="shared" si="99"/>
        <v>27.44</v>
      </c>
      <c r="O130" s="39">
        <f t="shared" si="100"/>
        <v>209</v>
      </c>
      <c r="P130" s="39">
        <f t="shared" si="101"/>
        <v>0</v>
      </c>
      <c r="Q130" s="39">
        <f t="shared" si="102"/>
        <v>1433.64</v>
      </c>
      <c r="R130" s="38">
        <f t="shared" si="103"/>
        <v>0</v>
      </c>
      <c r="S130" s="38">
        <f t="shared" si="104"/>
        <v>313.64</v>
      </c>
      <c r="T130" s="39">
        <f t="shared" si="105"/>
        <v>124.84</v>
      </c>
      <c r="U130" s="38">
        <f t="shared" si="106"/>
        <v>11.76</v>
      </c>
      <c r="V130" s="39">
        <f t="shared" si="107"/>
        <v>209</v>
      </c>
      <c r="W130" s="39">
        <f t="shared" si="108"/>
        <v>0</v>
      </c>
      <c r="X130" s="38">
        <f t="shared" si="109"/>
        <v>659.24</v>
      </c>
      <c r="Y130" s="38">
        <f t="shared" si="110"/>
        <v>2092.88</v>
      </c>
      <c r="Z130" s="38"/>
      <c r="AA130" s="41" t="s">
        <v>47</v>
      </c>
      <c r="AB130" s="42">
        <f t="shared" ref="AB130:AH130" si="174">K130+R130</f>
        <v>70.57</v>
      </c>
      <c r="AC130" s="42">
        <f t="shared" si="174"/>
        <v>940.93</v>
      </c>
      <c r="AD130" s="42">
        <f t="shared" si="174"/>
        <v>624.18</v>
      </c>
      <c r="AE130" s="42">
        <f t="shared" si="174"/>
        <v>39.2</v>
      </c>
      <c r="AF130" s="42">
        <f t="shared" si="174"/>
        <v>418</v>
      </c>
      <c r="AG130" s="42">
        <f t="shared" si="174"/>
        <v>0</v>
      </c>
      <c r="AH130" s="42">
        <f t="shared" si="174"/>
        <v>2092.88</v>
      </c>
      <c r="AI130" s="41" t="s">
        <v>33</v>
      </c>
    </row>
    <row r="131" s="15" customFormat="1" ht="16" customHeight="1" spans="1:36">
      <c r="A131" s="37">
        <f t="shared" ref="A131:A194" si="175">ROW()-3</f>
        <v>128</v>
      </c>
      <c r="B131" s="38" t="s">
        <v>195</v>
      </c>
      <c r="C131" s="38" t="s">
        <v>396</v>
      </c>
      <c r="D131" s="40" t="s">
        <v>397</v>
      </c>
      <c r="E131" s="38">
        <v>3920.55</v>
      </c>
      <c r="F131" s="38">
        <v>3920.55</v>
      </c>
      <c r="G131" s="39">
        <v>6241.75</v>
      </c>
      <c r="H131" s="38">
        <v>3920.55</v>
      </c>
      <c r="I131" s="39">
        <v>4180</v>
      </c>
      <c r="J131" s="39"/>
      <c r="K131" s="38">
        <f t="shared" ref="K131:K194" si="176">ROUND(E131*0.018,2)</f>
        <v>70.57</v>
      </c>
      <c r="L131" s="38">
        <f t="shared" ref="L131:L194" si="177">ROUND(F131*0.16,2)</f>
        <v>627.29</v>
      </c>
      <c r="M131" s="39">
        <f t="shared" ref="M131:M194" si="178">ROUND(G131*0.08,2)</f>
        <v>499.34</v>
      </c>
      <c r="N131" s="38">
        <f t="shared" ref="N131:N194" si="179">ROUND(H131*0.007,2)</f>
        <v>27.44</v>
      </c>
      <c r="O131" s="39">
        <f t="shared" ref="O131:O194" si="180">I131*5%</f>
        <v>209</v>
      </c>
      <c r="P131" s="39">
        <f t="shared" ref="P131:P194" si="181">J131*50%</f>
        <v>0</v>
      </c>
      <c r="Q131" s="39">
        <f t="shared" ref="Q131:Q194" si="182">SUM(K131:P131)</f>
        <v>1433.64</v>
      </c>
      <c r="R131" s="38">
        <f t="shared" ref="R131:R194" si="183">E131*0</f>
        <v>0</v>
      </c>
      <c r="S131" s="38">
        <f t="shared" ref="S131:S194" si="184">ROUND(F131*0.08,2)</f>
        <v>313.64</v>
      </c>
      <c r="T131" s="39">
        <f t="shared" ref="T131:T194" si="185">ROUND(G131*0.02,2)</f>
        <v>124.84</v>
      </c>
      <c r="U131" s="38">
        <f t="shared" ref="U131:U194" si="186">ROUND(H131*0.003,2)</f>
        <v>11.76</v>
      </c>
      <c r="V131" s="39">
        <f t="shared" ref="V131:V194" si="187">I131*5%</f>
        <v>209</v>
      </c>
      <c r="W131" s="39">
        <f t="shared" ref="W131:W194" si="188">J131*50%</f>
        <v>0</v>
      </c>
      <c r="X131" s="38">
        <f t="shared" ref="X131:X194" si="189">SUM(R131:W131)</f>
        <v>659.24</v>
      </c>
      <c r="Y131" s="38">
        <f t="shared" ref="Y131:Y194" si="190">Q131+X131</f>
        <v>2092.88</v>
      </c>
      <c r="Z131" s="38"/>
      <c r="AA131" s="41" t="s">
        <v>72</v>
      </c>
      <c r="AB131" s="42">
        <f t="shared" ref="AB131:AH131" si="191">K131+R131</f>
        <v>70.57</v>
      </c>
      <c r="AC131" s="42">
        <f t="shared" si="191"/>
        <v>940.93</v>
      </c>
      <c r="AD131" s="42">
        <f t="shared" si="191"/>
        <v>624.18</v>
      </c>
      <c r="AE131" s="42">
        <f t="shared" si="191"/>
        <v>39.2</v>
      </c>
      <c r="AF131" s="42">
        <f t="shared" si="191"/>
        <v>418</v>
      </c>
      <c r="AG131" s="42">
        <f t="shared" si="191"/>
        <v>0</v>
      </c>
      <c r="AH131" s="42">
        <f t="shared" si="191"/>
        <v>2092.88</v>
      </c>
      <c r="AI131" s="41" t="s">
        <v>34</v>
      </c>
    </row>
    <row r="132" s="15" customFormat="1" ht="16" customHeight="1" spans="1:36">
      <c r="A132" s="37">
        <f t="shared" si="175"/>
        <v>129</v>
      </c>
      <c r="B132" s="38" t="s">
        <v>116</v>
      </c>
      <c r="C132" s="38" t="s">
        <v>398</v>
      </c>
      <c r="D132" s="220" t="s">
        <v>399</v>
      </c>
      <c r="E132" s="38">
        <v>3920.55</v>
      </c>
      <c r="F132" s="38">
        <v>3920.55</v>
      </c>
      <c r="G132" s="39">
        <v>6241.75</v>
      </c>
      <c r="H132" s="38">
        <v>3920.55</v>
      </c>
      <c r="I132" s="39">
        <v>2200</v>
      </c>
      <c r="J132" s="39"/>
      <c r="K132" s="38">
        <f t="shared" si="176"/>
        <v>70.57</v>
      </c>
      <c r="L132" s="38">
        <f t="shared" si="177"/>
        <v>627.29</v>
      </c>
      <c r="M132" s="39">
        <f t="shared" si="178"/>
        <v>499.34</v>
      </c>
      <c r="N132" s="38">
        <f t="shared" si="179"/>
        <v>27.44</v>
      </c>
      <c r="O132" s="39">
        <f t="shared" si="180"/>
        <v>110</v>
      </c>
      <c r="P132" s="39">
        <f t="shared" si="181"/>
        <v>0</v>
      </c>
      <c r="Q132" s="39">
        <f t="shared" si="182"/>
        <v>1334.64</v>
      </c>
      <c r="R132" s="38">
        <f t="shared" si="183"/>
        <v>0</v>
      </c>
      <c r="S132" s="38">
        <f t="shared" si="184"/>
        <v>313.64</v>
      </c>
      <c r="T132" s="39">
        <f t="shared" si="185"/>
        <v>124.84</v>
      </c>
      <c r="U132" s="38">
        <f t="shared" si="186"/>
        <v>11.76</v>
      </c>
      <c r="V132" s="39">
        <f t="shared" si="187"/>
        <v>110</v>
      </c>
      <c r="W132" s="39">
        <f t="shared" si="188"/>
        <v>0</v>
      </c>
      <c r="X132" s="38">
        <f t="shared" si="189"/>
        <v>560.24</v>
      </c>
      <c r="Y132" s="38">
        <f t="shared" si="190"/>
        <v>1894.88</v>
      </c>
      <c r="Z132" s="38"/>
      <c r="AA132" s="41" t="s">
        <v>80</v>
      </c>
      <c r="AB132" s="42">
        <f t="shared" ref="AB132:AH132" si="192">K132+R132</f>
        <v>70.57</v>
      </c>
      <c r="AC132" s="42">
        <f t="shared" si="192"/>
        <v>940.93</v>
      </c>
      <c r="AD132" s="42">
        <f t="shared" si="192"/>
        <v>624.18</v>
      </c>
      <c r="AE132" s="42">
        <f t="shared" si="192"/>
        <v>39.2</v>
      </c>
      <c r="AF132" s="42">
        <f t="shared" si="192"/>
        <v>220</v>
      </c>
      <c r="AG132" s="42">
        <f t="shared" si="192"/>
        <v>0</v>
      </c>
      <c r="AH132" s="42">
        <f t="shared" si="192"/>
        <v>1894.88</v>
      </c>
      <c r="AI132" s="41" t="s">
        <v>33</v>
      </c>
    </row>
    <row r="133" s="15" customFormat="1" ht="16" customHeight="1" spans="1:36">
      <c r="A133" s="37">
        <f t="shared" si="175"/>
        <v>130</v>
      </c>
      <c r="B133" s="38" t="s">
        <v>116</v>
      </c>
      <c r="C133" s="38" t="s">
        <v>400</v>
      </c>
      <c r="D133" s="40" t="s">
        <v>401</v>
      </c>
      <c r="E133" s="38">
        <v>3920.55</v>
      </c>
      <c r="F133" s="38">
        <v>3920.55</v>
      </c>
      <c r="G133" s="39">
        <v>6241.75</v>
      </c>
      <c r="H133" s="38">
        <v>3920.55</v>
      </c>
      <c r="I133" s="39">
        <v>3180</v>
      </c>
      <c r="J133" s="39"/>
      <c r="K133" s="38">
        <f t="shared" si="176"/>
        <v>70.57</v>
      </c>
      <c r="L133" s="38">
        <f t="shared" si="177"/>
        <v>627.29</v>
      </c>
      <c r="M133" s="39">
        <f t="shared" si="178"/>
        <v>499.34</v>
      </c>
      <c r="N133" s="38">
        <f t="shared" si="179"/>
        <v>27.44</v>
      </c>
      <c r="O133" s="39">
        <f t="shared" si="180"/>
        <v>159</v>
      </c>
      <c r="P133" s="39">
        <f t="shared" si="181"/>
        <v>0</v>
      </c>
      <c r="Q133" s="39">
        <f t="shared" si="182"/>
        <v>1383.64</v>
      </c>
      <c r="R133" s="38">
        <f t="shared" si="183"/>
        <v>0</v>
      </c>
      <c r="S133" s="38">
        <f t="shared" si="184"/>
        <v>313.64</v>
      </c>
      <c r="T133" s="39">
        <f t="shared" si="185"/>
        <v>124.84</v>
      </c>
      <c r="U133" s="38">
        <f t="shared" si="186"/>
        <v>11.76</v>
      </c>
      <c r="V133" s="39">
        <f t="shared" si="187"/>
        <v>159</v>
      </c>
      <c r="W133" s="39">
        <f t="shared" si="188"/>
        <v>0</v>
      </c>
      <c r="X133" s="38">
        <f t="shared" si="189"/>
        <v>609.24</v>
      </c>
      <c r="Y133" s="38">
        <f t="shared" si="190"/>
        <v>1992.88</v>
      </c>
      <c r="Z133" s="38"/>
      <c r="AA133" s="41" t="s">
        <v>68</v>
      </c>
      <c r="AB133" s="42">
        <f t="shared" ref="AB133:AH133" si="193">K133+R133</f>
        <v>70.57</v>
      </c>
      <c r="AC133" s="42">
        <f t="shared" si="193"/>
        <v>940.93</v>
      </c>
      <c r="AD133" s="42">
        <f t="shared" si="193"/>
        <v>624.18</v>
      </c>
      <c r="AE133" s="42">
        <f t="shared" si="193"/>
        <v>39.2</v>
      </c>
      <c r="AF133" s="42">
        <f t="shared" si="193"/>
        <v>318</v>
      </c>
      <c r="AG133" s="42">
        <f t="shared" si="193"/>
        <v>0</v>
      </c>
      <c r="AH133" s="42">
        <f t="shared" si="193"/>
        <v>1992.88</v>
      </c>
      <c r="AI133" s="41" t="s">
        <v>33</v>
      </c>
    </row>
    <row r="134" s="15" customFormat="1" ht="16" customHeight="1" spans="1:36">
      <c r="A134" s="37">
        <f t="shared" si="175"/>
        <v>131</v>
      </c>
      <c r="B134" s="38" t="s">
        <v>116</v>
      </c>
      <c r="C134" s="38" t="s">
        <v>402</v>
      </c>
      <c r="D134" s="222" t="s">
        <v>403</v>
      </c>
      <c r="E134" s="38">
        <v>3920.55</v>
      </c>
      <c r="F134" s="38">
        <v>3920.55</v>
      </c>
      <c r="G134" s="39">
        <v>6241.75</v>
      </c>
      <c r="H134" s="38">
        <v>3920.55</v>
      </c>
      <c r="I134" s="39">
        <v>2200</v>
      </c>
      <c r="J134" s="39"/>
      <c r="K134" s="38">
        <f t="shared" si="176"/>
        <v>70.57</v>
      </c>
      <c r="L134" s="38">
        <f t="shared" si="177"/>
        <v>627.29</v>
      </c>
      <c r="M134" s="39">
        <f t="shared" si="178"/>
        <v>499.34</v>
      </c>
      <c r="N134" s="38">
        <f t="shared" si="179"/>
        <v>27.44</v>
      </c>
      <c r="O134" s="39">
        <f t="shared" si="180"/>
        <v>110</v>
      </c>
      <c r="P134" s="39">
        <f t="shared" si="181"/>
        <v>0</v>
      </c>
      <c r="Q134" s="39">
        <f t="shared" si="182"/>
        <v>1334.64</v>
      </c>
      <c r="R134" s="38">
        <f t="shared" si="183"/>
        <v>0</v>
      </c>
      <c r="S134" s="38">
        <f t="shared" si="184"/>
        <v>313.64</v>
      </c>
      <c r="T134" s="39">
        <f t="shared" si="185"/>
        <v>124.84</v>
      </c>
      <c r="U134" s="38">
        <f t="shared" si="186"/>
        <v>11.76</v>
      </c>
      <c r="V134" s="39">
        <f t="shared" si="187"/>
        <v>110</v>
      </c>
      <c r="W134" s="39">
        <f t="shared" si="188"/>
        <v>0</v>
      </c>
      <c r="X134" s="38">
        <f t="shared" si="189"/>
        <v>560.24</v>
      </c>
      <c r="Y134" s="38">
        <f t="shared" si="190"/>
        <v>1894.88</v>
      </c>
      <c r="Z134" s="38"/>
      <c r="AA134" s="41" t="s">
        <v>68</v>
      </c>
      <c r="AB134" s="42">
        <f t="shared" ref="AB134:AH134" si="194">K134+R134</f>
        <v>70.57</v>
      </c>
      <c r="AC134" s="42">
        <f t="shared" si="194"/>
        <v>940.93</v>
      </c>
      <c r="AD134" s="42">
        <f t="shared" si="194"/>
        <v>624.18</v>
      </c>
      <c r="AE134" s="42">
        <f t="shared" si="194"/>
        <v>39.2</v>
      </c>
      <c r="AF134" s="42">
        <f t="shared" si="194"/>
        <v>220</v>
      </c>
      <c r="AG134" s="42">
        <f t="shared" si="194"/>
        <v>0</v>
      </c>
      <c r="AH134" s="42">
        <f t="shared" si="194"/>
        <v>1894.88</v>
      </c>
      <c r="AI134" s="41" t="s">
        <v>33</v>
      </c>
    </row>
    <row r="135" s="15" customFormat="1" ht="16" customHeight="1" spans="1:36">
      <c r="A135" s="37">
        <f t="shared" si="175"/>
        <v>132</v>
      </c>
      <c r="B135" s="38" t="s">
        <v>116</v>
      </c>
      <c r="C135" s="45" t="s">
        <v>410</v>
      </c>
      <c r="D135" s="46" t="s">
        <v>411</v>
      </c>
      <c r="E135" s="38">
        <v>3920.55</v>
      </c>
      <c r="F135" s="38">
        <v>3920.55</v>
      </c>
      <c r="G135" s="39">
        <v>6241.75</v>
      </c>
      <c r="H135" s="38">
        <v>3920.55</v>
      </c>
      <c r="I135" s="39">
        <v>2200</v>
      </c>
      <c r="J135" s="39"/>
      <c r="K135" s="38">
        <f t="shared" si="176"/>
        <v>70.57</v>
      </c>
      <c r="L135" s="38">
        <f t="shared" si="177"/>
        <v>627.29</v>
      </c>
      <c r="M135" s="39">
        <f t="shared" si="178"/>
        <v>499.34</v>
      </c>
      <c r="N135" s="38">
        <f t="shared" si="179"/>
        <v>27.44</v>
      </c>
      <c r="O135" s="39">
        <f t="shared" si="180"/>
        <v>110</v>
      </c>
      <c r="P135" s="39">
        <f t="shared" si="181"/>
        <v>0</v>
      </c>
      <c r="Q135" s="39">
        <f t="shared" si="182"/>
        <v>1334.64</v>
      </c>
      <c r="R135" s="38">
        <f t="shared" si="183"/>
        <v>0</v>
      </c>
      <c r="S135" s="38">
        <f t="shared" si="184"/>
        <v>313.64</v>
      </c>
      <c r="T135" s="39">
        <f t="shared" si="185"/>
        <v>124.84</v>
      </c>
      <c r="U135" s="38">
        <f t="shared" si="186"/>
        <v>11.76</v>
      </c>
      <c r="V135" s="39">
        <f t="shared" si="187"/>
        <v>110</v>
      </c>
      <c r="W135" s="39">
        <f t="shared" si="188"/>
        <v>0</v>
      </c>
      <c r="X135" s="38">
        <f t="shared" si="189"/>
        <v>560.24</v>
      </c>
      <c r="Y135" s="38">
        <f t="shared" si="190"/>
        <v>1894.88</v>
      </c>
      <c r="Z135" s="38"/>
      <c r="AA135" s="41" t="s">
        <v>80</v>
      </c>
      <c r="AB135" s="42">
        <f t="shared" ref="AB135:AH135" si="195">K135+R135</f>
        <v>70.57</v>
      </c>
      <c r="AC135" s="42">
        <f t="shared" si="195"/>
        <v>940.93</v>
      </c>
      <c r="AD135" s="42">
        <f t="shared" si="195"/>
        <v>624.18</v>
      </c>
      <c r="AE135" s="42">
        <f t="shared" si="195"/>
        <v>39.2</v>
      </c>
      <c r="AF135" s="42">
        <f t="shared" si="195"/>
        <v>220</v>
      </c>
      <c r="AG135" s="42">
        <f t="shared" si="195"/>
        <v>0</v>
      </c>
      <c r="AH135" s="42">
        <f t="shared" si="195"/>
        <v>1894.88</v>
      </c>
      <c r="AI135" s="41" t="s">
        <v>33</v>
      </c>
    </row>
    <row r="136" s="15" customFormat="1" ht="16" customHeight="1" spans="1:36">
      <c r="A136" s="37">
        <f t="shared" si="175"/>
        <v>133</v>
      </c>
      <c r="B136" s="38" t="s">
        <v>238</v>
      </c>
      <c r="C136" s="54" t="s">
        <v>412</v>
      </c>
      <c r="D136" s="55" t="s">
        <v>413</v>
      </c>
      <c r="E136" s="39">
        <v>3920.55</v>
      </c>
      <c r="F136" s="38">
        <v>3920.55</v>
      </c>
      <c r="G136" s="39">
        <v>6241.75</v>
      </c>
      <c r="H136" s="39">
        <v>3920.55</v>
      </c>
      <c r="I136" s="39">
        <v>2200</v>
      </c>
      <c r="J136" s="39"/>
      <c r="K136" s="38">
        <f t="shared" si="176"/>
        <v>70.57</v>
      </c>
      <c r="L136" s="38">
        <f t="shared" si="177"/>
        <v>627.29</v>
      </c>
      <c r="M136" s="39">
        <f t="shared" si="178"/>
        <v>499.34</v>
      </c>
      <c r="N136" s="38">
        <f t="shared" si="179"/>
        <v>27.44</v>
      </c>
      <c r="O136" s="39">
        <f t="shared" si="180"/>
        <v>110</v>
      </c>
      <c r="P136" s="39">
        <f t="shared" si="181"/>
        <v>0</v>
      </c>
      <c r="Q136" s="39">
        <f t="shared" si="182"/>
        <v>1334.64</v>
      </c>
      <c r="R136" s="38">
        <f t="shared" si="183"/>
        <v>0</v>
      </c>
      <c r="S136" s="39">
        <f t="shared" si="184"/>
        <v>313.64</v>
      </c>
      <c r="T136" s="39">
        <f t="shared" si="185"/>
        <v>124.84</v>
      </c>
      <c r="U136" s="39">
        <f t="shared" si="186"/>
        <v>11.76</v>
      </c>
      <c r="V136" s="39">
        <f t="shared" si="187"/>
        <v>110</v>
      </c>
      <c r="W136" s="39">
        <f t="shared" si="188"/>
        <v>0</v>
      </c>
      <c r="X136" s="38">
        <f t="shared" si="189"/>
        <v>560.24</v>
      </c>
      <c r="Y136" s="39">
        <f t="shared" si="190"/>
        <v>1894.88</v>
      </c>
      <c r="Z136" s="39"/>
      <c r="AA136" s="41" t="s">
        <v>64</v>
      </c>
      <c r="AB136" s="42">
        <f t="shared" ref="AB136:AH136" si="196">K136+R136</f>
        <v>70.57</v>
      </c>
      <c r="AC136" s="42">
        <f t="shared" si="196"/>
        <v>940.93</v>
      </c>
      <c r="AD136" s="42">
        <f t="shared" si="196"/>
        <v>624.18</v>
      </c>
      <c r="AE136" s="42">
        <f t="shared" si="196"/>
        <v>39.2</v>
      </c>
      <c r="AF136" s="42">
        <f t="shared" si="196"/>
        <v>220</v>
      </c>
      <c r="AG136" s="42">
        <f t="shared" si="196"/>
        <v>0</v>
      </c>
      <c r="AH136" s="42">
        <f t="shared" si="196"/>
        <v>1894.88</v>
      </c>
      <c r="AI136" s="41" t="s">
        <v>33</v>
      </c>
    </row>
    <row r="137" s="15" customFormat="1" ht="16" customHeight="1" spans="1:36">
      <c r="A137" s="37">
        <f t="shared" si="175"/>
        <v>134</v>
      </c>
      <c r="B137" s="38" t="s">
        <v>153</v>
      </c>
      <c r="C137" s="54" t="s">
        <v>414</v>
      </c>
      <c r="D137" s="55" t="s">
        <v>415</v>
      </c>
      <c r="E137" s="39">
        <v>3920.55</v>
      </c>
      <c r="F137" s="38">
        <v>3920.55</v>
      </c>
      <c r="G137" s="39">
        <v>6241.75</v>
      </c>
      <c r="H137" s="39">
        <v>3920.55</v>
      </c>
      <c r="I137" s="39">
        <v>3180</v>
      </c>
      <c r="J137" s="39"/>
      <c r="K137" s="38">
        <f t="shared" si="176"/>
        <v>70.57</v>
      </c>
      <c r="L137" s="38">
        <f t="shared" si="177"/>
        <v>627.29</v>
      </c>
      <c r="M137" s="39">
        <f t="shared" si="178"/>
        <v>499.34</v>
      </c>
      <c r="N137" s="38">
        <f t="shared" si="179"/>
        <v>27.44</v>
      </c>
      <c r="O137" s="39">
        <f t="shared" si="180"/>
        <v>159</v>
      </c>
      <c r="P137" s="39">
        <f t="shared" si="181"/>
        <v>0</v>
      </c>
      <c r="Q137" s="39">
        <f t="shared" si="182"/>
        <v>1383.64</v>
      </c>
      <c r="R137" s="38">
        <f t="shared" si="183"/>
        <v>0</v>
      </c>
      <c r="S137" s="39">
        <f t="shared" si="184"/>
        <v>313.64</v>
      </c>
      <c r="T137" s="39">
        <f t="shared" si="185"/>
        <v>124.84</v>
      </c>
      <c r="U137" s="39">
        <f t="shared" si="186"/>
        <v>11.76</v>
      </c>
      <c r="V137" s="39">
        <f t="shared" si="187"/>
        <v>159</v>
      </c>
      <c r="W137" s="39">
        <f t="shared" si="188"/>
        <v>0</v>
      </c>
      <c r="X137" s="38">
        <f t="shared" si="189"/>
        <v>609.24</v>
      </c>
      <c r="Y137" s="39">
        <f t="shared" si="190"/>
        <v>1992.88</v>
      </c>
      <c r="Z137" s="39"/>
      <c r="AA137" s="41" t="s">
        <v>77</v>
      </c>
      <c r="AB137" s="42">
        <f t="shared" ref="AB137:AH137" si="197">K137+R137</f>
        <v>70.57</v>
      </c>
      <c r="AC137" s="42">
        <f t="shared" si="197"/>
        <v>940.93</v>
      </c>
      <c r="AD137" s="42">
        <f t="shared" si="197"/>
        <v>624.18</v>
      </c>
      <c r="AE137" s="42">
        <f t="shared" si="197"/>
        <v>39.2</v>
      </c>
      <c r="AF137" s="42">
        <f t="shared" si="197"/>
        <v>318</v>
      </c>
      <c r="AG137" s="42">
        <f t="shared" si="197"/>
        <v>0</v>
      </c>
      <c r="AH137" s="42">
        <f t="shared" si="197"/>
        <v>1992.88</v>
      </c>
      <c r="AI137" s="41" t="s">
        <v>36</v>
      </c>
    </row>
    <row r="138" s="15" customFormat="1" ht="16" customHeight="1" spans="1:36">
      <c r="A138" s="37">
        <f t="shared" si="175"/>
        <v>135</v>
      </c>
      <c r="B138" s="38" t="s">
        <v>113</v>
      </c>
      <c r="C138" s="54" t="s">
        <v>416</v>
      </c>
      <c r="D138" s="55" t="s">
        <v>417</v>
      </c>
      <c r="E138" s="39">
        <v>3920.55</v>
      </c>
      <c r="F138" s="38">
        <v>3920.55</v>
      </c>
      <c r="G138" s="39">
        <v>6241.75</v>
      </c>
      <c r="H138" s="39">
        <v>3920.55</v>
      </c>
      <c r="I138" s="39">
        <v>4180</v>
      </c>
      <c r="J138" s="39"/>
      <c r="K138" s="38">
        <f t="shared" si="176"/>
        <v>70.57</v>
      </c>
      <c r="L138" s="38">
        <f t="shared" si="177"/>
        <v>627.29</v>
      </c>
      <c r="M138" s="39">
        <f t="shared" si="178"/>
        <v>499.34</v>
      </c>
      <c r="N138" s="38">
        <f t="shared" si="179"/>
        <v>27.44</v>
      </c>
      <c r="O138" s="39">
        <f t="shared" si="180"/>
        <v>209</v>
      </c>
      <c r="P138" s="39">
        <f t="shared" si="181"/>
        <v>0</v>
      </c>
      <c r="Q138" s="39">
        <f t="shared" si="182"/>
        <v>1433.64</v>
      </c>
      <c r="R138" s="38">
        <f t="shared" si="183"/>
        <v>0</v>
      </c>
      <c r="S138" s="39">
        <f t="shared" si="184"/>
        <v>313.64</v>
      </c>
      <c r="T138" s="39">
        <f t="shared" si="185"/>
        <v>124.84</v>
      </c>
      <c r="U138" s="39">
        <f t="shared" si="186"/>
        <v>11.76</v>
      </c>
      <c r="V138" s="39">
        <f t="shared" si="187"/>
        <v>209</v>
      </c>
      <c r="W138" s="39">
        <f t="shared" si="188"/>
        <v>0</v>
      </c>
      <c r="X138" s="38">
        <f t="shared" si="189"/>
        <v>659.24</v>
      </c>
      <c r="Y138" s="39">
        <f t="shared" si="190"/>
        <v>2092.88</v>
      </c>
      <c r="Z138" s="39"/>
      <c r="AA138" s="41" t="s">
        <v>58</v>
      </c>
      <c r="AB138" s="42">
        <f t="shared" ref="AB138:AH138" si="198">K138+R138</f>
        <v>70.57</v>
      </c>
      <c r="AC138" s="42">
        <f t="shared" si="198"/>
        <v>940.93</v>
      </c>
      <c r="AD138" s="42">
        <f t="shared" si="198"/>
        <v>624.18</v>
      </c>
      <c r="AE138" s="42">
        <f t="shared" si="198"/>
        <v>39.2</v>
      </c>
      <c r="AF138" s="42">
        <f t="shared" si="198"/>
        <v>418</v>
      </c>
      <c r="AG138" s="42">
        <f t="shared" si="198"/>
        <v>0</v>
      </c>
      <c r="AH138" s="42">
        <f t="shared" si="198"/>
        <v>2092.88</v>
      </c>
      <c r="AI138" s="41" t="s">
        <v>35</v>
      </c>
    </row>
    <row r="139" s="17" customFormat="1" ht="16" customHeight="1" spans="1:36">
      <c r="A139" s="37">
        <f t="shared" si="175"/>
        <v>136</v>
      </c>
      <c r="B139" s="38" t="s">
        <v>46</v>
      </c>
      <c r="C139" s="56" t="s">
        <v>418</v>
      </c>
      <c r="D139" s="40" t="s">
        <v>419</v>
      </c>
      <c r="E139" s="38">
        <v>3920.55</v>
      </c>
      <c r="F139" s="38">
        <v>3920.55</v>
      </c>
      <c r="G139" s="39">
        <v>6241.75</v>
      </c>
      <c r="H139" s="38">
        <v>3920.55</v>
      </c>
      <c r="I139" s="39">
        <v>4180</v>
      </c>
      <c r="J139" s="39"/>
      <c r="K139" s="38">
        <f t="shared" si="176"/>
        <v>70.57</v>
      </c>
      <c r="L139" s="38">
        <f t="shared" si="177"/>
        <v>627.29</v>
      </c>
      <c r="M139" s="39">
        <f t="shared" si="178"/>
        <v>499.34</v>
      </c>
      <c r="N139" s="38">
        <f t="shared" si="179"/>
        <v>27.44</v>
      </c>
      <c r="O139" s="39">
        <f t="shared" si="180"/>
        <v>209</v>
      </c>
      <c r="P139" s="39">
        <f t="shared" si="181"/>
        <v>0</v>
      </c>
      <c r="Q139" s="39">
        <f t="shared" si="182"/>
        <v>1433.64</v>
      </c>
      <c r="R139" s="38">
        <f t="shared" si="183"/>
        <v>0</v>
      </c>
      <c r="S139" s="38">
        <f t="shared" si="184"/>
        <v>313.64</v>
      </c>
      <c r="T139" s="39">
        <f t="shared" si="185"/>
        <v>124.84</v>
      </c>
      <c r="U139" s="38">
        <f t="shared" si="186"/>
        <v>11.76</v>
      </c>
      <c r="V139" s="39">
        <f t="shared" si="187"/>
        <v>209</v>
      </c>
      <c r="W139" s="39">
        <f t="shared" si="188"/>
        <v>0</v>
      </c>
      <c r="X139" s="38">
        <f t="shared" si="189"/>
        <v>659.24</v>
      </c>
      <c r="Y139" s="38">
        <f t="shared" si="190"/>
        <v>2092.88</v>
      </c>
      <c r="Z139" s="38"/>
      <c r="AA139" s="41" t="s">
        <v>46</v>
      </c>
      <c r="AB139" s="42">
        <f t="shared" ref="AB139:AH139" si="199">K139+R139</f>
        <v>70.57</v>
      </c>
      <c r="AC139" s="42">
        <f t="shared" si="199"/>
        <v>940.93</v>
      </c>
      <c r="AD139" s="42">
        <f t="shared" si="199"/>
        <v>624.18</v>
      </c>
      <c r="AE139" s="42">
        <f t="shared" si="199"/>
        <v>39.2</v>
      </c>
      <c r="AF139" s="42">
        <f t="shared" si="199"/>
        <v>418</v>
      </c>
      <c r="AG139" s="42">
        <f t="shared" si="199"/>
        <v>0</v>
      </c>
      <c r="AH139" s="42">
        <f t="shared" si="199"/>
        <v>2092.88</v>
      </c>
      <c r="AI139" s="41" t="s">
        <v>31</v>
      </c>
      <c r="AJ139" s="15"/>
    </row>
    <row r="140" s="17" customFormat="1" ht="16" customHeight="1" spans="1:36">
      <c r="A140" s="37">
        <f t="shared" si="175"/>
        <v>137</v>
      </c>
      <c r="B140" s="38" t="s">
        <v>143</v>
      </c>
      <c r="C140" s="56" t="s">
        <v>420</v>
      </c>
      <c r="D140" s="40" t="s">
        <v>421</v>
      </c>
      <c r="E140" s="38">
        <v>3920.55</v>
      </c>
      <c r="F140" s="38">
        <v>3920.55</v>
      </c>
      <c r="G140" s="39">
        <v>6241.75</v>
      </c>
      <c r="H140" s="38">
        <v>3920.55</v>
      </c>
      <c r="I140" s="39">
        <v>4180</v>
      </c>
      <c r="J140" s="39"/>
      <c r="K140" s="38">
        <f t="shared" si="176"/>
        <v>70.57</v>
      </c>
      <c r="L140" s="38">
        <f t="shared" si="177"/>
        <v>627.29</v>
      </c>
      <c r="M140" s="39">
        <f t="shared" si="178"/>
        <v>499.34</v>
      </c>
      <c r="N140" s="38">
        <f t="shared" si="179"/>
        <v>27.44</v>
      </c>
      <c r="O140" s="39">
        <f t="shared" si="180"/>
        <v>209</v>
      </c>
      <c r="P140" s="39">
        <f t="shared" si="181"/>
        <v>0</v>
      </c>
      <c r="Q140" s="39">
        <f t="shared" si="182"/>
        <v>1433.64</v>
      </c>
      <c r="R140" s="38">
        <f t="shared" si="183"/>
        <v>0</v>
      </c>
      <c r="S140" s="38">
        <f t="shared" si="184"/>
        <v>313.64</v>
      </c>
      <c r="T140" s="39">
        <f t="shared" si="185"/>
        <v>124.84</v>
      </c>
      <c r="U140" s="38">
        <f t="shared" si="186"/>
        <v>11.76</v>
      </c>
      <c r="V140" s="39">
        <f t="shared" si="187"/>
        <v>209</v>
      </c>
      <c r="W140" s="39">
        <f t="shared" si="188"/>
        <v>0</v>
      </c>
      <c r="X140" s="38">
        <f t="shared" si="189"/>
        <v>659.24</v>
      </c>
      <c r="Y140" s="38">
        <f t="shared" si="190"/>
        <v>2092.88</v>
      </c>
      <c r="Z140" s="38"/>
      <c r="AA140" s="41" t="s">
        <v>82</v>
      </c>
      <c r="AB140" s="42">
        <f t="shared" ref="AB140:AH140" si="200">K140+R140</f>
        <v>70.57</v>
      </c>
      <c r="AC140" s="42">
        <f t="shared" si="200"/>
        <v>940.93</v>
      </c>
      <c r="AD140" s="42">
        <f t="shared" si="200"/>
        <v>624.18</v>
      </c>
      <c r="AE140" s="42">
        <f t="shared" si="200"/>
        <v>39.2</v>
      </c>
      <c r="AF140" s="42">
        <f t="shared" si="200"/>
        <v>418</v>
      </c>
      <c r="AG140" s="42">
        <f t="shared" si="200"/>
        <v>0</v>
      </c>
      <c r="AH140" s="42">
        <f t="shared" si="200"/>
        <v>2092.88</v>
      </c>
      <c r="AI140" s="41" t="s">
        <v>31</v>
      </c>
      <c r="AJ140" s="15"/>
    </row>
    <row r="141" s="17" customFormat="1" ht="16" customHeight="1" spans="1:36">
      <c r="A141" s="37">
        <f t="shared" si="175"/>
        <v>138</v>
      </c>
      <c r="B141" s="38" t="s">
        <v>422</v>
      </c>
      <c r="C141" s="39" t="s">
        <v>423</v>
      </c>
      <c r="D141" s="40" t="s">
        <v>424</v>
      </c>
      <c r="E141" s="38">
        <v>3920.55</v>
      </c>
      <c r="F141" s="38">
        <v>3920.55</v>
      </c>
      <c r="G141" s="39">
        <v>6241.75</v>
      </c>
      <c r="H141" s="38">
        <v>3920.55</v>
      </c>
      <c r="I141" s="39">
        <v>3180</v>
      </c>
      <c r="J141" s="39"/>
      <c r="K141" s="38">
        <f t="shared" si="176"/>
        <v>70.57</v>
      </c>
      <c r="L141" s="38">
        <f t="shared" si="177"/>
        <v>627.29</v>
      </c>
      <c r="M141" s="39">
        <f t="shared" si="178"/>
        <v>499.34</v>
      </c>
      <c r="N141" s="38">
        <f t="shared" si="179"/>
        <v>27.44</v>
      </c>
      <c r="O141" s="39">
        <f t="shared" si="180"/>
        <v>159</v>
      </c>
      <c r="P141" s="39">
        <f t="shared" si="181"/>
        <v>0</v>
      </c>
      <c r="Q141" s="39">
        <f t="shared" si="182"/>
        <v>1383.64</v>
      </c>
      <c r="R141" s="38">
        <f t="shared" si="183"/>
        <v>0</v>
      </c>
      <c r="S141" s="38">
        <f t="shared" si="184"/>
        <v>313.64</v>
      </c>
      <c r="T141" s="39">
        <f t="shared" si="185"/>
        <v>124.84</v>
      </c>
      <c r="U141" s="38">
        <f t="shared" si="186"/>
        <v>11.76</v>
      </c>
      <c r="V141" s="39">
        <f t="shared" si="187"/>
        <v>159</v>
      </c>
      <c r="W141" s="39">
        <f t="shared" si="188"/>
        <v>0</v>
      </c>
      <c r="X141" s="38">
        <f t="shared" si="189"/>
        <v>609.24</v>
      </c>
      <c r="Y141" s="38">
        <f t="shared" si="190"/>
        <v>1992.88</v>
      </c>
      <c r="Z141" s="38"/>
      <c r="AA141" s="41" t="s">
        <v>55</v>
      </c>
      <c r="AB141" s="42">
        <f t="shared" ref="AB141:AH141" si="201">K141+R141</f>
        <v>70.57</v>
      </c>
      <c r="AC141" s="42">
        <f t="shared" si="201"/>
        <v>940.93</v>
      </c>
      <c r="AD141" s="42">
        <f t="shared" si="201"/>
        <v>624.18</v>
      </c>
      <c r="AE141" s="42">
        <f t="shared" si="201"/>
        <v>39.2</v>
      </c>
      <c r="AF141" s="42">
        <f t="shared" si="201"/>
        <v>318</v>
      </c>
      <c r="AG141" s="42">
        <f t="shared" si="201"/>
        <v>0</v>
      </c>
      <c r="AH141" s="42">
        <f t="shared" si="201"/>
        <v>1992.88</v>
      </c>
      <c r="AI141" s="41" t="s">
        <v>35</v>
      </c>
      <c r="AJ141" s="15"/>
    </row>
    <row r="142" s="17" customFormat="1" ht="16" customHeight="1" spans="1:36">
      <c r="A142" s="37">
        <f t="shared" si="175"/>
        <v>139</v>
      </c>
      <c r="B142" s="38" t="s">
        <v>422</v>
      </c>
      <c r="C142" s="39" t="s">
        <v>425</v>
      </c>
      <c r="D142" s="40" t="s">
        <v>426</v>
      </c>
      <c r="E142" s="38">
        <v>3920.55</v>
      </c>
      <c r="F142" s="38">
        <v>3920.55</v>
      </c>
      <c r="G142" s="39">
        <v>6241.75</v>
      </c>
      <c r="H142" s="38">
        <v>3920.55</v>
      </c>
      <c r="I142" s="39">
        <v>3180</v>
      </c>
      <c r="J142" s="39"/>
      <c r="K142" s="38">
        <f t="shared" si="176"/>
        <v>70.57</v>
      </c>
      <c r="L142" s="38">
        <f t="shared" si="177"/>
        <v>627.29</v>
      </c>
      <c r="M142" s="39">
        <f t="shared" si="178"/>
        <v>499.34</v>
      </c>
      <c r="N142" s="38">
        <f t="shared" si="179"/>
        <v>27.44</v>
      </c>
      <c r="O142" s="39">
        <f t="shared" si="180"/>
        <v>159</v>
      </c>
      <c r="P142" s="39">
        <f t="shared" si="181"/>
        <v>0</v>
      </c>
      <c r="Q142" s="39">
        <f t="shared" si="182"/>
        <v>1383.64</v>
      </c>
      <c r="R142" s="38">
        <f t="shared" si="183"/>
        <v>0</v>
      </c>
      <c r="S142" s="38">
        <f t="shared" si="184"/>
        <v>313.64</v>
      </c>
      <c r="T142" s="39">
        <f t="shared" si="185"/>
        <v>124.84</v>
      </c>
      <c r="U142" s="38">
        <f t="shared" si="186"/>
        <v>11.76</v>
      </c>
      <c r="V142" s="39">
        <f t="shared" si="187"/>
        <v>159</v>
      </c>
      <c r="W142" s="39">
        <f t="shared" si="188"/>
        <v>0</v>
      </c>
      <c r="X142" s="38">
        <f t="shared" si="189"/>
        <v>609.24</v>
      </c>
      <c r="Y142" s="38">
        <f t="shared" si="190"/>
        <v>1992.88</v>
      </c>
      <c r="Z142" s="38"/>
      <c r="AA142" s="41" t="s">
        <v>55</v>
      </c>
      <c r="AB142" s="42">
        <f t="shared" ref="AB142:AH142" si="202">K142+R142</f>
        <v>70.57</v>
      </c>
      <c r="AC142" s="42">
        <f t="shared" si="202"/>
        <v>940.93</v>
      </c>
      <c r="AD142" s="42">
        <f t="shared" si="202"/>
        <v>624.18</v>
      </c>
      <c r="AE142" s="42">
        <f t="shared" si="202"/>
        <v>39.2</v>
      </c>
      <c r="AF142" s="42">
        <f t="shared" si="202"/>
        <v>318</v>
      </c>
      <c r="AG142" s="42">
        <f t="shared" si="202"/>
        <v>0</v>
      </c>
      <c r="AH142" s="42">
        <f t="shared" si="202"/>
        <v>1992.88</v>
      </c>
      <c r="AI142" s="41" t="s">
        <v>35</v>
      </c>
      <c r="AJ142" s="15"/>
    </row>
    <row r="143" s="17" customFormat="1" ht="16" customHeight="1" spans="1:36">
      <c r="A143" s="37">
        <f t="shared" si="175"/>
        <v>140</v>
      </c>
      <c r="B143" s="38" t="s">
        <v>189</v>
      </c>
      <c r="C143" s="39" t="s">
        <v>427</v>
      </c>
      <c r="D143" s="40" t="s">
        <v>428</v>
      </c>
      <c r="E143" s="38">
        <v>3920.55</v>
      </c>
      <c r="F143" s="38">
        <v>3920.55</v>
      </c>
      <c r="G143" s="39">
        <v>6241.75</v>
      </c>
      <c r="H143" s="38">
        <v>3920.55</v>
      </c>
      <c r="I143" s="39">
        <v>3180</v>
      </c>
      <c r="J143" s="39"/>
      <c r="K143" s="38">
        <f t="shared" si="176"/>
        <v>70.57</v>
      </c>
      <c r="L143" s="38">
        <f t="shared" si="177"/>
        <v>627.29</v>
      </c>
      <c r="M143" s="39">
        <f t="shared" si="178"/>
        <v>499.34</v>
      </c>
      <c r="N143" s="38">
        <f t="shared" si="179"/>
        <v>27.44</v>
      </c>
      <c r="O143" s="39">
        <f t="shared" si="180"/>
        <v>159</v>
      </c>
      <c r="P143" s="39">
        <f t="shared" si="181"/>
        <v>0</v>
      </c>
      <c r="Q143" s="39">
        <f t="shared" si="182"/>
        <v>1383.64</v>
      </c>
      <c r="R143" s="38">
        <f t="shared" si="183"/>
        <v>0</v>
      </c>
      <c r="S143" s="38">
        <f t="shared" si="184"/>
        <v>313.64</v>
      </c>
      <c r="T143" s="39">
        <f t="shared" si="185"/>
        <v>124.84</v>
      </c>
      <c r="U143" s="38">
        <f t="shared" si="186"/>
        <v>11.76</v>
      </c>
      <c r="V143" s="39">
        <f t="shared" si="187"/>
        <v>159</v>
      </c>
      <c r="W143" s="39">
        <f t="shared" si="188"/>
        <v>0</v>
      </c>
      <c r="X143" s="38">
        <f t="shared" si="189"/>
        <v>609.24</v>
      </c>
      <c r="Y143" s="38">
        <f t="shared" si="190"/>
        <v>1992.88</v>
      </c>
      <c r="Z143" s="38"/>
      <c r="AA143" s="41" t="s">
        <v>52</v>
      </c>
      <c r="AB143" s="42">
        <f t="shared" ref="AB143:AH143" si="203">K143+R143</f>
        <v>70.57</v>
      </c>
      <c r="AC143" s="42">
        <f t="shared" si="203"/>
        <v>940.93</v>
      </c>
      <c r="AD143" s="42">
        <f t="shared" si="203"/>
        <v>624.18</v>
      </c>
      <c r="AE143" s="42">
        <f t="shared" si="203"/>
        <v>39.2</v>
      </c>
      <c r="AF143" s="42">
        <f t="shared" si="203"/>
        <v>318</v>
      </c>
      <c r="AG143" s="42">
        <f t="shared" si="203"/>
        <v>0</v>
      </c>
      <c r="AH143" s="42">
        <f t="shared" si="203"/>
        <v>1992.88</v>
      </c>
      <c r="AI143" s="41" t="s">
        <v>33</v>
      </c>
      <c r="AJ143" s="15"/>
    </row>
    <row r="144" s="17" customFormat="1" ht="16" customHeight="1" spans="1:36">
      <c r="A144" s="37">
        <f t="shared" si="175"/>
        <v>141</v>
      </c>
      <c r="B144" s="38" t="s">
        <v>153</v>
      </c>
      <c r="C144" s="39" t="s">
        <v>429</v>
      </c>
      <c r="D144" s="40" t="s">
        <v>430</v>
      </c>
      <c r="E144" s="38">
        <v>3920.55</v>
      </c>
      <c r="F144" s="38">
        <v>3920.55</v>
      </c>
      <c r="G144" s="39">
        <v>6241.75</v>
      </c>
      <c r="H144" s="38">
        <v>3920.55</v>
      </c>
      <c r="I144" s="39">
        <v>2200</v>
      </c>
      <c r="J144" s="39"/>
      <c r="K144" s="38">
        <f t="shared" si="176"/>
        <v>70.57</v>
      </c>
      <c r="L144" s="38">
        <f t="shared" si="177"/>
        <v>627.29</v>
      </c>
      <c r="M144" s="39">
        <f t="shared" si="178"/>
        <v>499.34</v>
      </c>
      <c r="N144" s="38">
        <f t="shared" si="179"/>
        <v>27.44</v>
      </c>
      <c r="O144" s="39">
        <f t="shared" si="180"/>
        <v>110</v>
      </c>
      <c r="P144" s="39">
        <f t="shared" si="181"/>
        <v>0</v>
      </c>
      <c r="Q144" s="39">
        <f t="shared" si="182"/>
        <v>1334.64</v>
      </c>
      <c r="R144" s="38">
        <f t="shared" si="183"/>
        <v>0</v>
      </c>
      <c r="S144" s="38">
        <f t="shared" si="184"/>
        <v>313.64</v>
      </c>
      <c r="T144" s="39">
        <f t="shared" si="185"/>
        <v>124.84</v>
      </c>
      <c r="U144" s="38">
        <f t="shared" si="186"/>
        <v>11.76</v>
      </c>
      <c r="V144" s="39">
        <f t="shared" si="187"/>
        <v>110</v>
      </c>
      <c r="W144" s="39">
        <f t="shared" si="188"/>
        <v>0</v>
      </c>
      <c r="X144" s="38">
        <f t="shared" si="189"/>
        <v>560.24</v>
      </c>
      <c r="Y144" s="38">
        <f t="shared" si="190"/>
        <v>1894.88</v>
      </c>
      <c r="Z144" s="38"/>
      <c r="AA144" s="41" t="s">
        <v>77</v>
      </c>
      <c r="AB144" s="42">
        <f t="shared" ref="AB144:AH144" si="204">K144+R144</f>
        <v>70.57</v>
      </c>
      <c r="AC144" s="42">
        <f t="shared" si="204"/>
        <v>940.93</v>
      </c>
      <c r="AD144" s="42">
        <f t="shared" si="204"/>
        <v>624.18</v>
      </c>
      <c r="AE144" s="42">
        <f t="shared" si="204"/>
        <v>39.2</v>
      </c>
      <c r="AF144" s="42">
        <f t="shared" si="204"/>
        <v>220</v>
      </c>
      <c r="AG144" s="42">
        <f t="shared" si="204"/>
        <v>0</v>
      </c>
      <c r="AH144" s="42">
        <f t="shared" si="204"/>
        <v>1894.88</v>
      </c>
      <c r="AI144" s="41" t="s">
        <v>36</v>
      </c>
      <c r="AJ144" s="15"/>
    </row>
    <row r="145" s="17" customFormat="1" ht="16" customHeight="1" spans="1:36">
      <c r="A145" s="37">
        <f t="shared" si="175"/>
        <v>142</v>
      </c>
      <c r="B145" s="38" t="s">
        <v>153</v>
      </c>
      <c r="C145" s="39" t="s">
        <v>431</v>
      </c>
      <c r="D145" s="40" t="s">
        <v>432</v>
      </c>
      <c r="E145" s="38">
        <v>3920.55</v>
      </c>
      <c r="F145" s="38">
        <v>3920.55</v>
      </c>
      <c r="G145" s="39">
        <v>6241.75</v>
      </c>
      <c r="H145" s="38">
        <v>3920.55</v>
      </c>
      <c r="I145" s="39">
        <v>3180</v>
      </c>
      <c r="J145" s="39"/>
      <c r="K145" s="38">
        <f t="shared" si="176"/>
        <v>70.57</v>
      </c>
      <c r="L145" s="38">
        <f t="shared" si="177"/>
        <v>627.29</v>
      </c>
      <c r="M145" s="39">
        <f t="shared" si="178"/>
        <v>499.34</v>
      </c>
      <c r="N145" s="38">
        <f t="shared" si="179"/>
        <v>27.44</v>
      </c>
      <c r="O145" s="39">
        <f t="shared" si="180"/>
        <v>159</v>
      </c>
      <c r="P145" s="39">
        <f t="shared" si="181"/>
        <v>0</v>
      </c>
      <c r="Q145" s="39">
        <f t="shared" si="182"/>
        <v>1383.64</v>
      </c>
      <c r="R145" s="38">
        <f t="shared" si="183"/>
        <v>0</v>
      </c>
      <c r="S145" s="38">
        <f t="shared" si="184"/>
        <v>313.64</v>
      </c>
      <c r="T145" s="39">
        <f t="shared" si="185"/>
        <v>124.84</v>
      </c>
      <c r="U145" s="38">
        <f t="shared" si="186"/>
        <v>11.76</v>
      </c>
      <c r="V145" s="39">
        <f t="shared" si="187"/>
        <v>159</v>
      </c>
      <c r="W145" s="39">
        <f t="shared" si="188"/>
        <v>0</v>
      </c>
      <c r="X145" s="38">
        <f t="shared" si="189"/>
        <v>609.24</v>
      </c>
      <c r="Y145" s="38">
        <f t="shared" si="190"/>
        <v>1992.88</v>
      </c>
      <c r="Z145" s="38"/>
      <c r="AA145" s="41" t="s">
        <v>57</v>
      </c>
      <c r="AB145" s="42">
        <f t="shared" ref="AB145:AH145" si="205">K145+R145</f>
        <v>70.57</v>
      </c>
      <c r="AC145" s="42">
        <f t="shared" si="205"/>
        <v>940.93</v>
      </c>
      <c r="AD145" s="42">
        <f t="shared" si="205"/>
        <v>624.18</v>
      </c>
      <c r="AE145" s="42">
        <f t="shared" si="205"/>
        <v>39.2</v>
      </c>
      <c r="AF145" s="42">
        <f t="shared" si="205"/>
        <v>318</v>
      </c>
      <c r="AG145" s="42">
        <f t="shared" si="205"/>
        <v>0</v>
      </c>
      <c r="AH145" s="42">
        <f t="shared" si="205"/>
        <v>1992.88</v>
      </c>
      <c r="AI145" s="41" t="s">
        <v>36</v>
      </c>
      <c r="AJ145" s="15"/>
    </row>
    <row r="146" s="17" customFormat="1" ht="16" customHeight="1" spans="1:36">
      <c r="A146" s="37">
        <f t="shared" si="175"/>
        <v>143</v>
      </c>
      <c r="B146" s="38" t="s">
        <v>153</v>
      </c>
      <c r="C146" s="39" t="s">
        <v>433</v>
      </c>
      <c r="D146" s="40" t="s">
        <v>434</v>
      </c>
      <c r="E146" s="38">
        <v>3920.55</v>
      </c>
      <c r="F146" s="38">
        <v>3920.55</v>
      </c>
      <c r="G146" s="39">
        <v>6241.75</v>
      </c>
      <c r="H146" s="38">
        <v>3920.55</v>
      </c>
      <c r="I146" s="39">
        <v>3180</v>
      </c>
      <c r="J146" s="39"/>
      <c r="K146" s="38">
        <f t="shared" si="176"/>
        <v>70.57</v>
      </c>
      <c r="L146" s="38">
        <f t="shared" si="177"/>
        <v>627.29</v>
      </c>
      <c r="M146" s="39">
        <f t="shared" si="178"/>
        <v>499.34</v>
      </c>
      <c r="N146" s="38">
        <f t="shared" si="179"/>
        <v>27.44</v>
      </c>
      <c r="O146" s="39">
        <f t="shared" si="180"/>
        <v>159</v>
      </c>
      <c r="P146" s="39">
        <f t="shared" si="181"/>
        <v>0</v>
      </c>
      <c r="Q146" s="39">
        <f t="shared" si="182"/>
        <v>1383.64</v>
      </c>
      <c r="R146" s="38">
        <f t="shared" si="183"/>
        <v>0</v>
      </c>
      <c r="S146" s="38">
        <f t="shared" si="184"/>
        <v>313.64</v>
      </c>
      <c r="T146" s="39">
        <f t="shared" si="185"/>
        <v>124.84</v>
      </c>
      <c r="U146" s="38">
        <f t="shared" si="186"/>
        <v>11.76</v>
      </c>
      <c r="V146" s="39">
        <f t="shared" si="187"/>
        <v>159</v>
      </c>
      <c r="W146" s="39">
        <f t="shared" si="188"/>
        <v>0</v>
      </c>
      <c r="X146" s="38">
        <f t="shared" si="189"/>
        <v>609.24</v>
      </c>
      <c r="Y146" s="38">
        <f t="shared" si="190"/>
        <v>1992.88</v>
      </c>
      <c r="Z146" s="38"/>
      <c r="AA146" s="41" t="s">
        <v>56</v>
      </c>
      <c r="AB146" s="42">
        <f t="shared" ref="AB146:AH146" si="206">K146+R146</f>
        <v>70.57</v>
      </c>
      <c r="AC146" s="42">
        <f t="shared" si="206"/>
        <v>940.93</v>
      </c>
      <c r="AD146" s="42">
        <f t="shared" si="206"/>
        <v>624.18</v>
      </c>
      <c r="AE146" s="42">
        <f t="shared" si="206"/>
        <v>39.2</v>
      </c>
      <c r="AF146" s="42">
        <f t="shared" si="206"/>
        <v>318</v>
      </c>
      <c r="AG146" s="42">
        <f t="shared" si="206"/>
        <v>0</v>
      </c>
      <c r="AH146" s="42">
        <f t="shared" si="206"/>
        <v>1992.88</v>
      </c>
      <c r="AI146" s="41" t="s">
        <v>36</v>
      </c>
      <c r="AJ146" s="15"/>
    </row>
    <row r="147" s="17" customFormat="1" ht="16" customHeight="1" spans="1:36">
      <c r="A147" s="37">
        <f t="shared" si="175"/>
        <v>144</v>
      </c>
      <c r="B147" s="38" t="s">
        <v>153</v>
      </c>
      <c r="C147" s="39" t="s">
        <v>435</v>
      </c>
      <c r="D147" s="40" t="s">
        <v>436</v>
      </c>
      <c r="E147" s="38">
        <v>3920.55</v>
      </c>
      <c r="F147" s="38">
        <v>3920.55</v>
      </c>
      <c r="G147" s="39">
        <v>6241.75</v>
      </c>
      <c r="H147" s="38">
        <v>3920.55</v>
      </c>
      <c r="I147" s="39">
        <v>3180</v>
      </c>
      <c r="J147" s="39"/>
      <c r="K147" s="38">
        <f t="shared" si="176"/>
        <v>70.57</v>
      </c>
      <c r="L147" s="38">
        <f t="shared" si="177"/>
        <v>627.29</v>
      </c>
      <c r="M147" s="39">
        <f t="shared" si="178"/>
        <v>499.34</v>
      </c>
      <c r="N147" s="38">
        <f t="shared" si="179"/>
        <v>27.44</v>
      </c>
      <c r="O147" s="39">
        <f t="shared" si="180"/>
        <v>159</v>
      </c>
      <c r="P147" s="39">
        <f t="shared" si="181"/>
        <v>0</v>
      </c>
      <c r="Q147" s="39">
        <f t="shared" si="182"/>
        <v>1383.64</v>
      </c>
      <c r="R147" s="38">
        <f t="shared" si="183"/>
        <v>0</v>
      </c>
      <c r="S147" s="38">
        <f t="shared" si="184"/>
        <v>313.64</v>
      </c>
      <c r="T147" s="39">
        <f t="shared" si="185"/>
        <v>124.84</v>
      </c>
      <c r="U147" s="38">
        <f t="shared" si="186"/>
        <v>11.76</v>
      </c>
      <c r="V147" s="39">
        <f t="shared" si="187"/>
        <v>159</v>
      </c>
      <c r="W147" s="39">
        <f t="shared" si="188"/>
        <v>0</v>
      </c>
      <c r="X147" s="38">
        <f t="shared" si="189"/>
        <v>609.24</v>
      </c>
      <c r="Y147" s="38">
        <f t="shared" si="190"/>
        <v>1992.88</v>
      </c>
      <c r="Z147" s="38"/>
      <c r="AA147" s="41" t="s">
        <v>57</v>
      </c>
      <c r="AB147" s="42">
        <f t="shared" ref="AB147:AH147" si="207">K147+R147</f>
        <v>70.57</v>
      </c>
      <c r="AC147" s="42">
        <f t="shared" si="207"/>
        <v>940.93</v>
      </c>
      <c r="AD147" s="42">
        <f t="shared" si="207"/>
        <v>624.18</v>
      </c>
      <c r="AE147" s="42">
        <f t="shared" si="207"/>
        <v>39.2</v>
      </c>
      <c r="AF147" s="42">
        <f t="shared" si="207"/>
        <v>318</v>
      </c>
      <c r="AG147" s="42">
        <f t="shared" si="207"/>
        <v>0</v>
      </c>
      <c r="AH147" s="42">
        <f t="shared" si="207"/>
        <v>1992.88</v>
      </c>
      <c r="AI147" s="41" t="s">
        <v>36</v>
      </c>
      <c r="AJ147" s="15"/>
    </row>
    <row r="148" s="17" customFormat="1" ht="16" customHeight="1" spans="1:36">
      <c r="A148" s="37">
        <f t="shared" si="175"/>
        <v>145</v>
      </c>
      <c r="B148" s="38" t="s">
        <v>46</v>
      </c>
      <c r="C148" s="39" t="s">
        <v>437</v>
      </c>
      <c r="D148" s="40" t="s">
        <v>438</v>
      </c>
      <c r="E148" s="38">
        <v>3920.55</v>
      </c>
      <c r="F148" s="38">
        <v>3920.55</v>
      </c>
      <c r="G148" s="39">
        <v>6241.75</v>
      </c>
      <c r="H148" s="38">
        <v>3920.55</v>
      </c>
      <c r="I148" s="39">
        <v>4180</v>
      </c>
      <c r="J148" s="39"/>
      <c r="K148" s="38">
        <f t="shared" si="176"/>
        <v>70.57</v>
      </c>
      <c r="L148" s="38">
        <f t="shared" si="177"/>
        <v>627.29</v>
      </c>
      <c r="M148" s="39">
        <f t="shared" si="178"/>
        <v>499.34</v>
      </c>
      <c r="N148" s="38">
        <f t="shared" si="179"/>
        <v>27.44</v>
      </c>
      <c r="O148" s="39">
        <f t="shared" si="180"/>
        <v>209</v>
      </c>
      <c r="P148" s="39">
        <f t="shared" si="181"/>
        <v>0</v>
      </c>
      <c r="Q148" s="39">
        <f t="shared" si="182"/>
        <v>1433.64</v>
      </c>
      <c r="R148" s="38">
        <f t="shared" si="183"/>
        <v>0</v>
      </c>
      <c r="S148" s="38">
        <f t="shared" si="184"/>
        <v>313.64</v>
      </c>
      <c r="T148" s="39">
        <f t="shared" si="185"/>
        <v>124.84</v>
      </c>
      <c r="U148" s="38">
        <f t="shared" si="186"/>
        <v>11.76</v>
      </c>
      <c r="V148" s="39">
        <f t="shared" si="187"/>
        <v>209</v>
      </c>
      <c r="W148" s="39">
        <f t="shared" si="188"/>
        <v>0</v>
      </c>
      <c r="X148" s="38">
        <f t="shared" si="189"/>
        <v>659.24</v>
      </c>
      <c r="Y148" s="38">
        <f t="shared" si="190"/>
        <v>2092.88</v>
      </c>
      <c r="Z148" s="38"/>
      <c r="AA148" s="41" t="s">
        <v>46</v>
      </c>
      <c r="AB148" s="42">
        <f t="shared" ref="AB148:AH148" si="208">K148+R148</f>
        <v>70.57</v>
      </c>
      <c r="AC148" s="42">
        <f t="shared" si="208"/>
        <v>940.93</v>
      </c>
      <c r="AD148" s="42">
        <f t="shared" si="208"/>
        <v>624.18</v>
      </c>
      <c r="AE148" s="42">
        <f t="shared" si="208"/>
        <v>39.2</v>
      </c>
      <c r="AF148" s="42">
        <f t="shared" si="208"/>
        <v>418</v>
      </c>
      <c r="AG148" s="42">
        <f t="shared" si="208"/>
        <v>0</v>
      </c>
      <c r="AH148" s="42">
        <f t="shared" si="208"/>
        <v>2092.88</v>
      </c>
      <c r="AI148" s="41" t="s">
        <v>31</v>
      </c>
      <c r="AJ148" s="15"/>
    </row>
    <row r="149" s="15" customFormat="1" ht="16" customHeight="1" spans="1:36">
      <c r="A149" s="37">
        <f t="shared" si="175"/>
        <v>146</v>
      </c>
      <c r="B149" s="38" t="s">
        <v>439</v>
      </c>
      <c r="C149" s="39" t="s">
        <v>440</v>
      </c>
      <c r="D149" s="40" t="s">
        <v>441</v>
      </c>
      <c r="E149" s="38">
        <v>3920.55</v>
      </c>
      <c r="F149" s="38">
        <v>3920.55</v>
      </c>
      <c r="G149" s="39">
        <v>6241.75</v>
      </c>
      <c r="H149" s="38">
        <v>3920.55</v>
      </c>
      <c r="I149" s="39">
        <v>4180</v>
      </c>
      <c r="J149" s="39"/>
      <c r="K149" s="38">
        <f t="shared" si="176"/>
        <v>70.57</v>
      </c>
      <c r="L149" s="38">
        <f t="shared" si="177"/>
        <v>627.29</v>
      </c>
      <c r="M149" s="39">
        <f t="shared" si="178"/>
        <v>499.34</v>
      </c>
      <c r="N149" s="38">
        <f t="shared" si="179"/>
        <v>27.44</v>
      </c>
      <c r="O149" s="39">
        <f t="shared" si="180"/>
        <v>209</v>
      </c>
      <c r="P149" s="39">
        <f t="shared" si="181"/>
        <v>0</v>
      </c>
      <c r="Q149" s="39">
        <f t="shared" si="182"/>
        <v>1433.64</v>
      </c>
      <c r="R149" s="38">
        <f t="shared" si="183"/>
        <v>0</v>
      </c>
      <c r="S149" s="38">
        <f t="shared" si="184"/>
        <v>313.64</v>
      </c>
      <c r="T149" s="39">
        <f t="shared" si="185"/>
        <v>124.84</v>
      </c>
      <c r="U149" s="38">
        <f t="shared" si="186"/>
        <v>11.76</v>
      </c>
      <c r="V149" s="39">
        <f t="shared" si="187"/>
        <v>209</v>
      </c>
      <c r="W149" s="39">
        <f t="shared" si="188"/>
        <v>0</v>
      </c>
      <c r="X149" s="38">
        <f t="shared" si="189"/>
        <v>659.24</v>
      </c>
      <c r="Y149" s="38">
        <f t="shared" si="190"/>
        <v>2092.88</v>
      </c>
      <c r="Z149" s="38"/>
      <c r="AA149" s="41" t="s">
        <v>77</v>
      </c>
      <c r="AB149" s="42">
        <f t="shared" ref="AB149:AH149" si="209">K149+R149</f>
        <v>70.57</v>
      </c>
      <c r="AC149" s="42">
        <f t="shared" si="209"/>
        <v>940.93</v>
      </c>
      <c r="AD149" s="42">
        <f t="shared" si="209"/>
        <v>624.18</v>
      </c>
      <c r="AE149" s="42">
        <f t="shared" si="209"/>
        <v>39.2</v>
      </c>
      <c r="AF149" s="42">
        <f t="shared" si="209"/>
        <v>418</v>
      </c>
      <c r="AG149" s="42">
        <f t="shared" si="209"/>
        <v>0</v>
      </c>
      <c r="AH149" s="42">
        <f t="shared" si="209"/>
        <v>2092.88</v>
      </c>
      <c r="AI149" s="41" t="s">
        <v>36</v>
      </c>
    </row>
    <row r="150" s="15" customFormat="1" ht="16" customHeight="1" spans="1:36">
      <c r="A150" s="37">
        <f t="shared" si="175"/>
        <v>147</v>
      </c>
      <c r="B150" s="38" t="s">
        <v>195</v>
      </c>
      <c r="C150" s="39" t="s">
        <v>442</v>
      </c>
      <c r="D150" s="40" t="s">
        <v>443</v>
      </c>
      <c r="E150" s="38">
        <v>3920.55</v>
      </c>
      <c r="F150" s="38">
        <v>3920.55</v>
      </c>
      <c r="G150" s="39">
        <v>6241.75</v>
      </c>
      <c r="H150" s="38">
        <v>3920.55</v>
      </c>
      <c r="I150" s="39">
        <v>3180</v>
      </c>
      <c r="J150" s="39"/>
      <c r="K150" s="38">
        <f t="shared" si="176"/>
        <v>70.57</v>
      </c>
      <c r="L150" s="38">
        <f t="shared" si="177"/>
        <v>627.29</v>
      </c>
      <c r="M150" s="39">
        <f t="shared" si="178"/>
        <v>499.34</v>
      </c>
      <c r="N150" s="38">
        <f t="shared" si="179"/>
        <v>27.44</v>
      </c>
      <c r="O150" s="39">
        <f t="shared" si="180"/>
        <v>159</v>
      </c>
      <c r="P150" s="39">
        <f t="shared" si="181"/>
        <v>0</v>
      </c>
      <c r="Q150" s="39">
        <f t="shared" si="182"/>
        <v>1383.64</v>
      </c>
      <c r="R150" s="38">
        <f t="shared" si="183"/>
        <v>0</v>
      </c>
      <c r="S150" s="38">
        <f t="shared" si="184"/>
        <v>313.64</v>
      </c>
      <c r="T150" s="39">
        <f t="shared" si="185"/>
        <v>124.84</v>
      </c>
      <c r="U150" s="38">
        <f t="shared" si="186"/>
        <v>11.76</v>
      </c>
      <c r="V150" s="39">
        <f t="shared" si="187"/>
        <v>159</v>
      </c>
      <c r="W150" s="39">
        <f t="shared" si="188"/>
        <v>0</v>
      </c>
      <c r="X150" s="38">
        <f t="shared" si="189"/>
        <v>609.24</v>
      </c>
      <c r="Y150" s="38">
        <f t="shared" si="190"/>
        <v>1992.88</v>
      </c>
      <c r="Z150" s="38"/>
      <c r="AA150" s="41" t="s">
        <v>53</v>
      </c>
      <c r="AB150" s="42">
        <f t="shared" ref="AB150:AH150" si="210">K150+R150</f>
        <v>70.57</v>
      </c>
      <c r="AC150" s="42">
        <f t="shared" si="210"/>
        <v>940.93</v>
      </c>
      <c r="AD150" s="42">
        <f t="shared" si="210"/>
        <v>624.18</v>
      </c>
      <c r="AE150" s="42">
        <f t="shared" si="210"/>
        <v>39.2</v>
      </c>
      <c r="AF150" s="42">
        <f t="shared" si="210"/>
        <v>318</v>
      </c>
      <c r="AG150" s="42">
        <f t="shared" si="210"/>
        <v>0</v>
      </c>
      <c r="AH150" s="42">
        <f t="shared" si="210"/>
        <v>1992.88</v>
      </c>
      <c r="AI150" s="41" t="s">
        <v>34</v>
      </c>
    </row>
    <row r="151" s="15" customFormat="1" ht="16" customHeight="1" spans="1:36">
      <c r="A151" s="37">
        <f t="shared" si="175"/>
        <v>148</v>
      </c>
      <c r="B151" s="38" t="s">
        <v>195</v>
      </c>
      <c r="C151" s="39" t="s">
        <v>444</v>
      </c>
      <c r="D151" s="40" t="s">
        <v>445</v>
      </c>
      <c r="E151" s="38">
        <v>3920.55</v>
      </c>
      <c r="F151" s="38">
        <v>3920.55</v>
      </c>
      <c r="G151" s="39">
        <v>6241.75</v>
      </c>
      <c r="H151" s="38">
        <v>3920.55</v>
      </c>
      <c r="I151" s="39">
        <v>3180</v>
      </c>
      <c r="J151" s="39"/>
      <c r="K151" s="38">
        <f t="shared" si="176"/>
        <v>70.57</v>
      </c>
      <c r="L151" s="38">
        <f t="shared" si="177"/>
        <v>627.29</v>
      </c>
      <c r="M151" s="39">
        <f t="shared" si="178"/>
        <v>499.34</v>
      </c>
      <c r="N151" s="38">
        <f t="shared" si="179"/>
        <v>27.44</v>
      </c>
      <c r="O151" s="39">
        <f t="shared" si="180"/>
        <v>159</v>
      </c>
      <c r="P151" s="39">
        <f t="shared" si="181"/>
        <v>0</v>
      </c>
      <c r="Q151" s="39">
        <f t="shared" si="182"/>
        <v>1383.64</v>
      </c>
      <c r="R151" s="38">
        <f t="shared" si="183"/>
        <v>0</v>
      </c>
      <c r="S151" s="38">
        <f t="shared" si="184"/>
        <v>313.64</v>
      </c>
      <c r="T151" s="39">
        <f t="shared" si="185"/>
        <v>124.84</v>
      </c>
      <c r="U151" s="38">
        <f t="shared" si="186"/>
        <v>11.76</v>
      </c>
      <c r="V151" s="39">
        <f t="shared" si="187"/>
        <v>159</v>
      </c>
      <c r="W151" s="39">
        <f t="shared" si="188"/>
        <v>0</v>
      </c>
      <c r="X151" s="38">
        <f t="shared" si="189"/>
        <v>609.24</v>
      </c>
      <c r="Y151" s="38">
        <f t="shared" si="190"/>
        <v>1992.88</v>
      </c>
      <c r="Z151" s="38"/>
      <c r="AA151" s="41" t="s">
        <v>54</v>
      </c>
      <c r="AB151" s="42">
        <f t="shared" ref="AB151:AH151" si="211">K151+R151</f>
        <v>70.57</v>
      </c>
      <c r="AC151" s="42">
        <f t="shared" si="211"/>
        <v>940.93</v>
      </c>
      <c r="AD151" s="42">
        <f t="shared" si="211"/>
        <v>624.18</v>
      </c>
      <c r="AE151" s="42">
        <f t="shared" si="211"/>
        <v>39.2</v>
      </c>
      <c r="AF151" s="42">
        <f t="shared" si="211"/>
        <v>318</v>
      </c>
      <c r="AG151" s="42">
        <f t="shared" si="211"/>
        <v>0</v>
      </c>
      <c r="AH151" s="42">
        <f t="shared" si="211"/>
        <v>1992.88</v>
      </c>
      <c r="AI151" s="41" t="s">
        <v>34</v>
      </c>
    </row>
    <row r="152" s="15" customFormat="1" ht="16" customHeight="1" spans="1:36">
      <c r="A152" s="37">
        <f t="shared" si="175"/>
        <v>149</v>
      </c>
      <c r="B152" s="38" t="s">
        <v>446</v>
      </c>
      <c r="C152" s="39" t="s">
        <v>447</v>
      </c>
      <c r="D152" s="40" t="s">
        <v>448</v>
      </c>
      <c r="E152" s="38">
        <v>3920.55</v>
      </c>
      <c r="F152" s="38">
        <v>3920.55</v>
      </c>
      <c r="G152" s="39">
        <v>6241.75</v>
      </c>
      <c r="H152" s="38">
        <v>3920.55</v>
      </c>
      <c r="I152" s="39">
        <v>4180</v>
      </c>
      <c r="J152" s="39"/>
      <c r="K152" s="38">
        <f t="shared" si="176"/>
        <v>70.57</v>
      </c>
      <c r="L152" s="38">
        <f t="shared" si="177"/>
        <v>627.29</v>
      </c>
      <c r="M152" s="39">
        <f t="shared" si="178"/>
        <v>499.34</v>
      </c>
      <c r="N152" s="38">
        <f t="shared" si="179"/>
        <v>27.44</v>
      </c>
      <c r="O152" s="39">
        <f t="shared" si="180"/>
        <v>209</v>
      </c>
      <c r="P152" s="39">
        <f t="shared" si="181"/>
        <v>0</v>
      </c>
      <c r="Q152" s="39">
        <f t="shared" si="182"/>
        <v>1433.64</v>
      </c>
      <c r="R152" s="38">
        <f t="shared" si="183"/>
        <v>0</v>
      </c>
      <c r="S152" s="38">
        <f t="shared" si="184"/>
        <v>313.64</v>
      </c>
      <c r="T152" s="39">
        <f t="shared" si="185"/>
        <v>124.84</v>
      </c>
      <c r="U152" s="38">
        <f t="shared" si="186"/>
        <v>11.76</v>
      </c>
      <c r="V152" s="39">
        <f t="shared" si="187"/>
        <v>209</v>
      </c>
      <c r="W152" s="39">
        <f t="shared" si="188"/>
        <v>0</v>
      </c>
      <c r="X152" s="38">
        <f t="shared" si="189"/>
        <v>659.24</v>
      </c>
      <c r="Y152" s="38">
        <f t="shared" si="190"/>
        <v>2092.88</v>
      </c>
      <c r="Z152" s="38"/>
      <c r="AA152" s="41" t="s">
        <v>55</v>
      </c>
      <c r="AB152" s="42">
        <f t="shared" ref="AB152:AH152" si="212">K152+R152</f>
        <v>70.57</v>
      </c>
      <c r="AC152" s="42">
        <f t="shared" si="212"/>
        <v>940.93</v>
      </c>
      <c r="AD152" s="42">
        <f t="shared" si="212"/>
        <v>624.18</v>
      </c>
      <c r="AE152" s="42">
        <f t="shared" si="212"/>
        <v>39.2</v>
      </c>
      <c r="AF152" s="42">
        <f t="shared" si="212"/>
        <v>418</v>
      </c>
      <c r="AG152" s="42">
        <f t="shared" si="212"/>
        <v>0</v>
      </c>
      <c r="AH152" s="42">
        <f t="shared" si="212"/>
        <v>2092.88</v>
      </c>
      <c r="AI152" s="41" t="s">
        <v>35</v>
      </c>
    </row>
    <row r="153" s="15" customFormat="1" ht="16" customHeight="1" spans="1:36">
      <c r="A153" s="37">
        <f t="shared" si="175"/>
        <v>150</v>
      </c>
      <c r="B153" s="38" t="s">
        <v>189</v>
      </c>
      <c r="C153" s="39" t="s">
        <v>449</v>
      </c>
      <c r="D153" s="220" t="s">
        <v>450</v>
      </c>
      <c r="E153" s="38">
        <v>4200</v>
      </c>
      <c r="F153" s="38">
        <v>4200</v>
      </c>
      <c r="G153" s="39">
        <v>6241.75</v>
      </c>
      <c r="H153" s="38">
        <v>4200</v>
      </c>
      <c r="I153" s="39">
        <v>4180</v>
      </c>
      <c r="J153" s="39"/>
      <c r="K153" s="38">
        <f t="shared" si="176"/>
        <v>75.6</v>
      </c>
      <c r="L153" s="38">
        <f t="shared" si="177"/>
        <v>672</v>
      </c>
      <c r="M153" s="39">
        <f t="shared" si="178"/>
        <v>499.34</v>
      </c>
      <c r="N153" s="38">
        <f t="shared" si="179"/>
        <v>29.4</v>
      </c>
      <c r="O153" s="39">
        <f t="shared" si="180"/>
        <v>209</v>
      </c>
      <c r="P153" s="39">
        <f t="shared" si="181"/>
        <v>0</v>
      </c>
      <c r="Q153" s="39">
        <f t="shared" si="182"/>
        <v>1485.34</v>
      </c>
      <c r="R153" s="38">
        <f t="shared" si="183"/>
        <v>0</v>
      </c>
      <c r="S153" s="38">
        <f t="shared" si="184"/>
        <v>336</v>
      </c>
      <c r="T153" s="39">
        <f t="shared" si="185"/>
        <v>124.84</v>
      </c>
      <c r="U153" s="38">
        <f t="shared" si="186"/>
        <v>12.6</v>
      </c>
      <c r="V153" s="39">
        <f t="shared" si="187"/>
        <v>209</v>
      </c>
      <c r="W153" s="39">
        <f t="shared" si="188"/>
        <v>0</v>
      </c>
      <c r="X153" s="38">
        <f t="shared" si="189"/>
        <v>682.44</v>
      </c>
      <c r="Y153" s="38">
        <f t="shared" si="190"/>
        <v>2167.78</v>
      </c>
      <c r="Z153" s="38"/>
      <c r="AA153" s="41" t="s">
        <v>55</v>
      </c>
      <c r="AB153" s="42">
        <f t="shared" ref="AB153:AH153" si="213">K153+R153</f>
        <v>75.6</v>
      </c>
      <c r="AC153" s="42">
        <f t="shared" si="213"/>
        <v>1008</v>
      </c>
      <c r="AD153" s="42">
        <f t="shared" si="213"/>
        <v>624.18</v>
      </c>
      <c r="AE153" s="42">
        <f t="shared" si="213"/>
        <v>42</v>
      </c>
      <c r="AF153" s="42">
        <f t="shared" si="213"/>
        <v>418</v>
      </c>
      <c r="AG153" s="42">
        <f t="shared" si="213"/>
        <v>0</v>
      </c>
      <c r="AH153" s="42">
        <f t="shared" si="213"/>
        <v>2167.78</v>
      </c>
      <c r="AI153" s="41" t="s">
        <v>35</v>
      </c>
    </row>
    <row r="154" s="15" customFormat="1" ht="16" customHeight="1" spans="1:36">
      <c r="A154" s="37">
        <f t="shared" si="175"/>
        <v>151</v>
      </c>
      <c r="B154" s="38" t="s">
        <v>446</v>
      </c>
      <c r="C154" s="39" t="s">
        <v>451</v>
      </c>
      <c r="D154" s="40" t="s">
        <v>452</v>
      </c>
      <c r="E154" s="38">
        <v>3920.55</v>
      </c>
      <c r="F154" s="38">
        <v>3920.55</v>
      </c>
      <c r="G154" s="39">
        <v>6241.75</v>
      </c>
      <c r="H154" s="38">
        <v>3920.55</v>
      </c>
      <c r="I154" s="39">
        <v>2200</v>
      </c>
      <c r="J154" s="39"/>
      <c r="K154" s="38">
        <f t="shared" si="176"/>
        <v>70.57</v>
      </c>
      <c r="L154" s="38">
        <f t="shared" si="177"/>
        <v>627.29</v>
      </c>
      <c r="M154" s="39">
        <f t="shared" si="178"/>
        <v>499.34</v>
      </c>
      <c r="N154" s="38">
        <f t="shared" si="179"/>
        <v>27.44</v>
      </c>
      <c r="O154" s="39">
        <f t="shared" si="180"/>
        <v>110</v>
      </c>
      <c r="P154" s="39">
        <f t="shared" si="181"/>
        <v>0</v>
      </c>
      <c r="Q154" s="39">
        <f t="shared" si="182"/>
        <v>1334.64</v>
      </c>
      <c r="R154" s="38">
        <f t="shared" si="183"/>
        <v>0</v>
      </c>
      <c r="S154" s="38">
        <f t="shared" si="184"/>
        <v>313.64</v>
      </c>
      <c r="T154" s="39">
        <f t="shared" si="185"/>
        <v>124.84</v>
      </c>
      <c r="U154" s="38">
        <f t="shared" si="186"/>
        <v>11.76</v>
      </c>
      <c r="V154" s="39">
        <f t="shared" si="187"/>
        <v>110</v>
      </c>
      <c r="W154" s="39">
        <f t="shared" si="188"/>
        <v>0</v>
      </c>
      <c r="X154" s="38">
        <f t="shared" si="189"/>
        <v>560.24</v>
      </c>
      <c r="Y154" s="38">
        <f t="shared" si="190"/>
        <v>1894.88</v>
      </c>
      <c r="Z154" s="38"/>
      <c r="AA154" s="41" t="s">
        <v>50</v>
      </c>
      <c r="AB154" s="42">
        <f t="shared" ref="AB154:AH154" si="214">K154+R154</f>
        <v>70.57</v>
      </c>
      <c r="AC154" s="42">
        <f t="shared" si="214"/>
        <v>940.93</v>
      </c>
      <c r="AD154" s="42">
        <f t="shared" si="214"/>
        <v>624.18</v>
      </c>
      <c r="AE154" s="42">
        <f t="shared" si="214"/>
        <v>39.2</v>
      </c>
      <c r="AF154" s="42">
        <f t="shared" si="214"/>
        <v>220</v>
      </c>
      <c r="AG154" s="42">
        <f t="shared" si="214"/>
        <v>0</v>
      </c>
      <c r="AH154" s="42">
        <f t="shared" si="214"/>
        <v>1894.88</v>
      </c>
      <c r="AI154" s="41" t="s">
        <v>33</v>
      </c>
    </row>
    <row r="155" s="15" customFormat="1" ht="16" customHeight="1" spans="1:36">
      <c r="A155" s="37">
        <f t="shared" si="175"/>
        <v>152</v>
      </c>
      <c r="B155" s="38" t="s">
        <v>446</v>
      </c>
      <c r="C155" s="39" t="s">
        <v>453</v>
      </c>
      <c r="D155" s="40" t="s">
        <v>454</v>
      </c>
      <c r="E155" s="38">
        <v>3920.55</v>
      </c>
      <c r="F155" s="38">
        <v>3920.55</v>
      </c>
      <c r="G155" s="39">
        <v>6241.75</v>
      </c>
      <c r="H155" s="38">
        <v>3920.55</v>
      </c>
      <c r="I155" s="39">
        <v>2200</v>
      </c>
      <c r="J155" s="39"/>
      <c r="K155" s="38">
        <f t="shared" si="176"/>
        <v>70.57</v>
      </c>
      <c r="L155" s="38">
        <f t="shared" si="177"/>
        <v>627.29</v>
      </c>
      <c r="M155" s="39">
        <f t="shared" si="178"/>
        <v>499.34</v>
      </c>
      <c r="N155" s="38">
        <f t="shared" si="179"/>
        <v>27.44</v>
      </c>
      <c r="O155" s="39">
        <f t="shared" si="180"/>
        <v>110</v>
      </c>
      <c r="P155" s="39">
        <f t="shared" si="181"/>
        <v>0</v>
      </c>
      <c r="Q155" s="39">
        <f t="shared" si="182"/>
        <v>1334.64</v>
      </c>
      <c r="R155" s="38">
        <f t="shared" si="183"/>
        <v>0</v>
      </c>
      <c r="S155" s="38">
        <f t="shared" si="184"/>
        <v>313.64</v>
      </c>
      <c r="T155" s="39">
        <f t="shared" si="185"/>
        <v>124.84</v>
      </c>
      <c r="U155" s="38">
        <f t="shared" si="186"/>
        <v>11.76</v>
      </c>
      <c r="V155" s="39">
        <f t="shared" si="187"/>
        <v>110</v>
      </c>
      <c r="W155" s="39">
        <f t="shared" si="188"/>
        <v>0</v>
      </c>
      <c r="X155" s="38">
        <f t="shared" si="189"/>
        <v>560.24</v>
      </c>
      <c r="Y155" s="38">
        <f t="shared" si="190"/>
        <v>1894.88</v>
      </c>
      <c r="Z155" s="38"/>
      <c r="AA155" s="41" t="s">
        <v>50</v>
      </c>
      <c r="AB155" s="42">
        <f t="shared" ref="AB155:AH155" si="215">K155+R155</f>
        <v>70.57</v>
      </c>
      <c r="AC155" s="42">
        <f t="shared" si="215"/>
        <v>940.93</v>
      </c>
      <c r="AD155" s="42">
        <f t="shared" si="215"/>
        <v>624.18</v>
      </c>
      <c r="AE155" s="42">
        <f t="shared" si="215"/>
        <v>39.2</v>
      </c>
      <c r="AF155" s="42">
        <f t="shared" si="215"/>
        <v>220</v>
      </c>
      <c r="AG155" s="42">
        <f t="shared" si="215"/>
        <v>0</v>
      </c>
      <c r="AH155" s="42">
        <f t="shared" si="215"/>
        <v>1894.88</v>
      </c>
      <c r="AI155" s="41" t="s">
        <v>33</v>
      </c>
    </row>
    <row r="156" s="15" customFormat="1" ht="16" customHeight="1" spans="1:36">
      <c r="A156" s="37">
        <f t="shared" si="175"/>
        <v>153</v>
      </c>
      <c r="B156" s="38" t="s">
        <v>446</v>
      </c>
      <c r="C156" s="39" t="s">
        <v>455</v>
      </c>
      <c r="D156" s="40" t="s">
        <v>456</v>
      </c>
      <c r="E156" s="38">
        <v>3920.55</v>
      </c>
      <c r="F156" s="38">
        <v>3920.55</v>
      </c>
      <c r="G156" s="39">
        <v>6241.75</v>
      </c>
      <c r="H156" s="38">
        <v>3920.55</v>
      </c>
      <c r="I156" s="39">
        <v>3180</v>
      </c>
      <c r="J156" s="39"/>
      <c r="K156" s="38">
        <f t="shared" si="176"/>
        <v>70.57</v>
      </c>
      <c r="L156" s="38">
        <f t="shared" si="177"/>
        <v>627.29</v>
      </c>
      <c r="M156" s="39">
        <f t="shared" si="178"/>
        <v>499.34</v>
      </c>
      <c r="N156" s="38">
        <f t="shared" si="179"/>
        <v>27.44</v>
      </c>
      <c r="O156" s="39">
        <f t="shared" si="180"/>
        <v>159</v>
      </c>
      <c r="P156" s="39">
        <f t="shared" si="181"/>
        <v>0</v>
      </c>
      <c r="Q156" s="39">
        <f t="shared" si="182"/>
        <v>1383.64</v>
      </c>
      <c r="R156" s="38">
        <f t="shared" si="183"/>
        <v>0</v>
      </c>
      <c r="S156" s="38">
        <f t="shared" si="184"/>
        <v>313.64</v>
      </c>
      <c r="T156" s="39">
        <f t="shared" si="185"/>
        <v>124.84</v>
      </c>
      <c r="U156" s="38">
        <f t="shared" si="186"/>
        <v>11.76</v>
      </c>
      <c r="V156" s="39">
        <f t="shared" si="187"/>
        <v>159</v>
      </c>
      <c r="W156" s="39">
        <f t="shared" si="188"/>
        <v>0</v>
      </c>
      <c r="X156" s="38">
        <f t="shared" si="189"/>
        <v>609.24</v>
      </c>
      <c r="Y156" s="38">
        <f t="shared" si="190"/>
        <v>1992.88</v>
      </c>
      <c r="Z156" s="38"/>
      <c r="AA156" s="41" t="s">
        <v>50</v>
      </c>
      <c r="AB156" s="42">
        <f t="shared" ref="AB156:AH156" si="216">K156+R156</f>
        <v>70.57</v>
      </c>
      <c r="AC156" s="42">
        <f t="shared" si="216"/>
        <v>940.93</v>
      </c>
      <c r="AD156" s="42">
        <f t="shared" si="216"/>
        <v>624.18</v>
      </c>
      <c r="AE156" s="42">
        <f t="shared" si="216"/>
        <v>39.2</v>
      </c>
      <c r="AF156" s="42">
        <f t="shared" si="216"/>
        <v>318</v>
      </c>
      <c r="AG156" s="42">
        <f t="shared" si="216"/>
        <v>0</v>
      </c>
      <c r="AH156" s="42">
        <f t="shared" si="216"/>
        <v>1992.88</v>
      </c>
      <c r="AI156" s="41" t="s">
        <v>36</v>
      </c>
    </row>
    <row r="157" s="15" customFormat="1" ht="16" customHeight="1" spans="1:36">
      <c r="A157" s="37">
        <f t="shared" si="175"/>
        <v>154</v>
      </c>
      <c r="B157" s="38" t="s">
        <v>446</v>
      </c>
      <c r="C157" s="39" t="s">
        <v>457</v>
      </c>
      <c r="D157" s="40" t="s">
        <v>458</v>
      </c>
      <c r="E157" s="38">
        <v>3920.55</v>
      </c>
      <c r="F157" s="38">
        <v>3920.55</v>
      </c>
      <c r="G157" s="39">
        <v>6241.75</v>
      </c>
      <c r="H157" s="38">
        <v>3920.55</v>
      </c>
      <c r="I157" s="39">
        <v>3180</v>
      </c>
      <c r="J157" s="39"/>
      <c r="K157" s="38">
        <f t="shared" si="176"/>
        <v>70.57</v>
      </c>
      <c r="L157" s="38">
        <f t="shared" si="177"/>
        <v>627.29</v>
      </c>
      <c r="M157" s="39">
        <f t="shared" si="178"/>
        <v>499.34</v>
      </c>
      <c r="N157" s="38">
        <f t="shared" si="179"/>
        <v>27.44</v>
      </c>
      <c r="O157" s="39">
        <f t="shared" si="180"/>
        <v>159</v>
      </c>
      <c r="P157" s="39">
        <f t="shared" si="181"/>
        <v>0</v>
      </c>
      <c r="Q157" s="39">
        <f t="shared" si="182"/>
        <v>1383.64</v>
      </c>
      <c r="R157" s="38">
        <f t="shared" si="183"/>
        <v>0</v>
      </c>
      <c r="S157" s="38">
        <f t="shared" si="184"/>
        <v>313.64</v>
      </c>
      <c r="T157" s="39">
        <f t="shared" si="185"/>
        <v>124.84</v>
      </c>
      <c r="U157" s="38">
        <f t="shared" si="186"/>
        <v>11.76</v>
      </c>
      <c r="V157" s="39">
        <f t="shared" si="187"/>
        <v>159</v>
      </c>
      <c r="W157" s="39">
        <f t="shared" si="188"/>
        <v>0</v>
      </c>
      <c r="X157" s="38">
        <f t="shared" si="189"/>
        <v>609.24</v>
      </c>
      <c r="Y157" s="38">
        <f t="shared" si="190"/>
        <v>1992.88</v>
      </c>
      <c r="Z157" s="38"/>
      <c r="AA157" s="41" t="s">
        <v>50</v>
      </c>
      <c r="AB157" s="42">
        <f t="shared" ref="AB157:AH157" si="217">K157+R157</f>
        <v>70.57</v>
      </c>
      <c r="AC157" s="42">
        <f t="shared" si="217"/>
        <v>940.93</v>
      </c>
      <c r="AD157" s="42">
        <f t="shared" si="217"/>
        <v>624.18</v>
      </c>
      <c r="AE157" s="42">
        <f t="shared" si="217"/>
        <v>39.2</v>
      </c>
      <c r="AF157" s="42">
        <f t="shared" si="217"/>
        <v>318</v>
      </c>
      <c r="AG157" s="42">
        <f t="shared" si="217"/>
        <v>0</v>
      </c>
      <c r="AH157" s="42">
        <f t="shared" si="217"/>
        <v>1992.88</v>
      </c>
      <c r="AI157" s="41" t="s">
        <v>36</v>
      </c>
    </row>
    <row r="158" s="15" customFormat="1" ht="16" customHeight="1" spans="1:36">
      <c r="A158" s="37">
        <f t="shared" si="175"/>
        <v>155</v>
      </c>
      <c r="B158" s="38" t="s">
        <v>459</v>
      </c>
      <c r="C158" s="39" t="s">
        <v>460</v>
      </c>
      <c r="D158" s="40" t="s">
        <v>461</v>
      </c>
      <c r="E158" s="38">
        <v>3920.55</v>
      </c>
      <c r="F158" s="38">
        <v>3920.55</v>
      </c>
      <c r="G158" s="39">
        <v>6241.75</v>
      </c>
      <c r="H158" s="38">
        <v>3920.55</v>
      </c>
      <c r="I158" s="39">
        <v>2200</v>
      </c>
      <c r="J158" s="39"/>
      <c r="K158" s="38">
        <f t="shared" si="176"/>
        <v>70.57</v>
      </c>
      <c r="L158" s="38">
        <f t="shared" si="177"/>
        <v>627.29</v>
      </c>
      <c r="M158" s="39">
        <f t="shared" si="178"/>
        <v>499.34</v>
      </c>
      <c r="N158" s="38">
        <f t="shared" si="179"/>
        <v>27.44</v>
      </c>
      <c r="O158" s="39">
        <f t="shared" si="180"/>
        <v>110</v>
      </c>
      <c r="P158" s="39">
        <f t="shared" si="181"/>
        <v>0</v>
      </c>
      <c r="Q158" s="39">
        <f t="shared" si="182"/>
        <v>1334.64</v>
      </c>
      <c r="R158" s="38">
        <f t="shared" si="183"/>
        <v>0</v>
      </c>
      <c r="S158" s="38">
        <f t="shared" si="184"/>
        <v>313.64</v>
      </c>
      <c r="T158" s="39">
        <f t="shared" si="185"/>
        <v>124.84</v>
      </c>
      <c r="U158" s="38">
        <f t="shared" si="186"/>
        <v>11.76</v>
      </c>
      <c r="V158" s="39">
        <f t="shared" si="187"/>
        <v>110</v>
      </c>
      <c r="W158" s="39">
        <f t="shared" si="188"/>
        <v>0</v>
      </c>
      <c r="X158" s="38">
        <f t="shared" si="189"/>
        <v>560.24</v>
      </c>
      <c r="Y158" s="38">
        <f t="shared" si="190"/>
        <v>1894.88</v>
      </c>
      <c r="Z158" s="38"/>
      <c r="AA158" s="41" t="s">
        <v>51</v>
      </c>
      <c r="AB158" s="42">
        <f t="shared" ref="AB158:AH158" si="218">K158+R158</f>
        <v>70.57</v>
      </c>
      <c r="AC158" s="42">
        <f t="shared" si="218"/>
        <v>940.93</v>
      </c>
      <c r="AD158" s="42">
        <f t="shared" si="218"/>
        <v>624.18</v>
      </c>
      <c r="AE158" s="42">
        <f t="shared" si="218"/>
        <v>39.2</v>
      </c>
      <c r="AF158" s="42">
        <f t="shared" si="218"/>
        <v>220</v>
      </c>
      <c r="AG158" s="42">
        <f t="shared" si="218"/>
        <v>0</v>
      </c>
      <c r="AH158" s="42">
        <f t="shared" si="218"/>
        <v>1894.88</v>
      </c>
      <c r="AI158" s="41" t="s">
        <v>33</v>
      </c>
    </row>
    <row r="159" s="15" customFormat="1" ht="16" customHeight="1" spans="1:36">
      <c r="A159" s="37">
        <f t="shared" si="175"/>
        <v>156</v>
      </c>
      <c r="B159" s="38" t="s">
        <v>459</v>
      </c>
      <c r="C159" s="39" t="s">
        <v>462</v>
      </c>
      <c r="D159" s="40" t="s">
        <v>463</v>
      </c>
      <c r="E159" s="38">
        <v>3920.55</v>
      </c>
      <c r="F159" s="38">
        <v>3920.55</v>
      </c>
      <c r="G159" s="39">
        <v>6241.75</v>
      </c>
      <c r="H159" s="38">
        <v>3920.55</v>
      </c>
      <c r="I159" s="39">
        <v>2200</v>
      </c>
      <c r="J159" s="39"/>
      <c r="K159" s="38">
        <f t="shared" si="176"/>
        <v>70.57</v>
      </c>
      <c r="L159" s="38">
        <f t="shared" si="177"/>
        <v>627.29</v>
      </c>
      <c r="M159" s="39">
        <f t="shared" si="178"/>
        <v>499.34</v>
      </c>
      <c r="N159" s="38">
        <f t="shared" si="179"/>
        <v>27.44</v>
      </c>
      <c r="O159" s="39">
        <f t="shared" si="180"/>
        <v>110</v>
      </c>
      <c r="P159" s="39">
        <f t="shared" si="181"/>
        <v>0</v>
      </c>
      <c r="Q159" s="39">
        <f t="shared" si="182"/>
        <v>1334.64</v>
      </c>
      <c r="R159" s="38">
        <f t="shared" si="183"/>
        <v>0</v>
      </c>
      <c r="S159" s="38">
        <f t="shared" si="184"/>
        <v>313.64</v>
      </c>
      <c r="T159" s="39">
        <f t="shared" si="185"/>
        <v>124.84</v>
      </c>
      <c r="U159" s="38">
        <f t="shared" si="186"/>
        <v>11.76</v>
      </c>
      <c r="V159" s="39">
        <f t="shared" si="187"/>
        <v>110</v>
      </c>
      <c r="W159" s="39">
        <f t="shared" si="188"/>
        <v>0</v>
      </c>
      <c r="X159" s="38">
        <f t="shared" si="189"/>
        <v>560.24</v>
      </c>
      <c r="Y159" s="38">
        <f t="shared" si="190"/>
        <v>1894.88</v>
      </c>
      <c r="Z159" s="38"/>
      <c r="AA159" s="41" t="s">
        <v>48</v>
      </c>
      <c r="AB159" s="42">
        <f t="shared" ref="AB159:AH159" si="219">K159+R159</f>
        <v>70.57</v>
      </c>
      <c r="AC159" s="42">
        <f t="shared" si="219"/>
        <v>940.93</v>
      </c>
      <c r="AD159" s="42">
        <f t="shared" si="219"/>
        <v>624.18</v>
      </c>
      <c r="AE159" s="42">
        <f t="shared" si="219"/>
        <v>39.2</v>
      </c>
      <c r="AF159" s="42">
        <f t="shared" si="219"/>
        <v>220</v>
      </c>
      <c r="AG159" s="42">
        <f t="shared" si="219"/>
        <v>0</v>
      </c>
      <c r="AH159" s="42">
        <f t="shared" si="219"/>
        <v>1894.88</v>
      </c>
      <c r="AI159" s="41" t="s">
        <v>33</v>
      </c>
    </row>
    <row r="160" s="15" customFormat="1" ht="16" customHeight="1" spans="1:36">
      <c r="A160" s="37">
        <f t="shared" si="175"/>
        <v>157</v>
      </c>
      <c r="B160" s="38" t="s">
        <v>459</v>
      </c>
      <c r="C160" s="39" t="s">
        <v>464</v>
      </c>
      <c r="D160" s="40" t="s">
        <v>465</v>
      </c>
      <c r="E160" s="38">
        <v>3920.55</v>
      </c>
      <c r="F160" s="38">
        <v>3920.55</v>
      </c>
      <c r="G160" s="39">
        <v>6241.75</v>
      </c>
      <c r="H160" s="38">
        <v>3920.55</v>
      </c>
      <c r="I160" s="39">
        <v>2200</v>
      </c>
      <c r="J160" s="39"/>
      <c r="K160" s="38">
        <f t="shared" si="176"/>
        <v>70.57</v>
      </c>
      <c r="L160" s="38">
        <f t="shared" si="177"/>
        <v>627.29</v>
      </c>
      <c r="M160" s="39">
        <f t="shared" si="178"/>
        <v>499.34</v>
      </c>
      <c r="N160" s="38">
        <f t="shared" si="179"/>
        <v>27.44</v>
      </c>
      <c r="O160" s="39">
        <f t="shared" si="180"/>
        <v>110</v>
      </c>
      <c r="P160" s="39">
        <f t="shared" si="181"/>
        <v>0</v>
      </c>
      <c r="Q160" s="39">
        <f t="shared" si="182"/>
        <v>1334.64</v>
      </c>
      <c r="R160" s="38">
        <f t="shared" si="183"/>
        <v>0</v>
      </c>
      <c r="S160" s="38">
        <f t="shared" si="184"/>
        <v>313.64</v>
      </c>
      <c r="T160" s="39">
        <f t="shared" si="185"/>
        <v>124.84</v>
      </c>
      <c r="U160" s="38">
        <f t="shared" si="186"/>
        <v>11.76</v>
      </c>
      <c r="V160" s="39">
        <f t="shared" si="187"/>
        <v>110</v>
      </c>
      <c r="W160" s="39">
        <f t="shared" si="188"/>
        <v>0</v>
      </c>
      <c r="X160" s="38">
        <f t="shared" si="189"/>
        <v>560.24</v>
      </c>
      <c r="Y160" s="38">
        <f t="shared" si="190"/>
        <v>1894.88</v>
      </c>
      <c r="Z160" s="38"/>
      <c r="AA160" s="41" t="s">
        <v>51</v>
      </c>
      <c r="AB160" s="42">
        <f t="shared" ref="AB160:AH160" si="220">K160+R160</f>
        <v>70.57</v>
      </c>
      <c r="AC160" s="42">
        <f t="shared" si="220"/>
        <v>940.93</v>
      </c>
      <c r="AD160" s="42">
        <f t="shared" si="220"/>
        <v>624.18</v>
      </c>
      <c r="AE160" s="42">
        <f t="shared" si="220"/>
        <v>39.2</v>
      </c>
      <c r="AF160" s="42">
        <f t="shared" si="220"/>
        <v>220</v>
      </c>
      <c r="AG160" s="42">
        <f t="shared" si="220"/>
        <v>0</v>
      </c>
      <c r="AH160" s="42">
        <f t="shared" si="220"/>
        <v>1894.88</v>
      </c>
      <c r="AI160" s="41" t="s">
        <v>33</v>
      </c>
    </row>
    <row r="161" s="15" customFormat="1" ht="16" customHeight="1" spans="1:35">
      <c r="A161" s="37">
        <f t="shared" si="175"/>
        <v>158</v>
      </c>
      <c r="B161" s="38" t="s">
        <v>459</v>
      </c>
      <c r="C161" s="39" t="s">
        <v>466</v>
      </c>
      <c r="D161" s="40" t="s">
        <v>467</v>
      </c>
      <c r="E161" s="38">
        <v>3920.55</v>
      </c>
      <c r="F161" s="38">
        <v>3920.55</v>
      </c>
      <c r="G161" s="39">
        <v>6241.75</v>
      </c>
      <c r="H161" s="38">
        <v>3920.55</v>
      </c>
      <c r="I161" s="39">
        <v>2200</v>
      </c>
      <c r="J161" s="39"/>
      <c r="K161" s="38">
        <f t="shared" si="176"/>
        <v>70.57</v>
      </c>
      <c r="L161" s="38">
        <f t="shared" si="177"/>
        <v>627.29</v>
      </c>
      <c r="M161" s="39">
        <f t="shared" si="178"/>
        <v>499.34</v>
      </c>
      <c r="N161" s="38">
        <f t="shared" si="179"/>
        <v>27.44</v>
      </c>
      <c r="O161" s="39">
        <f t="shared" si="180"/>
        <v>110</v>
      </c>
      <c r="P161" s="39">
        <f t="shared" si="181"/>
        <v>0</v>
      </c>
      <c r="Q161" s="39">
        <f t="shared" si="182"/>
        <v>1334.64</v>
      </c>
      <c r="R161" s="38">
        <f t="shared" si="183"/>
        <v>0</v>
      </c>
      <c r="S161" s="38">
        <f t="shared" si="184"/>
        <v>313.64</v>
      </c>
      <c r="T161" s="39">
        <f t="shared" si="185"/>
        <v>124.84</v>
      </c>
      <c r="U161" s="38">
        <f t="shared" si="186"/>
        <v>11.76</v>
      </c>
      <c r="V161" s="39">
        <f t="shared" si="187"/>
        <v>110</v>
      </c>
      <c r="W161" s="39">
        <f t="shared" si="188"/>
        <v>0</v>
      </c>
      <c r="X161" s="38">
        <f t="shared" si="189"/>
        <v>560.24</v>
      </c>
      <c r="Y161" s="38">
        <f t="shared" si="190"/>
        <v>1894.88</v>
      </c>
      <c r="Z161" s="38"/>
      <c r="AA161" s="41" t="s">
        <v>48</v>
      </c>
      <c r="AB161" s="42">
        <f t="shared" ref="AB161:AH161" si="221">K161+R161</f>
        <v>70.57</v>
      </c>
      <c r="AC161" s="42">
        <f t="shared" si="221"/>
        <v>940.93</v>
      </c>
      <c r="AD161" s="42">
        <f t="shared" si="221"/>
        <v>624.18</v>
      </c>
      <c r="AE161" s="42">
        <f t="shared" si="221"/>
        <v>39.2</v>
      </c>
      <c r="AF161" s="42">
        <f t="shared" si="221"/>
        <v>220</v>
      </c>
      <c r="AG161" s="42">
        <f t="shared" si="221"/>
        <v>0</v>
      </c>
      <c r="AH161" s="42">
        <f t="shared" si="221"/>
        <v>1894.88</v>
      </c>
      <c r="AI161" s="41" t="s">
        <v>33</v>
      </c>
    </row>
    <row r="162" s="15" customFormat="1" ht="16" customHeight="1" spans="1:35">
      <c r="A162" s="37">
        <f t="shared" si="175"/>
        <v>159</v>
      </c>
      <c r="B162" s="38" t="s">
        <v>459</v>
      </c>
      <c r="C162" s="39" t="s">
        <v>468</v>
      </c>
      <c r="D162" s="40" t="s">
        <v>469</v>
      </c>
      <c r="E162" s="38">
        <v>3920.55</v>
      </c>
      <c r="F162" s="38">
        <v>3920.55</v>
      </c>
      <c r="G162" s="39">
        <v>6241.75</v>
      </c>
      <c r="H162" s="38">
        <v>3920.55</v>
      </c>
      <c r="I162" s="39">
        <v>2200</v>
      </c>
      <c r="J162" s="39"/>
      <c r="K162" s="38">
        <f t="shared" si="176"/>
        <v>70.57</v>
      </c>
      <c r="L162" s="38">
        <f t="shared" si="177"/>
        <v>627.29</v>
      </c>
      <c r="M162" s="39">
        <f t="shared" si="178"/>
        <v>499.34</v>
      </c>
      <c r="N162" s="38">
        <f t="shared" si="179"/>
        <v>27.44</v>
      </c>
      <c r="O162" s="39">
        <f t="shared" si="180"/>
        <v>110</v>
      </c>
      <c r="P162" s="39">
        <f t="shared" si="181"/>
        <v>0</v>
      </c>
      <c r="Q162" s="39">
        <f t="shared" si="182"/>
        <v>1334.64</v>
      </c>
      <c r="R162" s="38">
        <f t="shared" si="183"/>
        <v>0</v>
      </c>
      <c r="S162" s="38">
        <f t="shared" si="184"/>
        <v>313.64</v>
      </c>
      <c r="T162" s="39">
        <f t="shared" si="185"/>
        <v>124.84</v>
      </c>
      <c r="U162" s="38">
        <f t="shared" si="186"/>
        <v>11.76</v>
      </c>
      <c r="V162" s="39">
        <f t="shared" si="187"/>
        <v>110</v>
      </c>
      <c r="W162" s="39">
        <f t="shared" si="188"/>
        <v>0</v>
      </c>
      <c r="X162" s="38">
        <f t="shared" si="189"/>
        <v>560.24</v>
      </c>
      <c r="Y162" s="38">
        <f t="shared" si="190"/>
        <v>1894.88</v>
      </c>
      <c r="Z162" s="38"/>
      <c r="AA162" s="41" t="s">
        <v>48</v>
      </c>
      <c r="AB162" s="42">
        <f t="shared" ref="AB162:AH162" si="222">K162+R162</f>
        <v>70.57</v>
      </c>
      <c r="AC162" s="42">
        <f t="shared" si="222"/>
        <v>940.93</v>
      </c>
      <c r="AD162" s="42">
        <f t="shared" si="222"/>
        <v>624.18</v>
      </c>
      <c r="AE162" s="42">
        <f t="shared" si="222"/>
        <v>39.2</v>
      </c>
      <c r="AF162" s="42">
        <f t="shared" si="222"/>
        <v>220</v>
      </c>
      <c r="AG162" s="42">
        <f t="shared" si="222"/>
        <v>0</v>
      </c>
      <c r="AH162" s="42">
        <f t="shared" si="222"/>
        <v>1894.88</v>
      </c>
      <c r="AI162" s="41" t="s">
        <v>33</v>
      </c>
    </row>
    <row r="163" s="15" customFormat="1" ht="16" customHeight="1" spans="1:35">
      <c r="A163" s="37">
        <f t="shared" si="175"/>
        <v>160</v>
      </c>
      <c r="B163" s="38" t="s">
        <v>459</v>
      </c>
      <c r="C163" s="39" t="s">
        <v>470</v>
      </c>
      <c r="D163" s="40" t="s">
        <v>471</v>
      </c>
      <c r="E163" s="38">
        <v>3920.55</v>
      </c>
      <c r="F163" s="38">
        <v>3920.55</v>
      </c>
      <c r="G163" s="39">
        <v>6241.75</v>
      </c>
      <c r="H163" s="38">
        <v>3920.55</v>
      </c>
      <c r="I163" s="39">
        <v>2200</v>
      </c>
      <c r="J163" s="39"/>
      <c r="K163" s="38">
        <f t="shared" si="176"/>
        <v>70.57</v>
      </c>
      <c r="L163" s="38">
        <f t="shared" si="177"/>
        <v>627.29</v>
      </c>
      <c r="M163" s="39">
        <f t="shared" si="178"/>
        <v>499.34</v>
      </c>
      <c r="N163" s="38">
        <f t="shared" si="179"/>
        <v>27.44</v>
      </c>
      <c r="O163" s="39">
        <f t="shared" si="180"/>
        <v>110</v>
      </c>
      <c r="P163" s="39">
        <f t="shared" si="181"/>
        <v>0</v>
      </c>
      <c r="Q163" s="39">
        <f t="shared" si="182"/>
        <v>1334.64</v>
      </c>
      <c r="R163" s="38">
        <f t="shared" si="183"/>
        <v>0</v>
      </c>
      <c r="S163" s="38">
        <f t="shared" si="184"/>
        <v>313.64</v>
      </c>
      <c r="T163" s="39">
        <f t="shared" si="185"/>
        <v>124.84</v>
      </c>
      <c r="U163" s="38">
        <f t="shared" si="186"/>
        <v>11.76</v>
      </c>
      <c r="V163" s="39">
        <f t="shared" si="187"/>
        <v>110</v>
      </c>
      <c r="W163" s="39">
        <f t="shared" si="188"/>
        <v>0</v>
      </c>
      <c r="X163" s="38">
        <f t="shared" si="189"/>
        <v>560.24</v>
      </c>
      <c r="Y163" s="38">
        <f t="shared" si="190"/>
        <v>1894.88</v>
      </c>
      <c r="Z163" s="38"/>
      <c r="AA163" s="41" t="s">
        <v>49</v>
      </c>
      <c r="AB163" s="42">
        <f t="shared" ref="AB163:AH163" si="223">K163+R163</f>
        <v>70.57</v>
      </c>
      <c r="AC163" s="42">
        <f t="shared" si="223"/>
        <v>940.93</v>
      </c>
      <c r="AD163" s="42">
        <f t="shared" si="223"/>
        <v>624.18</v>
      </c>
      <c r="AE163" s="42">
        <f t="shared" si="223"/>
        <v>39.2</v>
      </c>
      <c r="AF163" s="42">
        <f t="shared" si="223"/>
        <v>220</v>
      </c>
      <c r="AG163" s="42">
        <f t="shared" si="223"/>
        <v>0</v>
      </c>
      <c r="AH163" s="42">
        <f t="shared" si="223"/>
        <v>1894.88</v>
      </c>
      <c r="AI163" s="41" t="s">
        <v>33</v>
      </c>
    </row>
    <row r="164" s="15" customFormat="1" ht="16" customHeight="1" spans="1:35">
      <c r="A164" s="37">
        <f t="shared" si="175"/>
        <v>161</v>
      </c>
      <c r="B164" s="38" t="s">
        <v>459</v>
      </c>
      <c r="C164" s="39" t="s">
        <v>472</v>
      </c>
      <c r="D164" s="40" t="s">
        <v>473</v>
      </c>
      <c r="E164" s="38">
        <v>3920.55</v>
      </c>
      <c r="F164" s="38">
        <v>3920.55</v>
      </c>
      <c r="G164" s="39">
        <v>6241.75</v>
      </c>
      <c r="H164" s="38">
        <v>3920.55</v>
      </c>
      <c r="I164" s="39">
        <v>2200</v>
      </c>
      <c r="J164" s="39"/>
      <c r="K164" s="38">
        <f t="shared" si="176"/>
        <v>70.57</v>
      </c>
      <c r="L164" s="38">
        <f t="shared" si="177"/>
        <v>627.29</v>
      </c>
      <c r="M164" s="39">
        <f t="shared" si="178"/>
        <v>499.34</v>
      </c>
      <c r="N164" s="38">
        <f t="shared" si="179"/>
        <v>27.44</v>
      </c>
      <c r="O164" s="39">
        <f t="shared" si="180"/>
        <v>110</v>
      </c>
      <c r="P164" s="39">
        <f t="shared" si="181"/>
        <v>0</v>
      </c>
      <c r="Q164" s="39">
        <f t="shared" si="182"/>
        <v>1334.64</v>
      </c>
      <c r="R164" s="38">
        <f t="shared" si="183"/>
        <v>0</v>
      </c>
      <c r="S164" s="38">
        <f t="shared" si="184"/>
        <v>313.64</v>
      </c>
      <c r="T164" s="39">
        <f t="shared" si="185"/>
        <v>124.84</v>
      </c>
      <c r="U164" s="38">
        <f t="shared" si="186"/>
        <v>11.76</v>
      </c>
      <c r="V164" s="39">
        <f t="shared" si="187"/>
        <v>110</v>
      </c>
      <c r="W164" s="39">
        <f t="shared" si="188"/>
        <v>0</v>
      </c>
      <c r="X164" s="38">
        <f t="shared" si="189"/>
        <v>560.24</v>
      </c>
      <c r="Y164" s="38">
        <f t="shared" si="190"/>
        <v>1894.88</v>
      </c>
      <c r="Z164" s="38"/>
      <c r="AA164" s="41" t="s">
        <v>48</v>
      </c>
      <c r="AB164" s="42">
        <f t="shared" ref="AB164:AH164" si="224">K164+R164</f>
        <v>70.57</v>
      </c>
      <c r="AC164" s="42">
        <f t="shared" si="224"/>
        <v>940.93</v>
      </c>
      <c r="AD164" s="42">
        <f t="shared" si="224"/>
        <v>624.18</v>
      </c>
      <c r="AE164" s="42">
        <f t="shared" si="224"/>
        <v>39.2</v>
      </c>
      <c r="AF164" s="42">
        <f t="shared" si="224"/>
        <v>220</v>
      </c>
      <c r="AG164" s="42">
        <f t="shared" si="224"/>
        <v>0</v>
      </c>
      <c r="AH164" s="42">
        <f t="shared" si="224"/>
        <v>1894.88</v>
      </c>
      <c r="AI164" s="41" t="s">
        <v>33</v>
      </c>
    </row>
    <row r="165" s="15" customFormat="1" ht="16" customHeight="1" spans="1:35">
      <c r="A165" s="37">
        <f t="shared" si="175"/>
        <v>162</v>
      </c>
      <c r="B165" s="38" t="s">
        <v>116</v>
      </c>
      <c r="C165" s="39" t="s">
        <v>474</v>
      </c>
      <c r="D165" s="40" t="s">
        <v>475</v>
      </c>
      <c r="E165" s="38">
        <v>3920.55</v>
      </c>
      <c r="F165" s="38">
        <v>3920.55</v>
      </c>
      <c r="G165" s="39">
        <v>6241.75</v>
      </c>
      <c r="H165" s="38">
        <v>3920.55</v>
      </c>
      <c r="I165" s="39">
        <v>3180</v>
      </c>
      <c r="J165" s="39"/>
      <c r="K165" s="38">
        <f t="shared" si="176"/>
        <v>70.57</v>
      </c>
      <c r="L165" s="38">
        <f t="shared" si="177"/>
        <v>627.29</v>
      </c>
      <c r="M165" s="39">
        <f t="shared" si="178"/>
        <v>499.34</v>
      </c>
      <c r="N165" s="38">
        <f t="shared" si="179"/>
        <v>27.44</v>
      </c>
      <c r="O165" s="39">
        <f t="shared" si="180"/>
        <v>159</v>
      </c>
      <c r="P165" s="39">
        <f t="shared" si="181"/>
        <v>0</v>
      </c>
      <c r="Q165" s="39">
        <f t="shared" si="182"/>
        <v>1383.64</v>
      </c>
      <c r="R165" s="38">
        <f t="shared" si="183"/>
        <v>0</v>
      </c>
      <c r="S165" s="38">
        <f t="shared" si="184"/>
        <v>313.64</v>
      </c>
      <c r="T165" s="39">
        <f t="shared" si="185"/>
        <v>124.84</v>
      </c>
      <c r="U165" s="38">
        <f t="shared" si="186"/>
        <v>11.76</v>
      </c>
      <c r="V165" s="39">
        <f t="shared" si="187"/>
        <v>159</v>
      </c>
      <c r="W165" s="39">
        <f t="shared" si="188"/>
        <v>0</v>
      </c>
      <c r="X165" s="38">
        <f t="shared" si="189"/>
        <v>609.24</v>
      </c>
      <c r="Y165" s="38">
        <f t="shared" si="190"/>
        <v>1992.88</v>
      </c>
      <c r="Z165" s="38"/>
      <c r="AA165" s="41" t="s">
        <v>80</v>
      </c>
      <c r="AB165" s="42">
        <f t="shared" ref="AB165:AH165" si="225">K165+R165</f>
        <v>70.57</v>
      </c>
      <c r="AC165" s="42">
        <f t="shared" si="225"/>
        <v>940.93</v>
      </c>
      <c r="AD165" s="42">
        <f t="shared" si="225"/>
        <v>624.18</v>
      </c>
      <c r="AE165" s="42">
        <f t="shared" si="225"/>
        <v>39.2</v>
      </c>
      <c r="AF165" s="42">
        <f t="shared" si="225"/>
        <v>318</v>
      </c>
      <c r="AG165" s="42">
        <f t="shared" si="225"/>
        <v>0</v>
      </c>
      <c r="AH165" s="42">
        <f t="shared" si="225"/>
        <v>1992.88</v>
      </c>
      <c r="AI165" s="41" t="s">
        <v>33</v>
      </c>
    </row>
    <row r="166" s="15" customFormat="1" ht="16" customHeight="1" spans="1:35">
      <c r="A166" s="37">
        <f t="shared" si="175"/>
        <v>163</v>
      </c>
      <c r="B166" s="38" t="s">
        <v>459</v>
      </c>
      <c r="C166" s="39" t="s">
        <v>476</v>
      </c>
      <c r="D166" s="40" t="s">
        <v>477</v>
      </c>
      <c r="E166" s="38">
        <v>3920.55</v>
      </c>
      <c r="F166" s="38">
        <v>3920.55</v>
      </c>
      <c r="G166" s="39">
        <v>6241.75</v>
      </c>
      <c r="H166" s="38">
        <v>3920.55</v>
      </c>
      <c r="I166" s="39">
        <v>2200</v>
      </c>
      <c r="J166" s="39"/>
      <c r="K166" s="38">
        <f t="shared" si="176"/>
        <v>70.57</v>
      </c>
      <c r="L166" s="38">
        <f t="shared" si="177"/>
        <v>627.29</v>
      </c>
      <c r="M166" s="39">
        <f t="shared" si="178"/>
        <v>499.34</v>
      </c>
      <c r="N166" s="38">
        <f t="shared" si="179"/>
        <v>27.44</v>
      </c>
      <c r="O166" s="39">
        <f t="shared" si="180"/>
        <v>110</v>
      </c>
      <c r="P166" s="39">
        <f t="shared" si="181"/>
        <v>0</v>
      </c>
      <c r="Q166" s="39">
        <f t="shared" si="182"/>
        <v>1334.64</v>
      </c>
      <c r="R166" s="38">
        <f t="shared" si="183"/>
        <v>0</v>
      </c>
      <c r="S166" s="38">
        <f t="shared" si="184"/>
        <v>313.64</v>
      </c>
      <c r="T166" s="39">
        <f t="shared" si="185"/>
        <v>124.84</v>
      </c>
      <c r="U166" s="38">
        <f t="shared" si="186"/>
        <v>11.76</v>
      </c>
      <c r="V166" s="39">
        <f t="shared" si="187"/>
        <v>110</v>
      </c>
      <c r="W166" s="39">
        <f t="shared" si="188"/>
        <v>0</v>
      </c>
      <c r="X166" s="38">
        <f t="shared" si="189"/>
        <v>560.24</v>
      </c>
      <c r="Y166" s="38">
        <f t="shared" si="190"/>
        <v>1894.88</v>
      </c>
      <c r="Z166" s="38"/>
      <c r="AA166" s="41" t="s">
        <v>48</v>
      </c>
      <c r="AB166" s="42">
        <f t="shared" ref="AB166:AH166" si="226">K166+R166</f>
        <v>70.57</v>
      </c>
      <c r="AC166" s="42">
        <f t="shared" si="226"/>
        <v>940.93</v>
      </c>
      <c r="AD166" s="42">
        <f t="shared" si="226"/>
        <v>624.18</v>
      </c>
      <c r="AE166" s="42">
        <f t="shared" si="226"/>
        <v>39.2</v>
      </c>
      <c r="AF166" s="42">
        <f t="shared" si="226"/>
        <v>220</v>
      </c>
      <c r="AG166" s="42">
        <f t="shared" si="226"/>
        <v>0</v>
      </c>
      <c r="AH166" s="42">
        <f t="shared" si="226"/>
        <v>1894.88</v>
      </c>
      <c r="AI166" s="41" t="s">
        <v>33</v>
      </c>
    </row>
    <row r="167" s="15" customFormat="1" ht="16" customHeight="1" spans="1:35">
      <c r="A167" s="37">
        <f t="shared" si="175"/>
        <v>164</v>
      </c>
      <c r="B167" s="38" t="s">
        <v>459</v>
      </c>
      <c r="C167" s="39" t="s">
        <v>478</v>
      </c>
      <c r="D167" s="40" t="s">
        <v>479</v>
      </c>
      <c r="E167" s="38">
        <v>3920.55</v>
      </c>
      <c r="F167" s="38">
        <v>3920.55</v>
      </c>
      <c r="G167" s="39">
        <v>6241.75</v>
      </c>
      <c r="H167" s="38">
        <v>3920.55</v>
      </c>
      <c r="I167" s="39">
        <v>2200</v>
      </c>
      <c r="J167" s="39"/>
      <c r="K167" s="38">
        <f t="shared" si="176"/>
        <v>70.57</v>
      </c>
      <c r="L167" s="38">
        <f t="shared" si="177"/>
        <v>627.29</v>
      </c>
      <c r="M167" s="39">
        <f t="shared" si="178"/>
        <v>499.34</v>
      </c>
      <c r="N167" s="38">
        <f t="shared" si="179"/>
        <v>27.44</v>
      </c>
      <c r="O167" s="39">
        <f t="shared" si="180"/>
        <v>110</v>
      </c>
      <c r="P167" s="39">
        <f t="shared" si="181"/>
        <v>0</v>
      </c>
      <c r="Q167" s="39">
        <f t="shared" si="182"/>
        <v>1334.64</v>
      </c>
      <c r="R167" s="38">
        <f t="shared" si="183"/>
        <v>0</v>
      </c>
      <c r="S167" s="38">
        <f t="shared" si="184"/>
        <v>313.64</v>
      </c>
      <c r="T167" s="39">
        <f t="shared" si="185"/>
        <v>124.84</v>
      </c>
      <c r="U167" s="38">
        <f t="shared" si="186"/>
        <v>11.76</v>
      </c>
      <c r="V167" s="39">
        <f t="shared" si="187"/>
        <v>110</v>
      </c>
      <c r="W167" s="39">
        <f t="shared" si="188"/>
        <v>0</v>
      </c>
      <c r="X167" s="38">
        <f t="shared" si="189"/>
        <v>560.24</v>
      </c>
      <c r="Y167" s="38">
        <f t="shared" si="190"/>
        <v>1894.88</v>
      </c>
      <c r="Z167" s="38"/>
      <c r="AA167" s="41" t="s">
        <v>48</v>
      </c>
      <c r="AB167" s="42">
        <f t="shared" ref="AB167:AH167" si="227">K167+R167</f>
        <v>70.57</v>
      </c>
      <c r="AC167" s="42">
        <f t="shared" si="227"/>
        <v>940.93</v>
      </c>
      <c r="AD167" s="42">
        <f t="shared" si="227"/>
        <v>624.18</v>
      </c>
      <c r="AE167" s="42">
        <f t="shared" si="227"/>
        <v>39.2</v>
      </c>
      <c r="AF167" s="42">
        <f t="shared" si="227"/>
        <v>220</v>
      </c>
      <c r="AG167" s="42">
        <f t="shared" si="227"/>
        <v>0</v>
      </c>
      <c r="AH167" s="42">
        <f t="shared" si="227"/>
        <v>1894.88</v>
      </c>
      <c r="AI167" s="41" t="s">
        <v>33</v>
      </c>
    </row>
    <row r="168" s="15" customFormat="1" ht="16" customHeight="1" spans="1:35">
      <c r="A168" s="37">
        <f t="shared" si="175"/>
        <v>165</v>
      </c>
      <c r="B168" s="38" t="s">
        <v>459</v>
      </c>
      <c r="C168" s="39" t="s">
        <v>480</v>
      </c>
      <c r="D168" s="40" t="s">
        <v>481</v>
      </c>
      <c r="E168" s="38">
        <v>3920.55</v>
      </c>
      <c r="F168" s="38">
        <v>3920.55</v>
      </c>
      <c r="G168" s="39">
        <v>6241.75</v>
      </c>
      <c r="H168" s="38">
        <v>3920.55</v>
      </c>
      <c r="I168" s="39">
        <v>2200</v>
      </c>
      <c r="J168" s="39"/>
      <c r="K168" s="38">
        <f t="shared" si="176"/>
        <v>70.57</v>
      </c>
      <c r="L168" s="38">
        <f t="shared" si="177"/>
        <v>627.29</v>
      </c>
      <c r="M168" s="39">
        <f t="shared" si="178"/>
        <v>499.34</v>
      </c>
      <c r="N168" s="38">
        <f t="shared" si="179"/>
        <v>27.44</v>
      </c>
      <c r="O168" s="39">
        <f t="shared" si="180"/>
        <v>110</v>
      </c>
      <c r="P168" s="39">
        <f t="shared" si="181"/>
        <v>0</v>
      </c>
      <c r="Q168" s="39">
        <f t="shared" si="182"/>
        <v>1334.64</v>
      </c>
      <c r="R168" s="38">
        <f t="shared" si="183"/>
        <v>0</v>
      </c>
      <c r="S168" s="38">
        <f t="shared" si="184"/>
        <v>313.64</v>
      </c>
      <c r="T168" s="39">
        <f t="shared" si="185"/>
        <v>124.84</v>
      </c>
      <c r="U168" s="38">
        <f t="shared" si="186"/>
        <v>11.76</v>
      </c>
      <c r="V168" s="39">
        <f t="shared" si="187"/>
        <v>110</v>
      </c>
      <c r="W168" s="39">
        <f t="shared" si="188"/>
        <v>0</v>
      </c>
      <c r="X168" s="38">
        <f t="shared" si="189"/>
        <v>560.24</v>
      </c>
      <c r="Y168" s="38">
        <f t="shared" si="190"/>
        <v>1894.88</v>
      </c>
      <c r="Z168" s="38"/>
      <c r="AA168" s="41" t="s">
        <v>48</v>
      </c>
      <c r="AB168" s="42">
        <f t="shared" ref="AB168:AH168" si="228">K168+R168</f>
        <v>70.57</v>
      </c>
      <c r="AC168" s="42">
        <f t="shared" si="228"/>
        <v>940.93</v>
      </c>
      <c r="AD168" s="42">
        <f t="shared" si="228"/>
        <v>624.18</v>
      </c>
      <c r="AE168" s="42">
        <f t="shared" si="228"/>
        <v>39.2</v>
      </c>
      <c r="AF168" s="42">
        <f t="shared" si="228"/>
        <v>220</v>
      </c>
      <c r="AG168" s="42">
        <f t="shared" si="228"/>
        <v>0</v>
      </c>
      <c r="AH168" s="42">
        <f t="shared" si="228"/>
        <v>1894.88</v>
      </c>
      <c r="AI168" s="41" t="s">
        <v>33</v>
      </c>
    </row>
    <row r="169" s="15" customFormat="1" ht="16" customHeight="1" spans="1:35">
      <c r="A169" s="37">
        <f t="shared" si="175"/>
        <v>166</v>
      </c>
      <c r="B169" s="38" t="s">
        <v>459</v>
      </c>
      <c r="C169" s="39" t="s">
        <v>482</v>
      </c>
      <c r="D169" s="40" t="s">
        <v>483</v>
      </c>
      <c r="E169" s="38">
        <v>3920.55</v>
      </c>
      <c r="F169" s="38">
        <v>3920.55</v>
      </c>
      <c r="G169" s="39">
        <v>6241.75</v>
      </c>
      <c r="H169" s="38">
        <v>3920.55</v>
      </c>
      <c r="I169" s="39">
        <v>2200</v>
      </c>
      <c r="J169" s="39"/>
      <c r="K169" s="38">
        <f t="shared" si="176"/>
        <v>70.57</v>
      </c>
      <c r="L169" s="38">
        <f t="shared" si="177"/>
        <v>627.29</v>
      </c>
      <c r="M169" s="39">
        <f t="shared" si="178"/>
        <v>499.34</v>
      </c>
      <c r="N169" s="38">
        <f t="shared" si="179"/>
        <v>27.44</v>
      </c>
      <c r="O169" s="39">
        <f t="shared" si="180"/>
        <v>110</v>
      </c>
      <c r="P169" s="39">
        <f t="shared" si="181"/>
        <v>0</v>
      </c>
      <c r="Q169" s="39">
        <f t="shared" si="182"/>
        <v>1334.64</v>
      </c>
      <c r="R169" s="38">
        <f t="shared" si="183"/>
        <v>0</v>
      </c>
      <c r="S169" s="38">
        <f t="shared" si="184"/>
        <v>313.64</v>
      </c>
      <c r="T169" s="39">
        <f t="shared" si="185"/>
        <v>124.84</v>
      </c>
      <c r="U169" s="38">
        <f t="shared" si="186"/>
        <v>11.76</v>
      </c>
      <c r="V169" s="39">
        <f t="shared" si="187"/>
        <v>110</v>
      </c>
      <c r="W169" s="39">
        <f t="shared" si="188"/>
        <v>0</v>
      </c>
      <c r="X169" s="38">
        <f t="shared" si="189"/>
        <v>560.24</v>
      </c>
      <c r="Y169" s="38">
        <f t="shared" si="190"/>
        <v>1894.88</v>
      </c>
      <c r="Z169" s="38"/>
      <c r="AA169" s="41" t="s">
        <v>48</v>
      </c>
      <c r="AB169" s="42">
        <f t="shared" ref="AB169:AH169" si="229">K169+R169</f>
        <v>70.57</v>
      </c>
      <c r="AC169" s="42">
        <f t="shared" si="229"/>
        <v>940.93</v>
      </c>
      <c r="AD169" s="42">
        <f t="shared" si="229"/>
        <v>624.18</v>
      </c>
      <c r="AE169" s="42">
        <f t="shared" si="229"/>
        <v>39.2</v>
      </c>
      <c r="AF169" s="42">
        <f t="shared" si="229"/>
        <v>220</v>
      </c>
      <c r="AG169" s="42">
        <f t="shared" si="229"/>
        <v>0</v>
      </c>
      <c r="AH169" s="42">
        <f t="shared" si="229"/>
        <v>1894.88</v>
      </c>
      <c r="AI169" s="41" t="s">
        <v>33</v>
      </c>
    </row>
    <row r="170" s="15" customFormat="1" ht="16" customHeight="1" spans="1:35">
      <c r="A170" s="37">
        <f t="shared" si="175"/>
        <v>167</v>
      </c>
      <c r="B170" s="38" t="s">
        <v>459</v>
      </c>
      <c r="C170" s="39" t="s">
        <v>484</v>
      </c>
      <c r="D170" s="40" t="s">
        <v>485</v>
      </c>
      <c r="E170" s="38">
        <v>3920.55</v>
      </c>
      <c r="F170" s="38">
        <v>3920.55</v>
      </c>
      <c r="G170" s="39">
        <v>6241.75</v>
      </c>
      <c r="H170" s="38">
        <v>3920.55</v>
      </c>
      <c r="I170" s="39">
        <v>2200</v>
      </c>
      <c r="J170" s="39"/>
      <c r="K170" s="38">
        <f t="shared" si="176"/>
        <v>70.57</v>
      </c>
      <c r="L170" s="38">
        <f t="shared" si="177"/>
        <v>627.29</v>
      </c>
      <c r="M170" s="39">
        <f t="shared" si="178"/>
        <v>499.34</v>
      </c>
      <c r="N170" s="38">
        <f t="shared" si="179"/>
        <v>27.44</v>
      </c>
      <c r="O170" s="39">
        <f t="shared" si="180"/>
        <v>110</v>
      </c>
      <c r="P170" s="39">
        <f t="shared" si="181"/>
        <v>0</v>
      </c>
      <c r="Q170" s="39">
        <f t="shared" si="182"/>
        <v>1334.64</v>
      </c>
      <c r="R170" s="38">
        <f t="shared" si="183"/>
        <v>0</v>
      </c>
      <c r="S170" s="38">
        <f t="shared" si="184"/>
        <v>313.64</v>
      </c>
      <c r="T170" s="39">
        <f t="shared" si="185"/>
        <v>124.84</v>
      </c>
      <c r="U170" s="38">
        <f t="shared" si="186"/>
        <v>11.76</v>
      </c>
      <c r="V170" s="39">
        <f t="shared" si="187"/>
        <v>110</v>
      </c>
      <c r="W170" s="39">
        <f t="shared" si="188"/>
        <v>0</v>
      </c>
      <c r="X170" s="38">
        <f t="shared" si="189"/>
        <v>560.24</v>
      </c>
      <c r="Y170" s="38">
        <f t="shared" si="190"/>
        <v>1894.88</v>
      </c>
      <c r="Z170" s="38"/>
      <c r="AA170" s="41" t="s">
        <v>49</v>
      </c>
      <c r="AB170" s="42">
        <f t="shared" ref="AB170:AH170" si="230">K170+R170</f>
        <v>70.57</v>
      </c>
      <c r="AC170" s="42">
        <f t="shared" si="230"/>
        <v>940.93</v>
      </c>
      <c r="AD170" s="42">
        <f t="shared" si="230"/>
        <v>624.18</v>
      </c>
      <c r="AE170" s="42">
        <f t="shared" si="230"/>
        <v>39.2</v>
      </c>
      <c r="AF170" s="42">
        <f t="shared" si="230"/>
        <v>220</v>
      </c>
      <c r="AG170" s="42">
        <f t="shared" si="230"/>
        <v>0</v>
      </c>
      <c r="AH170" s="42">
        <f t="shared" si="230"/>
        <v>1894.88</v>
      </c>
      <c r="AI170" s="41" t="s">
        <v>33</v>
      </c>
    </row>
    <row r="171" s="15" customFormat="1" ht="16" customHeight="1" spans="1:35">
      <c r="A171" s="37">
        <f t="shared" si="175"/>
        <v>168</v>
      </c>
      <c r="B171" s="38" t="s">
        <v>459</v>
      </c>
      <c r="C171" s="39" t="s">
        <v>486</v>
      </c>
      <c r="D171" s="40" t="s">
        <v>487</v>
      </c>
      <c r="E171" s="38">
        <v>3920.55</v>
      </c>
      <c r="F171" s="38">
        <v>3920.55</v>
      </c>
      <c r="G171" s="39">
        <v>6241.75</v>
      </c>
      <c r="H171" s="38">
        <v>3920.55</v>
      </c>
      <c r="I171" s="39">
        <v>2200</v>
      </c>
      <c r="J171" s="39"/>
      <c r="K171" s="38">
        <f t="shared" si="176"/>
        <v>70.57</v>
      </c>
      <c r="L171" s="38">
        <f t="shared" si="177"/>
        <v>627.29</v>
      </c>
      <c r="M171" s="39">
        <f t="shared" si="178"/>
        <v>499.34</v>
      </c>
      <c r="N171" s="38">
        <f t="shared" si="179"/>
        <v>27.44</v>
      </c>
      <c r="O171" s="39">
        <f t="shared" si="180"/>
        <v>110</v>
      </c>
      <c r="P171" s="39">
        <f t="shared" si="181"/>
        <v>0</v>
      </c>
      <c r="Q171" s="39">
        <f t="shared" si="182"/>
        <v>1334.64</v>
      </c>
      <c r="R171" s="38">
        <f t="shared" si="183"/>
        <v>0</v>
      </c>
      <c r="S171" s="38">
        <f t="shared" si="184"/>
        <v>313.64</v>
      </c>
      <c r="T171" s="39">
        <f t="shared" si="185"/>
        <v>124.84</v>
      </c>
      <c r="U171" s="38">
        <f t="shared" si="186"/>
        <v>11.76</v>
      </c>
      <c r="V171" s="39">
        <f t="shared" si="187"/>
        <v>110</v>
      </c>
      <c r="W171" s="39">
        <f t="shared" si="188"/>
        <v>0</v>
      </c>
      <c r="X171" s="38">
        <f t="shared" si="189"/>
        <v>560.24</v>
      </c>
      <c r="Y171" s="38">
        <f t="shared" si="190"/>
        <v>1894.88</v>
      </c>
      <c r="Z171" s="38"/>
      <c r="AA171" s="41" t="s">
        <v>51</v>
      </c>
      <c r="AB171" s="42">
        <f t="shared" ref="AB171:AH171" si="231">K171+R171</f>
        <v>70.57</v>
      </c>
      <c r="AC171" s="42">
        <f t="shared" si="231"/>
        <v>940.93</v>
      </c>
      <c r="AD171" s="42">
        <f t="shared" si="231"/>
        <v>624.18</v>
      </c>
      <c r="AE171" s="42">
        <f t="shared" si="231"/>
        <v>39.2</v>
      </c>
      <c r="AF171" s="42">
        <f t="shared" si="231"/>
        <v>220</v>
      </c>
      <c r="AG171" s="42">
        <f t="shared" si="231"/>
        <v>0</v>
      </c>
      <c r="AH171" s="42">
        <f t="shared" si="231"/>
        <v>1894.88</v>
      </c>
      <c r="AI171" s="41" t="s">
        <v>33</v>
      </c>
    </row>
    <row r="172" s="15" customFormat="1" ht="16" customHeight="1" spans="1:35">
      <c r="A172" s="37">
        <f t="shared" si="175"/>
        <v>169</v>
      </c>
      <c r="B172" s="38" t="s">
        <v>153</v>
      </c>
      <c r="C172" s="39" t="s">
        <v>488</v>
      </c>
      <c r="D172" s="40" t="s">
        <v>489</v>
      </c>
      <c r="E172" s="38">
        <v>3920.55</v>
      </c>
      <c r="F172" s="38">
        <v>3920.55</v>
      </c>
      <c r="G172" s="39">
        <v>6241.75</v>
      </c>
      <c r="H172" s="38">
        <v>3920.55</v>
      </c>
      <c r="I172" s="39">
        <v>3180</v>
      </c>
      <c r="J172" s="39"/>
      <c r="K172" s="38">
        <f t="shared" si="176"/>
        <v>70.57</v>
      </c>
      <c r="L172" s="38">
        <f t="shared" si="177"/>
        <v>627.29</v>
      </c>
      <c r="M172" s="39">
        <f t="shared" si="178"/>
        <v>499.34</v>
      </c>
      <c r="N172" s="38">
        <f t="shared" si="179"/>
        <v>27.44</v>
      </c>
      <c r="O172" s="39">
        <f t="shared" si="180"/>
        <v>159</v>
      </c>
      <c r="P172" s="39">
        <f t="shared" si="181"/>
        <v>0</v>
      </c>
      <c r="Q172" s="39">
        <f t="shared" si="182"/>
        <v>1383.64</v>
      </c>
      <c r="R172" s="38">
        <f t="shared" si="183"/>
        <v>0</v>
      </c>
      <c r="S172" s="38">
        <f t="shared" si="184"/>
        <v>313.64</v>
      </c>
      <c r="T172" s="39">
        <f t="shared" si="185"/>
        <v>124.84</v>
      </c>
      <c r="U172" s="38">
        <f t="shared" si="186"/>
        <v>11.76</v>
      </c>
      <c r="V172" s="39">
        <f t="shared" si="187"/>
        <v>159</v>
      </c>
      <c r="W172" s="39">
        <f t="shared" si="188"/>
        <v>0</v>
      </c>
      <c r="X172" s="38">
        <f t="shared" si="189"/>
        <v>609.24</v>
      </c>
      <c r="Y172" s="38">
        <f t="shared" si="190"/>
        <v>1992.88</v>
      </c>
      <c r="Z172" s="38"/>
      <c r="AA172" s="41" t="s">
        <v>57</v>
      </c>
      <c r="AB172" s="42">
        <f t="shared" ref="AB172:AH172" si="232">K172+R172</f>
        <v>70.57</v>
      </c>
      <c r="AC172" s="42">
        <f t="shared" si="232"/>
        <v>940.93</v>
      </c>
      <c r="AD172" s="42">
        <f t="shared" si="232"/>
        <v>624.18</v>
      </c>
      <c r="AE172" s="42">
        <f t="shared" si="232"/>
        <v>39.2</v>
      </c>
      <c r="AF172" s="42">
        <f t="shared" si="232"/>
        <v>318</v>
      </c>
      <c r="AG172" s="42">
        <f t="shared" si="232"/>
        <v>0</v>
      </c>
      <c r="AH172" s="42">
        <f t="shared" si="232"/>
        <v>1992.88</v>
      </c>
      <c r="AI172" s="41" t="s">
        <v>36</v>
      </c>
    </row>
    <row r="173" s="15" customFormat="1" ht="16" customHeight="1" spans="1:35">
      <c r="A173" s="37">
        <f t="shared" si="175"/>
        <v>170</v>
      </c>
      <c r="B173" s="38" t="s">
        <v>189</v>
      </c>
      <c r="C173" s="39" t="s">
        <v>490</v>
      </c>
      <c r="D173" s="40" t="s">
        <v>491</v>
      </c>
      <c r="E173" s="38">
        <v>3920.55</v>
      </c>
      <c r="F173" s="38">
        <v>3920.55</v>
      </c>
      <c r="G173" s="39">
        <v>6241.75</v>
      </c>
      <c r="H173" s="38">
        <v>3920.55</v>
      </c>
      <c r="I173" s="39">
        <v>2200</v>
      </c>
      <c r="J173" s="39"/>
      <c r="K173" s="38">
        <f t="shared" si="176"/>
        <v>70.57</v>
      </c>
      <c r="L173" s="38">
        <f t="shared" si="177"/>
        <v>627.29</v>
      </c>
      <c r="M173" s="39">
        <f t="shared" si="178"/>
        <v>499.34</v>
      </c>
      <c r="N173" s="38">
        <f t="shared" si="179"/>
        <v>27.44</v>
      </c>
      <c r="O173" s="39">
        <f t="shared" si="180"/>
        <v>110</v>
      </c>
      <c r="P173" s="39">
        <f t="shared" si="181"/>
        <v>0</v>
      </c>
      <c r="Q173" s="39">
        <f t="shared" si="182"/>
        <v>1334.64</v>
      </c>
      <c r="R173" s="38">
        <f t="shared" si="183"/>
        <v>0</v>
      </c>
      <c r="S173" s="38">
        <f t="shared" si="184"/>
        <v>313.64</v>
      </c>
      <c r="T173" s="39">
        <f t="shared" si="185"/>
        <v>124.84</v>
      </c>
      <c r="U173" s="38">
        <f t="shared" si="186"/>
        <v>11.76</v>
      </c>
      <c r="V173" s="39">
        <f t="shared" si="187"/>
        <v>110</v>
      </c>
      <c r="W173" s="39">
        <f t="shared" si="188"/>
        <v>0</v>
      </c>
      <c r="X173" s="38">
        <f t="shared" si="189"/>
        <v>560.24</v>
      </c>
      <c r="Y173" s="38">
        <f t="shared" si="190"/>
        <v>1894.88</v>
      </c>
      <c r="Z173" s="38"/>
      <c r="AA173" s="41" t="s">
        <v>52</v>
      </c>
      <c r="AB173" s="42">
        <f t="shared" ref="AB173:AH173" si="233">K173+R173</f>
        <v>70.57</v>
      </c>
      <c r="AC173" s="42">
        <f t="shared" si="233"/>
        <v>940.93</v>
      </c>
      <c r="AD173" s="42">
        <f t="shared" si="233"/>
        <v>624.18</v>
      </c>
      <c r="AE173" s="42">
        <f t="shared" si="233"/>
        <v>39.2</v>
      </c>
      <c r="AF173" s="42">
        <f t="shared" si="233"/>
        <v>220</v>
      </c>
      <c r="AG173" s="42">
        <f t="shared" si="233"/>
        <v>0</v>
      </c>
      <c r="AH173" s="42">
        <f t="shared" si="233"/>
        <v>1894.88</v>
      </c>
      <c r="AI173" s="41" t="s">
        <v>33</v>
      </c>
    </row>
    <row r="174" s="15" customFormat="1" ht="16" customHeight="1" spans="1:35">
      <c r="A174" s="37">
        <f t="shared" si="175"/>
        <v>171</v>
      </c>
      <c r="B174" s="38" t="s">
        <v>459</v>
      </c>
      <c r="C174" s="39" t="s">
        <v>492</v>
      </c>
      <c r="D174" s="40" t="s">
        <v>493</v>
      </c>
      <c r="E174" s="38">
        <v>3920.55</v>
      </c>
      <c r="F174" s="38">
        <v>3920.55</v>
      </c>
      <c r="G174" s="39">
        <v>6241.75</v>
      </c>
      <c r="H174" s="38">
        <v>3920.55</v>
      </c>
      <c r="I174" s="39">
        <v>2200</v>
      </c>
      <c r="J174" s="39"/>
      <c r="K174" s="38">
        <f t="shared" si="176"/>
        <v>70.57</v>
      </c>
      <c r="L174" s="38">
        <f t="shared" si="177"/>
        <v>627.29</v>
      </c>
      <c r="M174" s="39">
        <f t="shared" si="178"/>
        <v>499.34</v>
      </c>
      <c r="N174" s="38">
        <f t="shared" si="179"/>
        <v>27.44</v>
      </c>
      <c r="O174" s="39">
        <f t="shared" si="180"/>
        <v>110</v>
      </c>
      <c r="P174" s="39">
        <f t="shared" si="181"/>
        <v>0</v>
      </c>
      <c r="Q174" s="39">
        <f t="shared" si="182"/>
        <v>1334.64</v>
      </c>
      <c r="R174" s="38">
        <f t="shared" si="183"/>
        <v>0</v>
      </c>
      <c r="S174" s="38">
        <f t="shared" si="184"/>
        <v>313.64</v>
      </c>
      <c r="T174" s="39">
        <f t="shared" si="185"/>
        <v>124.84</v>
      </c>
      <c r="U174" s="38">
        <f t="shared" si="186"/>
        <v>11.76</v>
      </c>
      <c r="V174" s="39">
        <f t="shared" si="187"/>
        <v>110</v>
      </c>
      <c r="W174" s="39">
        <f t="shared" si="188"/>
        <v>0</v>
      </c>
      <c r="X174" s="38">
        <f t="shared" si="189"/>
        <v>560.24</v>
      </c>
      <c r="Y174" s="38">
        <f t="shared" si="190"/>
        <v>1894.88</v>
      </c>
      <c r="Z174" s="38"/>
      <c r="AA174" s="41" t="s">
        <v>49</v>
      </c>
      <c r="AB174" s="42">
        <f t="shared" ref="AB174:AH174" si="234">K174+R174</f>
        <v>70.57</v>
      </c>
      <c r="AC174" s="42">
        <f t="shared" si="234"/>
        <v>940.93</v>
      </c>
      <c r="AD174" s="42">
        <f t="shared" si="234"/>
        <v>624.18</v>
      </c>
      <c r="AE174" s="42">
        <f t="shared" si="234"/>
        <v>39.2</v>
      </c>
      <c r="AF174" s="42">
        <f t="shared" si="234"/>
        <v>220</v>
      </c>
      <c r="AG174" s="42">
        <f t="shared" si="234"/>
        <v>0</v>
      </c>
      <c r="AH174" s="42">
        <f t="shared" si="234"/>
        <v>1894.88</v>
      </c>
      <c r="AI174" s="41" t="s">
        <v>33</v>
      </c>
    </row>
    <row r="175" s="15" customFormat="1" ht="16" customHeight="1" spans="1:35">
      <c r="A175" s="37">
        <f t="shared" si="175"/>
        <v>172</v>
      </c>
      <c r="B175" s="38" t="s">
        <v>459</v>
      </c>
      <c r="C175" s="58" t="s">
        <v>494</v>
      </c>
      <c r="D175" s="40" t="s">
        <v>495</v>
      </c>
      <c r="E175" s="38">
        <v>3920.55</v>
      </c>
      <c r="F175" s="38">
        <v>3920.55</v>
      </c>
      <c r="G175" s="39">
        <v>6241.75</v>
      </c>
      <c r="H175" s="38">
        <v>3920.55</v>
      </c>
      <c r="I175" s="39">
        <v>2200</v>
      </c>
      <c r="J175" s="39"/>
      <c r="K175" s="38">
        <f t="shared" si="176"/>
        <v>70.57</v>
      </c>
      <c r="L175" s="38">
        <f t="shared" si="177"/>
        <v>627.29</v>
      </c>
      <c r="M175" s="39">
        <f t="shared" si="178"/>
        <v>499.34</v>
      </c>
      <c r="N175" s="38">
        <f t="shared" si="179"/>
        <v>27.44</v>
      </c>
      <c r="O175" s="39">
        <f t="shared" si="180"/>
        <v>110</v>
      </c>
      <c r="P175" s="39">
        <f t="shared" si="181"/>
        <v>0</v>
      </c>
      <c r="Q175" s="39">
        <f t="shared" si="182"/>
        <v>1334.64</v>
      </c>
      <c r="R175" s="38">
        <f t="shared" si="183"/>
        <v>0</v>
      </c>
      <c r="S175" s="38">
        <f t="shared" si="184"/>
        <v>313.64</v>
      </c>
      <c r="T175" s="39">
        <f t="shared" si="185"/>
        <v>124.84</v>
      </c>
      <c r="U175" s="38">
        <f t="shared" si="186"/>
        <v>11.76</v>
      </c>
      <c r="V175" s="39">
        <f t="shared" si="187"/>
        <v>110</v>
      </c>
      <c r="W175" s="39">
        <f t="shared" si="188"/>
        <v>0</v>
      </c>
      <c r="X175" s="38">
        <f t="shared" si="189"/>
        <v>560.24</v>
      </c>
      <c r="Y175" s="38">
        <f t="shared" si="190"/>
        <v>1894.88</v>
      </c>
      <c r="Z175" s="38"/>
      <c r="AA175" s="41" t="s">
        <v>51</v>
      </c>
      <c r="AB175" s="42">
        <f t="shared" ref="AB175:AH175" si="235">K175+R175</f>
        <v>70.57</v>
      </c>
      <c r="AC175" s="42">
        <f t="shared" si="235"/>
        <v>940.93</v>
      </c>
      <c r="AD175" s="42">
        <f t="shared" si="235"/>
        <v>624.18</v>
      </c>
      <c r="AE175" s="42">
        <f t="shared" si="235"/>
        <v>39.2</v>
      </c>
      <c r="AF175" s="42">
        <f t="shared" si="235"/>
        <v>220</v>
      </c>
      <c r="AG175" s="42">
        <f t="shared" si="235"/>
        <v>0</v>
      </c>
      <c r="AH175" s="42">
        <f t="shared" si="235"/>
        <v>1894.88</v>
      </c>
      <c r="AI175" s="41" t="s">
        <v>33</v>
      </c>
    </row>
    <row r="176" s="15" customFormat="1" ht="16" customHeight="1" spans="1:35">
      <c r="A176" s="37">
        <f t="shared" si="175"/>
        <v>173</v>
      </c>
      <c r="B176" s="38" t="s">
        <v>46</v>
      </c>
      <c r="C176" s="59" t="s">
        <v>496</v>
      </c>
      <c r="D176" s="40" t="s">
        <v>497</v>
      </c>
      <c r="E176" s="38">
        <v>3920.55</v>
      </c>
      <c r="F176" s="38">
        <v>3920.55</v>
      </c>
      <c r="G176" s="39">
        <v>6241.75</v>
      </c>
      <c r="H176" s="38">
        <v>3920.55</v>
      </c>
      <c r="I176" s="39">
        <v>3180</v>
      </c>
      <c r="J176" s="39"/>
      <c r="K176" s="38">
        <f t="shared" si="176"/>
        <v>70.57</v>
      </c>
      <c r="L176" s="38">
        <f t="shared" si="177"/>
        <v>627.29</v>
      </c>
      <c r="M176" s="39">
        <f t="shared" si="178"/>
        <v>499.34</v>
      </c>
      <c r="N176" s="38">
        <f t="shared" si="179"/>
        <v>27.44</v>
      </c>
      <c r="O176" s="39">
        <f t="shared" si="180"/>
        <v>159</v>
      </c>
      <c r="P176" s="39">
        <f t="shared" si="181"/>
        <v>0</v>
      </c>
      <c r="Q176" s="39">
        <f t="shared" si="182"/>
        <v>1383.64</v>
      </c>
      <c r="R176" s="38">
        <f t="shared" si="183"/>
        <v>0</v>
      </c>
      <c r="S176" s="38">
        <f t="shared" si="184"/>
        <v>313.64</v>
      </c>
      <c r="T176" s="39">
        <f t="shared" si="185"/>
        <v>124.84</v>
      </c>
      <c r="U176" s="38">
        <f t="shared" si="186"/>
        <v>11.76</v>
      </c>
      <c r="V176" s="39">
        <f t="shared" si="187"/>
        <v>159</v>
      </c>
      <c r="W176" s="39">
        <f t="shared" si="188"/>
        <v>0</v>
      </c>
      <c r="X176" s="38">
        <f t="shared" si="189"/>
        <v>609.24</v>
      </c>
      <c r="Y176" s="38">
        <f t="shared" si="190"/>
        <v>1992.88</v>
      </c>
      <c r="Z176" s="38"/>
      <c r="AA176" s="41" t="s">
        <v>46</v>
      </c>
      <c r="AB176" s="42">
        <f t="shared" ref="AB176:AH176" si="236">K176+R176</f>
        <v>70.57</v>
      </c>
      <c r="AC176" s="42">
        <f t="shared" si="236"/>
        <v>940.93</v>
      </c>
      <c r="AD176" s="42">
        <f t="shared" si="236"/>
        <v>624.18</v>
      </c>
      <c r="AE176" s="42">
        <f t="shared" si="236"/>
        <v>39.2</v>
      </c>
      <c r="AF176" s="42">
        <f t="shared" si="236"/>
        <v>318</v>
      </c>
      <c r="AG176" s="42">
        <f t="shared" si="236"/>
        <v>0</v>
      </c>
      <c r="AH176" s="42">
        <f t="shared" si="236"/>
        <v>1992.88</v>
      </c>
      <c r="AI176" s="41" t="s">
        <v>31</v>
      </c>
    </row>
    <row r="177" s="15" customFormat="1" ht="16" customHeight="1" spans="1:35">
      <c r="A177" s="37">
        <f t="shared" si="175"/>
        <v>174</v>
      </c>
      <c r="B177" s="38" t="s">
        <v>116</v>
      </c>
      <c r="C177" s="45" t="s">
        <v>498</v>
      </c>
      <c r="D177" s="46" t="s">
        <v>499</v>
      </c>
      <c r="E177" s="38">
        <v>3920.55</v>
      </c>
      <c r="F177" s="38">
        <v>3920.55</v>
      </c>
      <c r="G177" s="39">
        <v>6241.75</v>
      </c>
      <c r="H177" s="38">
        <v>3920.55</v>
      </c>
      <c r="I177" s="39">
        <v>2200</v>
      </c>
      <c r="J177" s="39"/>
      <c r="K177" s="38">
        <f t="shared" si="176"/>
        <v>70.57</v>
      </c>
      <c r="L177" s="38">
        <f t="shared" si="177"/>
        <v>627.29</v>
      </c>
      <c r="M177" s="39">
        <f t="shared" si="178"/>
        <v>499.34</v>
      </c>
      <c r="N177" s="38">
        <f t="shared" si="179"/>
        <v>27.44</v>
      </c>
      <c r="O177" s="39">
        <f t="shared" si="180"/>
        <v>110</v>
      </c>
      <c r="P177" s="39">
        <f t="shared" si="181"/>
        <v>0</v>
      </c>
      <c r="Q177" s="39">
        <f t="shared" si="182"/>
        <v>1334.64</v>
      </c>
      <c r="R177" s="38">
        <f t="shared" si="183"/>
        <v>0</v>
      </c>
      <c r="S177" s="38">
        <f t="shared" si="184"/>
        <v>313.64</v>
      </c>
      <c r="T177" s="39">
        <f t="shared" si="185"/>
        <v>124.84</v>
      </c>
      <c r="U177" s="38">
        <f t="shared" si="186"/>
        <v>11.76</v>
      </c>
      <c r="V177" s="39">
        <f t="shared" si="187"/>
        <v>110</v>
      </c>
      <c r="W177" s="39">
        <f t="shared" si="188"/>
        <v>0</v>
      </c>
      <c r="X177" s="38">
        <f t="shared" si="189"/>
        <v>560.24</v>
      </c>
      <c r="Y177" s="38">
        <f t="shared" si="190"/>
        <v>1894.88</v>
      </c>
      <c r="Z177" s="38"/>
      <c r="AA177" s="41" t="s">
        <v>71</v>
      </c>
      <c r="AB177" s="42">
        <f t="shared" ref="AB177:AH177" si="237">K177+R177</f>
        <v>70.57</v>
      </c>
      <c r="AC177" s="42">
        <f t="shared" si="237"/>
        <v>940.93</v>
      </c>
      <c r="AD177" s="42">
        <f t="shared" si="237"/>
        <v>624.18</v>
      </c>
      <c r="AE177" s="42">
        <f t="shared" si="237"/>
        <v>39.2</v>
      </c>
      <c r="AF177" s="42">
        <f t="shared" si="237"/>
        <v>220</v>
      </c>
      <c r="AG177" s="42">
        <f t="shared" si="237"/>
        <v>0</v>
      </c>
      <c r="AH177" s="42">
        <f t="shared" si="237"/>
        <v>1894.88</v>
      </c>
      <c r="AI177" s="41" t="s">
        <v>33</v>
      </c>
    </row>
    <row r="178" s="15" customFormat="1" ht="16" customHeight="1" spans="1:35">
      <c r="A178" s="37">
        <f t="shared" si="175"/>
        <v>175</v>
      </c>
      <c r="B178" s="38" t="s">
        <v>153</v>
      </c>
      <c r="C178" s="54" t="s">
        <v>500</v>
      </c>
      <c r="D178" s="46" t="s">
        <v>501</v>
      </c>
      <c r="E178" s="38">
        <v>3920.55</v>
      </c>
      <c r="F178" s="38">
        <v>3920.55</v>
      </c>
      <c r="G178" s="39">
        <v>6241.75</v>
      </c>
      <c r="H178" s="38">
        <v>3920.55</v>
      </c>
      <c r="I178" s="39">
        <v>3180</v>
      </c>
      <c r="J178" s="39"/>
      <c r="K178" s="38">
        <f t="shared" si="176"/>
        <v>70.57</v>
      </c>
      <c r="L178" s="38">
        <f t="shared" si="177"/>
        <v>627.29</v>
      </c>
      <c r="M178" s="39">
        <f t="shared" si="178"/>
        <v>499.34</v>
      </c>
      <c r="N178" s="38">
        <f t="shared" si="179"/>
        <v>27.44</v>
      </c>
      <c r="O178" s="39">
        <f t="shared" si="180"/>
        <v>159</v>
      </c>
      <c r="P178" s="39">
        <f t="shared" si="181"/>
        <v>0</v>
      </c>
      <c r="Q178" s="39">
        <f t="shared" si="182"/>
        <v>1383.64</v>
      </c>
      <c r="R178" s="38">
        <f t="shared" si="183"/>
        <v>0</v>
      </c>
      <c r="S178" s="38">
        <f t="shared" si="184"/>
        <v>313.64</v>
      </c>
      <c r="T178" s="39">
        <f t="shared" si="185"/>
        <v>124.84</v>
      </c>
      <c r="U178" s="38">
        <f t="shared" si="186"/>
        <v>11.76</v>
      </c>
      <c r="V178" s="39">
        <f t="shared" si="187"/>
        <v>159</v>
      </c>
      <c r="W178" s="39">
        <f t="shared" si="188"/>
        <v>0</v>
      </c>
      <c r="X178" s="38">
        <f t="shared" si="189"/>
        <v>609.24</v>
      </c>
      <c r="Y178" s="38">
        <f t="shared" si="190"/>
        <v>1992.88</v>
      </c>
      <c r="Z178" s="38"/>
      <c r="AA178" s="41" t="s">
        <v>57</v>
      </c>
      <c r="AB178" s="42">
        <f t="shared" ref="AB178:AH178" si="238">K178+R178</f>
        <v>70.57</v>
      </c>
      <c r="AC178" s="42">
        <f t="shared" si="238"/>
        <v>940.93</v>
      </c>
      <c r="AD178" s="42">
        <f t="shared" si="238"/>
        <v>624.18</v>
      </c>
      <c r="AE178" s="42">
        <f t="shared" si="238"/>
        <v>39.2</v>
      </c>
      <c r="AF178" s="42">
        <f t="shared" si="238"/>
        <v>318</v>
      </c>
      <c r="AG178" s="42">
        <f t="shared" si="238"/>
        <v>0</v>
      </c>
      <c r="AH178" s="42">
        <f t="shared" si="238"/>
        <v>1992.88</v>
      </c>
      <c r="AI178" s="41" t="s">
        <v>36</v>
      </c>
    </row>
    <row r="179" s="15" customFormat="1" ht="16" customHeight="1" spans="1:35">
      <c r="A179" s="37">
        <f t="shared" si="175"/>
        <v>176</v>
      </c>
      <c r="B179" s="38" t="s">
        <v>153</v>
      </c>
      <c r="C179" s="54" t="s">
        <v>502</v>
      </c>
      <c r="D179" s="46" t="s">
        <v>503</v>
      </c>
      <c r="E179" s="38">
        <v>3920.55</v>
      </c>
      <c r="F179" s="38">
        <v>3920.55</v>
      </c>
      <c r="G179" s="39">
        <v>6241.75</v>
      </c>
      <c r="H179" s="38">
        <v>3920.55</v>
      </c>
      <c r="I179" s="39">
        <v>3180</v>
      </c>
      <c r="J179" s="39"/>
      <c r="K179" s="38">
        <f t="shared" si="176"/>
        <v>70.57</v>
      </c>
      <c r="L179" s="38">
        <f t="shared" si="177"/>
        <v>627.29</v>
      </c>
      <c r="M179" s="39">
        <f t="shared" si="178"/>
        <v>499.34</v>
      </c>
      <c r="N179" s="38">
        <f t="shared" si="179"/>
        <v>27.44</v>
      </c>
      <c r="O179" s="39">
        <f t="shared" si="180"/>
        <v>159</v>
      </c>
      <c r="P179" s="39">
        <f t="shared" si="181"/>
        <v>0</v>
      </c>
      <c r="Q179" s="39">
        <f t="shared" si="182"/>
        <v>1383.64</v>
      </c>
      <c r="R179" s="38">
        <f t="shared" si="183"/>
        <v>0</v>
      </c>
      <c r="S179" s="38">
        <f t="shared" si="184"/>
        <v>313.64</v>
      </c>
      <c r="T179" s="39">
        <f t="shared" si="185"/>
        <v>124.84</v>
      </c>
      <c r="U179" s="38">
        <f t="shared" si="186"/>
        <v>11.76</v>
      </c>
      <c r="V179" s="39">
        <f t="shared" si="187"/>
        <v>159</v>
      </c>
      <c r="W179" s="39">
        <f t="shared" si="188"/>
        <v>0</v>
      </c>
      <c r="X179" s="38">
        <f t="shared" si="189"/>
        <v>609.24</v>
      </c>
      <c r="Y179" s="38">
        <f t="shared" si="190"/>
        <v>1992.88</v>
      </c>
      <c r="Z179" s="38"/>
      <c r="AA179" s="41" t="s">
        <v>57</v>
      </c>
      <c r="AB179" s="42">
        <f t="shared" ref="AB179:AH179" si="239">K179+R179</f>
        <v>70.57</v>
      </c>
      <c r="AC179" s="42">
        <f t="shared" si="239"/>
        <v>940.93</v>
      </c>
      <c r="AD179" s="42">
        <f t="shared" si="239"/>
        <v>624.18</v>
      </c>
      <c r="AE179" s="42">
        <f t="shared" si="239"/>
        <v>39.2</v>
      </c>
      <c r="AF179" s="42">
        <f t="shared" si="239"/>
        <v>318</v>
      </c>
      <c r="AG179" s="42">
        <f t="shared" si="239"/>
        <v>0</v>
      </c>
      <c r="AH179" s="42">
        <f t="shared" si="239"/>
        <v>1992.88</v>
      </c>
      <c r="AI179" s="41" t="s">
        <v>36</v>
      </c>
    </row>
    <row r="180" s="15" customFormat="1" ht="16" customHeight="1" spans="1:35">
      <c r="A180" s="37">
        <f t="shared" si="175"/>
        <v>177</v>
      </c>
      <c r="B180" s="38" t="s">
        <v>195</v>
      </c>
      <c r="C180" s="54" t="s">
        <v>504</v>
      </c>
      <c r="D180" s="46" t="s">
        <v>505</v>
      </c>
      <c r="E180" s="38">
        <v>3920.55</v>
      </c>
      <c r="F180" s="38">
        <v>3920.55</v>
      </c>
      <c r="G180" s="39">
        <v>6241.75</v>
      </c>
      <c r="H180" s="38">
        <v>3920.55</v>
      </c>
      <c r="I180" s="39">
        <v>3180</v>
      </c>
      <c r="J180" s="39"/>
      <c r="K180" s="38">
        <f t="shared" si="176"/>
        <v>70.57</v>
      </c>
      <c r="L180" s="38">
        <f t="shared" si="177"/>
        <v>627.29</v>
      </c>
      <c r="M180" s="39">
        <f t="shared" si="178"/>
        <v>499.34</v>
      </c>
      <c r="N180" s="38">
        <f t="shared" si="179"/>
        <v>27.44</v>
      </c>
      <c r="O180" s="39">
        <f t="shared" si="180"/>
        <v>159</v>
      </c>
      <c r="P180" s="39">
        <f t="shared" si="181"/>
        <v>0</v>
      </c>
      <c r="Q180" s="39">
        <f t="shared" si="182"/>
        <v>1383.64</v>
      </c>
      <c r="R180" s="38">
        <f t="shared" si="183"/>
        <v>0</v>
      </c>
      <c r="S180" s="38">
        <f t="shared" si="184"/>
        <v>313.64</v>
      </c>
      <c r="T180" s="39">
        <f t="shared" si="185"/>
        <v>124.84</v>
      </c>
      <c r="U180" s="38">
        <f t="shared" si="186"/>
        <v>11.76</v>
      </c>
      <c r="V180" s="39">
        <f t="shared" si="187"/>
        <v>159</v>
      </c>
      <c r="W180" s="39">
        <f t="shared" si="188"/>
        <v>0</v>
      </c>
      <c r="X180" s="38">
        <f t="shared" si="189"/>
        <v>609.24</v>
      </c>
      <c r="Y180" s="38">
        <f t="shared" si="190"/>
        <v>1992.88</v>
      </c>
      <c r="Z180" s="38"/>
      <c r="AA180" s="41" t="s">
        <v>73</v>
      </c>
      <c r="AB180" s="42">
        <f t="shared" ref="AB180:AH180" si="240">K180+R180</f>
        <v>70.57</v>
      </c>
      <c r="AC180" s="42">
        <f t="shared" si="240"/>
        <v>940.93</v>
      </c>
      <c r="AD180" s="42">
        <f t="shared" si="240"/>
        <v>624.18</v>
      </c>
      <c r="AE180" s="42">
        <f t="shared" si="240"/>
        <v>39.2</v>
      </c>
      <c r="AF180" s="42">
        <f t="shared" si="240"/>
        <v>318</v>
      </c>
      <c r="AG180" s="42">
        <f t="shared" si="240"/>
        <v>0</v>
      </c>
      <c r="AH180" s="42">
        <f t="shared" si="240"/>
        <v>1992.88</v>
      </c>
      <c r="AI180" s="41" t="s">
        <v>34</v>
      </c>
    </row>
    <row r="181" s="15" customFormat="1" ht="16" customHeight="1" spans="1:35">
      <c r="A181" s="37">
        <f t="shared" si="175"/>
        <v>178</v>
      </c>
      <c r="B181" s="38" t="s">
        <v>172</v>
      </c>
      <c r="C181" s="60" t="s">
        <v>506</v>
      </c>
      <c r="D181" s="223" t="s">
        <v>507</v>
      </c>
      <c r="E181" s="38">
        <v>3920.55</v>
      </c>
      <c r="F181" s="38">
        <v>3920.55</v>
      </c>
      <c r="G181" s="39">
        <v>6241.75</v>
      </c>
      <c r="H181" s="38">
        <v>3920.55</v>
      </c>
      <c r="I181" s="39">
        <v>3180</v>
      </c>
      <c r="J181" s="39"/>
      <c r="K181" s="38">
        <f t="shared" si="176"/>
        <v>70.57</v>
      </c>
      <c r="L181" s="38">
        <f t="shared" si="177"/>
        <v>627.29</v>
      </c>
      <c r="M181" s="39">
        <f t="shared" si="178"/>
        <v>499.34</v>
      </c>
      <c r="N181" s="38">
        <f t="shared" si="179"/>
        <v>27.44</v>
      </c>
      <c r="O181" s="39">
        <f t="shared" si="180"/>
        <v>159</v>
      </c>
      <c r="P181" s="39">
        <f t="shared" si="181"/>
        <v>0</v>
      </c>
      <c r="Q181" s="39">
        <f t="shared" si="182"/>
        <v>1383.64</v>
      </c>
      <c r="R181" s="38">
        <f t="shared" si="183"/>
        <v>0</v>
      </c>
      <c r="S181" s="38">
        <f t="shared" si="184"/>
        <v>313.64</v>
      </c>
      <c r="T181" s="39">
        <f t="shared" si="185"/>
        <v>124.84</v>
      </c>
      <c r="U181" s="38">
        <f t="shared" si="186"/>
        <v>11.76</v>
      </c>
      <c r="V181" s="39">
        <f t="shared" si="187"/>
        <v>159</v>
      </c>
      <c r="W181" s="39">
        <f t="shared" si="188"/>
        <v>0</v>
      </c>
      <c r="X181" s="38">
        <f t="shared" si="189"/>
        <v>609.24</v>
      </c>
      <c r="Y181" s="38">
        <f t="shared" si="190"/>
        <v>1992.88</v>
      </c>
      <c r="Z181" s="38"/>
      <c r="AA181" s="41" t="s">
        <v>74</v>
      </c>
      <c r="AB181" s="42">
        <f t="shared" ref="AB181:AH181" si="241">K181+R181</f>
        <v>70.57</v>
      </c>
      <c r="AC181" s="42">
        <f t="shared" si="241"/>
        <v>940.93</v>
      </c>
      <c r="AD181" s="42">
        <f t="shared" si="241"/>
        <v>624.18</v>
      </c>
      <c r="AE181" s="42">
        <f t="shared" si="241"/>
        <v>39.2</v>
      </c>
      <c r="AF181" s="42">
        <f t="shared" si="241"/>
        <v>318</v>
      </c>
      <c r="AG181" s="42">
        <f t="shared" si="241"/>
        <v>0</v>
      </c>
      <c r="AH181" s="42">
        <f t="shared" si="241"/>
        <v>1992.88</v>
      </c>
      <c r="AI181" s="41" t="s">
        <v>35</v>
      </c>
    </row>
    <row r="182" s="15" customFormat="1" ht="16" customHeight="1" spans="1:35">
      <c r="A182" s="37">
        <f t="shared" si="175"/>
        <v>179</v>
      </c>
      <c r="B182" s="38" t="s">
        <v>186</v>
      </c>
      <c r="C182" s="54" t="s">
        <v>508</v>
      </c>
      <c r="D182" s="46" t="s">
        <v>509</v>
      </c>
      <c r="E182" s="38">
        <v>3920.55</v>
      </c>
      <c r="F182" s="38">
        <v>3920.55</v>
      </c>
      <c r="G182" s="39">
        <v>6241.75</v>
      </c>
      <c r="H182" s="38">
        <v>3920.55</v>
      </c>
      <c r="I182" s="39">
        <v>3180</v>
      </c>
      <c r="J182" s="39"/>
      <c r="K182" s="38">
        <f t="shared" si="176"/>
        <v>70.57</v>
      </c>
      <c r="L182" s="38">
        <f t="shared" si="177"/>
        <v>627.29</v>
      </c>
      <c r="M182" s="39">
        <f t="shared" si="178"/>
        <v>499.34</v>
      </c>
      <c r="N182" s="38">
        <f t="shared" si="179"/>
        <v>27.44</v>
      </c>
      <c r="O182" s="39">
        <f t="shared" si="180"/>
        <v>159</v>
      </c>
      <c r="P182" s="39">
        <f t="shared" si="181"/>
        <v>0</v>
      </c>
      <c r="Q182" s="39">
        <f t="shared" si="182"/>
        <v>1383.64</v>
      </c>
      <c r="R182" s="38">
        <f t="shared" si="183"/>
        <v>0</v>
      </c>
      <c r="S182" s="38">
        <f t="shared" si="184"/>
        <v>313.64</v>
      </c>
      <c r="T182" s="39">
        <f t="shared" si="185"/>
        <v>124.84</v>
      </c>
      <c r="U182" s="38">
        <f t="shared" si="186"/>
        <v>11.76</v>
      </c>
      <c r="V182" s="39">
        <f t="shared" si="187"/>
        <v>159</v>
      </c>
      <c r="W182" s="39">
        <f t="shared" si="188"/>
        <v>0</v>
      </c>
      <c r="X182" s="38">
        <f t="shared" si="189"/>
        <v>609.24</v>
      </c>
      <c r="Y182" s="38">
        <f t="shared" si="190"/>
        <v>1992.88</v>
      </c>
      <c r="Z182" s="38"/>
      <c r="AA182" s="41" t="s">
        <v>76</v>
      </c>
      <c r="AB182" s="42">
        <f t="shared" ref="AB182:AH182" si="242">K182+R182</f>
        <v>70.57</v>
      </c>
      <c r="AC182" s="42">
        <f t="shared" si="242"/>
        <v>940.93</v>
      </c>
      <c r="AD182" s="42">
        <f t="shared" si="242"/>
        <v>624.18</v>
      </c>
      <c r="AE182" s="42">
        <f t="shared" si="242"/>
        <v>39.2</v>
      </c>
      <c r="AF182" s="42">
        <f t="shared" si="242"/>
        <v>318</v>
      </c>
      <c r="AG182" s="42">
        <f t="shared" si="242"/>
        <v>0</v>
      </c>
      <c r="AH182" s="42">
        <f t="shared" si="242"/>
        <v>1992.88</v>
      </c>
      <c r="AI182" s="41" t="s">
        <v>36</v>
      </c>
    </row>
    <row r="183" s="15" customFormat="1" ht="16" customHeight="1" spans="1:35">
      <c r="A183" s="37">
        <f t="shared" si="175"/>
        <v>180</v>
      </c>
      <c r="B183" s="38" t="s">
        <v>153</v>
      </c>
      <c r="C183" s="45" t="s">
        <v>510</v>
      </c>
      <c r="D183" s="46" t="s">
        <v>511</v>
      </c>
      <c r="E183" s="38">
        <v>3920.55</v>
      </c>
      <c r="F183" s="38">
        <v>3920.55</v>
      </c>
      <c r="G183" s="39">
        <v>6241.75</v>
      </c>
      <c r="H183" s="38">
        <v>3920.55</v>
      </c>
      <c r="I183" s="39">
        <v>3180</v>
      </c>
      <c r="J183" s="39"/>
      <c r="K183" s="38">
        <f t="shared" si="176"/>
        <v>70.57</v>
      </c>
      <c r="L183" s="38">
        <f t="shared" si="177"/>
        <v>627.29</v>
      </c>
      <c r="M183" s="39">
        <f t="shared" si="178"/>
        <v>499.34</v>
      </c>
      <c r="N183" s="38">
        <f t="shared" si="179"/>
        <v>27.44</v>
      </c>
      <c r="O183" s="39">
        <f t="shared" si="180"/>
        <v>159</v>
      </c>
      <c r="P183" s="39">
        <f t="shared" si="181"/>
        <v>0</v>
      </c>
      <c r="Q183" s="39">
        <f t="shared" si="182"/>
        <v>1383.64</v>
      </c>
      <c r="R183" s="38">
        <f t="shared" si="183"/>
        <v>0</v>
      </c>
      <c r="S183" s="38">
        <f t="shared" si="184"/>
        <v>313.64</v>
      </c>
      <c r="T183" s="39">
        <f t="shared" si="185"/>
        <v>124.84</v>
      </c>
      <c r="U183" s="38">
        <f t="shared" si="186"/>
        <v>11.76</v>
      </c>
      <c r="V183" s="39">
        <f t="shared" si="187"/>
        <v>159</v>
      </c>
      <c r="W183" s="39">
        <f t="shared" si="188"/>
        <v>0</v>
      </c>
      <c r="X183" s="38">
        <f t="shared" si="189"/>
        <v>609.24</v>
      </c>
      <c r="Y183" s="38">
        <f t="shared" si="190"/>
        <v>1992.88</v>
      </c>
      <c r="Z183" s="38"/>
      <c r="AA183" s="41" t="s">
        <v>77</v>
      </c>
      <c r="AB183" s="42">
        <f t="shared" ref="AB183:AH183" si="243">K183+R183</f>
        <v>70.57</v>
      </c>
      <c r="AC183" s="42">
        <f t="shared" si="243"/>
        <v>940.93</v>
      </c>
      <c r="AD183" s="42">
        <f t="shared" si="243"/>
        <v>624.18</v>
      </c>
      <c r="AE183" s="42">
        <f t="shared" si="243"/>
        <v>39.2</v>
      </c>
      <c r="AF183" s="42">
        <f t="shared" si="243"/>
        <v>318</v>
      </c>
      <c r="AG183" s="42">
        <f t="shared" si="243"/>
        <v>0</v>
      </c>
      <c r="AH183" s="42">
        <f t="shared" si="243"/>
        <v>1992.88</v>
      </c>
      <c r="AI183" s="41" t="s">
        <v>36</v>
      </c>
    </row>
    <row r="184" s="15" customFormat="1" ht="16" customHeight="1" spans="1:35">
      <c r="A184" s="37">
        <f t="shared" si="175"/>
        <v>181</v>
      </c>
      <c r="B184" s="38" t="s">
        <v>116</v>
      </c>
      <c r="C184" s="45" t="s">
        <v>512</v>
      </c>
      <c r="D184" s="46" t="s">
        <v>513</v>
      </c>
      <c r="E184" s="38">
        <v>3920.55</v>
      </c>
      <c r="F184" s="38">
        <v>3920.55</v>
      </c>
      <c r="G184" s="39">
        <v>6241.75</v>
      </c>
      <c r="H184" s="38">
        <v>3920.55</v>
      </c>
      <c r="I184" s="39">
        <v>2200</v>
      </c>
      <c r="J184" s="39"/>
      <c r="K184" s="38">
        <f t="shared" si="176"/>
        <v>70.57</v>
      </c>
      <c r="L184" s="38">
        <f t="shared" si="177"/>
        <v>627.29</v>
      </c>
      <c r="M184" s="39">
        <f t="shared" si="178"/>
        <v>499.34</v>
      </c>
      <c r="N184" s="38">
        <f t="shared" si="179"/>
        <v>27.44</v>
      </c>
      <c r="O184" s="39">
        <f t="shared" si="180"/>
        <v>110</v>
      </c>
      <c r="P184" s="39">
        <f t="shared" si="181"/>
        <v>0</v>
      </c>
      <c r="Q184" s="39">
        <f t="shared" si="182"/>
        <v>1334.64</v>
      </c>
      <c r="R184" s="38">
        <f t="shared" si="183"/>
        <v>0</v>
      </c>
      <c r="S184" s="38">
        <f t="shared" si="184"/>
        <v>313.64</v>
      </c>
      <c r="T184" s="39">
        <f t="shared" si="185"/>
        <v>124.84</v>
      </c>
      <c r="U184" s="38">
        <f t="shared" si="186"/>
        <v>11.76</v>
      </c>
      <c r="V184" s="39">
        <f t="shared" si="187"/>
        <v>110</v>
      </c>
      <c r="W184" s="39">
        <f t="shared" si="188"/>
        <v>0</v>
      </c>
      <c r="X184" s="38">
        <f t="shared" si="189"/>
        <v>560.24</v>
      </c>
      <c r="Y184" s="38">
        <f t="shared" si="190"/>
        <v>1894.88</v>
      </c>
      <c r="Z184" s="38"/>
      <c r="AA184" s="41" t="s">
        <v>47</v>
      </c>
      <c r="AB184" s="42">
        <f t="shared" ref="AB184:AH184" si="244">K184+R184</f>
        <v>70.57</v>
      </c>
      <c r="AC184" s="42">
        <f t="shared" si="244"/>
        <v>940.93</v>
      </c>
      <c r="AD184" s="42">
        <f t="shared" si="244"/>
        <v>624.18</v>
      </c>
      <c r="AE184" s="42">
        <f t="shared" si="244"/>
        <v>39.2</v>
      </c>
      <c r="AF184" s="42">
        <f t="shared" si="244"/>
        <v>220</v>
      </c>
      <c r="AG184" s="42">
        <f t="shared" si="244"/>
        <v>0</v>
      </c>
      <c r="AH184" s="42">
        <f t="shared" si="244"/>
        <v>1894.88</v>
      </c>
      <c r="AI184" s="41" t="s">
        <v>33</v>
      </c>
    </row>
    <row r="185" s="15" customFormat="1" ht="16" customHeight="1" spans="1:35">
      <c r="A185" s="37">
        <f t="shared" si="175"/>
        <v>182</v>
      </c>
      <c r="B185" s="38" t="s">
        <v>459</v>
      </c>
      <c r="C185" s="54" t="s">
        <v>514</v>
      </c>
      <c r="D185" s="46" t="s">
        <v>515</v>
      </c>
      <c r="E185" s="38">
        <v>3920.55</v>
      </c>
      <c r="F185" s="38">
        <v>3920.55</v>
      </c>
      <c r="G185" s="39">
        <v>6241.75</v>
      </c>
      <c r="H185" s="38">
        <v>3920.55</v>
      </c>
      <c r="I185" s="39">
        <v>2200</v>
      </c>
      <c r="J185" s="39"/>
      <c r="K185" s="38">
        <f t="shared" si="176"/>
        <v>70.57</v>
      </c>
      <c r="L185" s="38">
        <f t="shared" si="177"/>
        <v>627.29</v>
      </c>
      <c r="M185" s="39">
        <f t="shared" si="178"/>
        <v>499.34</v>
      </c>
      <c r="N185" s="38">
        <f t="shared" si="179"/>
        <v>27.44</v>
      </c>
      <c r="O185" s="39">
        <f t="shared" si="180"/>
        <v>110</v>
      </c>
      <c r="P185" s="39">
        <f t="shared" si="181"/>
        <v>0</v>
      </c>
      <c r="Q185" s="39">
        <f t="shared" si="182"/>
        <v>1334.64</v>
      </c>
      <c r="R185" s="38">
        <f t="shared" si="183"/>
        <v>0</v>
      </c>
      <c r="S185" s="38">
        <f t="shared" si="184"/>
        <v>313.64</v>
      </c>
      <c r="T185" s="39">
        <f t="shared" si="185"/>
        <v>124.84</v>
      </c>
      <c r="U185" s="38">
        <f t="shared" si="186"/>
        <v>11.76</v>
      </c>
      <c r="V185" s="39">
        <f t="shared" si="187"/>
        <v>110</v>
      </c>
      <c r="W185" s="39">
        <f t="shared" si="188"/>
        <v>0</v>
      </c>
      <c r="X185" s="38">
        <f t="shared" si="189"/>
        <v>560.24</v>
      </c>
      <c r="Y185" s="38">
        <f t="shared" si="190"/>
        <v>1894.88</v>
      </c>
      <c r="Z185" s="38"/>
      <c r="AA185" s="41" t="s">
        <v>48</v>
      </c>
      <c r="AB185" s="42">
        <f t="shared" ref="AB185:AH185" si="245">K185+R185</f>
        <v>70.57</v>
      </c>
      <c r="AC185" s="42">
        <f t="shared" si="245"/>
        <v>940.93</v>
      </c>
      <c r="AD185" s="42">
        <f t="shared" si="245"/>
        <v>624.18</v>
      </c>
      <c r="AE185" s="42">
        <f t="shared" si="245"/>
        <v>39.2</v>
      </c>
      <c r="AF185" s="42">
        <f t="shared" si="245"/>
        <v>220</v>
      </c>
      <c r="AG185" s="42">
        <f t="shared" si="245"/>
        <v>0</v>
      </c>
      <c r="AH185" s="42">
        <f t="shared" si="245"/>
        <v>1894.88</v>
      </c>
      <c r="AI185" s="41" t="s">
        <v>33</v>
      </c>
    </row>
    <row r="186" s="15" customFormat="1" ht="16" customHeight="1" spans="1:35">
      <c r="A186" s="37">
        <f t="shared" si="175"/>
        <v>183</v>
      </c>
      <c r="B186" s="38" t="s">
        <v>119</v>
      </c>
      <c r="C186" s="45" t="s">
        <v>516</v>
      </c>
      <c r="D186" s="221" t="s">
        <v>517</v>
      </c>
      <c r="E186" s="38">
        <v>3920.55</v>
      </c>
      <c r="F186" s="38">
        <v>3920.55</v>
      </c>
      <c r="G186" s="39">
        <v>6241.75</v>
      </c>
      <c r="H186" s="38">
        <v>3920.55</v>
      </c>
      <c r="I186" s="39">
        <v>3180</v>
      </c>
      <c r="J186" s="39"/>
      <c r="K186" s="38">
        <f t="shared" si="176"/>
        <v>70.57</v>
      </c>
      <c r="L186" s="38">
        <f t="shared" si="177"/>
        <v>627.29</v>
      </c>
      <c r="M186" s="39">
        <f t="shared" si="178"/>
        <v>499.34</v>
      </c>
      <c r="N186" s="38">
        <f t="shared" si="179"/>
        <v>27.44</v>
      </c>
      <c r="O186" s="39">
        <f t="shared" si="180"/>
        <v>159</v>
      </c>
      <c r="P186" s="39">
        <f t="shared" si="181"/>
        <v>0</v>
      </c>
      <c r="Q186" s="39">
        <f t="shared" si="182"/>
        <v>1383.64</v>
      </c>
      <c r="R186" s="38">
        <f t="shared" si="183"/>
        <v>0</v>
      </c>
      <c r="S186" s="38">
        <f t="shared" si="184"/>
        <v>313.64</v>
      </c>
      <c r="T186" s="39">
        <f t="shared" si="185"/>
        <v>124.84</v>
      </c>
      <c r="U186" s="38">
        <f t="shared" si="186"/>
        <v>11.76</v>
      </c>
      <c r="V186" s="39">
        <f t="shared" si="187"/>
        <v>159</v>
      </c>
      <c r="W186" s="39">
        <f t="shared" si="188"/>
        <v>0</v>
      </c>
      <c r="X186" s="38">
        <f t="shared" si="189"/>
        <v>609.24</v>
      </c>
      <c r="Y186" s="38">
        <f t="shared" si="190"/>
        <v>1992.88</v>
      </c>
      <c r="Z186" s="38"/>
      <c r="AA186" s="41" t="s">
        <v>74</v>
      </c>
      <c r="AB186" s="42">
        <f t="shared" ref="AB186:AH186" si="246">K186+R186</f>
        <v>70.57</v>
      </c>
      <c r="AC186" s="42">
        <f t="shared" si="246"/>
        <v>940.93</v>
      </c>
      <c r="AD186" s="42">
        <f t="shared" si="246"/>
        <v>624.18</v>
      </c>
      <c r="AE186" s="42">
        <f t="shared" si="246"/>
        <v>39.2</v>
      </c>
      <c r="AF186" s="42">
        <f t="shared" si="246"/>
        <v>318</v>
      </c>
      <c r="AG186" s="42">
        <f t="shared" si="246"/>
        <v>0</v>
      </c>
      <c r="AH186" s="42">
        <f t="shared" si="246"/>
        <v>1992.88</v>
      </c>
      <c r="AI186" s="41" t="s">
        <v>35</v>
      </c>
    </row>
    <row r="187" s="15" customFormat="1" ht="16" customHeight="1" spans="1:35">
      <c r="A187" s="37">
        <f t="shared" si="175"/>
        <v>184</v>
      </c>
      <c r="B187" s="38" t="s">
        <v>347</v>
      </c>
      <c r="C187" s="45" t="s">
        <v>518</v>
      </c>
      <c r="D187" s="46" t="s">
        <v>519</v>
      </c>
      <c r="E187" s="38">
        <v>3920.55</v>
      </c>
      <c r="F187" s="38">
        <v>3920.55</v>
      </c>
      <c r="G187" s="39">
        <v>6241.75</v>
      </c>
      <c r="H187" s="38">
        <v>3920.55</v>
      </c>
      <c r="I187" s="39">
        <v>2200</v>
      </c>
      <c r="J187" s="39"/>
      <c r="K187" s="38">
        <f t="shared" si="176"/>
        <v>70.57</v>
      </c>
      <c r="L187" s="38">
        <f t="shared" si="177"/>
        <v>627.29</v>
      </c>
      <c r="M187" s="39">
        <f t="shared" si="178"/>
        <v>499.34</v>
      </c>
      <c r="N187" s="38">
        <f t="shared" si="179"/>
        <v>27.44</v>
      </c>
      <c r="O187" s="39">
        <f t="shared" si="180"/>
        <v>110</v>
      </c>
      <c r="P187" s="39">
        <f t="shared" si="181"/>
        <v>0</v>
      </c>
      <c r="Q187" s="39">
        <f t="shared" si="182"/>
        <v>1334.64</v>
      </c>
      <c r="R187" s="38">
        <f t="shared" si="183"/>
        <v>0</v>
      </c>
      <c r="S187" s="38">
        <f t="shared" si="184"/>
        <v>313.64</v>
      </c>
      <c r="T187" s="39">
        <f t="shared" si="185"/>
        <v>124.84</v>
      </c>
      <c r="U187" s="38">
        <f t="shared" si="186"/>
        <v>11.76</v>
      </c>
      <c r="V187" s="39">
        <f t="shared" si="187"/>
        <v>110</v>
      </c>
      <c r="W187" s="39">
        <f t="shared" si="188"/>
        <v>0</v>
      </c>
      <c r="X187" s="38">
        <f t="shared" si="189"/>
        <v>560.24</v>
      </c>
      <c r="Y187" s="38">
        <f t="shared" si="190"/>
        <v>1894.88</v>
      </c>
      <c r="Z187" s="38"/>
      <c r="AA187" s="41" t="s">
        <v>69</v>
      </c>
      <c r="AB187" s="42">
        <f t="shared" ref="AB187:AH187" si="247">K187+R187</f>
        <v>70.57</v>
      </c>
      <c r="AC187" s="42">
        <f t="shared" si="247"/>
        <v>940.93</v>
      </c>
      <c r="AD187" s="42">
        <f t="shared" si="247"/>
        <v>624.18</v>
      </c>
      <c r="AE187" s="42">
        <f t="shared" si="247"/>
        <v>39.2</v>
      </c>
      <c r="AF187" s="42">
        <f t="shared" si="247"/>
        <v>220</v>
      </c>
      <c r="AG187" s="42">
        <f t="shared" si="247"/>
        <v>0</v>
      </c>
      <c r="AH187" s="42">
        <f t="shared" si="247"/>
        <v>1894.88</v>
      </c>
      <c r="AI187" s="41" t="s">
        <v>33</v>
      </c>
    </row>
    <row r="188" s="15" customFormat="1" ht="16" customHeight="1" spans="1:35">
      <c r="A188" s="37">
        <f t="shared" si="175"/>
        <v>185</v>
      </c>
      <c r="B188" s="38" t="s">
        <v>153</v>
      </c>
      <c r="C188" s="45" t="s">
        <v>522</v>
      </c>
      <c r="D188" s="221" t="s">
        <v>523</v>
      </c>
      <c r="E188" s="38">
        <v>3920.55</v>
      </c>
      <c r="F188" s="38">
        <v>3920.55</v>
      </c>
      <c r="G188" s="39">
        <v>6241.75</v>
      </c>
      <c r="H188" s="38">
        <v>3920.55</v>
      </c>
      <c r="I188" s="39">
        <v>3180</v>
      </c>
      <c r="J188" s="39"/>
      <c r="K188" s="38">
        <f t="shared" si="176"/>
        <v>70.57</v>
      </c>
      <c r="L188" s="38">
        <f t="shared" si="177"/>
        <v>627.29</v>
      </c>
      <c r="M188" s="39">
        <f t="shared" si="178"/>
        <v>499.34</v>
      </c>
      <c r="N188" s="38">
        <f t="shared" si="179"/>
        <v>27.44</v>
      </c>
      <c r="O188" s="39">
        <f t="shared" si="180"/>
        <v>159</v>
      </c>
      <c r="P188" s="39">
        <f t="shared" si="181"/>
        <v>0</v>
      </c>
      <c r="Q188" s="39">
        <f t="shared" si="182"/>
        <v>1383.64</v>
      </c>
      <c r="R188" s="38">
        <f t="shared" si="183"/>
        <v>0</v>
      </c>
      <c r="S188" s="38">
        <f t="shared" si="184"/>
        <v>313.64</v>
      </c>
      <c r="T188" s="39">
        <f t="shared" si="185"/>
        <v>124.84</v>
      </c>
      <c r="U188" s="38">
        <f t="shared" si="186"/>
        <v>11.76</v>
      </c>
      <c r="V188" s="39">
        <f t="shared" si="187"/>
        <v>159</v>
      </c>
      <c r="W188" s="39">
        <f t="shared" si="188"/>
        <v>0</v>
      </c>
      <c r="X188" s="38">
        <f t="shared" si="189"/>
        <v>609.24</v>
      </c>
      <c r="Y188" s="38">
        <f t="shared" si="190"/>
        <v>1992.88</v>
      </c>
      <c r="Z188" s="38"/>
      <c r="AA188" s="41" t="s">
        <v>77</v>
      </c>
      <c r="AB188" s="42">
        <f t="shared" ref="AB188:AH188" si="248">K188+R188</f>
        <v>70.57</v>
      </c>
      <c r="AC188" s="42">
        <f t="shared" si="248"/>
        <v>940.93</v>
      </c>
      <c r="AD188" s="42">
        <f t="shared" si="248"/>
        <v>624.18</v>
      </c>
      <c r="AE188" s="42">
        <f t="shared" si="248"/>
        <v>39.2</v>
      </c>
      <c r="AF188" s="42">
        <f t="shared" si="248"/>
        <v>318</v>
      </c>
      <c r="AG188" s="42">
        <f t="shared" si="248"/>
        <v>0</v>
      </c>
      <c r="AH188" s="42">
        <f t="shared" si="248"/>
        <v>1992.88</v>
      </c>
      <c r="AI188" s="41" t="s">
        <v>36</v>
      </c>
    </row>
    <row r="189" s="15" customFormat="1" ht="16" customHeight="1" spans="1:35">
      <c r="A189" s="37">
        <f t="shared" si="175"/>
        <v>186</v>
      </c>
      <c r="B189" s="38" t="s">
        <v>270</v>
      </c>
      <c r="C189" s="45" t="s">
        <v>524</v>
      </c>
      <c r="D189" s="46" t="s">
        <v>525</v>
      </c>
      <c r="E189" s="38">
        <v>3920.55</v>
      </c>
      <c r="F189" s="38">
        <v>3920.55</v>
      </c>
      <c r="G189" s="39">
        <v>6241.75</v>
      </c>
      <c r="H189" s="38">
        <v>3920.55</v>
      </c>
      <c r="I189" s="39">
        <v>2200</v>
      </c>
      <c r="J189" s="39"/>
      <c r="K189" s="38">
        <f t="shared" si="176"/>
        <v>70.57</v>
      </c>
      <c r="L189" s="38">
        <f t="shared" si="177"/>
        <v>627.29</v>
      </c>
      <c r="M189" s="39">
        <f t="shared" si="178"/>
        <v>499.34</v>
      </c>
      <c r="N189" s="38">
        <f t="shared" si="179"/>
        <v>27.44</v>
      </c>
      <c r="O189" s="39">
        <f t="shared" si="180"/>
        <v>110</v>
      </c>
      <c r="P189" s="39">
        <f t="shared" si="181"/>
        <v>0</v>
      </c>
      <c r="Q189" s="39">
        <f t="shared" si="182"/>
        <v>1334.64</v>
      </c>
      <c r="R189" s="38">
        <f t="shared" si="183"/>
        <v>0</v>
      </c>
      <c r="S189" s="38">
        <f t="shared" si="184"/>
        <v>313.64</v>
      </c>
      <c r="T189" s="39">
        <f t="shared" si="185"/>
        <v>124.84</v>
      </c>
      <c r="U189" s="38">
        <f t="shared" si="186"/>
        <v>11.76</v>
      </c>
      <c r="V189" s="39">
        <f t="shared" si="187"/>
        <v>110</v>
      </c>
      <c r="W189" s="39">
        <f t="shared" si="188"/>
        <v>0</v>
      </c>
      <c r="X189" s="38">
        <f t="shared" si="189"/>
        <v>560.24</v>
      </c>
      <c r="Y189" s="38">
        <f t="shared" si="190"/>
        <v>1894.88</v>
      </c>
      <c r="Z189" s="38"/>
      <c r="AA189" s="41" t="s">
        <v>63</v>
      </c>
      <c r="AB189" s="42">
        <f t="shared" ref="AB189:AH189" si="249">K189+R189</f>
        <v>70.57</v>
      </c>
      <c r="AC189" s="42">
        <f t="shared" si="249"/>
        <v>940.93</v>
      </c>
      <c r="AD189" s="42">
        <f t="shared" si="249"/>
        <v>624.18</v>
      </c>
      <c r="AE189" s="42">
        <f t="shared" si="249"/>
        <v>39.2</v>
      </c>
      <c r="AF189" s="42">
        <f t="shared" si="249"/>
        <v>220</v>
      </c>
      <c r="AG189" s="42">
        <f t="shared" si="249"/>
        <v>0</v>
      </c>
      <c r="AH189" s="42">
        <f t="shared" si="249"/>
        <v>1894.88</v>
      </c>
      <c r="AI189" s="41" t="s">
        <v>33</v>
      </c>
    </row>
    <row r="190" s="15" customFormat="1" ht="16" customHeight="1" spans="1:35">
      <c r="A190" s="37">
        <f t="shared" si="175"/>
        <v>187</v>
      </c>
      <c r="B190" s="38" t="s">
        <v>116</v>
      </c>
      <c r="C190" s="45" t="s">
        <v>526</v>
      </c>
      <c r="D190" s="221" t="s">
        <v>527</v>
      </c>
      <c r="E190" s="38">
        <v>3920.55</v>
      </c>
      <c r="F190" s="38">
        <v>3920.55</v>
      </c>
      <c r="G190" s="39">
        <v>6241.75</v>
      </c>
      <c r="H190" s="38">
        <v>3920.55</v>
      </c>
      <c r="I190" s="43">
        <v>2200</v>
      </c>
      <c r="J190" s="39"/>
      <c r="K190" s="38">
        <f t="shared" si="176"/>
        <v>70.57</v>
      </c>
      <c r="L190" s="38">
        <f t="shared" si="177"/>
        <v>627.29</v>
      </c>
      <c r="M190" s="39">
        <f t="shared" si="178"/>
        <v>499.34</v>
      </c>
      <c r="N190" s="38">
        <f t="shared" si="179"/>
        <v>27.44</v>
      </c>
      <c r="O190" s="39">
        <f t="shared" si="180"/>
        <v>110</v>
      </c>
      <c r="P190" s="39">
        <f t="shared" si="181"/>
        <v>0</v>
      </c>
      <c r="Q190" s="39">
        <f t="shared" si="182"/>
        <v>1334.64</v>
      </c>
      <c r="R190" s="38">
        <f t="shared" si="183"/>
        <v>0</v>
      </c>
      <c r="S190" s="38">
        <f t="shared" si="184"/>
        <v>313.64</v>
      </c>
      <c r="T190" s="39">
        <f t="shared" si="185"/>
        <v>124.84</v>
      </c>
      <c r="U190" s="38">
        <f t="shared" si="186"/>
        <v>11.76</v>
      </c>
      <c r="V190" s="39">
        <f t="shared" si="187"/>
        <v>110</v>
      </c>
      <c r="W190" s="39">
        <f t="shared" si="188"/>
        <v>0</v>
      </c>
      <c r="X190" s="38">
        <f t="shared" si="189"/>
        <v>560.24</v>
      </c>
      <c r="Y190" s="38">
        <f t="shared" si="190"/>
        <v>1894.88</v>
      </c>
      <c r="Z190" s="43"/>
      <c r="AA190" s="41" t="s">
        <v>71</v>
      </c>
      <c r="AB190" s="42">
        <f t="shared" ref="AB190:AH190" si="250">K190+R190</f>
        <v>70.57</v>
      </c>
      <c r="AC190" s="42">
        <f t="shared" si="250"/>
        <v>940.93</v>
      </c>
      <c r="AD190" s="42">
        <f t="shared" si="250"/>
        <v>624.18</v>
      </c>
      <c r="AE190" s="42">
        <f t="shared" si="250"/>
        <v>39.2</v>
      </c>
      <c r="AF190" s="42">
        <f t="shared" si="250"/>
        <v>220</v>
      </c>
      <c r="AG190" s="42">
        <f t="shared" si="250"/>
        <v>0</v>
      </c>
      <c r="AH190" s="42">
        <f t="shared" si="250"/>
        <v>1894.88</v>
      </c>
      <c r="AI190" s="41" t="s">
        <v>33</v>
      </c>
    </row>
    <row r="191" s="15" customFormat="1" ht="16" customHeight="1" spans="1:35">
      <c r="A191" s="37">
        <f t="shared" si="175"/>
        <v>188</v>
      </c>
      <c r="B191" s="38" t="s">
        <v>238</v>
      </c>
      <c r="C191" s="45" t="s">
        <v>528</v>
      </c>
      <c r="D191" s="221" t="s">
        <v>529</v>
      </c>
      <c r="E191" s="38">
        <v>3920.55</v>
      </c>
      <c r="F191" s="38">
        <v>3920.55</v>
      </c>
      <c r="G191" s="39">
        <v>6241.75</v>
      </c>
      <c r="H191" s="38">
        <v>3920.55</v>
      </c>
      <c r="I191" s="43">
        <v>3180</v>
      </c>
      <c r="J191" s="39"/>
      <c r="K191" s="38">
        <f t="shared" si="176"/>
        <v>70.57</v>
      </c>
      <c r="L191" s="38">
        <f t="shared" si="177"/>
        <v>627.29</v>
      </c>
      <c r="M191" s="39">
        <f t="shared" si="178"/>
        <v>499.34</v>
      </c>
      <c r="N191" s="38">
        <f t="shared" si="179"/>
        <v>27.44</v>
      </c>
      <c r="O191" s="39">
        <f t="shared" si="180"/>
        <v>159</v>
      </c>
      <c r="P191" s="39">
        <f t="shared" si="181"/>
        <v>0</v>
      </c>
      <c r="Q191" s="39">
        <f t="shared" si="182"/>
        <v>1383.64</v>
      </c>
      <c r="R191" s="38">
        <f t="shared" si="183"/>
        <v>0</v>
      </c>
      <c r="S191" s="38">
        <f t="shared" si="184"/>
        <v>313.64</v>
      </c>
      <c r="T191" s="39">
        <f t="shared" si="185"/>
        <v>124.84</v>
      </c>
      <c r="U191" s="38">
        <f t="shared" si="186"/>
        <v>11.76</v>
      </c>
      <c r="V191" s="39">
        <f t="shared" si="187"/>
        <v>159</v>
      </c>
      <c r="W191" s="39">
        <f t="shared" si="188"/>
        <v>0</v>
      </c>
      <c r="X191" s="38">
        <f t="shared" si="189"/>
        <v>609.24</v>
      </c>
      <c r="Y191" s="38">
        <f t="shared" si="190"/>
        <v>1992.88</v>
      </c>
      <c r="Z191" s="43"/>
      <c r="AA191" s="41" t="s">
        <v>64</v>
      </c>
      <c r="AB191" s="42">
        <f t="shared" ref="AB191:AH191" si="251">K191+R191</f>
        <v>70.57</v>
      </c>
      <c r="AC191" s="42">
        <f t="shared" si="251"/>
        <v>940.93</v>
      </c>
      <c r="AD191" s="42">
        <f t="shared" si="251"/>
        <v>624.18</v>
      </c>
      <c r="AE191" s="42">
        <f t="shared" si="251"/>
        <v>39.2</v>
      </c>
      <c r="AF191" s="42">
        <f t="shared" si="251"/>
        <v>318</v>
      </c>
      <c r="AG191" s="42">
        <f t="shared" si="251"/>
        <v>0</v>
      </c>
      <c r="AH191" s="42">
        <f t="shared" si="251"/>
        <v>1992.88</v>
      </c>
      <c r="AI191" s="41" t="s">
        <v>33</v>
      </c>
    </row>
    <row r="192" s="15" customFormat="1" ht="16" customHeight="1" spans="1:35">
      <c r="A192" s="37">
        <f t="shared" si="175"/>
        <v>189</v>
      </c>
      <c r="B192" s="38" t="s">
        <v>153</v>
      </c>
      <c r="C192" s="45" t="s">
        <v>530</v>
      </c>
      <c r="D192" s="224" t="s">
        <v>531</v>
      </c>
      <c r="E192" s="38">
        <v>3920.55</v>
      </c>
      <c r="F192" s="38">
        <v>3920.55</v>
      </c>
      <c r="G192" s="39">
        <v>6241.75</v>
      </c>
      <c r="H192" s="38">
        <v>3920.55</v>
      </c>
      <c r="I192" s="43">
        <v>3180</v>
      </c>
      <c r="J192" s="39"/>
      <c r="K192" s="38">
        <f t="shared" si="176"/>
        <v>70.57</v>
      </c>
      <c r="L192" s="38">
        <f t="shared" si="177"/>
        <v>627.29</v>
      </c>
      <c r="M192" s="39">
        <f t="shared" si="178"/>
        <v>499.34</v>
      </c>
      <c r="N192" s="38">
        <f t="shared" si="179"/>
        <v>27.44</v>
      </c>
      <c r="O192" s="39">
        <f t="shared" si="180"/>
        <v>159</v>
      </c>
      <c r="P192" s="39">
        <f t="shared" si="181"/>
        <v>0</v>
      </c>
      <c r="Q192" s="39">
        <f t="shared" si="182"/>
        <v>1383.64</v>
      </c>
      <c r="R192" s="38">
        <f t="shared" si="183"/>
        <v>0</v>
      </c>
      <c r="S192" s="38">
        <f t="shared" si="184"/>
        <v>313.64</v>
      </c>
      <c r="T192" s="39">
        <f t="shared" si="185"/>
        <v>124.84</v>
      </c>
      <c r="U192" s="38">
        <f t="shared" si="186"/>
        <v>11.76</v>
      </c>
      <c r="V192" s="39">
        <f t="shared" si="187"/>
        <v>159</v>
      </c>
      <c r="W192" s="39">
        <f t="shared" si="188"/>
        <v>0</v>
      </c>
      <c r="X192" s="38">
        <f t="shared" si="189"/>
        <v>609.24</v>
      </c>
      <c r="Y192" s="38">
        <f t="shared" si="190"/>
        <v>1992.88</v>
      </c>
      <c r="Z192" s="43"/>
      <c r="AA192" s="41" t="s">
        <v>77</v>
      </c>
      <c r="AB192" s="42">
        <f t="shared" ref="AB192:AH192" si="252">K192+R192</f>
        <v>70.57</v>
      </c>
      <c r="AC192" s="42">
        <f t="shared" si="252"/>
        <v>940.93</v>
      </c>
      <c r="AD192" s="42">
        <f t="shared" si="252"/>
        <v>624.18</v>
      </c>
      <c r="AE192" s="42">
        <f t="shared" si="252"/>
        <v>39.2</v>
      </c>
      <c r="AF192" s="42">
        <f t="shared" si="252"/>
        <v>318</v>
      </c>
      <c r="AG192" s="42">
        <f t="shared" si="252"/>
        <v>0</v>
      </c>
      <c r="AH192" s="42">
        <f t="shared" si="252"/>
        <v>1992.88</v>
      </c>
      <c r="AI192" s="41" t="s">
        <v>36</v>
      </c>
    </row>
    <row r="193" s="15" customFormat="1" ht="16" customHeight="1" spans="1:35">
      <c r="A193" s="37">
        <f t="shared" si="175"/>
        <v>190</v>
      </c>
      <c r="B193" s="38" t="s">
        <v>129</v>
      </c>
      <c r="C193" s="45" t="s">
        <v>532</v>
      </c>
      <c r="D193" s="224" t="s">
        <v>533</v>
      </c>
      <c r="E193" s="38">
        <v>3920.55</v>
      </c>
      <c r="F193" s="38">
        <v>3920.55</v>
      </c>
      <c r="G193" s="39">
        <v>6241.75</v>
      </c>
      <c r="H193" s="38">
        <v>3920.55</v>
      </c>
      <c r="I193" s="43">
        <v>3180</v>
      </c>
      <c r="J193" s="39"/>
      <c r="K193" s="38">
        <f t="shared" si="176"/>
        <v>70.57</v>
      </c>
      <c r="L193" s="38">
        <f t="shared" si="177"/>
        <v>627.29</v>
      </c>
      <c r="M193" s="39">
        <f t="shared" si="178"/>
        <v>499.34</v>
      </c>
      <c r="N193" s="38">
        <f t="shared" si="179"/>
        <v>27.44</v>
      </c>
      <c r="O193" s="39">
        <f t="shared" si="180"/>
        <v>159</v>
      </c>
      <c r="P193" s="39">
        <f t="shared" si="181"/>
        <v>0</v>
      </c>
      <c r="Q193" s="39">
        <f t="shared" si="182"/>
        <v>1383.64</v>
      </c>
      <c r="R193" s="38">
        <f t="shared" si="183"/>
        <v>0</v>
      </c>
      <c r="S193" s="38">
        <f t="shared" si="184"/>
        <v>313.64</v>
      </c>
      <c r="T193" s="39">
        <f t="shared" si="185"/>
        <v>124.84</v>
      </c>
      <c r="U193" s="38">
        <f t="shared" si="186"/>
        <v>11.76</v>
      </c>
      <c r="V193" s="39">
        <f t="shared" si="187"/>
        <v>159</v>
      </c>
      <c r="W193" s="39">
        <f t="shared" si="188"/>
        <v>0</v>
      </c>
      <c r="X193" s="38">
        <f t="shared" si="189"/>
        <v>609.24</v>
      </c>
      <c r="Y193" s="38">
        <f t="shared" si="190"/>
        <v>1992.88</v>
      </c>
      <c r="Z193" s="43"/>
      <c r="AA193" s="41" t="s">
        <v>58</v>
      </c>
      <c r="AB193" s="42">
        <f t="shared" ref="AB193:AH193" si="253">K193+R193</f>
        <v>70.57</v>
      </c>
      <c r="AC193" s="42">
        <f t="shared" si="253"/>
        <v>940.93</v>
      </c>
      <c r="AD193" s="42">
        <f t="shared" si="253"/>
        <v>624.18</v>
      </c>
      <c r="AE193" s="42">
        <f t="shared" si="253"/>
        <v>39.2</v>
      </c>
      <c r="AF193" s="42">
        <f t="shared" si="253"/>
        <v>318</v>
      </c>
      <c r="AG193" s="42">
        <f t="shared" si="253"/>
        <v>0</v>
      </c>
      <c r="AH193" s="42">
        <f t="shared" si="253"/>
        <v>1992.88</v>
      </c>
      <c r="AI193" s="41" t="s">
        <v>35</v>
      </c>
    </row>
    <row r="194" s="15" customFormat="1" ht="16" customHeight="1" spans="1:35">
      <c r="A194" s="37">
        <f t="shared" si="175"/>
        <v>191</v>
      </c>
      <c r="B194" s="38" t="s">
        <v>172</v>
      </c>
      <c r="C194" s="45" t="s">
        <v>534</v>
      </c>
      <c r="D194" s="221" t="s">
        <v>535</v>
      </c>
      <c r="E194" s="38">
        <v>3920.55</v>
      </c>
      <c r="F194" s="38">
        <v>3920.55</v>
      </c>
      <c r="G194" s="39">
        <v>6241.75</v>
      </c>
      <c r="H194" s="38">
        <v>3920.55</v>
      </c>
      <c r="I194" s="43">
        <v>3180</v>
      </c>
      <c r="J194" s="39"/>
      <c r="K194" s="38">
        <f t="shared" si="176"/>
        <v>70.57</v>
      </c>
      <c r="L194" s="38">
        <f t="shared" si="177"/>
        <v>627.29</v>
      </c>
      <c r="M194" s="39">
        <f t="shared" si="178"/>
        <v>499.34</v>
      </c>
      <c r="N194" s="38">
        <f t="shared" si="179"/>
        <v>27.44</v>
      </c>
      <c r="O194" s="39">
        <f t="shared" si="180"/>
        <v>159</v>
      </c>
      <c r="P194" s="39">
        <f t="shared" si="181"/>
        <v>0</v>
      </c>
      <c r="Q194" s="39">
        <f t="shared" si="182"/>
        <v>1383.64</v>
      </c>
      <c r="R194" s="38">
        <f t="shared" si="183"/>
        <v>0</v>
      </c>
      <c r="S194" s="38">
        <f t="shared" si="184"/>
        <v>313.64</v>
      </c>
      <c r="T194" s="39">
        <f t="shared" si="185"/>
        <v>124.84</v>
      </c>
      <c r="U194" s="38">
        <f t="shared" si="186"/>
        <v>11.76</v>
      </c>
      <c r="V194" s="39">
        <f t="shared" si="187"/>
        <v>159</v>
      </c>
      <c r="W194" s="39">
        <f t="shared" si="188"/>
        <v>0</v>
      </c>
      <c r="X194" s="38">
        <f t="shared" si="189"/>
        <v>609.24</v>
      </c>
      <c r="Y194" s="38">
        <f t="shared" si="190"/>
        <v>1992.88</v>
      </c>
      <c r="Z194" s="43"/>
      <c r="AA194" s="41" t="s">
        <v>58</v>
      </c>
      <c r="AB194" s="42">
        <f t="shared" ref="AB194:AH194" si="254">K194+R194</f>
        <v>70.57</v>
      </c>
      <c r="AC194" s="42">
        <f t="shared" si="254"/>
        <v>940.93</v>
      </c>
      <c r="AD194" s="42">
        <f t="shared" si="254"/>
        <v>624.18</v>
      </c>
      <c r="AE194" s="42">
        <f t="shared" si="254"/>
        <v>39.2</v>
      </c>
      <c r="AF194" s="42">
        <f t="shared" si="254"/>
        <v>318</v>
      </c>
      <c r="AG194" s="42">
        <f t="shared" si="254"/>
        <v>0</v>
      </c>
      <c r="AH194" s="42">
        <f t="shared" si="254"/>
        <v>1992.88</v>
      </c>
      <c r="AI194" s="41" t="s">
        <v>35</v>
      </c>
    </row>
    <row r="195" s="15" customFormat="1" ht="16" customHeight="1" spans="1:35">
      <c r="A195" s="37">
        <f t="shared" ref="A195:A258" si="255">ROW()-3</f>
        <v>192</v>
      </c>
      <c r="B195" s="38" t="s">
        <v>119</v>
      </c>
      <c r="C195" s="45" t="s">
        <v>538</v>
      </c>
      <c r="D195" s="221" t="s">
        <v>539</v>
      </c>
      <c r="E195" s="38">
        <v>3920.55</v>
      </c>
      <c r="F195" s="38">
        <v>3920.55</v>
      </c>
      <c r="G195" s="39">
        <v>6241.75</v>
      </c>
      <c r="H195" s="38">
        <v>3920.55</v>
      </c>
      <c r="I195" s="43">
        <v>4180</v>
      </c>
      <c r="J195" s="39"/>
      <c r="K195" s="38">
        <f t="shared" ref="K195:K258" si="256">ROUND(E195*0.018,2)</f>
        <v>70.57</v>
      </c>
      <c r="L195" s="38">
        <f t="shared" ref="L195:L258" si="257">ROUND(F195*0.16,2)</f>
        <v>627.29</v>
      </c>
      <c r="M195" s="39">
        <f t="shared" ref="M195:M258" si="258">ROUND(G195*0.08,2)</f>
        <v>499.34</v>
      </c>
      <c r="N195" s="38">
        <f t="shared" ref="N195:N258" si="259">ROUND(H195*0.007,2)</f>
        <v>27.44</v>
      </c>
      <c r="O195" s="39">
        <f t="shared" ref="O195:O258" si="260">I195*5%</f>
        <v>209</v>
      </c>
      <c r="P195" s="39">
        <f t="shared" ref="P195:P258" si="261">J195*50%</f>
        <v>0</v>
      </c>
      <c r="Q195" s="39">
        <f t="shared" ref="Q195:Q258" si="262">SUM(K195:P195)</f>
        <v>1433.64</v>
      </c>
      <c r="R195" s="38">
        <f t="shared" ref="R195:R258" si="263">E195*0</f>
        <v>0</v>
      </c>
      <c r="S195" s="38">
        <f t="shared" ref="S195:S258" si="264">ROUND(F195*0.08,2)</f>
        <v>313.64</v>
      </c>
      <c r="T195" s="39">
        <f t="shared" ref="T195:T258" si="265">ROUND(G195*0.02,2)</f>
        <v>124.84</v>
      </c>
      <c r="U195" s="38">
        <f t="shared" ref="U195:U258" si="266">ROUND(H195*0.003,2)</f>
        <v>11.76</v>
      </c>
      <c r="V195" s="39">
        <f t="shared" ref="V195:V258" si="267">I195*5%</f>
        <v>209</v>
      </c>
      <c r="W195" s="39">
        <f t="shared" ref="W195:W258" si="268">J195*50%</f>
        <v>0</v>
      </c>
      <c r="X195" s="38">
        <f t="shared" ref="X195:X258" si="269">SUM(R195:W195)</f>
        <v>659.24</v>
      </c>
      <c r="Y195" s="38">
        <f t="shared" ref="Y195:Y258" si="270">Q195+X195</f>
        <v>2092.88</v>
      </c>
      <c r="Z195" s="43"/>
      <c r="AA195" s="41" t="s">
        <v>74</v>
      </c>
      <c r="AB195" s="42">
        <f t="shared" ref="AB195:AH195" si="271">K195+R195</f>
        <v>70.57</v>
      </c>
      <c r="AC195" s="42">
        <f t="shared" si="271"/>
        <v>940.93</v>
      </c>
      <c r="AD195" s="42">
        <f t="shared" si="271"/>
        <v>624.18</v>
      </c>
      <c r="AE195" s="42">
        <f t="shared" si="271"/>
        <v>39.2</v>
      </c>
      <c r="AF195" s="42">
        <f t="shared" si="271"/>
        <v>418</v>
      </c>
      <c r="AG195" s="42">
        <f t="shared" si="271"/>
        <v>0</v>
      </c>
      <c r="AH195" s="42">
        <f t="shared" si="271"/>
        <v>2092.88</v>
      </c>
      <c r="AI195" s="41" t="s">
        <v>35</v>
      </c>
    </row>
    <row r="196" s="15" customFormat="1" ht="16" customHeight="1" spans="1:35">
      <c r="A196" s="37">
        <f t="shared" si="255"/>
        <v>193</v>
      </c>
      <c r="B196" s="38" t="s">
        <v>347</v>
      </c>
      <c r="C196" s="54" t="s">
        <v>540</v>
      </c>
      <c r="D196" s="220" t="s">
        <v>541</v>
      </c>
      <c r="E196" s="38">
        <v>3920.55</v>
      </c>
      <c r="F196" s="38">
        <v>3920.55</v>
      </c>
      <c r="G196" s="39">
        <v>6241.75</v>
      </c>
      <c r="H196" s="38">
        <v>3920.55</v>
      </c>
      <c r="I196" s="43">
        <v>2200</v>
      </c>
      <c r="J196" s="39"/>
      <c r="K196" s="38">
        <f t="shared" si="256"/>
        <v>70.57</v>
      </c>
      <c r="L196" s="38">
        <f t="shared" si="257"/>
        <v>627.29</v>
      </c>
      <c r="M196" s="39">
        <f t="shared" si="258"/>
        <v>499.34</v>
      </c>
      <c r="N196" s="38">
        <f t="shared" si="259"/>
        <v>27.44</v>
      </c>
      <c r="O196" s="39">
        <f t="shared" si="260"/>
        <v>110</v>
      </c>
      <c r="P196" s="39">
        <f t="shared" si="261"/>
        <v>0</v>
      </c>
      <c r="Q196" s="39">
        <f t="shared" si="262"/>
        <v>1334.64</v>
      </c>
      <c r="R196" s="38">
        <f t="shared" si="263"/>
        <v>0</v>
      </c>
      <c r="S196" s="38">
        <f t="shared" si="264"/>
        <v>313.64</v>
      </c>
      <c r="T196" s="39">
        <f t="shared" si="265"/>
        <v>124.84</v>
      </c>
      <c r="U196" s="38">
        <f t="shared" si="266"/>
        <v>11.76</v>
      </c>
      <c r="V196" s="39">
        <f t="shared" si="267"/>
        <v>110</v>
      </c>
      <c r="W196" s="39">
        <f t="shared" si="268"/>
        <v>0</v>
      </c>
      <c r="X196" s="38">
        <f t="shared" si="269"/>
        <v>560.24</v>
      </c>
      <c r="Y196" s="38">
        <f t="shared" si="270"/>
        <v>1894.88</v>
      </c>
      <c r="Z196" s="43"/>
      <c r="AA196" s="41" t="s">
        <v>69</v>
      </c>
      <c r="AB196" s="42">
        <f t="shared" ref="AB196:AH196" si="272">K196+R196</f>
        <v>70.57</v>
      </c>
      <c r="AC196" s="42">
        <f t="shared" si="272"/>
        <v>940.93</v>
      </c>
      <c r="AD196" s="42">
        <f t="shared" si="272"/>
        <v>624.18</v>
      </c>
      <c r="AE196" s="42">
        <f t="shared" si="272"/>
        <v>39.2</v>
      </c>
      <c r="AF196" s="42">
        <f t="shared" si="272"/>
        <v>220</v>
      </c>
      <c r="AG196" s="42">
        <f t="shared" si="272"/>
        <v>0</v>
      </c>
      <c r="AH196" s="42">
        <f t="shared" si="272"/>
        <v>1894.88</v>
      </c>
      <c r="AI196" s="41" t="s">
        <v>33</v>
      </c>
    </row>
    <row r="197" s="15" customFormat="1" ht="16" customHeight="1" spans="1:35">
      <c r="A197" s="37">
        <f t="shared" si="255"/>
        <v>194</v>
      </c>
      <c r="B197" s="38" t="s">
        <v>116</v>
      </c>
      <c r="C197" s="54" t="s">
        <v>542</v>
      </c>
      <c r="D197" s="220" t="s">
        <v>543</v>
      </c>
      <c r="E197" s="38">
        <v>3920.55</v>
      </c>
      <c r="F197" s="38">
        <v>3920.55</v>
      </c>
      <c r="G197" s="39">
        <v>6241.75</v>
      </c>
      <c r="H197" s="38">
        <v>3920.55</v>
      </c>
      <c r="I197" s="43">
        <v>2200</v>
      </c>
      <c r="J197" s="39"/>
      <c r="K197" s="38">
        <f t="shared" si="256"/>
        <v>70.57</v>
      </c>
      <c r="L197" s="38">
        <f t="shared" si="257"/>
        <v>627.29</v>
      </c>
      <c r="M197" s="39">
        <f t="shared" si="258"/>
        <v>499.34</v>
      </c>
      <c r="N197" s="38">
        <f t="shared" si="259"/>
        <v>27.44</v>
      </c>
      <c r="O197" s="39">
        <f t="shared" si="260"/>
        <v>110</v>
      </c>
      <c r="P197" s="39">
        <f t="shared" si="261"/>
        <v>0</v>
      </c>
      <c r="Q197" s="39">
        <f t="shared" si="262"/>
        <v>1334.64</v>
      </c>
      <c r="R197" s="38">
        <f t="shared" si="263"/>
        <v>0</v>
      </c>
      <c r="S197" s="38">
        <f t="shared" si="264"/>
        <v>313.64</v>
      </c>
      <c r="T197" s="39">
        <f t="shared" si="265"/>
        <v>124.84</v>
      </c>
      <c r="U197" s="38">
        <f t="shared" si="266"/>
        <v>11.76</v>
      </c>
      <c r="V197" s="39">
        <f t="shared" si="267"/>
        <v>110</v>
      </c>
      <c r="W197" s="39">
        <f t="shared" si="268"/>
        <v>0</v>
      </c>
      <c r="X197" s="38">
        <f t="shared" si="269"/>
        <v>560.24</v>
      </c>
      <c r="Y197" s="38">
        <f t="shared" si="270"/>
        <v>1894.88</v>
      </c>
      <c r="Z197" s="43"/>
      <c r="AA197" s="41" t="s">
        <v>47</v>
      </c>
      <c r="AB197" s="42">
        <f t="shared" ref="AB197:AH197" si="273">K197+R197</f>
        <v>70.57</v>
      </c>
      <c r="AC197" s="42">
        <f t="shared" si="273"/>
        <v>940.93</v>
      </c>
      <c r="AD197" s="42">
        <f t="shared" si="273"/>
        <v>624.18</v>
      </c>
      <c r="AE197" s="42">
        <f t="shared" si="273"/>
        <v>39.2</v>
      </c>
      <c r="AF197" s="42">
        <f t="shared" si="273"/>
        <v>220</v>
      </c>
      <c r="AG197" s="42">
        <f t="shared" si="273"/>
        <v>0</v>
      </c>
      <c r="AH197" s="42">
        <f t="shared" si="273"/>
        <v>1894.88</v>
      </c>
      <c r="AI197" s="41" t="s">
        <v>33</v>
      </c>
    </row>
    <row r="198" s="15" customFormat="1" ht="16" customHeight="1" spans="1:35">
      <c r="A198" s="37">
        <f t="shared" si="255"/>
        <v>195</v>
      </c>
      <c r="B198" s="38" t="s">
        <v>446</v>
      </c>
      <c r="C198" s="54" t="s">
        <v>544</v>
      </c>
      <c r="D198" s="40" t="s">
        <v>545</v>
      </c>
      <c r="E198" s="38">
        <v>3920.55</v>
      </c>
      <c r="F198" s="38">
        <v>3920.55</v>
      </c>
      <c r="G198" s="39">
        <v>6241.75</v>
      </c>
      <c r="H198" s="38">
        <v>3920.55</v>
      </c>
      <c r="I198" s="43">
        <v>2200</v>
      </c>
      <c r="J198" s="39"/>
      <c r="K198" s="38">
        <f t="shared" si="256"/>
        <v>70.57</v>
      </c>
      <c r="L198" s="38">
        <f t="shared" si="257"/>
        <v>627.29</v>
      </c>
      <c r="M198" s="39">
        <f t="shared" si="258"/>
        <v>499.34</v>
      </c>
      <c r="N198" s="38">
        <f t="shared" si="259"/>
        <v>27.44</v>
      </c>
      <c r="O198" s="39">
        <f t="shared" si="260"/>
        <v>110</v>
      </c>
      <c r="P198" s="39">
        <f t="shared" si="261"/>
        <v>0</v>
      </c>
      <c r="Q198" s="39">
        <f t="shared" si="262"/>
        <v>1334.64</v>
      </c>
      <c r="R198" s="38">
        <f t="shared" si="263"/>
        <v>0</v>
      </c>
      <c r="S198" s="38">
        <f t="shared" si="264"/>
        <v>313.64</v>
      </c>
      <c r="T198" s="39">
        <f t="shared" si="265"/>
        <v>124.84</v>
      </c>
      <c r="U198" s="38">
        <f t="shared" si="266"/>
        <v>11.76</v>
      </c>
      <c r="V198" s="39">
        <f t="shared" si="267"/>
        <v>110</v>
      </c>
      <c r="W198" s="39">
        <f t="shared" si="268"/>
        <v>0</v>
      </c>
      <c r="X198" s="38">
        <f t="shared" si="269"/>
        <v>560.24</v>
      </c>
      <c r="Y198" s="38">
        <f t="shared" si="270"/>
        <v>1894.88</v>
      </c>
      <c r="Z198" s="43"/>
      <c r="AA198" s="41" t="s">
        <v>50</v>
      </c>
      <c r="AB198" s="42">
        <f t="shared" ref="AB198:AH198" si="274">K198+R198</f>
        <v>70.57</v>
      </c>
      <c r="AC198" s="42">
        <f t="shared" si="274"/>
        <v>940.93</v>
      </c>
      <c r="AD198" s="42">
        <f t="shared" si="274"/>
        <v>624.18</v>
      </c>
      <c r="AE198" s="42">
        <f t="shared" si="274"/>
        <v>39.2</v>
      </c>
      <c r="AF198" s="42">
        <f t="shared" si="274"/>
        <v>220</v>
      </c>
      <c r="AG198" s="42">
        <f t="shared" si="274"/>
        <v>0</v>
      </c>
      <c r="AH198" s="42">
        <f t="shared" si="274"/>
        <v>1894.88</v>
      </c>
      <c r="AI198" s="41" t="s">
        <v>33</v>
      </c>
    </row>
    <row r="199" s="15" customFormat="1" ht="16" customHeight="1" spans="1:35">
      <c r="A199" s="37">
        <f t="shared" si="255"/>
        <v>196</v>
      </c>
      <c r="B199" s="38" t="s">
        <v>186</v>
      </c>
      <c r="C199" s="54" t="s">
        <v>546</v>
      </c>
      <c r="D199" s="220" t="s">
        <v>547</v>
      </c>
      <c r="E199" s="38">
        <v>3920.55</v>
      </c>
      <c r="F199" s="38">
        <v>3920.55</v>
      </c>
      <c r="G199" s="39">
        <v>6241.75</v>
      </c>
      <c r="H199" s="38">
        <v>3920.55</v>
      </c>
      <c r="I199" s="43">
        <v>3180</v>
      </c>
      <c r="J199" s="39"/>
      <c r="K199" s="38">
        <f t="shared" si="256"/>
        <v>70.57</v>
      </c>
      <c r="L199" s="38">
        <f t="shared" si="257"/>
        <v>627.29</v>
      </c>
      <c r="M199" s="39">
        <f t="shared" si="258"/>
        <v>499.34</v>
      </c>
      <c r="N199" s="38">
        <f t="shared" si="259"/>
        <v>27.44</v>
      </c>
      <c r="O199" s="39">
        <f t="shared" si="260"/>
        <v>159</v>
      </c>
      <c r="P199" s="39">
        <f t="shared" si="261"/>
        <v>0</v>
      </c>
      <c r="Q199" s="39">
        <f t="shared" si="262"/>
        <v>1383.64</v>
      </c>
      <c r="R199" s="38">
        <f t="shared" si="263"/>
        <v>0</v>
      </c>
      <c r="S199" s="38">
        <f t="shared" si="264"/>
        <v>313.64</v>
      </c>
      <c r="T199" s="39">
        <f t="shared" si="265"/>
        <v>124.84</v>
      </c>
      <c r="U199" s="38">
        <f t="shared" si="266"/>
        <v>11.76</v>
      </c>
      <c r="V199" s="39">
        <f t="shared" si="267"/>
        <v>159</v>
      </c>
      <c r="W199" s="39">
        <f t="shared" si="268"/>
        <v>0</v>
      </c>
      <c r="X199" s="38">
        <f t="shared" si="269"/>
        <v>609.24</v>
      </c>
      <c r="Y199" s="38">
        <f t="shared" si="270"/>
        <v>1992.88</v>
      </c>
      <c r="Z199" s="43"/>
      <c r="AA199" s="41" t="s">
        <v>66</v>
      </c>
      <c r="AB199" s="42">
        <f t="shared" ref="AB199:AH199" si="275">K199+R199</f>
        <v>70.57</v>
      </c>
      <c r="AC199" s="42">
        <f t="shared" si="275"/>
        <v>940.93</v>
      </c>
      <c r="AD199" s="42">
        <f t="shared" si="275"/>
        <v>624.18</v>
      </c>
      <c r="AE199" s="42">
        <f t="shared" si="275"/>
        <v>39.2</v>
      </c>
      <c r="AF199" s="42">
        <f t="shared" si="275"/>
        <v>318</v>
      </c>
      <c r="AG199" s="42">
        <f t="shared" si="275"/>
        <v>0</v>
      </c>
      <c r="AH199" s="42">
        <f t="shared" si="275"/>
        <v>1992.88</v>
      </c>
      <c r="AI199" s="41" t="s">
        <v>36</v>
      </c>
    </row>
    <row r="200" s="15" customFormat="1" ht="16" customHeight="1" spans="1:35">
      <c r="A200" s="37">
        <f t="shared" si="255"/>
        <v>197</v>
      </c>
      <c r="B200" s="38" t="s">
        <v>110</v>
      </c>
      <c r="C200" s="54" t="s">
        <v>548</v>
      </c>
      <c r="D200" s="221" t="s">
        <v>549</v>
      </c>
      <c r="E200" s="38">
        <v>3920.55</v>
      </c>
      <c r="F200" s="38">
        <v>3920.55</v>
      </c>
      <c r="G200" s="39">
        <v>6241.75</v>
      </c>
      <c r="H200" s="38">
        <v>3920.55</v>
      </c>
      <c r="I200" s="43">
        <v>2200</v>
      </c>
      <c r="J200" s="39"/>
      <c r="K200" s="38">
        <f t="shared" si="256"/>
        <v>70.57</v>
      </c>
      <c r="L200" s="38">
        <f t="shared" si="257"/>
        <v>627.29</v>
      </c>
      <c r="M200" s="39">
        <f t="shared" si="258"/>
        <v>499.34</v>
      </c>
      <c r="N200" s="38">
        <f t="shared" si="259"/>
        <v>27.44</v>
      </c>
      <c r="O200" s="39">
        <f t="shared" si="260"/>
        <v>110</v>
      </c>
      <c r="P200" s="39">
        <f t="shared" si="261"/>
        <v>0</v>
      </c>
      <c r="Q200" s="39">
        <f t="shared" si="262"/>
        <v>1334.64</v>
      </c>
      <c r="R200" s="38">
        <f t="shared" si="263"/>
        <v>0</v>
      </c>
      <c r="S200" s="38">
        <f t="shared" si="264"/>
        <v>313.64</v>
      </c>
      <c r="T200" s="39">
        <f t="shared" si="265"/>
        <v>124.84</v>
      </c>
      <c r="U200" s="38">
        <f t="shared" si="266"/>
        <v>11.76</v>
      </c>
      <c r="V200" s="39">
        <f t="shared" si="267"/>
        <v>110</v>
      </c>
      <c r="W200" s="39">
        <f t="shared" si="268"/>
        <v>0</v>
      </c>
      <c r="X200" s="38">
        <f t="shared" si="269"/>
        <v>560.24</v>
      </c>
      <c r="Y200" s="38">
        <f t="shared" si="270"/>
        <v>1894.88</v>
      </c>
      <c r="Z200" s="43"/>
      <c r="AA200" s="41" t="s">
        <v>59</v>
      </c>
      <c r="AB200" s="42">
        <f t="shared" ref="AB200:AH200" si="276">K200+R200</f>
        <v>70.57</v>
      </c>
      <c r="AC200" s="42">
        <f t="shared" si="276"/>
        <v>940.93</v>
      </c>
      <c r="AD200" s="42">
        <f t="shared" si="276"/>
        <v>624.18</v>
      </c>
      <c r="AE200" s="42">
        <f t="shared" si="276"/>
        <v>39.2</v>
      </c>
      <c r="AF200" s="42">
        <f t="shared" si="276"/>
        <v>220</v>
      </c>
      <c r="AG200" s="42">
        <f t="shared" si="276"/>
        <v>0</v>
      </c>
      <c r="AH200" s="42">
        <f t="shared" si="276"/>
        <v>1894.88</v>
      </c>
      <c r="AI200" s="41" t="s">
        <v>33</v>
      </c>
    </row>
    <row r="201" s="15" customFormat="1" ht="16" customHeight="1" spans="1:35">
      <c r="A201" s="37">
        <f t="shared" si="255"/>
        <v>198</v>
      </c>
      <c r="B201" s="38" t="s">
        <v>116</v>
      </c>
      <c r="C201" s="54" t="s">
        <v>550</v>
      </c>
      <c r="D201" s="46" t="s">
        <v>551</v>
      </c>
      <c r="E201" s="38">
        <v>3920.55</v>
      </c>
      <c r="F201" s="38">
        <v>3920.55</v>
      </c>
      <c r="G201" s="39">
        <v>6241.75</v>
      </c>
      <c r="H201" s="38">
        <v>3920.55</v>
      </c>
      <c r="I201" s="43">
        <v>2200</v>
      </c>
      <c r="J201" s="39"/>
      <c r="K201" s="38">
        <f t="shared" si="256"/>
        <v>70.57</v>
      </c>
      <c r="L201" s="38">
        <f t="shared" si="257"/>
        <v>627.29</v>
      </c>
      <c r="M201" s="39">
        <f t="shared" si="258"/>
        <v>499.34</v>
      </c>
      <c r="N201" s="38">
        <f t="shared" si="259"/>
        <v>27.44</v>
      </c>
      <c r="O201" s="39">
        <f t="shared" si="260"/>
        <v>110</v>
      </c>
      <c r="P201" s="39">
        <f t="shared" si="261"/>
        <v>0</v>
      </c>
      <c r="Q201" s="39">
        <f t="shared" si="262"/>
        <v>1334.64</v>
      </c>
      <c r="R201" s="38">
        <f t="shared" si="263"/>
        <v>0</v>
      </c>
      <c r="S201" s="38">
        <f t="shared" si="264"/>
        <v>313.64</v>
      </c>
      <c r="T201" s="39">
        <f t="shared" si="265"/>
        <v>124.84</v>
      </c>
      <c r="U201" s="38">
        <f t="shared" si="266"/>
        <v>11.76</v>
      </c>
      <c r="V201" s="39">
        <f t="shared" si="267"/>
        <v>110</v>
      </c>
      <c r="W201" s="39">
        <f t="shared" si="268"/>
        <v>0</v>
      </c>
      <c r="X201" s="38">
        <f t="shared" si="269"/>
        <v>560.24</v>
      </c>
      <c r="Y201" s="38">
        <f t="shared" si="270"/>
        <v>1894.88</v>
      </c>
      <c r="Z201" s="43"/>
      <c r="AA201" s="41" t="s">
        <v>80</v>
      </c>
      <c r="AB201" s="42">
        <f t="shared" ref="AB201:AH201" si="277">K201+R201</f>
        <v>70.57</v>
      </c>
      <c r="AC201" s="42">
        <f t="shared" si="277"/>
        <v>940.93</v>
      </c>
      <c r="AD201" s="42">
        <f t="shared" si="277"/>
        <v>624.18</v>
      </c>
      <c r="AE201" s="42">
        <f t="shared" si="277"/>
        <v>39.2</v>
      </c>
      <c r="AF201" s="42">
        <f t="shared" si="277"/>
        <v>220</v>
      </c>
      <c r="AG201" s="42">
        <f t="shared" si="277"/>
        <v>0</v>
      </c>
      <c r="AH201" s="42">
        <f t="shared" si="277"/>
        <v>1894.88</v>
      </c>
      <c r="AI201" s="41" t="s">
        <v>33</v>
      </c>
    </row>
    <row r="202" s="15" customFormat="1" ht="16" customHeight="1" spans="1:35">
      <c r="A202" s="37">
        <f t="shared" si="255"/>
        <v>199</v>
      </c>
      <c r="B202" s="38" t="s">
        <v>116</v>
      </c>
      <c r="C202" s="54" t="s">
        <v>552</v>
      </c>
      <c r="D202" s="46" t="s">
        <v>553</v>
      </c>
      <c r="E202" s="38">
        <v>3920.55</v>
      </c>
      <c r="F202" s="38">
        <v>3920.55</v>
      </c>
      <c r="G202" s="39">
        <v>6241.75</v>
      </c>
      <c r="H202" s="38">
        <v>3920.55</v>
      </c>
      <c r="I202" s="43">
        <v>2200</v>
      </c>
      <c r="J202" s="39"/>
      <c r="K202" s="38">
        <f t="shared" si="256"/>
        <v>70.57</v>
      </c>
      <c r="L202" s="38">
        <f t="shared" si="257"/>
        <v>627.29</v>
      </c>
      <c r="M202" s="39">
        <f t="shared" si="258"/>
        <v>499.34</v>
      </c>
      <c r="N202" s="38">
        <f t="shared" si="259"/>
        <v>27.44</v>
      </c>
      <c r="O202" s="39">
        <f t="shared" si="260"/>
        <v>110</v>
      </c>
      <c r="P202" s="39">
        <f t="shared" si="261"/>
        <v>0</v>
      </c>
      <c r="Q202" s="39">
        <f t="shared" si="262"/>
        <v>1334.64</v>
      </c>
      <c r="R202" s="38">
        <f t="shared" si="263"/>
        <v>0</v>
      </c>
      <c r="S202" s="38">
        <f t="shared" si="264"/>
        <v>313.64</v>
      </c>
      <c r="T202" s="39">
        <f t="shared" si="265"/>
        <v>124.84</v>
      </c>
      <c r="U202" s="38">
        <f t="shared" si="266"/>
        <v>11.76</v>
      </c>
      <c r="V202" s="39">
        <f t="shared" si="267"/>
        <v>110</v>
      </c>
      <c r="W202" s="39">
        <f t="shared" si="268"/>
        <v>0</v>
      </c>
      <c r="X202" s="38">
        <f t="shared" si="269"/>
        <v>560.24</v>
      </c>
      <c r="Y202" s="38">
        <f t="shared" si="270"/>
        <v>1894.88</v>
      </c>
      <c r="Z202" s="43"/>
      <c r="AA202" s="41" t="s">
        <v>71</v>
      </c>
      <c r="AB202" s="42">
        <f t="shared" ref="AB202:AH202" si="278">K202+R202</f>
        <v>70.57</v>
      </c>
      <c r="AC202" s="42">
        <f t="shared" si="278"/>
        <v>940.93</v>
      </c>
      <c r="AD202" s="42">
        <f t="shared" si="278"/>
        <v>624.18</v>
      </c>
      <c r="AE202" s="42">
        <f t="shared" si="278"/>
        <v>39.2</v>
      </c>
      <c r="AF202" s="42">
        <f t="shared" si="278"/>
        <v>220</v>
      </c>
      <c r="AG202" s="42">
        <f t="shared" si="278"/>
        <v>0</v>
      </c>
      <c r="AH202" s="42">
        <f t="shared" si="278"/>
        <v>1894.88</v>
      </c>
      <c r="AI202" s="41" t="s">
        <v>33</v>
      </c>
    </row>
    <row r="203" s="15" customFormat="1" ht="16" customHeight="1" spans="1:35">
      <c r="A203" s="37">
        <f t="shared" si="255"/>
        <v>200</v>
      </c>
      <c r="B203" s="38" t="s">
        <v>554</v>
      </c>
      <c r="C203" s="54" t="s">
        <v>555</v>
      </c>
      <c r="D203" s="46" t="s">
        <v>556</v>
      </c>
      <c r="E203" s="38">
        <v>3920.55</v>
      </c>
      <c r="F203" s="38">
        <v>3920.55</v>
      </c>
      <c r="G203" s="39">
        <v>6241.75</v>
      </c>
      <c r="H203" s="38">
        <v>3920.55</v>
      </c>
      <c r="I203" s="43">
        <v>3180</v>
      </c>
      <c r="J203" s="39"/>
      <c r="K203" s="38">
        <f t="shared" si="256"/>
        <v>70.57</v>
      </c>
      <c r="L203" s="38">
        <f t="shared" si="257"/>
        <v>627.29</v>
      </c>
      <c r="M203" s="39">
        <f t="shared" si="258"/>
        <v>499.34</v>
      </c>
      <c r="N203" s="38">
        <f t="shared" si="259"/>
        <v>27.44</v>
      </c>
      <c r="O203" s="39">
        <f t="shared" si="260"/>
        <v>159</v>
      </c>
      <c r="P203" s="39">
        <f t="shared" si="261"/>
        <v>0</v>
      </c>
      <c r="Q203" s="39">
        <f t="shared" si="262"/>
        <v>1383.64</v>
      </c>
      <c r="R203" s="38">
        <f t="shared" si="263"/>
        <v>0</v>
      </c>
      <c r="S203" s="38">
        <f t="shared" si="264"/>
        <v>313.64</v>
      </c>
      <c r="T203" s="39">
        <f t="shared" si="265"/>
        <v>124.84</v>
      </c>
      <c r="U203" s="38">
        <f t="shared" si="266"/>
        <v>11.76</v>
      </c>
      <c r="V203" s="39">
        <f t="shared" si="267"/>
        <v>159</v>
      </c>
      <c r="W203" s="39">
        <f t="shared" si="268"/>
        <v>0</v>
      </c>
      <c r="X203" s="38">
        <f t="shared" si="269"/>
        <v>609.24</v>
      </c>
      <c r="Y203" s="38">
        <f t="shared" si="270"/>
        <v>1992.88</v>
      </c>
      <c r="Z203" s="43"/>
      <c r="AA203" s="41" t="s">
        <v>79</v>
      </c>
      <c r="AB203" s="42">
        <f t="shared" ref="AB203:AH203" si="279">K203+R203</f>
        <v>70.57</v>
      </c>
      <c r="AC203" s="42">
        <f t="shared" si="279"/>
        <v>940.93</v>
      </c>
      <c r="AD203" s="42">
        <f t="shared" si="279"/>
        <v>624.18</v>
      </c>
      <c r="AE203" s="42">
        <f t="shared" si="279"/>
        <v>39.2</v>
      </c>
      <c r="AF203" s="42">
        <f t="shared" si="279"/>
        <v>318</v>
      </c>
      <c r="AG203" s="42">
        <f t="shared" si="279"/>
        <v>0</v>
      </c>
      <c r="AH203" s="42">
        <f t="shared" si="279"/>
        <v>1992.88</v>
      </c>
      <c r="AI203" s="41" t="s">
        <v>35</v>
      </c>
    </row>
    <row r="204" s="15" customFormat="1" ht="16" customHeight="1" spans="1:35">
      <c r="A204" s="37">
        <f t="shared" si="255"/>
        <v>201</v>
      </c>
      <c r="B204" s="38" t="s">
        <v>238</v>
      </c>
      <c r="C204" s="45" t="s">
        <v>557</v>
      </c>
      <c r="D204" s="46" t="s">
        <v>558</v>
      </c>
      <c r="E204" s="63">
        <v>3920.55</v>
      </c>
      <c r="F204" s="38">
        <v>3920.55</v>
      </c>
      <c r="G204" s="39">
        <v>6241.75</v>
      </c>
      <c r="H204" s="38">
        <v>3920.55</v>
      </c>
      <c r="I204" s="43">
        <v>2200</v>
      </c>
      <c r="J204" s="39"/>
      <c r="K204" s="38">
        <f t="shared" si="256"/>
        <v>70.57</v>
      </c>
      <c r="L204" s="38">
        <f t="shared" si="257"/>
        <v>627.29</v>
      </c>
      <c r="M204" s="39">
        <f t="shared" si="258"/>
        <v>499.34</v>
      </c>
      <c r="N204" s="38">
        <f t="shared" si="259"/>
        <v>27.44</v>
      </c>
      <c r="O204" s="39">
        <f t="shared" si="260"/>
        <v>110</v>
      </c>
      <c r="P204" s="39">
        <f t="shared" si="261"/>
        <v>0</v>
      </c>
      <c r="Q204" s="39">
        <f t="shared" si="262"/>
        <v>1334.64</v>
      </c>
      <c r="R204" s="38">
        <f t="shared" si="263"/>
        <v>0</v>
      </c>
      <c r="S204" s="38">
        <f t="shared" si="264"/>
        <v>313.64</v>
      </c>
      <c r="T204" s="39">
        <f t="shared" si="265"/>
        <v>124.84</v>
      </c>
      <c r="U204" s="38">
        <f t="shared" si="266"/>
        <v>11.76</v>
      </c>
      <c r="V204" s="39">
        <f t="shared" si="267"/>
        <v>110</v>
      </c>
      <c r="W204" s="39">
        <f t="shared" si="268"/>
        <v>0</v>
      </c>
      <c r="X204" s="38">
        <f t="shared" si="269"/>
        <v>560.24</v>
      </c>
      <c r="Y204" s="38">
        <f t="shared" si="270"/>
        <v>1894.88</v>
      </c>
      <c r="Z204" s="43"/>
      <c r="AA204" s="41" t="s">
        <v>60</v>
      </c>
      <c r="AB204" s="42">
        <f t="shared" ref="AB204:AH204" si="280">K204+R204</f>
        <v>70.57</v>
      </c>
      <c r="AC204" s="42">
        <f t="shared" si="280"/>
        <v>940.93</v>
      </c>
      <c r="AD204" s="42">
        <f t="shared" si="280"/>
        <v>624.18</v>
      </c>
      <c r="AE204" s="42">
        <f t="shared" si="280"/>
        <v>39.2</v>
      </c>
      <c r="AF204" s="42">
        <f t="shared" si="280"/>
        <v>220</v>
      </c>
      <c r="AG204" s="42">
        <f t="shared" si="280"/>
        <v>0</v>
      </c>
      <c r="AH204" s="42">
        <f t="shared" si="280"/>
        <v>1894.88</v>
      </c>
      <c r="AI204" s="41" t="s">
        <v>33</v>
      </c>
    </row>
    <row r="205" s="15" customFormat="1" ht="16" customHeight="1" spans="1:35">
      <c r="A205" s="37">
        <f t="shared" si="255"/>
        <v>202</v>
      </c>
      <c r="B205" s="38" t="s">
        <v>189</v>
      </c>
      <c r="C205" s="45" t="s">
        <v>559</v>
      </c>
      <c r="D205" s="46" t="s">
        <v>560</v>
      </c>
      <c r="E205" s="63">
        <v>3920.55</v>
      </c>
      <c r="F205" s="38">
        <v>3920.55</v>
      </c>
      <c r="G205" s="39">
        <v>6241.75</v>
      </c>
      <c r="H205" s="38">
        <v>3920.55</v>
      </c>
      <c r="I205" s="43">
        <v>3180</v>
      </c>
      <c r="J205" s="39"/>
      <c r="K205" s="38">
        <f t="shared" si="256"/>
        <v>70.57</v>
      </c>
      <c r="L205" s="38">
        <f t="shared" si="257"/>
        <v>627.29</v>
      </c>
      <c r="M205" s="39">
        <f t="shared" si="258"/>
        <v>499.34</v>
      </c>
      <c r="N205" s="38">
        <f t="shared" si="259"/>
        <v>27.44</v>
      </c>
      <c r="O205" s="39">
        <f t="shared" si="260"/>
        <v>159</v>
      </c>
      <c r="P205" s="39">
        <f t="shared" si="261"/>
        <v>0</v>
      </c>
      <c r="Q205" s="39">
        <f t="shared" si="262"/>
        <v>1383.64</v>
      </c>
      <c r="R205" s="38">
        <f t="shared" si="263"/>
        <v>0</v>
      </c>
      <c r="S205" s="38">
        <f t="shared" si="264"/>
        <v>313.64</v>
      </c>
      <c r="T205" s="39">
        <f t="shared" si="265"/>
        <v>124.84</v>
      </c>
      <c r="U205" s="38">
        <f t="shared" si="266"/>
        <v>11.76</v>
      </c>
      <c r="V205" s="39">
        <f t="shared" si="267"/>
        <v>159</v>
      </c>
      <c r="W205" s="39">
        <f t="shared" si="268"/>
        <v>0</v>
      </c>
      <c r="X205" s="38">
        <f t="shared" si="269"/>
        <v>609.24</v>
      </c>
      <c r="Y205" s="38">
        <f t="shared" si="270"/>
        <v>1992.88</v>
      </c>
      <c r="Z205" s="43"/>
      <c r="AA205" s="41" t="s">
        <v>52</v>
      </c>
      <c r="AB205" s="42">
        <f t="shared" ref="AB205:AH205" si="281">K205+R205</f>
        <v>70.57</v>
      </c>
      <c r="AC205" s="42">
        <f t="shared" si="281"/>
        <v>940.93</v>
      </c>
      <c r="AD205" s="42">
        <f t="shared" si="281"/>
        <v>624.18</v>
      </c>
      <c r="AE205" s="42">
        <f t="shared" si="281"/>
        <v>39.2</v>
      </c>
      <c r="AF205" s="42">
        <f t="shared" si="281"/>
        <v>318</v>
      </c>
      <c r="AG205" s="42">
        <f t="shared" si="281"/>
        <v>0</v>
      </c>
      <c r="AH205" s="42">
        <f t="shared" si="281"/>
        <v>1992.88</v>
      </c>
      <c r="AI205" s="41" t="s">
        <v>36</v>
      </c>
    </row>
    <row r="206" s="15" customFormat="1" ht="16" customHeight="1" spans="1:35">
      <c r="A206" s="37">
        <f t="shared" si="255"/>
        <v>203</v>
      </c>
      <c r="B206" s="38" t="s">
        <v>129</v>
      </c>
      <c r="C206" s="45" t="s">
        <v>561</v>
      </c>
      <c r="D206" s="46" t="s">
        <v>562</v>
      </c>
      <c r="E206" s="63">
        <v>3920.55</v>
      </c>
      <c r="F206" s="38">
        <v>3920.55</v>
      </c>
      <c r="G206" s="39">
        <v>6241.75</v>
      </c>
      <c r="H206" s="38">
        <v>3920.55</v>
      </c>
      <c r="I206" s="43">
        <v>3180</v>
      </c>
      <c r="J206" s="39"/>
      <c r="K206" s="38">
        <f t="shared" si="256"/>
        <v>70.57</v>
      </c>
      <c r="L206" s="38">
        <f t="shared" si="257"/>
        <v>627.29</v>
      </c>
      <c r="M206" s="39">
        <f t="shared" si="258"/>
        <v>499.34</v>
      </c>
      <c r="N206" s="38">
        <f t="shared" si="259"/>
        <v>27.44</v>
      </c>
      <c r="O206" s="39">
        <f t="shared" si="260"/>
        <v>159</v>
      </c>
      <c r="P206" s="39">
        <f t="shared" si="261"/>
        <v>0</v>
      </c>
      <c r="Q206" s="39">
        <f t="shared" si="262"/>
        <v>1383.64</v>
      </c>
      <c r="R206" s="38">
        <f t="shared" si="263"/>
        <v>0</v>
      </c>
      <c r="S206" s="38">
        <f t="shared" si="264"/>
        <v>313.64</v>
      </c>
      <c r="T206" s="39">
        <f t="shared" si="265"/>
        <v>124.84</v>
      </c>
      <c r="U206" s="38">
        <f t="shared" si="266"/>
        <v>11.76</v>
      </c>
      <c r="V206" s="39">
        <f t="shared" si="267"/>
        <v>159</v>
      </c>
      <c r="W206" s="39">
        <f t="shared" si="268"/>
        <v>0</v>
      </c>
      <c r="X206" s="38">
        <f t="shared" si="269"/>
        <v>609.24</v>
      </c>
      <c r="Y206" s="38">
        <f t="shared" si="270"/>
        <v>1992.88</v>
      </c>
      <c r="Z206" s="43"/>
      <c r="AA206" s="41" t="s">
        <v>58</v>
      </c>
      <c r="AB206" s="42">
        <f t="shared" ref="AB206:AH206" si="282">K206+R206</f>
        <v>70.57</v>
      </c>
      <c r="AC206" s="42">
        <f t="shared" si="282"/>
        <v>940.93</v>
      </c>
      <c r="AD206" s="42">
        <f t="shared" si="282"/>
        <v>624.18</v>
      </c>
      <c r="AE206" s="42">
        <f t="shared" si="282"/>
        <v>39.2</v>
      </c>
      <c r="AF206" s="42">
        <f t="shared" si="282"/>
        <v>318</v>
      </c>
      <c r="AG206" s="42">
        <f t="shared" si="282"/>
        <v>0</v>
      </c>
      <c r="AH206" s="42">
        <f t="shared" si="282"/>
        <v>1992.88</v>
      </c>
      <c r="AI206" s="41" t="s">
        <v>35</v>
      </c>
    </row>
    <row r="207" s="15" customFormat="1" ht="16" customHeight="1" spans="1:35">
      <c r="A207" s="37">
        <f t="shared" si="255"/>
        <v>204</v>
      </c>
      <c r="B207" s="38" t="s">
        <v>245</v>
      </c>
      <c r="C207" s="142" t="s">
        <v>563</v>
      </c>
      <c r="D207" s="221" t="s">
        <v>564</v>
      </c>
      <c r="E207" s="63">
        <v>4700</v>
      </c>
      <c r="F207" s="38">
        <v>4700</v>
      </c>
      <c r="G207" s="39">
        <v>6241.75</v>
      </c>
      <c r="H207" s="38">
        <v>4700</v>
      </c>
      <c r="I207" s="43">
        <v>4180</v>
      </c>
      <c r="J207" s="39"/>
      <c r="K207" s="38">
        <f t="shared" si="256"/>
        <v>84.6</v>
      </c>
      <c r="L207" s="38">
        <f t="shared" si="257"/>
        <v>752</v>
      </c>
      <c r="M207" s="39">
        <f t="shared" si="258"/>
        <v>499.34</v>
      </c>
      <c r="N207" s="38">
        <f t="shared" si="259"/>
        <v>32.9</v>
      </c>
      <c r="O207" s="39">
        <f t="shared" si="260"/>
        <v>209</v>
      </c>
      <c r="P207" s="39">
        <f t="shared" si="261"/>
        <v>0</v>
      </c>
      <c r="Q207" s="39">
        <f t="shared" si="262"/>
        <v>1577.84</v>
      </c>
      <c r="R207" s="38">
        <f t="shared" si="263"/>
        <v>0</v>
      </c>
      <c r="S207" s="38">
        <f t="shared" si="264"/>
        <v>376</v>
      </c>
      <c r="T207" s="39">
        <f t="shared" si="265"/>
        <v>124.84</v>
      </c>
      <c r="U207" s="38">
        <f t="shared" si="266"/>
        <v>14.1</v>
      </c>
      <c r="V207" s="39">
        <f t="shared" si="267"/>
        <v>209</v>
      </c>
      <c r="W207" s="39">
        <f t="shared" si="268"/>
        <v>0</v>
      </c>
      <c r="X207" s="38">
        <f t="shared" si="269"/>
        <v>723.94</v>
      </c>
      <c r="Y207" s="38">
        <f t="shared" si="270"/>
        <v>2301.78</v>
      </c>
      <c r="Z207" s="43"/>
      <c r="AA207" s="41" t="s">
        <v>58</v>
      </c>
      <c r="AB207" s="42">
        <f t="shared" ref="AB207:AH207" si="283">K207+R207</f>
        <v>84.6</v>
      </c>
      <c r="AC207" s="42">
        <f t="shared" si="283"/>
        <v>1128</v>
      </c>
      <c r="AD207" s="42">
        <f t="shared" si="283"/>
        <v>624.18</v>
      </c>
      <c r="AE207" s="42">
        <f t="shared" si="283"/>
        <v>47</v>
      </c>
      <c r="AF207" s="42">
        <f t="shared" si="283"/>
        <v>418</v>
      </c>
      <c r="AG207" s="42">
        <f t="shared" si="283"/>
        <v>0</v>
      </c>
      <c r="AH207" s="42">
        <f t="shared" si="283"/>
        <v>2301.78</v>
      </c>
      <c r="AI207" s="41" t="s">
        <v>35</v>
      </c>
    </row>
    <row r="208" s="15" customFormat="1" ht="16" customHeight="1" spans="1:35">
      <c r="A208" s="37">
        <f t="shared" si="255"/>
        <v>205</v>
      </c>
      <c r="B208" s="38" t="s">
        <v>153</v>
      </c>
      <c r="C208" s="45" t="s">
        <v>565</v>
      </c>
      <c r="D208" s="221" t="s">
        <v>566</v>
      </c>
      <c r="E208" s="63">
        <v>3920.55</v>
      </c>
      <c r="F208" s="38">
        <v>3920.55</v>
      </c>
      <c r="G208" s="39">
        <v>6241.75</v>
      </c>
      <c r="H208" s="38">
        <v>3920.55</v>
      </c>
      <c r="I208" s="43">
        <v>3180</v>
      </c>
      <c r="J208" s="39"/>
      <c r="K208" s="38">
        <f t="shared" si="256"/>
        <v>70.57</v>
      </c>
      <c r="L208" s="38">
        <f t="shared" si="257"/>
        <v>627.29</v>
      </c>
      <c r="M208" s="39">
        <f t="shared" si="258"/>
        <v>499.34</v>
      </c>
      <c r="N208" s="38">
        <f t="shared" si="259"/>
        <v>27.44</v>
      </c>
      <c r="O208" s="39">
        <f t="shared" si="260"/>
        <v>159</v>
      </c>
      <c r="P208" s="39">
        <f t="shared" si="261"/>
        <v>0</v>
      </c>
      <c r="Q208" s="39">
        <f t="shared" si="262"/>
        <v>1383.64</v>
      </c>
      <c r="R208" s="38">
        <f t="shared" si="263"/>
        <v>0</v>
      </c>
      <c r="S208" s="38">
        <f t="shared" si="264"/>
        <v>313.64</v>
      </c>
      <c r="T208" s="39">
        <f t="shared" si="265"/>
        <v>124.84</v>
      </c>
      <c r="U208" s="38">
        <f t="shared" si="266"/>
        <v>11.76</v>
      </c>
      <c r="V208" s="39">
        <f t="shared" si="267"/>
        <v>159</v>
      </c>
      <c r="W208" s="39">
        <f t="shared" si="268"/>
        <v>0</v>
      </c>
      <c r="X208" s="38">
        <f t="shared" si="269"/>
        <v>609.24</v>
      </c>
      <c r="Y208" s="38">
        <f t="shared" si="270"/>
        <v>1992.88</v>
      </c>
      <c r="Z208" s="43"/>
      <c r="AA208" s="41" t="s">
        <v>57</v>
      </c>
      <c r="AB208" s="42">
        <f t="shared" ref="AB208:AH208" si="284">K208+R208</f>
        <v>70.57</v>
      </c>
      <c r="AC208" s="42">
        <f t="shared" si="284"/>
        <v>940.93</v>
      </c>
      <c r="AD208" s="42">
        <f t="shared" si="284"/>
        <v>624.18</v>
      </c>
      <c r="AE208" s="42">
        <f t="shared" si="284"/>
        <v>39.2</v>
      </c>
      <c r="AF208" s="42">
        <f t="shared" si="284"/>
        <v>318</v>
      </c>
      <c r="AG208" s="42">
        <f t="shared" si="284"/>
        <v>0</v>
      </c>
      <c r="AH208" s="42">
        <f t="shared" si="284"/>
        <v>1992.88</v>
      </c>
      <c r="AI208" s="41" t="s">
        <v>36</v>
      </c>
    </row>
    <row r="209" s="15" customFormat="1" ht="16" customHeight="1" spans="1:35">
      <c r="A209" s="37">
        <f t="shared" si="255"/>
        <v>206</v>
      </c>
      <c r="B209" s="38" t="s">
        <v>270</v>
      </c>
      <c r="C209" s="45" t="s">
        <v>567</v>
      </c>
      <c r="D209" s="221" t="s">
        <v>568</v>
      </c>
      <c r="E209" s="63">
        <v>3920.55</v>
      </c>
      <c r="F209" s="38">
        <v>3920.55</v>
      </c>
      <c r="G209" s="39">
        <v>6241.75</v>
      </c>
      <c r="H209" s="38">
        <v>3920.55</v>
      </c>
      <c r="I209" s="43">
        <v>2200</v>
      </c>
      <c r="J209" s="39"/>
      <c r="K209" s="38">
        <f t="shared" si="256"/>
        <v>70.57</v>
      </c>
      <c r="L209" s="38">
        <f t="shared" si="257"/>
        <v>627.29</v>
      </c>
      <c r="M209" s="39">
        <f t="shared" si="258"/>
        <v>499.34</v>
      </c>
      <c r="N209" s="38">
        <f t="shared" si="259"/>
        <v>27.44</v>
      </c>
      <c r="O209" s="39">
        <f t="shared" si="260"/>
        <v>110</v>
      </c>
      <c r="P209" s="39">
        <f t="shared" si="261"/>
        <v>0</v>
      </c>
      <c r="Q209" s="39">
        <f t="shared" si="262"/>
        <v>1334.64</v>
      </c>
      <c r="R209" s="38">
        <f t="shared" si="263"/>
        <v>0</v>
      </c>
      <c r="S209" s="38">
        <f t="shared" si="264"/>
        <v>313.64</v>
      </c>
      <c r="T209" s="39">
        <f t="shared" si="265"/>
        <v>124.84</v>
      </c>
      <c r="U209" s="38">
        <f t="shared" si="266"/>
        <v>11.76</v>
      </c>
      <c r="V209" s="39">
        <f t="shared" si="267"/>
        <v>110</v>
      </c>
      <c r="W209" s="39">
        <f t="shared" si="268"/>
        <v>0</v>
      </c>
      <c r="X209" s="38">
        <f t="shared" si="269"/>
        <v>560.24</v>
      </c>
      <c r="Y209" s="38">
        <f t="shared" si="270"/>
        <v>1894.88</v>
      </c>
      <c r="Z209" s="43"/>
      <c r="AA209" s="41" t="s">
        <v>63</v>
      </c>
      <c r="AB209" s="42">
        <f t="shared" ref="AB209:AH209" si="285">K209+R209</f>
        <v>70.57</v>
      </c>
      <c r="AC209" s="42">
        <f t="shared" si="285"/>
        <v>940.93</v>
      </c>
      <c r="AD209" s="42">
        <f t="shared" si="285"/>
        <v>624.18</v>
      </c>
      <c r="AE209" s="42">
        <f t="shared" si="285"/>
        <v>39.2</v>
      </c>
      <c r="AF209" s="42">
        <f t="shared" si="285"/>
        <v>220</v>
      </c>
      <c r="AG209" s="42">
        <f t="shared" si="285"/>
        <v>0</v>
      </c>
      <c r="AH209" s="42">
        <f t="shared" si="285"/>
        <v>1894.88</v>
      </c>
      <c r="AI209" s="41" t="s">
        <v>36</v>
      </c>
    </row>
    <row r="210" s="15" customFormat="1" ht="16" customHeight="1" spans="1:35">
      <c r="A210" s="37">
        <f t="shared" si="255"/>
        <v>207</v>
      </c>
      <c r="B210" s="38" t="s">
        <v>569</v>
      </c>
      <c r="C210" s="64" t="s">
        <v>570</v>
      </c>
      <c r="D210" s="225" t="s">
        <v>571</v>
      </c>
      <c r="E210" s="63">
        <v>3920.55</v>
      </c>
      <c r="F210" s="38">
        <v>3920.55</v>
      </c>
      <c r="G210" s="39">
        <v>6241.75</v>
      </c>
      <c r="H210" s="38">
        <v>3920.55</v>
      </c>
      <c r="I210" s="43">
        <v>0</v>
      </c>
      <c r="J210" s="39"/>
      <c r="K210" s="38">
        <f t="shared" si="256"/>
        <v>70.57</v>
      </c>
      <c r="L210" s="38">
        <f t="shared" si="257"/>
        <v>627.29</v>
      </c>
      <c r="M210" s="39">
        <f t="shared" si="258"/>
        <v>499.34</v>
      </c>
      <c r="N210" s="38">
        <f t="shared" si="259"/>
        <v>27.44</v>
      </c>
      <c r="O210" s="39">
        <f t="shared" si="260"/>
        <v>0</v>
      </c>
      <c r="P210" s="39">
        <f t="shared" si="261"/>
        <v>0</v>
      </c>
      <c r="Q210" s="39">
        <f t="shared" si="262"/>
        <v>1224.64</v>
      </c>
      <c r="R210" s="38">
        <f t="shared" si="263"/>
        <v>0</v>
      </c>
      <c r="S210" s="38">
        <f t="shared" si="264"/>
        <v>313.64</v>
      </c>
      <c r="T210" s="39">
        <f t="shared" si="265"/>
        <v>124.84</v>
      </c>
      <c r="U210" s="38">
        <f t="shared" si="266"/>
        <v>11.76</v>
      </c>
      <c r="V210" s="39">
        <f t="shared" si="267"/>
        <v>0</v>
      </c>
      <c r="W210" s="39">
        <f t="shared" si="268"/>
        <v>0</v>
      </c>
      <c r="X210" s="38">
        <f t="shared" si="269"/>
        <v>450.24</v>
      </c>
      <c r="Y210" s="38">
        <f t="shared" si="270"/>
        <v>1674.88</v>
      </c>
      <c r="Z210" s="43"/>
      <c r="AA210" s="41" t="s">
        <v>82</v>
      </c>
      <c r="AB210" s="42">
        <f t="shared" ref="AB210:AH210" si="286">K210+R210</f>
        <v>70.57</v>
      </c>
      <c r="AC210" s="42">
        <f t="shared" si="286"/>
        <v>940.93</v>
      </c>
      <c r="AD210" s="42">
        <f t="shared" si="286"/>
        <v>624.18</v>
      </c>
      <c r="AE210" s="42">
        <f t="shared" si="286"/>
        <v>39.2</v>
      </c>
      <c r="AF210" s="42">
        <f t="shared" si="286"/>
        <v>0</v>
      </c>
      <c r="AG210" s="42">
        <f t="shared" si="286"/>
        <v>0</v>
      </c>
      <c r="AH210" s="42">
        <f t="shared" si="286"/>
        <v>1674.88</v>
      </c>
      <c r="AI210" s="41" t="s">
        <v>31</v>
      </c>
    </row>
    <row r="211" s="15" customFormat="1" ht="16" customHeight="1" spans="1:35">
      <c r="A211" s="37">
        <f t="shared" si="255"/>
        <v>208</v>
      </c>
      <c r="B211" s="38" t="s">
        <v>569</v>
      </c>
      <c r="C211" s="64" t="s">
        <v>572</v>
      </c>
      <c r="D211" s="225" t="s">
        <v>573</v>
      </c>
      <c r="E211" s="63">
        <v>3920.55</v>
      </c>
      <c r="F211" s="38">
        <v>3920.55</v>
      </c>
      <c r="G211" s="39">
        <v>6241.75</v>
      </c>
      <c r="H211" s="38">
        <v>3920.55</v>
      </c>
      <c r="I211" s="43">
        <v>0</v>
      </c>
      <c r="J211" s="39"/>
      <c r="K211" s="38">
        <f t="shared" si="256"/>
        <v>70.57</v>
      </c>
      <c r="L211" s="38">
        <f t="shared" si="257"/>
        <v>627.29</v>
      </c>
      <c r="M211" s="39">
        <f t="shared" si="258"/>
        <v>499.34</v>
      </c>
      <c r="N211" s="38">
        <f t="shared" si="259"/>
        <v>27.44</v>
      </c>
      <c r="O211" s="39">
        <f t="shared" si="260"/>
        <v>0</v>
      </c>
      <c r="P211" s="39">
        <f t="shared" si="261"/>
        <v>0</v>
      </c>
      <c r="Q211" s="39">
        <f t="shared" si="262"/>
        <v>1224.64</v>
      </c>
      <c r="R211" s="38">
        <f t="shared" si="263"/>
        <v>0</v>
      </c>
      <c r="S211" s="38">
        <f t="shared" si="264"/>
        <v>313.64</v>
      </c>
      <c r="T211" s="39">
        <f t="shared" si="265"/>
        <v>124.84</v>
      </c>
      <c r="U211" s="38">
        <f t="shared" si="266"/>
        <v>11.76</v>
      </c>
      <c r="V211" s="39">
        <f t="shared" si="267"/>
        <v>0</v>
      </c>
      <c r="W211" s="39">
        <f t="shared" si="268"/>
        <v>0</v>
      </c>
      <c r="X211" s="38">
        <f t="shared" si="269"/>
        <v>450.24</v>
      </c>
      <c r="Y211" s="38">
        <f t="shared" si="270"/>
        <v>1674.88</v>
      </c>
      <c r="Z211" s="43"/>
      <c r="AA211" s="41" t="s">
        <v>82</v>
      </c>
      <c r="AB211" s="42">
        <f t="shared" ref="AB211:AH211" si="287">K211+R211</f>
        <v>70.57</v>
      </c>
      <c r="AC211" s="42">
        <f t="shared" si="287"/>
        <v>940.93</v>
      </c>
      <c r="AD211" s="42">
        <f t="shared" si="287"/>
        <v>624.18</v>
      </c>
      <c r="AE211" s="42">
        <f t="shared" si="287"/>
        <v>39.2</v>
      </c>
      <c r="AF211" s="42">
        <f t="shared" si="287"/>
        <v>0</v>
      </c>
      <c r="AG211" s="42">
        <f t="shared" si="287"/>
        <v>0</v>
      </c>
      <c r="AH211" s="42">
        <f t="shared" si="287"/>
        <v>1674.88</v>
      </c>
      <c r="AI211" s="41" t="s">
        <v>31</v>
      </c>
    </row>
    <row r="212" s="15" customFormat="1" ht="16" customHeight="1" spans="1:35">
      <c r="A212" s="37">
        <f t="shared" si="255"/>
        <v>209</v>
      </c>
      <c r="B212" s="38" t="s">
        <v>129</v>
      </c>
      <c r="C212" s="66" t="s">
        <v>574</v>
      </c>
      <c r="D212" s="46" t="s">
        <v>575</v>
      </c>
      <c r="E212" s="63">
        <v>3920.55</v>
      </c>
      <c r="F212" s="38">
        <v>3920.55</v>
      </c>
      <c r="G212" s="39">
        <v>6241.75</v>
      </c>
      <c r="H212" s="38">
        <v>3920.55</v>
      </c>
      <c r="I212" s="43">
        <v>3180</v>
      </c>
      <c r="J212" s="39"/>
      <c r="K212" s="38">
        <f t="shared" si="256"/>
        <v>70.57</v>
      </c>
      <c r="L212" s="38">
        <f t="shared" si="257"/>
        <v>627.29</v>
      </c>
      <c r="M212" s="39">
        <f t="shared" si="258"/>
        <v>499.34</v>
      </c>
      <c r="N212" s="38">
        <f t="shared" si="259"/>
        <v>27.44</v>
      </c>
      <c r="O212" s="39">
        <f t="shared" si="260"/>
        <v>159</v>
      </c>
      <c r="P212" s="39">
        <f t="shared" si="261"/>
        <v>0</v>
      </c>
      <c r="Q212" s="39">
        <f t="shared" si="262"/>
        <v>1383.64</v>
      </c>
      <c r="R212" s="38">
        <f t="shared" si="263"/>
        <v>0</v>
      </c>
      <c r="S212" s="38">
        <f t="shared" si="264"/>
        <v>313.64</v>
      </c>
      <c r="T212" s="39">
        <f t="shared" si="265"/>
        <v>124.84</v>
      </c>
      <c r="U212" s="38">
        <f t="shared" si="266"/>
        <v>11.76</v>
      </c>
      <c r="V212" s="39">
        <f t="shared" si="267"/>
        <v>159</v>
      </c>
      <c r="W212" s="39">
        <f t="shared" si="268"/>
        <v>0</v>
      </c>
      <c r="X212" s="38">
        <f t="shared" si="269"/>
        <v>609.24</v>
      </c>
      <c r="Y212" s="38">
        <f t="shared" si="270"/>
        <v>1992.88</v>
      </c>
      <c r="Z212" s="43"/>
      <c r="AA212" s="41" t="s">
        <v>58</v>
      </c>
      <c r="AB212" s="42">
        <f t="shared" ref="AB212:AH212" si="288">K212+R212</f>
        <v>70.57</v>
      </c>
      <c r="AC212" s="42">
        <f t="shared" si="288"/>
        <v>940.93</v>
      </c>
      <c r="AD212" s="42">
        <f t="shared" si="288"/>
        <v>624.18</v>
      </c>
      <c r="AE212" s="42">
        <f t="shared" si="288"/>
        <v>39.2</v>
      </c>
      <c r="AF212" s="42">
        <f t="shared" si="288"/>
        <v>318</v>
      </c>
      <c r="AG212" s="42">
        <f t="shared" si="288"/>
        <v>0</v>
      </c>
      <c r="AH212" s="42">
        <f t="shared" si="288"/>
        <v>1992.88</v>
      </c>
      <c r="AI212" s="41" t="s">
        <v>35</v>
      </c>
    </row>
    <row r="213" s="15" customFormat="1" ht="16" customHeight="1" spans="1:35">
      <c r="A213" s="37">
        <f t="shared" si="255"/>
        <v>210</v>
      </c>
      <c r="B213" s="38" t="s">
        <v>238</v>
      </c>
      <c r="C213" s="66" t="s">
        <v>576</v>
      </c>
      <c r="D213" s="46" t="s">
        <v>577</v>
      </c>
      <c r="E213" s="63">
        <v>3920.55</v>
      </c>
      <c r="F213" s="38">
        <v>3920.55</v>
      </c>
      <c r="G213" s="39">
        <v>6241.75</v>
      </c>
      <c r="H213" s="38">
        <v>3920.55</v>
      </c>
      <c r="I213" s="43">
        <v>0</v>
      </c>
      <c r="J213" s="39"/>
      <c r="K213" s="38">
        <f t="shared" si="256"/>
        <v>70.57</v>
      </c>
      <c r="L213" s="38">
        <f t="shared" si="257"/>
        <v>627.29</v>
      </c>
      <c r="M213" s="39">
        <f t="shared" si="258"/>
        <v>499.34</v>
      </c>
      <c r="N213" s="38">
        <f t="shared" si="259"/>
        <v>27.44</v>
      </c>
      <c r="O213" s="39">
        <f t="shared" si="260"/>
        <v>0</v>
      </c>
      <c r="P213" s="39">
        <f t="shared" si="261"/>
        <v>0</v>
      </c>
      <c r="Q213" s="39">
        <f t="shared" si="262"/>
        <v>1224.64</v>
      </c>
      <c r="R213" s="38">
        <f t="shared" si="263"/>
        <v>0</v>
      </c>
      <c r="S213" s="38">
        <f t="shared" si="264"/>
        <v>313.64</v>
      </c>
      <c r="T213" s="39">
        <f t="shared" si="265"/>
        <v>124.84</v>
      </c>
      <c r="U213" s="38">
        <f t="shared" si="266"/>
        <v>11.76</v>
      </c>
      <c r="V213" s="39">
        <f t="shared" si="267"/>
        <v>0</v>
      </c>
      <c r="W213" s="39">
        <f t="shared" si="268"/>
        <v>0</v>
      </c>
      <c r="X213" s="38">
        <f t="shared" si="269"/>
        <v>450.24</v>
      </c>
      <c r="Y213" s="38">
        <f t="shared" si="270"/>
        <v>1674.88</v>
      </c>
      <c r="Z213" s="43"/>
      <c r="AA213" s="41" t="s">
        <v>60</v>
      </c>
      <c r="AB213" s="42">
        <f t="shared" ref="AB213:AH213" si="289">K213+R213</f>
        <v>70.57</v>
      </c>
      <c r="AC213" s="42">
        <f t="shared" si="289"/>
        <v>940.93</v>
      </c>
      <c r="AD213" s="42">
        <f t="shared" si="289"/>
        <v>624.18</v>
      </c>
      <c r="AE213" s="42">
        <f t="shared" si="289"/>
        <v>39.2</v>
      </c>
      <c r="AF213" s="42">
        <f t="shared" si="289"/>
        <v>0</v>
      </c>
      <c r="AG213" s="42">
        <f t="shared" si="289"/>
        <v>0</v>
      </c>
      <c r="AH213" s="42">
        <f t="shared" si="289"/>
        <v>1674.88</v>
      </c>
      <c r="AI213" s="41" t="s">
        <v>33</v>
      </c>
    </row>
    <row r="214" s="15" customFormat="1" ht="16" customHeight="1" spans="1:35">
      <c r="A214" s="37">
        <f t="shared" si="255"/>
        <v>211</v>
      </c>
      <c r="B214" s="38" t="s">
        <v>270</v>
      </c>
      <c r="C214" s="66" t="s">
        <v>580</v>
      </c>
      <c r="D214" s="46" t="s">
        <v>581</v>
      </c>
      <c r="E214" s="67">
        <v>3920.55</v>
      </c>
      <c r="F214" s="39">
        <v>3920.55</v>
      </c>
      <c r="G214" s="39">
        <v>6241.75</v>
      </c>
      <c r="H214" s="39">
        <v>3920.55</v>
      </c>
      <c r="I214" s="43">
        <v>2200</v>
      </c>
      <c r="J214" s="39"/>
      <c r="K214" s="38">
        <f t="shared" si="256"/>
        <v>70.57</v>
      </c>
      <c r="L214" s="38">
        <f t="shared" si="257"/>
        <v>627.29</v>
      </c>
      <c r="M214" s="39">
        <f t="shared" si="258"/>
        <v>499.34</v>
      </c>
      <c r="N214" s="38">
        <f t="shared" si="259"/>
        <v>27.44</v>
      </c>
      <c r="O214" s="39">
        <f t="shared" si="260"/>
        <v>110</v>
      </c>
      <c r="P214" s="39">
        <f t="shared" si="261"/>
        <v>0</v>
      </c>
      <c r="Q214" s="39">
        <f t="shared" si="262"/>
        <v>1334.64</v>
      </c>
      <c r="R214" s="38">
        <f t="shared" si="263"/>
        <v>0</v>
      </c>
      <c r="S214" s="38">
        <f t="shared" si="264"/>
        <v>313.64</v>
      </c>
      <c r="T214" s="39">
        <f t="shared" si="265"/>
        <v>124.84</v>
      </c>
      <c r="U214" s="38">
        <f t="shared" si="266"/>
        <v>11.76</v>
      </c>
      <c r="V214" s="39">
        <f t="shared" si="267"/>
        <v>110</v>
      </c>
      <c r="W214" s="39">
        <f t="shared" si="268"/>
        <v>0</v>
      </c>
      <c r="X214" s="38">
        <f t="shared" si="269"/>
        <v>560.24</v>
      </c>
      <c r="Y214" s="38">
        <f t="shared" si="270"/>
        <v>1894.88</v>
      </c>
      <c r="Z214" s="43"/>
      <c r="AA214" s="41" t="s">
        <v>63</v>
      </c>
      <c r="AB214" s="42">
        <f t="shared" ref="AB214:AH214" si="290">K214+R214</f>
        <v>70.57</v>
      </c>
      <c r="AC214" s="42">
        <f t="shared" si="290"/>
        <v>940.93</v>
      </c>
      <c r="AD214" s="42">
        <f t="shared" si="290"/>
        <v>624.18</v>
      </c>
      <c r="AE214" s="42">
        <f t="shared" si="290"/>
        <v>39.2</v>
      </c>
      <c r="AF214" s="42">
        <f t="shared" si="290"/>
        <v>220</v>
      </c>
      <c r="AG214" s="42">
        <f t="shared" si="290"/>
        <v>0</v>
      </c>
      <c r="AH214" s="42">
        <f t="shared" si="290"/>
        <v>1894.88</v>
      </c>
      <c r="AI214" s="41" t="s">
        <v>33</v>
      </c>
    </row>
    <row r="215" s="15" customFormat="1" ht="16" customHeight="1" spans="1:35">
      <c r="A215" s="37">
        <f t="shared" si="255"/>
        <v>212</v>
      </c>
      <c r="B215" s="38" t="s">
        <v>270</v>
      </c>
      <c r="C215" s="66" t="s">
        <v>582</v>
      </c>
      <c r="D215" s="46" t="s">
        <v>583</v>
      </c>
      <c r="E215" s="67">
        <v>3920.55</v>
      </c>
      <c r="F215" s="39">
        <v>3920.55</v>
      </c>
      <c r="G215" s="39">
        <v>6241.75</v>
      </c>
      <c r="H215" s="39">
        <v>3920.55</v>
      </c>
      <c r="I215" s="43">
        <v>2200</v>
      </c>
      <c r="J215" s="39"/>
      <c r="K215" s="38">
        <f t="shared" si="256"/>
        <v>70.57</v>
      </c>
      <c r="L215" s="38">
        <f t="shared" si="257"/>
        <v>627.29</v>
      </c>
      <c r="M215" s="39">
        <f t="shared" si="258"/>
        <v>499.34</v>
      </c>
      <c r="N215" s="38">
        <f t="shared" si="259"/>
        <v>27.44</v>
      </c>
      <c r="O215" s="39">
        <f t="shared" si="260"/>
        <v>110</v>
      </c>
      <c r="P215" s="39">
        <f t="shared" si="261"/>
        <v>0</v>
      </c>
      <c r="Q215" s="39">
        <f t="shared" si="262"/>
        <v>1334.64</v>
      </c>
      <c r="R215" s="38">
        <f t="shared" si="263"/>
        <v>0</v>
      </c>
      <c r="S215" s="38">
        <f t="shared" si="264"/>
        <v>313.64</v>
      </c>
      <c r="T215" s="39">
        <f t="shared" si="265"/>
        <v>124.84</v>
      </c>
      <c r="U215" s="38">
        <f t="shared" si="266"/>
        <v>11.76</v>
      </c>
      <c r="V215" s="39">
        <f t="shared" si="267"/>
        <v>110</v>
      </c>
      <c r="W215" s="39">
        <f t="shared" si="268"/>
        <v>0</v>
      </c>
      <c r="X215" s="38">
        <f t="shared" si="269"/>
        <v>560.24</v>
      </c>
      <c r="Y215" s="38">
        <f t="shared" si="270"/>
        <v>1894.88</v>
      </c>
      <c r="Z215" s="43"/>
      <c r="AA215" s="41" t="s">
        <v>63</v>
      </c>
      <c r="AB215" s="42">
        <f t="shared" ref="AB215:AH215" si="291">K215+R215</f>
        <v>70.57</v>
      </c>
      <c r="AC215" s="42">
        <f t="shared" si="291"/>
        <v>940.93</v>
      </c>
      <c r="AD215" s="42">
        <f t="shared" si="291"/>
        <v>624.18</v>
      </c>
      <c r="AE215" s="42">
        <f t="shared" si="291"/>
        <v>39.2</v>
      </c>
      <c r="AF215" s="42">
        <f t="shared" si="291"/>
        <v>220</v>
      </c>
      <c r="AG215" s="42">
        <f t="shared" si="291"/>
        <v>0</v>
      </c>
      <c r="AH215" s="42">
        <f t="shared" si="291"/>
        <v>1894.88</v>
      </c>
      <c r="AI215" s="41" t="s">
        <v>33</v>
      </c>
    </row>
    <row r="216" s="15" customFormat="1" ht="16" customHeight="1" spans="1:35">
      <c r="A216" s="37">
        <f t="shared" si="255"/>
        <v>213</v>
      </c>
      <c r="B216" s="38" t="s">
        <v>270</v>
      </c>
      <c r="C216" s="66" t="s">
        <v>584</v>
      </c>
      <c r="D216" s="46" t="s">
        <v>585</v>
      </c>
      <c r="E216" s="67">
        <v>3920.55</v>
      </c>
      <c r="F216" s="39">
        <v>3920.55</v>
      </c>
      <c r="G216" s="39">
        <v>6241.75</v>
      </c>
      <c r="H216" s="39">
        <v>3920.55</v>
      </c>
      <c r="I216" s="43">
        <v>2200</v>
      </c>
      <c r="J216" s="39"/>
      <c r="K216" s="38">
        <f t="shared" si="256"/>
        <v>70.57</v>
      </c>
      <c r="L216" s="38">
        <f t="shared" si="257"/>
        <v>627.29</v>
      </c>
      <c r="M216" s="39">
        <f t="shared" si="258"/>
        <v>499.34</v>
      </c>
      <c r="N216" s="38">
        <f t="shared" si="259"/>
        <v>27.44</v>
      </c>
      <c r="O216" s="39">
        <f t="shared" si="260"/>
        <v>110</v>
      </c>
      <c r="P216" s="39">
        <f t="shared" si="261"/>
        <v>0</v>
      </c>
      <c r="Q216" s="39">
        <f t="shared" si="262"/>
        <v>1334.64</v>
      </c>
      <c r="R216" s="38">
        <f t="shared" si="263"/>
        <v>0</v>
      </c>
      <c r="S216" s="38">
        <f t="shared" si="264"/>
        <v>313.64</v>
      </c>
      <c r="T216" s="39">
        <f t="shared" si="265"/>
        <v>124.84</v>
      </c>
      <c r="U216" s="38">
        <f t="shared" si="266"/>
        <v>11.76</v>
      </c>
      <c r="V216" s="39">
        <f t="shared" si="267"/>
        <v>110</v>
      </c>
      <c r="W216" s="39">
        <f t="shared" si="268"/>
        <v>0</v>
      </c>
      <c r="X216" s="38">
        <f t="shared" si="269"/>
        <v>560.24</v>
      </c>
      <c r="Y216" s="38">
        <f t="shared" si="270"/>
        <v>1894.88</v>
      </c>
      <c r="Z216" s="43"/>
      <c r="AA216" s="41" t="s">
        <v>63</v>
      </c>
      <c r="AB216" s="42">
        <f t="shared" ref="AB216:AH216" si="292">K216+R216</f>
        <v>70.57</v>
      </c>
      <c r="AC216" s="42">
        <f t="shared" si="292"/>
        <v>940.93</v>
      </c>
      <c r="AD216" s="42">
        <f t="shared" si="292"/>
        <v>624.18</v>
      </c>
      <c r="AE216" s="42">
        <f t="shared" si="292"/>
        <v>39.2</v>
      </c>
      <c r="AF216" s="42">
        <f t="shared" si="292"/>
        <v>220</v>
      </c>
      <c r="AG216" s="42">
        <f t="shared" si="292"/>
        <v>0</v>
      </c>
      <c r="AH216" s="42">
        <f t="shared" si="292"/>
        <v>1894.88</v>
      </c>
      <c r="AI216" s="41" t="s">
        <v>33</v>
      </c>
    </row>
    <row r="217" s="15" customFormat="1" ht="16" customHeight="1" spans="1:35">
      <c r="A217" s="37">
        <f t="shared" si="255"/>
        <v>214</v>
      </c>
      <c r="B217" s="38" t="s">
        <v>270</v>
      </c>
      <c r="C217" s="68" t="s">
        <v>586</v>
      </c>
      <c r="D217" s="55" t="s">
        <v>587</v>
      </c>
      <c r="E217" s="67">
        <v>3920.55</v>
      </c>
      <c r="F217" s="39">
        <v>3920.55</v>
      </c>
      <c r="G217" s="39">
        <v>6241.75</v>
      </c>
      <c r="H217" s="39">
        <v>3920.55</v>
      </c>
      <c r="I217" s="43">
        <v>2200</v>
      </c>
      <c r="J217" s="39"/>
      <c r="K217" s="38">
        <f t="shared" si="256"/>
        <v>70.57</v>
      </c>
      <c r="L217" s="38">
        <f t="shared" si="257"/>
        <v>627.29</v>
      </c>
      <c r="M217" s="39">
        <f t="shared" si="258"/>
        <v>499.34</v>
      </c>
      <c r="N217" s="38">
        <f t="shared" si="259"/>
        <v>27.44</v>
      </c>
      <c r="O217" s="39">
        <f t="shared" si="260"/>
        <v>110</v>
      </c>
      <c r="P217" s="39">
        <f t="shared" si="261"/>
        <v>0</v>
      </c>
      <c r="Q217" s="39">
        <f t="shared" si="262"/>
        <v>1334.64</v>
      </c>
      <c r="R217" s="38">
        <f t="shared" si="263"/>
        <v>0</v>
      </c>
      <c r="S217" s="38">
        <f t="shared" si="264"/>
        <v>313.64</v>
      </c>
      <c r="T217" s="39">
        <f t="shared" si="265"/>
        <v>124.84</v>
      </c>
      <c r="U217" s="38">
        <f t="shared" si="266"/>
        <v>11.76</v>
      </c>
      <c r="V217" s="39">
        <f t="shared" si="267"/>
        <v>110</v>
      </c>
      <c r="W217" s="39">
        <f t="shared" si="268"/>
        <v>0</v>
      </c>
      <c r="X217" s="38">
        <f t="shared" si="269"/>
        <v>560.24</v>
      </c>
      <c r="Y217" s="38">
        <f t="shared" si="270"/>
        <v>1894.88</v>
      </c>
      <c r="Z217" s="43"/>
      <c r="AA217" s="41" t="s">
        <v>63</v>
      </c>
      <c r="AB217" s="42">
        <f t="shared" ref="AB217:AH217" si="293">K217+R217</f>
        <v>70.57</v>
      </c>
      <c r="AC217" s="42">
        <f t="shared" si="293"/>
        <v>940.93</v>
      </c>
      <c r="AD217" s="42">
        <f t="shared" si="293"/>
        <v>624.18</v>
      </c>
      <c r="AE217" s="42">
        <f t="shared" si="293"/>
        <v>39.2</v>
      </c>
      <c r="AF217" s="42">
        <f t="shared" si="293"/>
        <v>220</v>
      </c>
      <c r="AG217" s="42">
        <f t="shared" si="293"/>
        <v>0</v>
      </c>
      <c r="AH217" s="42">
        <f t="shared" si="293"/>
        <v>1894.88</v>
      </c>
      <c r="AI217" s="41" t="s">
        <v>33</v>
      </c>
    </row>
    <row r="218" s="15" customFormat="1" ht="16" customHeight="1" spans="1:35">
      <c r="A218" s="37">
        <f t="shared" si="255"/>
        <v>215</v>
      </c>
      <c r="B218" s="38" t="s">
        <v>189</v>
      </c>
      <c r="C218" s="68" t="s">
        <v>588</v>
      </c>
      <c r="D218" s="55" t="s">
        <v>589</v>
      </c>
      <c r="E218" s="67">
        <v>3920.55</v>
      </c>
      <c r="F218" s="39">
        <v>3920.55</v>
      </c>
      <c r="G218" s="39">
        <v>6241.75</v>
      </c>
      <c r="H218" s="39">
        <v>3920.55</v>
      </c>
      <c r="I218" s="43">
        <v>2200</v>
      </c>
      <c r="J218" s="39"/>
      <c r="K218" s="38">
        <f t="shared" si="256"/>
        <v>70.57</v>
      </c>
      <c r="L218" s="38">
        <f t="shared" si="257"/>
        <v>627.29</v>
      </c>
      <c r="M218" s="39">
        <f t="shared" si="258"/>
        <v>499.34</v>
      </c>
      <c r="N218" s="38">
        <f t="shared" si="259"/>
        <v>27.44</v>
      </c>
      <c r="O218" s="39">
        <f t="shared" si="260"/>
        <v>110</v>
      </c>
      <c r="P218" s="39">
        <f t="shared" si="261"/>
        <v>0</v>
      </c>
      <c r="Q218" s="39">
        <f t="shared" si="262"/>
        <v>1334.64</v>
      </c>
      <c r="R218" s="38">
        <f t="shared" si="263"/>
        <v>0</v>
      </c>
      <c r="S218" s="38">
        <f t="shared" si="264"/>
        <v>313.64</v>
      </c>
      <c r="T218" s="39">
        <f t="shared" si="265"/>
        <v>124.84</v>
      </c>
      <c r="U218" s="38">
        <f t="shared" si="266"/>
        <v>11.76</v>
      </c>
      <c r="V218" s="39">
        <f t="shared" si="267"/>
        <v>110</v>
      </c>
      <c r="W218" s="39">
        <f t="shared" si="268"/>
        <v>0</v>
      </c>
      <c r="X218" s="38">
        <f t="shared" si="269"/>
        <v>560.24</v>
      </c>
      <c r="Y218" s="38">
        <f t="shared" si="270"/>
        <v>1894.88</v>
      </c>
      <c r="Z218" s="43"/>
      <c r="AA218" s="41" t="s">
        <v>52</v>
      </c>
      <c r="AB218" s="42">
        <f t="shared" ref="AB218:AH218" si="294">K218+R218</f>
        <v>70.57</v>
      </c>
      <c r="AC218" s="42">
        <f t="shared" si="294"/>
        <v>940.93</v>
      </c>
      <c r="AD218" s="42">
        <f t="shared" si="294"/>
        <v>624.18</v>
      </c>
      <c r="AE218" s="42">
        <f t="shared" si="294"/>
        <v>39.2</v>
      </c>
      <c r="AF218" s="42">
        <f t="shared" si="294"/>
        <v>220</v>
      </c>
      <c r="AG218" s="42">
        <f t="shared" si="294"/>
        <v>0</v>
      </c>
      <c r="AH218" s="42">
        <f t="shared" si="294"/>
        <v>1894.88</v>
      </c>
      <c r="AI218" s="41" t="s">
        <v>36</v>
      </c>
    </row>
    <row r="219" s="15" customFormat="1" ht="16" customHeight="1" spans="1:35">
      <c r="A219" s="37">
        <f t="shared" si="255"/>
        <v>216</v>
      </c>
      <c r="B219" s="38" t="s">
        <v>153</v>
      </c>
      <c r="C219" s="54" t="s">
        <v>590</v>
      </c>
      <c r="D219" s="55" t="s">
        <v>591</v>
      </c>
      <c r="E219" s="67">
        <v>3920.55</v>
      </c>
      <c r="F219" s="39">
        <v>3920.55</v>
      </c>
      <c r="G219" s="39">
        <v>6241.75</v>
      </c>
      <c r="H219" s="39">
        <v>3920.55</v>
      </c>
      <c r="I219" s="43">
        <v>3180</v>
      </c>
      <c r="J219" s="39"/>
      <c r="K219" s="38">
        <f t="shared" si="256"/>
        <v>70.57</v>
      </c>
      <c r="L219" s="38">
        <f t="shared" si="257"/>
        <v>627.29</v>
      </c>
      <c r="M219" s="39">
        <f t="shared" si="258"/>
        <v>499.34</v>
      </c>
      <c r="N219" s="38">
        <f t="shared" si="259"/>
        <v>27.44</v>
      </c>
      <c r="O219" s="39">
        <f t="shared" si="260"/>
        <v>159</v>
      </c>
      <c r="P219" s="39">
        <f t="shared" si="261"/>
        <v>0</v>
      </c>
      <c r="Q219" s="39">
        <f t="shared" si="262"/>
        <v>1383.64</v>
      </c>
      <c r="R219" s="38">
        <f t="shared" si="263"/>
        <v>0</v>
      </c>
      <c r="S219" s="38">
        <f t="shared" si="264"/>
        <v>313.64</v>
      </c>
      <c r="T219" s="39">
        <f t="shared" si="265"/>
        <v>124.84</v>
      </c>
      <c r="U219" s="38">
        <f t="shared" si="266"/>
        <v>11.76</v>
      </c>
      <c r="V219" s="39">
        <f t="shared" si="267"/>
        <v>159</v>
      </c>
      <c r="W219" s="39">
        <f t="shared" si="268"/>
        <v>0</v>
      </c>
      <c r="X219" s="38">
        <f t="shared" si="269"/>
        <v>609.24</v>
      </c>
      <c r="Y219" s="38">
        <f t="shared" si="270"/>
        <v>1992.88</v>
      </c>
      <c r="Z219" s="43"/>
      <c r="AA219" s="41" t="s">
        <v>57</v>
      </c>
      <c r="AB219" s="42">
        <f t="shared" ref="AB219:AH219" si="295">K219+R219</f>
        <v>70.57</v>
      </c>
      <c r="AC219" s="42">
        <f t="shared" si="295"/>
        <v>940.93</v>
      </c>
      <c r="AD219" s="42">
        <f t="shared" si="295"/>
        <v>624.18</v>
      </c>
      <c r="AE219" s="42">
        <f t="shared" si="295"/>
        <v>39.2</v>
      </c>
      <c r="AF219" s="42">
        <f t="shared" si="295"/>
        <v>318</v>
      </c>
      <c r="AG219" s="42">
        <f t="shared" si="295"/>
        <v>0</v>
      </c>
      <c r="AH219" s="42">
        <f t="shared" si="295"/>
        <v>1992.88</v>
      </c>
      <c r="AI219" s="41" t="s">
        <v>36</v>
      </c>
    </row>
    <row r="220" s="15" customFormat="1" ht="16" customHeight="1" spans="1:35">
      <c r="A220" s="37">
        <f t="shared" si="255"/>
        <v>217</v>
      </c>
      <c r="B220" s="38" t="s">
        <v>195</v>
      </c>
      <c r="C220" s="59" t="s">
        <v>592</v>
      </c>
      <c r="D220" s="40" t="s">
        <v>593</v>
      </c>
      <c r="E220" s="67">
        <v>3920.55</v>
      </c>
      <c r="F220" s="39">
        <v>3920.55</v>
      </c>
      <c r="G220" s="39">
        <v>6241.75</v>
      </c>
      <c r="H220" s="39">
        <v>3920.55</v>
      </c>
      <c r="I220" s="43">
        <v>3180</v>
      </c>
      <c r="J220" s="39"/>
      <c r="K220" s="38">
        <f t="shared" si="256"/>
        <v>70.57</v>
      </c>
      <c r="L220" s="38">
        <f t="shared" si="257"/>
        <v>627.29</v>
      </c>
      <c r="M220" s="39">
        <f t="shared" si="258"/>
        <v>499.34</v>
      </c>
      <c r="N220" s="38">
        <f t="shared" si="259"/>
        <v>27.44</v>
      </c>
      <c r="O220" s="39">
        <f t="shared" si="260"/>
        <v>159</v>
      </c>
      <c r="P220" s="39">
        <f t="shared" si="261"/>
        <v>0</v>
      </c>
      <c r="Q220" s="39">
        <f t="shared" si="262"/>
        <v>1383.64</v>
      </c>
      <c r="R220" s="38">
        <f t="shared" si="263"/>
        <v>0</v>
      </c>
      <c r="S220" s="38">
        <f t="shared" si="264"/>
        <v>313.64</v>
      </c>
      <c r="T220" s="39">
        <f t="shared" si="265"/>
        <v>124.84</v>
      </c>
      <c r="U220" s="38">
        <f t="shared" si="266"/>
        <v>11.76</v>
      </c>
      <c r="V220" s="39">
        <f t="shared" si="267"/>
        <v>159</v>
      </c>
      <c r="W220" s="39">
        <f t="shared" si="268"/>
        <v>0</v>
      </c>
      <c r="X220" s="38">
        <f t="shared" si="269"/>
        <v>609.24</v>
      </c>
      <c r="Y220" s="38">
        <f t="shared" si="270"/>
        <v>1992.88</v>
      </c>
      <c r="Z220" s="35"/>
      <c r="AA220" s="41" t="s">
        <v>72</v>
      </c>
      <c r="AB220" s="42">
        <f t="shared" ref="AB220:AH220" si="296">K220+R220</f>
        <v>70.57</v>
      </c>
      <c r="AC220" s="42">
        <f t="shared" si="296"/>
        <v>940.93</v>
      </c>
      <c r="AD220" s="42">
        <f t="shared" si="296"/>
        <v>624.18</v>
      </c>
      <c r="AE220" s="42">
        <f t="shared" si="296"/>
        <v>39.2</v>
      </c>
      <c r="AF220" s="42">
        <f t="shared" si="296"/>
        <v>318</v>
      </c>
      <c r="AG220" s="42">
        <f t="shared" si="296"/>
        <v>0</v>
      </c>
      <c r="AH220" s="42">
        <f t="shared" si="296"/>
        <v>1992.88</v>
      </c>
      <c r="AI220" s="41" t="s">
        <v>34</v>
      </c>
    </row>
    <row r="221" s="15" customFormat="1" ht="16" customHeight="1" spans="1:35">
      <c r="A221" s="37">
        <f t="shared" si="255"/>
        <v>218</v>
      </c>
      <c r="B221" s="38" t="s">
        <v>110</v>
      </c>
      <c r="C221" s="59" t="s">
        <v>594</v>
      </c>
      <c r="D221" s="40" t="s">
        <v>595</v>
      </c>
      <c r="E221" s="67">
        <v>3920.55</v>
      </c>
      <c r="F221" s="39">
        <v>3920.55</v>
      </c>
      <c r="G221" s="39">
        <v>6241.75</v>
      </c>
      <c r="H221" s="39">
        <v>3920.55</v>
      </c>
      <c r="I221" s="43">
        <v>2200</v>
      </c>
      <c r="J221" s="39"/>
      <c r="K221" s="38">
        <f t="shared" si="256"/>
        <v>70.57</v>
      </c>
      <c r="L221" s="38">
        <f t="shared" si="257"/>
        <v>627.29</v>
      </c>
      <c r="M221" s="39">
        <f t="shared" si="258"/>
        <v>499.34</v>
      </c>
      <c r="N221" s="38">
        <f t="shared" si="259"/>
        <v>27.44</v>
      </c>
      <c r="O221" s="39">
        <f t="shared" si="260"/>
        <v>110</v>
      </c>
      <c r="P221" s="39">
        <f t="shared" si="261"/>
        <v>0</v>
      </c>
      <c r="Q221" s="39">
        <f t="shared" si="262"/>
        <v>1334.64</v>
      </c>
      <c r="R221" s="38">
        <f t="shared" si="263"/>
        <v>0</v>
      </c>
      <c r="S221" s="38">
        <f t="shared" si="264"/>
        <v>313.64</v>
      </c>
      <c r="T221" s="39">
        <f t="shared" si="265"/>
        <v>124.84</v>
      </c>
      <c r="U221" s="38">
        <f t="shared" si="266"/>
        <v>11.76</v>
      </c>
      <c r="V221" s="39">
        <f t="shared" si="267"/>
        <v>110</v>
      </c>
      <c r="W221" s="39">
        <f t="shared" si="268"/>
        <v>0</v>
      </c>
      <c r="X221" s="38">
        <f t="shared" si="269"/>
        <v>560.24</v>
      </c>
      <c r="Y221" s="38">
        <f t="shared" si="270"/>
        <v>1894.88</v>
      </c>
      <c r="Z221" s="35"/>
      <c r="AA221" s="41" t="s">
        <v>62</v>
      </c>
      <c r="AB221" s="42">
        <f t="shared" ref="AB221:AH221" si="297">K221+R221</f>
        <v>70.57</v>
      </c>
      <c r="AC221" s="42">
        <f t="shared" si="297"/>
        <v>940.93</v>
      </c>
      <c r="AD221" s="42">
        <f t="shared" si="297"/>
        <v>624.18</v>
      </c>
      <c r="AE221" s="42">
        <f t="shared" si="297"/>
        <v>39.2</v>
      </c>
      <c r="AF221" s="42">
        <f t="shared" si="297"/>
        <v>220</v>
      </c>
      <c r="AG221" s="42">
        <f t="shared" si="297"/>
        <v>0</v>
      </c>
      <c r="AH221" s="42">
        <f t="shared" si="297"/>
        <v>1894.88</v>
      </c>
      <c r="AI221" s="41" t="s">
        <v>33</v>
      </c>
    </row>
    <row r="222" s="15" customFormat="1" ht="16" customHeight="1" spans="1:35">
      <c r="A222" s="37">
        <f t="shared" si="255"/>
        <v>219</v>
      </c>
      <c r="B222" s="38" t="s">
        <v>110</v>
      </c>
      <c r="C222" s="59" t="s">
        <v>596</v>
      </c>
      <c r="D222" s="40" t="s">
        <v>597</v>
      </c>
      <c r="E222" s="67">
        <v>3920.55</v>
      </c>
      <c r="F222" s="39">
        <v>3920.55</v>
      </c>
      <c r="G222" s="39">
        <v>6241.75</v>
      </c>
      <c r="H222" s="39">
        <v>3920.55</v>
      </c>
      <c r="I222" s="43">
        <v>2200</v>
      </c>
      <c r="J222" s="39"/>
      <c r="K222" s="38">
        <f t="shared" si="256"/>
        <v>70.57</v>
      </c>
      <c r="L222" s="38">
        <f t="shared" si="257"/>
        <v>627.29</v>
      </c>
      <c r="M222" s="39">
        <f t="shared" si="258"/>
        <v>499.34</v>
      </c>
      <c r="N222" s="38">
        <f t="shared" si="259"/>
        <v>27.44</v>
      </c>
      <c r="O222" s="39">
        <f t="shared" si="260"/>
        <v>110</v>
      </c>
      <c r="P222" s="39">
        <f t="shared" si="261"/>
        <v>0</v>
      </c>
      <c r="Q222" s="39">
        <f t="shared" si="262"/>
        <v>1334.64</v>
      </c>
      <c r="R222" s="38">
        <f t="shared" si="263"/>
        <v>0</v>
      </c>
      <c r="S222" s="38">
        <f t="shared" si="264"/>
        <v>313.64</v>
      </c>
      <c r="T222" s="39">
        <f t="shared" si="265"/>
        <v>124.84</v>
      </c>
      <c r="U222" s="38">
        <f t="shared" si="266"/>
        <v>11.76</v>
      </c>
      <c r="V222" s="39">
        <f t="shared" si="267"/>
        <v>110</v>
      </c>
      <c r="W222" s="39">
        <f t="shared" si="268"/>
        <v>0</v>
      </c>
      <c r="X222" s="38">
        <f t="shared" si="269"/>
        <v>560.24</v>
      </c>
      <c r="Y222" s="38">
        <f t="shared" si="270"/>
        <v>1894.88</v>
      </c>
      <c r="Z222" s="35"/>
      <c r="AA222" s="41" t="s">
        <v>62</v>
      </c>
      <c r="AB222" s="42">
        <f t="shared" ref="AB222:AH222" si="298">K222+R222</f>
        <v>70.57</v>
      </c>
      <c r="AC222" s="42">
        <f t="shared" si="298"/>
        <v>940.93</v>
      </c>
      <c r="AD222" s="42">
        <f t="shared" si="298"/>
        <v>624.18</v>
      </c>
      <c r="AE222" s="42">
        <f t="shared" si="298"/>
        <v>39.2</v>
      </c>
      <c r="AF222" s="42">
        <f t="shared" si="298"/>
        <v>220</v>
      </c>
      <c r="AG222" s="42">
        <f t="shared" si="298"/>
        <v>0</v>
      </c>
      <c r="AH222" s="42">
        <f t="shared" si="298"/>
        <v>1894.88</v>
      </c>
      <c r="AI222" s="41" t="s">
        <v>33</v>
      </c>
    </row>
    <row r="223" s="15" customFormat="1" ht="16" customHeight="1" spans="1:35">
      <c r="A223" s="37">
        <f t="shared" si="255"/>
        <v>220</v>
      </c>
      <c r="B223" s="38" t="s">
        <v>195</v>
      </c>
      <c r="C223" s="59" t="s">
        <v>598</v>
      </c>
      <c r="D223" s="40" t="s">
        <v>599</v>
      </c>
      <c r="E223" s="67">
        <v>3920.55</v>
      </c>
      <c r="F223" s="39">
        <v>3920.55</v>
      </c>
      <c r="G223" s="39">
        <v>6241.75</v>
      </c>
      <c r="H223" s="39">
        <v>3920.55</v>
      </c>
      <c r="I223" s="43">
        <v>2200</v>
      </c>
      <c r="J223" s="39"/>
      <c r="K223" s="38">
        <f t="shared" si="256"/>
        <v>70.57</v>
      </c>
      <c r="L223" s="38">
        <f t="shared" si="257"/>
        <v>627.29</v>
      </c>
      <c r="M223" s="39">
        <f t="shared" si="258"/>
        <v>499.34</v>
      </c>
      <c r="N223" s="38">
        <f t="shared" si="259"/>
        <v>27.44</v>
      </c>
      <c r="O223" s="39">
        <f t="shared" si="260"/>
        <v>110</v>
      </c>
      <c r="P223" s="39">
        <f t="shared" si="261"/>
        <v>0</v>
      </c>
      <c r="Q223" s="39">
        <f t="shared" si="262"/>
        <v>1334.64</v>
      </c>
      <c r="R223" s="38">
        <f t="shared" si="263"/>
        <v>0</v>
      </c>
      <c r="S223" s="38">
        <f t="shared" si="264"/>
        <v>313.64</v>
      </c>
      <c r="T223" s="39">
        <f t="shared" si="265"/>
        <v>124.84</v>
      </c>
      <c r="U223" s="38">
        <f t="shared" si="266"/>
        <v>11.76</v>
      </c>
      <c r="V223" s="39">
        <f t="shared" si="267"/>
        <v>110</v>
      </c>
      <c r="W223" s="39">
        <f t="shared" si="268"/>
        <v>0</v>
      </c>
      <c r="X223" s="38">
        <f t="shared" si="269"/>
        <v>560.24</v>
      </c>
      <c r="Y223" s="38">
        <f t="shared" si="270"/>
        <v>1894.88</v>
      </c>
      <c r="Z223" s="35"/>
      <c r="AA223" s="41" t="s">
        <v>63</v>
      </c>
      <c r="AB223" s="42">
        <f t="shared" ref="AB223:AH223" si="299">K223+R223</f>
        <v>70.57</v>
      </c>
      <c r="AC223" s="42">
        <f t="shared" si="299"/>
        <v>940.93</v>
      </c>
      <c r="AD223" s="42">
        <f t="shared" si="299"/>
        <v>624.18</v>
      </c>
      <c r="AE223" s="42">
        <f t="shared" si="299"/>
        <v>39.2</v>
      </c>
      <c r="AF223" s="42">
        <f t="shared" si="299"/>
        <v>220</v>
      </c>
      <c r="AG223" s="42">
        <f t="shared" si="299"/>
        <v>0</v>
      </c>
      <c r="AH223" s="42">
        <f t="shared" si="299"/>
        <v>1894.88</v>
      </c>
      <c r="AI223" s="41" t="s">
        <v>36</v>
      </c>
    </row>
    <row r="224" s="15" customFormat="1" ht="16" customHeight="1" spans="1:35">
      <c r="A224" s="37">
        <f t="shared" si="255"/>
        <v>221</v>
      </c>
      <c r="B224" s="38" t="s">
        <v>270</v>
      </c>
      <c r="C224" s="54" t="s">
        <v>600</v>
      </c>
      <c r="D224" s="40" t="s">
        <v>601</v>
      </c>
      <c r="E224" s="67">
        <v>3920.55</v>
      </c>
      <c r="F224" s="39">
        <v>3920.55</v>
      </c>
      <c r="G224" s="39">
        <v>6241.75</v>
      </c>
      <c r="H224" s="39">
        <v>3920.55</v>
      </c>
      <c r="I224" s="43">
        <v>2200</v>
      </c>
      <c r="J224" s="39"/>
      <c r="K224" s="38">
        <f t="shared" si="256"/>
        <v>70.57</v>
      </c>
      <c r="L224" s="38">
        <f t="shared" si="257"/>
        <v>627.29</v>
      </c>
      <c r="M224" s="39">
        <f t="shared" si="258"/>
        <v>499.34</v>
      </c>
      <c r="N224" s="38">
        <f t="shared" si="259"/>
        <v>27.44</v>
      </c>
      <c r="O224" s="39">
        <f t="shared" si="260"/>
        <v>110</v>
      </c>
      <c r="P224" s="39">
        <f t="shared" si="261"/>
        <v>0</v>
      </c>
      <c r="Q224" s="39">
        <f t="shared" si="262"/>
        <v>1334.64</v>
      </c>
      <c r="R224" s="38">
        <f t="shared" si="263"/>
        <v>0</v>
      </c>
      <c r="S224" s="38">
        <f t="shared" si="264"/>
        <v>313.64</v>
      </c>
      <c r="T224" s="39">
        <f t="shared" si="265"/>
        <v>124.84</v>
      </c>
      <c r="U224" s="38">
        <f t="shared" si="266"/>
        <v>11.76</v>
      </c>
      <c r="V224" s="39">
        <f t="shared" si="267"/>
        <v>110</v>
      </c>
      <c r="W224" s="39">
        <f t="shared" si="268"/>
        <v>0</v>
      </c>
      <c r="X224" s="38">
        <f t="shared" si="269"/>
        <v>560.24</v>
      </c>
      <c r="Y224" s="38">
        <f t="shared" si="270"/>
        <v>1894.88</v>
      </c>
      <c r="Z224" s="35"/>
      <c r="AA224" s="41" t="s">
        <v>63</v>
      </c>
      <c r="AB224" s="42">
        <f t="shared" ref="AB224:AH224" si="300">K224+R224</f>
        <v>70.57</v>
      </c>
      <c r="AC224" s="42">
        <f t="shared" si="300"/>
        <v>940.93</v>
      </c>
      <c r="AD224" s="42">
        <f t="shared" si="300"/>
        <v>624.18</v>
      </c>
      <c r="AE224" s="42">
        <f t="shared" si="300"/>
        <v>39.2</v>
      </c>
      <c r="AF224" s="42">
        <f t="shared" si="300"/>
        <v>220</v>
      </c>
      <c r="AG224" s="42">
        <f t="shared" si="300"/>
        <v>0</v>
      </c>
      <c r="AH224" s="42">
        <f t="shared" si="300"/>
        <v>1894.88</v>
      </c>
      <c r="AI224" s="41" t="s">
        <v>33</v>
      </c>
    </row>
    <row r="225" s="18" customFormat="1" ht="19" customHeight="1" spans="1:36">
      <c r="A225" s="37">
        <f t="shared" si="255"/>
        <v>222</v>
      </c>
      <c r="B225" s="38" t="s">
        <v>347</v>
      </c>
      <c r="C225" s="59" t="s">
        <v>602</v>
      </c>
      <c r="D225" s="220" t="s">
        <v>603</v>
      </c>
      <c r="E225" s="67">
        <v>4200</v>
      </c>
      <c r="F225" s="67">
        <v>4200</v>
      </c>
      <c r="G225" s="39">
        <v>6241.75</v>
      </c>
      <c r="H225" s="67">
        <v>4200</v>
      </c>
      <c r="I225" s="43">
        <v>4180</v>
      </c>
      <c r="J225" s="39"/>
      <c r="K225" s="38">
        <f t="shared" si="256"/>
        <v>75.6</v>
      </c>
      <c r="L225" s="38">
        <f t="shared" si="257"/>
        <v>672</v>
      </c>
      <c r="M225" s="39">
        <f t="shared" si="258"/>
        <v>499.34</v>
      </c>
      <c r="N225" s="38">
        <f t="shared" si="259"/>
        <v>29.4</v>
      </c>
      <c r="O225" s="39">
        <f t="shared" si="260"/>
        <v>209</v>
      </c>
      <c r="P225" s="39">
        <f t="shared" si="261"/>
        <v>0</v>
      </c>
      <c r="Q225" s="39">
        <f t="shared" si="262"/>
        <v>1485.34</v>
      </c>
      <c r="R225" s="38">
        <f t="shared" si="263"/>
        <v>0</v>
      </c>
      <c r="S225" s="38">
        <f t="shared" si="264"/>
        <v>336</v>
      </c>
      <c r="T225" s="39">
        <f t="shared" si="265"/>
        <v>124.84</v>
      </c>
      <c r="U225" s="38">
        <f t="shared" si="266"/>
        <v>12.6</v>
      </c>
      <c r="V225" s="39">
        <f t="shared" si="267"/>
        <v>209</v>
      </c>
      <c r="W225" s="39">
        <f t="shared" si="268"/>
        <v>0</v>
      </c>
      <c r="X225" s="38">
        <f t="shared" si="269"/>
        <v>682.44</v>
      </c>
      <c r="Y225" s="38">
        <f t="shared" si="270"/>
        <v>2167.78</v>
      </c>
      <c r="Z225" s="35"/>
      <c r="AA225" s="41" t="s">
        <v>74</v>
      </c>
      <c r="AB225" s="42">
        <f t="shared" ref="AB225:AH225" si="301">K225+R225</f>
        <v>75.6</v>
      </c>
      <c r="AC225" s="42">
        <f t="shared" si="301"/>
        <v>1008</v>
      </c>
      <c r="AD225" s="42">
        <f t="shared" si="301"/>
        <v>624.18</v>
      </c>
      <c r="AE225" s="42">
        <f t="shared" si="301"/>
        <v>42</v>
      </c>
      <c r="AF225" s="42">
        <f t="shared" si="301"/>
        <v>418</v>
      </c>
      <c r="AG225" s="42">
        <f t="shared" si="301"/>
        <v>0</v>
      </c>
      <c r="AH225" s="42">
        <f t="shared" si="301"/>
        <v>2167.78</v>
      </c>
      <c r="AI225" s="41" t="s">
        <v>35</v>
      </c>
      <c r="AJ225" s="15"/>
    </row>
    <row r="226" s="18" customFormat="1" ht="19" customHeight="1" spans="1:36">
      <c r="A226" s="37">
        <f t="shared" si="255"/>
        <v>223</v>
      </c>
      <c r="B226" s="38" t="s">
        <v>181</v>
      </c>
      <c r="C226" s="59" t="s">
        <v>606</v>
      </c>
      <c r="D226" s="40" t="s">
        <v>607</v>
      </c>
      <c r="E226" s="67">
        <v>3920.55</v>
      </c>
      <c r="F226" s="39">
        <v>3920.55</v>
      </c>
      <c r="G226" s="39">
        <v>6241.75</v>
      </c>
      <c r="H226" s="39">
        <v>3920.55</v>
      </c>
      <c r="I226" s="43">
        <v>3180</v>
      </c>
      <c r="J226" s="39"/>
      <c r="K226" s="38">
        <f t="shared" si="256"/>
        <v>70.57</v>
      </c>
      <c r="L226" s="38">
        <f t="shared" si="257"/>
        <v>627.29</v>
      </c>
      <c r="M226" s="39">
        <f t="shared" si="258"/>
        <v>499.34</v>
      </c>
      <c r="N226" s="38">
        <f t="shared" si="259"/>
        <v>27.44</v>
      </c>
      <c r="O226" s="39">
        <f t="shared" si="260"/>
        <v>159</v>
      </c>
      <c r="P226" s="39">
        <f t="shared" si="261"/>
        <v>0</v>
      </c>
      <c r="Q226" s="39">
        <f t="shared" si="262"/>
        <v>1383.64</v>
      </c>
      <c r="R226" s="38">
        <f t="shared" si="263"/>
        <v>0</v>
      </c>
      <c r="S226" s="38">
        <f t="shared" si="264"/>
        <v>313.64</v>
      </c>
      <c r="T226" s="39">
        <f t="shared" si="265"/>
        <v>124.84</v>
      </c>
      <c r="U226" s="38">
        <f t="shared" si="266"/>
        <v>11.76</v>
      </c>
      <c r="V226" s="39">
        <f t="shared" si="267"/>
        <v>159</v>
      </c>
      <c r="W226" s="39">
        <f t="shared" si="268"/>
        <v>0</v>
      </c>
      <c r="X226" s="38">
        <f t="shared" si="269"/>
        <v>609.24</v>
      </c>
      <c r="Y226" s="38">
        <f t="shared" si="270"/>
        <v>1992.88</v>
      </c>
      <c r="Z226" s="35"/>
      <c r="AA226" s="41" t="s">
        <v>81</v>
      </c>
      <c r="AB226" s="42">
        <f t="shared" ref="AB226:AH226" si="302">K226+R226</f>
        <v>70.57</v>
      </c>
      <c r="AC226" s="42">
        <f t="shared" si="302"/>
        <v>940.93</v>
      </c>
      <c r="AD226" s="42">
        <f t="shared" si="302"/>
        <v>624.18</v>
      </c>
      <c r="AE226" s="42">
        <f t="shared" si="302"/>
        <v>39.2</v>
      </c>
      <c r="AF226" s="42">
        <f t="shared" si="302"/>
        <v>318</v>
      </c>
      <c r="AG226" s="42">
        <f t="shared" si="302"/>
        <v>0</v>
      </c>
      <c r="AH226" s="42">
        <f t="shared" si="302"/>
        <v>1992.88</v>
      </c>
      <c r="AI226" s="41" t="s">
        <v>31</v>
      </c>
      <c r="AJ226" s="15"/>
    </row>
    <row r="227" s="18" customFormat="1" ht="19" customHeight="1" spans="1:36">
      <c r="A227" s="37">
        <f t="shared" si="255"/>
        <v>224</v>
      </c>
      <c r="B227" s="38" t="s">
        <v>270</v>
      </c>
      <c r="C227" s="59" t="s">
        <v>608</v>
      </c>
      <c r="D227" s="40" t="s">
        <v>609</v>
      </c>
      <c r="E227" s="67">
        <v>3920.55</v>
      </c>
      <c r="F227" s="39">
        <v>3920.55</v>
      </c>
      <c r="G227" s="39">
        <v>6241.75</v>
      </c>
      <c r="H227" s="39">
        <v>3920.55</v>
      </c>
      <c r="I227" s="43">
        <v>0</v>
      </c>
      <c r="J227" s="39"/>
      <c r="K227" s="38">
        <f t="shared" si="256"/>
        <v>70.57</v>
      </c>
      <c r="L227" s="38">
        <f t="shared" si="257"/>
        <v>627.29</v>
      </c>
      <c r="M227" s="39">
        <f t="shared" si="258"/>
        <v>499.34</v>
      </c>
      <c r="N227" s="38">
        <f t="shared" si="259"/>
        <v>27.44</v>
      </c>
      <c r="O227" s="39">
        <f t="shared" si="260"/>
        <v>0</v>
      </c>
      <c r="P227" s="39">
        <f t="shared" si="261"/>
        <v>0</v>
      </c>
      <c r="Q227" s="39">
        <f t="shared" si="262"/>
        <v>1224.64</v>
      </c>
      <c r="R227" s="38">
        <f t="shared" si="263"/>
        <v>0</v>
      </c>
      <c r="S227" s="38">
        <f t="shared" si="264"/>
        <v>313.64</v>
      </c>
      <c r="T227" s="39">
        <f t="shared" si="265"/>
        <v>124.84</v>
      </c>
      <c r="U227" s="38">
        <f t="shared" si="266"/>
        <v>11.76</v>
      </c>
      <c r="V227" s="39">
        <f t="shared" si="267"/>
        <v>0</v>
      </c>
      <c r="W227" s="39">
        <f t="shared" si="268"/>
        <v>0</v>
      </c>
      <c r="X227" s="38">
        <f t="shared" si="269"/>
        <v>450.24</v>
      </c>
      <c r="Y227" s="38">
        <f t="shared" si="270"/>
        <v>1674.88</v>
      </c>
      <c r="Z227" s="35"/>
      <c r="AA227" s="41" t="s">
        <v>63</v>
      </c>
      <c r="AB227" s="42">
        <f t="shared" ref="AB227:AH227" si="303">K227+R227</f>
        <v>70.57</v>
      </c>
      <c r="AC227" s="42">
        <f t="shared" si="303"/>
        <v>940.93</v>
      </c>
      <c r="AD227" s="42">
        <f t="shared" si="303"/>
        <v>624.18</v>
      </c>
      <c r="AE227" s="42">
        <f t="shared" si="303"/>
        <v>39.2</v>
      </c>
      <c r="AF227" s="42">
        <f t="shared" si="303"/>
        <v>0</v>
      </c>
      <c r="AG227" s="42">
        <f t="shared" si="303"/>
        <v>0</v>
      </c>
      <c r="AH227" s="42">
        <f t="shared" si="303"/>
        <v>1674.88</v>
      </c>
      <c r="AI227" s="41" t="s">
        <v>33</v>
      </c>
      <c r="AJ227" s="15"/>
    </row>
    <row r="228" s="18" customFormat="1" ht="19" customHeight="1" spans="1:36">
      <c r="A228" s="37">
        <f t="shared" si="255"/>
        <v>225</v>
      </c>
      <c r="B228" s="38" t="s">
        <v>238</v>
      </c>
      <c r="C228" s="59" t="s">
        <v>612</v>
      </c>
      <c r="D228" s="40" t="s">
        <v>613</v>
      </c>
      <c r="E228" s="67">
        <v>3920.55</v>
      </c>
      <c r="F228" s="39">
        <v>3920.55</v>
      </c>
      <c r="G228" s="39">
        <v>6241.75</v>
      </c>
      <c r="H228" s="39">
        <v>3920.55</v>
      </c>
      <c r="I228" s="43">
        <v>2200</v>
      </c>
      <c r="J228" s="39"/>
      <c r="K228" s="38">
        <f t="shared" si="256"/>
        <v>70.57</v>
      </c>
      <c r="L228" s="38">
        <f t="shared" si="257"/>
        <v>627.29</v>
      </c>
      <c r="M228" s="39">
        <f t="shared" si="258"/>
        <v>499.34</v>
      </c>
      <c r="N228" s="38">
        <f t="shared" si="259"/>
        <v>27.44</v>
      </c>
      <c r="O228" s="39">
        <f t="shared" si="260"/>
        <v>110</v>
      </c>
      <c r="P228" s="39">
        <f t="shared" si="261"/>
        <v>0</v>
      </c>
      <c r="Q228" s="39">
        <f t="shared" si="262"/>
        <v>1334.64</v>
      </c>
      <c r="R228" s="38">
        <f t="shared" si="263"/>
        <v>0</v>
      </c>
      <c r="S228" s="38">
        <f t="shared" si="264"/>
        <v>313.64</v>
      </c>
      <c r="T228" s="39">
        <f t="shared" si="265"/>
        <v>124.84</v>
      </c>
      <c r="U228" s="38">
        <f t="shared" si="266"/>
        <v>11.76</v>
      </c>
      <c r="V228" s="39">
        <f t="shared" si="267"/>
        <v>110</v>
      </c>
      <c r="W228" s="39">
        <f t="shared" si="268"/>
        <v>0</v>
      </c>
      <c r="X228" s="38">
        <f t="shared" si="269"/>
        <v>560.24</v>
      </c>
      <c r="Y228" s="38">
        <f t="shared" si="270"/>
        <v>1894.88</v>
      </c>
      <c r="Z228" s="35"/>
      <c r="AA228" s="41" t="s">
        <v>60</v>
      </c>
      <c r="AB228" s="42">
        <f t="shared" ref="AB228:AH228" si="304">K228+R228</f>
        <v>70.57</v>
      </c>
      <c r="AC228" s="42">
        <f t="shared" si="304"/>
        <v>940.93</v>
      </c>
      <c r="AD228" s="42">
        <f t="shared" si="304"/>
        <v>624.18</v>
      </c>
      <c r="AE228" s="42">
        <f t="shared" si="304"/>
        <v>39.2</v>
      </c>
      <c r="AF228" s="42">
        <f t="shared" si="304"/>
        <v>220</v>
      </c>
      <c r="AG228" s="42">
        <f t="shared" si="304"/>
        <v>0</v>
      </c>
      <c r="AH228" s="42">
        <f t="shared" si="304"/>
        <v>1894.88</v>
      </c>
      <c r="AI228" s="41" t="s">
        <v>33</v>
      </c>
      <c r="AJ228" s="15"/>
    </row>
    <row r="229" s="18" customFormat="1" ht="19" customHeight="1" spans="1:36">
      <c r="A229" s="37">
        <f t="shared" si="255"/>
        <v>226</v>
      </c>
      <c r="B229" s="38" t="s">
        <v>347</v>
      </c>
      <c r="C229" s="59" t="s">
        <v>614</v>
      </c>
      <c r="D229" s="70" t="s">
        <v>615</v>
      </c>
      <c r="E229" s="67">
        <v>3920.55</v>
      </c>
      <c r="F229" s="39">
        <v>3920.55</v>
      </c>
      <c r="G229" s="39">
        <v>6241.75</v>
      </c>
      <c r="H229" s="39">
        <v>3920.55</v>
      </c>
      <c r="I229" s="43">
        <v>2200</v>
      </c>
      <c r="J229" s="39"/>
      <c r="K229" s="38">
        <f t="shared" si="256"/>
        <v>70.57</v>
      </c>
      <c r="L229" s="38">
        <f t="shared" si="257"/>
        <v>627.29</v>
      </c>
      <c r="M229" s="39">
        <f t="shared" si="258"/>
        <v>499.34</v>
      </c>
      <c r="N229" s="38">
        <f t="shared" si="259"/>
        <v>27.44</v>
      </c>
      <c r="O229" s="39">
        <f t="shared" si="260"/>
        <v>110</v>
      </c>
      <c r="P229" s="39">
        <f t="shared" si="261"/>
        <v>0</v>
      </c>
      <c r="Q229" s="39">
        <f t="shared" si="262"/>
        <v>1334.64</v>
      </c>
      <c r="R229" s="38">
        <f t="shared" si="263"/>
        <v>0</v>
      </c>
      <c r="S229" s="38">
        <f t="shared" si="264"/>
        <v>313.64</v>
      </c>
      <c r="T229" s="39">
        <f t="shared" si="265"/>
        <v>124.84</v>
      </c>
      <c r="U229" s="38">
        <f t="shared" si="266"/>
        <v>11.76</v>
      </c>
      <c r="V229" s="39">
        <f t="shared" si="267"/>
        <v>110</v>
      </c>
      <c r="W229" s="39">
        <f t="shared" si="268"/>
        <v>0</v>
      </c>
      <c r="X229" s="38">
        <f t="shared" si="269"/>
        <v>560.24</v>
      </c>
      <c r="Y229" s="38">
        <f t="shared" si="270"/>
        <v>1894.88</v>
      </c>
      <c r="Z229" s="35"/>
      <c r="AA229" s="41" t="s">
        <v>69</v>
      </c>
      <c r="AB229" s="42">
        <f t="shared" ref="AB229:AH229" si="305">K229+R229</f>
        <v>70.57</v>
      </c>
      <c r="AC229" s="42">
        <f t="shared" si="305"/>
        <v>940.93</v>
      </c>
      <c r="AD229" s="42">
        <f t="shared" si="305"/>
        <v>624.18</v>
      </c>
      <c r="AE229" s="42">
        <f t="shared" si="305"/>
        <v>39.2</v>
      </c>
      <c r="AF229" s="42">
        <f t="shared" si="305"/>
        <v>220</v>
      </c>
      <c r="AG229" s="42">
        <f t="shared" si="305"/>
        <v>0</v>
      </c>
      <c r="AH229" s="42">
        <f t="shared" si="305"/>
        <v>1894.88</v>
      </c>
      <c r="AI229" s="41" t="s">
        <v>33</v>
      </c>
      <c r="AJ229" s="15"/>
    </row>
    <row r="230" s="18" customFormat="1" ht="19" customHeight="1" spans="1:36">
      <c r="A230" s="37">
        <f t="shared" si="255"/>
        <v>227</v>
      </c>
      <c r="B230" s="38" t="s">
        <v>347</v>
      </c>
      <c r="C230" s="59" t="s">
        <v>616</v>
      </c>
      <c r="D230" s="70" t="s">
        <v>617</v>
      </c>
      <c r="E230" s="67">
        <v>3920.55</v>
      </c>
      <c r="F230" s="39">
        <v>3920.55</v>
      </c>
      <c r="G230" s="39">
        <v>6241.75</v>
      </c>
      <c r="H230" s="39">
        <v>3920.55</v>
      </c>
      <c r="I230" s="43">
        <v>2200</v>
      </c>
      <c r="J230" s="39"/>
      <c r="K230" s="38">
        <f t="shared" si="256"/>
        <v>70.57</v>
      </c>
      <c r="L230" s="38">
        <f t="shared" si="257"/>
        <v>627.29</v>
      </c>
      <c r="M230" s="39">
        <f t="shared" si="258"/>
        <v>499.34</v>
      </c>
      <c r="N230" s="38">
        <f t="shared" si="259"/>
        <v>27.44</v>
      </c>
      <c r="O230" s="39">
        <f t="shared" si="260"/>
        <v>110</v>
      </c>
      <c r="P230" s="39">
        <f t="shared" si="261"/>
        <v>0</v>
      </c>
      <c r="Q230" s="39">
        <f t="shared" si="262"/>
        <v>1334.64</v>
      </c>
      <c r="R230" s="38">
        <f t="shared" si="263"/>
        <v>0</v>
      </c>
      <c r="S230" s="38">
        <f t="shared" si="264"/>
        <v>313.64</v>
      </c>
      <c r="T230" s="39">
        <f t="shared" si="265"/>
        <v>124.84</v>
      </c>
      <c r="U230" s="38">
        <f t="shared" si="266"/>
        <v>11.76</v>
      </c>
      <c r="V230" s="39">
        <f t="shared" si="267"/>
        <v>110</v>
      </c>
      <c r="W230" s="39">
        <f t="shared" si="268"/>
        <v>0</v>
      </c>
      <c r="X230" s="38">
        <f t="shared" si="269"/>
        <v>560.24</v>
      </c>
      <c r="Y230" s="38">
        <f t="shared" si="270"/>
        <v>1894.88</v>
      </c>
      <c r="Z230" s="35"/>
      <c r="AA230" s="41" t="s">
        <v>69</v>
      </c>
      <c r="AB230" s="42">
        <f t="shared" ref="AB230:AH230" si="306">K230+R230</f>
        <v>70.57</v>
      </c>
      <c r="AC230" s="42">
        <f t="shared" si="306"/>
        <v>940.93</v>
      </c>
      <c r="AD230" s="42">
        <f t="shared" si="306"/>
        <v>624.18</v>
      </c>
      <c r="AE230" s="42">
        <f t="shared" si="306"/>
        <v>39.2</v>
      </c>
      <c r="AF230" s="42">
        <f t="shared" si="306"/>
        <v>220</v>
      </c>
      <c r="AG230" s="42">
        <f t="shared" si="306"/>
        <v>0</v>
      </c>
      <c r="AH230" s="42">
        <f t="shared" si="306"/>
        <v>1894.88</v>
      </c>
      <c r="AI230" s="41" t="s">
        <v>33</v>
      </c>
      <c r="AJ230" s="15"/>
    </row>
    <row r="231" s="18" customFormat="1" ht="19" customHeight="1" spans="1:36">
      <c r="A231" s="37">
        <f t="shared" si="255"/>
        <v>228</v>
      </c>
      <c r="B231" s="38" t="s">
        <v>347</v>
      </c>
      <c r="C231" s="59" t="s">
        <v>618</v>
      </c>
      <c r="D231" s="71" t="s">
        <v>619</v>
      </c>
      <c r="E231" s="67">
        <v>3920.55</v>
      </c>
      <c r="F231" s="39">
        <v>3920.55</v>
      </c>
      <c r="G231" s="39">
        <v>6241.75</v>
      </c>
      <c r="H231" s="39">
        <v>3920.55</v>
      </c>
      <c r="I231" s="43">
        <v>2200</v>
      </c>
      <c r="J231" s="39"/>
      <c r="K231" s="38">
        <f t="shared" si="256"/>
        <v>70.57</v>
      </c>
      <c r="L231" s="38">
        <f t="shared" si="257"/>
        <v>627.29</v>
      </c>
      <c r="M231" s="39">
        <f t="shared" si="258"/>
        <v>499.34</v>
      </c>
      <c r="N231" s="38">
        <f t="shared" si="259"/>
        <v>27.44</v>
      </c>
      <c r="O231" s="39">
        <f t="shared" si="260"/>
        <v>110</v>
      </c>
      <c r="P231" s="39">
        <f t="shared" si="261"/>
        <v>0</v>
      </c>
      <c r="Q231" s="39">
        <f t="shared" si="262"/>
        <v>1334.64</v>
      </c>
      <c r="R231" s="38">
        <f t="shared" si="263"/>
        <v>0</v>
      </c>
      <c r="S231" s="38">
        <f t="shared" si="264"/>
        <v>313.64</v>
      </c>
      <c r="T231" s="39">
        <f t="shared" si="265"/>
        <v>124.84</v>
      </c>
      <c r="U231" s="38">
        <f t="shared" si="266"/>
        <v>11.76</v>
      </c>
      <c r="V231" s="39">
        <f t="shared" si="267"/>
        <v>110</v>
      </c>
      <c r="W231" s="39">
        <f t="shared" si="268"/>
        <v>0</v>
      </c>
      <c r="X231" s="38">
        <f t="shared" si="269"/>
        <v>560.24</v>
      </c>
      <c r="Y231" s="38">
        <f t="shared" si="270"/>
        <v>1894.88</v>
      </c>
      <c r="Z231" s="35"/>
      <c r="AA231" s="41" t="s">
        <v>69</v>
      </c>
      <c r="AB231" s="42">
        <f t="shared" ref="AB231:AH231" si="307">K231+R231</f>
        <v>70.57</v>
      </c>
      <c r="AC231" s="42">
        <f t="shared" si="307"/>
        <v>940.93</v>
      </c>
      <c r="AD231" s="42">
        <f t="shared" si="307"/>
        <v>624.18</v>
      </c>
      <c r="AE231" s="42">
        <f t="shared" si="307"/>
        <v>39.2</v>
      </c>
      <c r="AF231" s="42">
        <f t="shared" si="307"/>
        <v>220</v>
      </c>
      <c r="AG231" s="42">
        <f t="shared" si="307"/>
        <v>0</v>
      </c>
      <c r="AH231" s="42">
        <f t="shared" si="307"/>
        <v>1894.88</v>
      </c>
      <c r="AI231" s="41" t="s">
        <v>33</v>
      </c>
      <c r="AJ231" s="15"/>
    </row>
    <row r="232" s="18" customFormat="1" ht="19" customHeight="1" spans="1:36">
      <c r="A232" s="37">
        <f t="shared" si="255"/>
        <v>229</v>
      </c>
      <c r="B232" s="38" t="s">
        <v>270</v>
      </c>
      <c r="C232" s="59" t="s">
        <v>620</v>
      </c>
      <c r="D232" s="71" t="s">
        <v>621</v>
      </c>
      <c r="E232" s="67">
        <v>3920.55</v>
      </c>
      <c r="F232" s="39">
        <v>3920.55</v>
      </c>
      <c r="G232" s="39">
        <v>6241.75</v>
      </c>
      <c r="H232" s="39">
        <v>3920.55</v>
      </c>
      <c r="I232" s="43">
        <v>2200</v>
      </c>
      <c r="J232" s="39"/>
      <c r="K232" s="38">
        <f t="shared" si="256"/>
        <v>70.57</v>
      </c>
      <c r="L232" s="38">
        <f t="shared" si="257"/>
        <v>627.29</v>
      </c>
      <c r="M232" s="39">
        <f t="shared" si="258"/>
        <v>499.34</v>
      </c>
      <c r="N232" s="38">
        <f t="shared" si="259"/>
        <v>27.44</v>
      </c>
      <c r="O232" s="39">
        <f t="shared" si="260"/>
        <v>110</v>
      </c>
      <c r="P232" s="39">
        <f t="shared" si="261"/>
        <v>0</v>
      </c>
      <c r="Q232" s="39">
        <f t="shared" si="262"/>
        <v>1334.64</v>
      </c>
      <c r="R232" s="38">
        <f t="shared" si="263"/>
        <v>0</v>
      </c>
      <c r="S232" s="38">
        <f t="shared" si="264"/>
        <v>313.64</v>
      </c>
      <c r="T232" s="39">
        <f t="shared" si="265"/>
        <v>124.84</v>
      </c>
      <c r="U232" s="38">
        <f t="shared" si="266"/>
        <v>11.76</v>
      </c>
      <c r="V232" s="39">
        <f t="shared" si="267"/>
        <v>110</v>
      </c>
      <c r="W232" s="39">
        <f t="shared" si="268"/>
        <v>0</v>
      </c>
      <c r="X232" s="38">
        <f t="shared" si="269"/>
        <v>560.24</v>
      </c>
      <c r="Y232" s="38">
        <f t="shared" si="270"/>
        <v>1894.88</v>
      </c>
      <c r="Z232" s="35"/>
      <c r="AA232" s="41" t="s">
        <v>63</v>
      </c>
      <c r="AB232" s="42">
        <f t="shared" ref="AB232:AH232" si="308">K232+R232</f>
        <v>70.57</v>
      </c>
      <c r="AC232" s="42">
        <f t="shared" si="308"/>
        <v>940.93</v>
      </c>
      <c r="AD232" s="42">
        <f t="shared" si="308"/>
        <v>624.18</v>
      </c>
      <c r="AE232" s="42">
        <f t="shared" si="308"/>
        <v>39.2</v>
      </c>
      <c r="AF232" s="42">
        <f t="shared" si="308"/>
        <v>220</v>
      </c>
      <c r="AG232" s="42">
        <f t="shared" si="308"/>
        <v>0</v>
      </c>
      <c r="AH232" s="42">
        <f t="shared" si="308"/>
        <v>1894.88</v>
      </c>
      <c r="AI232" s="41" t="s">
        <v>33</v>
      </c>
      <c r="AJ232" s="15"/>
    </row>
    <row r="233" s="18" customFormat="1" ht="19" customHeight="1" spans="1:36">
      <c r="A233" s="37">
        <f t="shared" si="255"/>
        <v>230</v>
      </c>
      <c r="B233" s="38" t="s">
        <v>347</v>
      </c>
      <c r="C233" s="59" t="s">
        <v>622</v>
      </c>
      <c r="D233" s="71" t="s">
        <v>623</v>
      </c>
      <c r="E233" s="67">
        <v>3920.55</v>
      </c>
      <c r="F233" s="39">
        <v>3920.55</v>
      </c>
      <c r="G233" s="39">
        <v>6241.75</v>
      </c>
      <c r="H233" s="39">
        <v>3920.55</v>
      </c>
      <c r="I233" s="43">
        <v>2200</v>
      </c>
      <c r="J233" s="39"/>
      <c r="K233" s="38">
        <f t="shared" si="256"/>
        <v>70.57</v>
      </c>
      <c r="L233" s="38">
        <f t="shared" si="257"/>
        <v>627.29</v>
      </c>
      <c r="M233" s="39">
        <f t="shared" si="258"/>
        <v>499.34</v>
      </c>
      <c r="N233" s="38">
        <f t="shared" si="259"/>
        <v>27.44</v>
      </c>
      <c r="O233" s="39">
        <f t="shared" si="260"/>
        <v>110</v>
      </c>
      <c r="P233" s="39">
        <f t="shared" si="261"/>
        <v>0</v>
      </c>
      <c r="Q233" s="39">
        <f t="shared" si="262"/>
        <v>1334.64</v>
      </c>
      <c r="R233" s="38">
        <f t="shared" si="263"/>
        <v>0</v>
      </c>
      <c r="S233" s="38">
        <f t="shared" si="264"/>
        <v>313.64</v>
      </c>
      <c r="T233" s="39">
        <f t="shared" si="265"/>
        <v>124.84</v>
      </c>
      <c r="U233" s="38">
        <f t="shared" si="266"/>
        <v>11.76</v>
      </c>
      <c r="V233" s="39">
        <f t="shared" si="267"/>
        <v>110</v>
      </c>
      <c r="W233" s="39">
        <f t="shared" si="268"/>
        <v>0</v>
      </c>
      <c r="X233" s="38">
        <f t="shared" si="269"/>
        <v>560.24</v>
      </c>
      <c r="Y233" s="38">
        <f t="shared" si="270"/>
        <v>1894.88</v>
      </c>
      <c r="Z233" s="35"/>
      <c r="AA233" s="41" t="s">
        <v>69</v>
      </c>
      <c r="AB233" s="42">
        <f t="shared" ref="AB233:AH233" si="309">K233+R233</f>
        <v>70.57</v>
      </c>
      <c r="AC233" s="42">
        <f t="shared" si="309"/>
        <v>940.93</v>
      </c>
      <c r="AD233" s="42">
        <f t="shared" si="309"/>
        <v>624.18</v>
      </c>
      <c r="AE233" s="42">
        <f t="shared" si="309"/>
        <v>39.2</v>
      </c>
      <c r="AF233" s="42">
        <f t="shared" si="309"/>
        <v>220</v>
      </c>
      <c r="AG233" s="42">
        <f t="shared" si="309"/>
        <v>0</v>
      </c>
      <c r="AH233" s="42">
        <f t="shared" si="309"/>
        <v>1894.88</v>
      </c>
      <c r="AI233" s="41" t="s">
        <v>33</v>
      </c>
      <c r="AJ233" s="15"/>
    </row>
    <row r="234" s="18" customFormat="1" ht="19" customHeight="1" spans="1:36">
      <c r="A234" s="37">
        <f t="shared" si="255"/>
        <v>231</v>
      </c>
      <c r="B234" s="38" t="s">
        <v>189</v>
      </c>
      <c r="C234" s="59" t="s">
        <v>624</v>
      </c>
      <c r="D234" s="71" t="s">
        <v>625</v>
      </c>
      <c r="E234" s="67">
        <v>3920.55</v>
      </c>
      <c r="F234" s="39">
        <v>3920.55</v>
      </c>
      <c r="G234" s="39">
        <v>6241.75</v>
      </c>
      <c r="H234" s="39">
        <v>3920.55</v>
      </c>
      <c r="I234" s="43">
        <v>0</v>
      </c>
      <c r="J234" s="39"/>
      <c r="K234" s="38">
        <f t="shared" si="256"/>
        <v>70.57</v>
      </c>
      <c r="L234" s="38">
        <f t="shared" si="257"/>
        <v>627.29</v>
      </c>
      <c r="M234" s="39">
        <f t="shared" si="258"/>
        <v>499.34</v>
      </c>
      <c r="N234" s="38">
        <f t="shared" si="259"/>
        <v>27.44</v>
      </c>
      <c r="O234" s="39">
        <f t="shared" si="260"/>
        <v>0</v>
      </c>
      <c r="P234" s="39">
        <f t="shared" si="261"/>
        <v>0</v>
      </c>
      <c r="Q234" s="39">
        <f t="shared" si="262"/>
        <v>1224.64</v>
      </c>
      <c r="R234" s="38">
        <f t="shared" si="263"/>
        <v>0</v>
      </c>
      <c r="S234" s="38">
        <f t="shared" si="264"/>
        <v>313.64</v>
      </c>
      <c r="T234" s="39">
        <f t="shared" si="265"/>
        <v>124.84</v>
      </c>
      <c r="U234" s="38">
        <f t="shared" si="266"/>
        <v>11.76</v>
      </c>
      <c r="V234" s="39">
        <f t="shared" si="267"/>
        <v>0</v>
      </c>
      <c r="W234" s="39">
        <f t="shared" si="268"/>
        <v>0</v>
      </c>
      <c r="X234" s="38">
        <f t="shared" si="269"/>
        <v>450.24</v>
      </c>
      <c r="Y234" s="38">
        <f t="shared" si="270"/>
        <v>1674.88</v>
      </c>
      <c r="Z234" s="35"/>
      <c r="AA234" s="41" t="s">
        <v>52</v>
      </c>
      <c r="AB234" s="42">
        <f t="shared" ref="AB234:AH234" si="310">K234+R234</f>
        <v>70.57</v>
      </c>
      <c r="AC234" s="42">
        <f t="shared" si="310"/>
        <v>940.93</v>
      </c>
      <c r="AD234" s="42">
        <f t="shared" si="310"/>
        <v>624.18</v>
      </c>
      <c r="AE234" s="42">
        <f t="shared" si="310"/>
        <v>39.2</v>
      </c>
      <c r="AF234" s="42">
        <f t="shared" si="310"/>
        <v>0</v>
      </c>
      <c r="AG234" s="42">
        <f t="shared" si="310"/>
        <v>0</v>
      </c>
      <c r="AH234" s="42">
        <f t="shared" si="310"/>
        <v>1674.88</v>
      </c>
      <c r="AI234" s="41" t="s">
        <v>33</v>
      </c>
      <c r="AJ234" s="15"/>
    </row>
    <row r="235" s="18" customFormat="1" ht="19" customHeight="1" spans="1:36">
      <c r="A235" s="37">
        <f t="shared" si="255"/>
        <v>232</v>
      </c>
      <c r="B235" s="38" t="s">
        <v>347</v>
      </c>
      <c r="C235" s="68" t="s">
        <v>626</v>
      </c>
      <c r="D235" s="72" t="s">
        <v>627</v>
      </c>
      <c r="E235" s="39">
        <v>3920.55</v>
      </c>
      <c r="F235" s="39">
        <v>3920.55</v>
      </c>
      <c r="G235" s="39">
        <v>6241.75</v>
      </c>
      <c r="H235" s="39">
        <v>3920.55</v>
      </c>
      <c r="I235" s="73">
        <v>2200</v>
      </c>
      <c r="J235" s="39"/>
      <c r="K235" s="38">
        <f t="shared" si="256"/>
        <v>70.57</v>
      </c>
      <c r="L235" s="38">
        <f t="shared" si="257"/>
        <v>627.29</v>
      </c>
      <c r="M235" s="39">
        <f t="shared" si="258"/>
        <v>499.34</v>
      </c>
      <c r="N235" s="38">
        <f t="shared" si="259"/>
        <v>27.44</v>
      </c>
      <c r="O235" s="39">
        <f t="shared" si="260"/>
        <v>110</v>
      </c>
      <c r="P235" s="39">
        <f t="shared" si="261"/>
        <v>0</v>
      </c>
      <c r="Q235" s="39">
        <f t="shared" si="262"/>
        <v>1334.64</v>
      </c>
      <c r="R235" s="38">
        <f t="shared" si="263"/>
        <v>0</v>
      </c>
      <c r="S235" s="38">
        <f t="shared" si="264"/>
        <v>313.64</v>
      </c>
      <c r="T235" s="39">
        <f t="shared" si="265"/>
        <v>124.84</v>
      </c>
      <c r="U235" s="38">
        <f t="shared" si="266"/>
        <v>11.76</v>
      </c>
      <c r="V235" s="39">
        <f t="shared" si="267"/>
        <v>110</v>
      </c>
      <c r="W235" s="39">
        <f t="shared" si="268"/>
        <v>0</v>
      </c>
      <c r="X235" s="38">
        <f t="shared" si="269"/>
        <v>560.24</v>
      </c>
      <c r="Y235" s="38">
        <f t="shared" si="270"/>
        <v>1894.88</v>
      </c>
      <c r="Z235" s="43"/>
      <c r="AA235" s="41" t="s">
        <v>69</v>
      </c>
      <c r="AB235" s="42">
        <f t="shared" ref="AB235:AH235" si="311">K235+R235</f>
        <v>70.57</v>
      </c>
      <c r="AC235" s="42">
        <f t="shared" si="311"/>
        <v>940.93</v>
      </c>
      <c r="AD235" s="42">
        <f t="shared" si="311"/>
        <v>624.18</v>
      </c>
      <c r="AE235" s="42">
        <f t="shared" si="311"/>
        <v>39.2</v>
      </c>
      <c r="AF235" s="42">
        <f t="shared" si="311"/>
        <v>220</v>
      </c>
      <c r="AG235" s="42">
        <f t="shared" si="311"/>
        <v>0</v>
      </c>
      <c r="AH235" s="42">
        <f t="shared" si="311"/>
        <v>1894.88</v>
      </c>
      <c r="AI235" s="41" t="s">
        <v>33</v>
      </c>
      <c r="AJ235" s="15"/>
    </row>
    <row r="236" ht="19" customHeight="1" spans="1:36">
      <c r="A236" s="37">
        <f t="shared" si="255"/>
        <v>233</v>
      </c>
      <c r="B236" s="38" t="s">
        <v>270</v>
      </c>
      <c r="C236" s="54" t="s">
        <v>630</v>
      </c>
      <c r="D236" s="72" t="s">
        <v>631</v>
      </c>
      <c r="E236" s="39">
        <v>3920.55</v>
      </c>
      <c r="F236" s="39">
        <v>3920.55</v>
      </c>
      <c r="G236" s="39">
        <v>6241.75</v>
      </c>
      <c r="H236" s="39">
        <v>3920.55</v>
      </c>
      <c r="I236" s="73">
        <v>2200</v>
      </c>
      <c r="J236" s="39"/>
      <c r="K236" s="38">
        <f t="shared" si="256"/>
        <v>70.57</v>
      </c>
      <c r="L236" s="38">
        <f t="shared" si="257"/>
        <v>627.29</v>
      </c>
      <c r="M236" s="39">
        <f t="shared" si="258"/>
        <v>499.34</v>
      </c>
      <c r="N236" s="38">
        <f t="shared" si="259"/>
        <v>27.44</v>
      </c>
      <c r="O236" s="39">
        <f t="shared" si="260"/>
        <v>110</v>
      </c>
      <c r="P236" s="39">
        <f t="shared" si="261"/>
        <v>0</v>
      </c>
      <c r="Q236" s="39">
        <f t="shared" si="262"/>
        <v>1334.64</v>
      </c>
      <c r="R236" s="38">
        <f t="shared" si="263"/>
        <v>0</v>
      </c>
      <c r="S236" s="38">
        <f t="shared" si="264"/>
        <v>313.64</v>
      </c>
      <c r="T236" s="39">
        <f t="shared" si="265"/>
        <v>124.84</v>
      </c>
      <c r="U236" s="38">
        <f t="shared" si="266"/>
        <v>11.76</v>
      </c>
      <c r="V236" s="39">
        <f t="shared" si="267"/>
        <v>110</v>
      </c>
      <c r="W236" s="39">
        <f t="shared" si="268"/>
        <v>0</v>
      </c>
      <c r="X236" s="38">
        <f t="shared" si="269"/>
        <v>560.24</v>
      </c>
      <c r="Y236" s="38">
        <f t="shared" si="270"/>
        <v>1894.88</v>
      </c>
      <c r="Z236" s="35"/>
      <c r="AA236" s="41" t="s">
        <v>63</v>
      </c>
      <c r="AB236" s="42">
        <f t="shared" ref="AB236:AH236" si="312">K236+R236</f>
        <v>70.57</v>
      </c>
      <c r="AC236" s="42">
        <f t="shared" si="312"/>
        <v>940.93</v>
      </c>
      <c r="AD236" s="42">
        <f t="shared" si="312"/>
        <v>624.18</v>
      </c>
      <c r="AE236" s="42">
        <f t="shared" si="312"/>
        <v>39.2</v>
      </c>
      <c r="AF236" s="42">
        <f t="shared" si="312"/>
        <v>220</v>
      </c>
      <c r="AG236" s="42">
        <f t="shared" si="312"/>
        <v>0</v>
      </c>
      <c r="AH236" s="42">
        <f t="shared" si="312"/>
        <v>1894.88</v>
      </c>
      <c r="AI236" s="41" t="s">
        <v>33</v>
      </c>
      <c r="AJ236" s="15"/>
    </row>
    <row r="237" s="18" customFormat="1" ht="19" customHeight="1" spans="1:36">
      <c r="A237" s="37">
        <f t="shared" si="255"/>
        <v>234</v>
      </c>
      <c r="B237" s="38" t="s">
        <v>238</v>
      </c>
      <c r="C237" s="74" t="s">
        <v>632</v>
      </c>
      <c r="D237" s="75" t="s">
        <v>633</v>
      </c>
      <c r="E237" s="39">
        <v>3920.55</v>
      </c>
      <c r="F237" s="39">
        <v>3920.55</v>
      </c>
      <c r="G237" s="39">
        <v>6241.75</v>
      </c>
      <c r="H237" s="39">
        <v>3920.55</v>
      </c>
      <c r="I237" s="73">
        <v>2200</v>
      </c>
      <c r="J237" s="39"/>
      <c r="K237" s="38">
        <f t="shared" si="256"/>
        <v>70.57</v>
      </c>
      <c r="L237" s="38">
        <f t="shared" si="257"/>
        <v>627.29</v>
      </c>
      <c r="M237" s="39">
        <f t="shared" si="258"/>
        <v>499.34</v>
      </c>
      <c r="N237" s="38">
        <f t="shared" si="259"/>
        <v>27.44</v>
      </c>
      <c r="O237" s="39">
        <f t="shared" si="260"/>
        <v>110</v>
      </c>
      <c r="P237" s="39">
        <f t="shared" si="261"/>
        <v>0</v>
      </c>
      <c r="Q237" s="39">
        <f t="shared" si="262"/>
        <v>1334.64</v>
      </c>
      <c r="R237" s="38">
        <f t="shared" si="263"/>
        <v>0</v>
      </c>
      <c r="S237" s="38">
        <f t="shared" si="264"/>
        <v>313.64</v>
      </c>
      <c r="T237" s="39">
        <f t="shared" si="265"/>
        <v>124.84</v>
      </c>
      <c r="U237" s="38">
        <f t="shared" si="266"/>
        <v>11.76</v>
      </c>
      <c r="V237" s="39">
        <f t="shared" si="267"/>
        <v>110</v>
      </c>
      <c r="W237" s="39">
        <f t="shared" si="268"/>
        <v>0</v>
      </c>
      <c r="X237" s="38">
        <f t="shared" si="269"/>
        <v>560.24</v>
      </c>
      <c r="Y237" s="38">
        <f t="shared" si="270"/>
        <v>1894.88</v>
      </c>
      <c r="Z237" s="35"/>
      <c r="AA237" s="41" t="s">
        <v>60</v>
      </c>
      <c r="AB237" s="42">
        <f t="shared" ref="AB237:AH237" si="313">K237+R237</f>
        <v>70.57</v>
      </c>
      <c r="AC237" s="42">
        <f t="shared" si="313"/>
        <v>940.93</v>
      </c>
      <c r="AD237" s="42">
        <f t="shared" si="313"/>
        <v>624.18</v>
      </c>
      <c r="AE237" s="42">
        <f t="shared" si="313"/>
        <v>39.2</v>
      </c>
      <c r="AF237" s="42">
        <f t="shared" si="313"/>
        <v>220</v>
      </c>
      <c r="AG237" s="42">
        <f t="shared" si="313"/>
        <v>0</v>
      </c>
      <c r="AH237" s="42">
        <f t="shared" si="313"/>
        <v>1894.88</v>
      </c>
      <c r="AI237" s="41" t="s">
        <v>33</v>
      </c>
      <c r="AJ237" s="15"/>
    </row>
    <row r="238" s="18" customFormat="1" ht="19" customHeight="1" spans="1:36">
      <c r="A238" s="37">
        <f t="shared" si="255"/>
        <v>235</v>
      </c>
      <c r="B238" s="38" t="s">
        <v>270</v>
      </c>
      <c r="C238" s="74" t="s">
        <v>634</v>
      </c>
      <c r="D238" s="75" t="s">
        <v>635</v>
      </c>
      <c r="E238" s="39">
        <v>3920.55</v>
      </c>
      <c r="F238" s="39">
        <v>3920.55</v>
      </c>
      <c r="G238" s="39">
        <v>6241.75</v>
      </c>
      <c r="H238" s="39">
        <v>3920.55</v>
      </c>
      <c r="I238" s="73">
        <v>2200</v>
      </c>
      <c r="J238" s="39"/>
      <c r="K238" s="38">
        <f t="shared" si="256"/>
        <v>70.57</v>
      </c>
      <c r="L238" s="38">
        <f t="shared" si="257"/>
        <v>627.29</v>
      </c>
      <c r="M238" s="39">
        <f t="shared" si="258"/>
        <v>499.34</v>
      </c>
      <c r="N238" s="38">
        <f t="shared" si="259"/>
        <v>27.44</v>
      </c>
      <c r="O238" s="39">
        <f t="shared" si="260"/>
        <v>110</v>
      </c>
      <c r="P238" s="39">
        <f t="shared" si="261"/>
        <v>0</v>
      </c>
      <c r="Q238" s="39">
        <f t="shared" si="262"/>
        <v>1334.64</v>
      </c>
      <c r="R238" s="38">
        <f t="shared" si="263"/>
        <v>0</v>
      </c>
      <c r="S238" s="38">
        <f t="shared" si="264"/>
        <v>313.64</v>
      </c>
      <c r="T238" s="39">
        <f t="shared" si="265"/>
        <v>124.84</v>
      </c>
      <c r="U238" s="38">
        <f t="shared" si="266"/>
        <v>11.76</v>
      </c>
      <c r="V238" s="39">
        <f t="shared" si="267"/>
        <v>110</v>
      </c>
      <c r="W238" s="39">
        <f t="shared" si="268"/>
        <v>0</v>
      </c>
      <c r="X238" s="38">
        <f t="shared" si="269"/>
        <v>560.24</v>
      </c>
      <c r="Y238" s="38">
        <f t="shared" si="270"/>
        <v>1894.88</v>
      </c>
      <c r="Z238" s="35"/>
      <c r="AA238" s="41" t="s">
        <v>63</v>
      </c>
      <c r="AB238" s="42">
        <f t="shared" ref="AB238:AH238" si="314">K238+R238</f>
        <v>70.57</v>
      </c>
      <c r="AC238" s="42">
        <f t="shared" si="314"/>
        <v>940.93</v>
      </c>
      <c r="AD238" s="42">
        <f t="shared" si="314"/>
        <v>624.18</v>
      </c>
      <c r="AE238" s="42">
        <f t="shared" si="314"/>
        <v>39.2</v>
      </c>
      <c r="AF238" s="42">
        <f t="shared" si="314"/>
        <v>220</v>
      </c>
      <c r="AG238" s="42">
        <f t="shared" si="314"/>
        <v>0</v>
      </c>
      <c r="AH238" s="42">
        <f t="shared" si="314"/>
        <v>1894.88</v>
      </c>
      <c r="AI238" s="41" t="s">
        <v>33</v>
      </c>
      <c r="AJ238" s="15"/>
    </row>
    <row r="239" s="18" customFormat="1" ht="19" customHeight="1" spans="1:36">
      <c r="A239" s="37">
        <f t="shared" si="255"/>
        <v>236</v>
      </c>
      <c r="B239" s="38" t="s">
        <v>110</v>
      </c>
      <c r="C239" s="74" t="s">
        <v>636</v>
      </c>
      <c r="D239" s="75" t="s">
        <v>637</v>
      </c>
      <c r="E239" s="39">
        <v>3920.55</v>
      </c>
      <c r="F239" s="39">
        <v>3920.55</v>
      </c>
      <c r="G239" s="39">
        <v>6241.75</v>
      </c>
      <c r="H239" s="39">
        <v>3920.55</v>
      </c>
      <c r="I239" s="73">
        <v>0</v>
      </c>
      <c r="J239" s="39"/>
      <c r="K239" s="38">
        <f t="shared" si="256"/>
        <v>70.57</v>
      </c>
      <c r="L239" s="38">
        <f t="shared" si="257"/>
        <v>627.29</v>
      </c>
      <c r="M239" s="39">
        <f t="shared" si="258"/>
        <v>499.34</v>
      </c>
      <c r="N239" s="38">
        <f t="shared" si="259"/>
        <v>27.44</v>
      </c>
      <c r="O239" s="39">
        <f t="shared" si="260"/>
        <v>0</v>
      </c>
      <c r="P239" s="39">
        <f t="shared" si="261"/>
        <v>0</v>
      </c>
      <c r="Q239" s="39">
        <f t="shared" si="262"/>
        <v>1224.64</v>
      </c>
      <c r="R239" s="38">
        <f t="shared" si="263"/>
        <v>0</v>
      </c>
      <c r="S239" s="38">
        <f t="shared" si="264"/>
        <v>313.64</v>
      </c>
      <c r="T239" s="39">
        <f t="shared" si="265"/>
        <v>124.84</v>
      </c>
      <c r="U239" s="38">
        <f t="shared" si="266"/>
        <v>11.76</v>
      </c>
      <c r="V239" s="39">
        <f t="shared" si="267"/>
        <v>0</v>
      </c>
      <c r="W239" s="39">
        <f t="shared" si="268"/>
        <v>0</v>
      </c>
      <c r="X239" s="38">
        <f t="shared" si="269"/>
        <v>450.24</v>
      </c>
      <c r="Y239" s="38">
        <f t="shared" si="270"/>
        <v>1674.88</v>
      </c>
      <c r="Z239" s="35"/>
      <c r="AA239" s="41" t="s">
        <v>62</v>
      </c>
      <c r="AB239" s="42">
        <f t="shared" ref="AB239:AH239" si="315">K239+R239</f>
        <v>70.57</v>
      </c>
      <c r="AC239" s="42">
        <f t="shared" si="315"/>
        <v>940.93</v>
      </c>
      <c r="AD239" s="42">
        <f t="shared" si="315"/>
        <v>624.18</v>
      </c>
      <c r="AE239" s="42">
        <f t="shared" si="315"/>
        <v>39.2</v>
      </c>
      <c r="AF239" s="42">
        <f t="shared" si="315"/>
        <v>0</v>
      </c>
      <c r="AG239" s="42">
        <f t="shared" si="315"/>
        <v>0</v>
      </c>
      <c r="AH239" s="42">
        <f t="shared" si="315"/>
        <v>1674.88</v>
      </c>
      <c r="AI239" s="41" t="s">
        <v>33</v>
      </c>
      <c r="AJ239" s="15"/>
    </row>
    <row r="240" s="18" customFormat="1" ht="19" customHeight="1" spans="1:36">
      <c r="A240" s="37">
        <f t="shared" si="255"/>
        <v>237</v>
      </c>
      <c r="B240" s="38" t="s">
        <v>113</v>
      </c>
      <c r="C240" s="74" t="s">
        <v>638</v>
      </c>
      <c r="D240" s="75" t="s">
        <v>639</v>
      </c>
      <c r="E240" s="39">
        <v>3920.55</v>
      </c>
      <c r="F240" s="39">
        <v>3920.55</v>
      </c>
      <c r="G240" s="39">
        <v>6241.75</v>
      </c>
      <c r="H240" s="39">
        <v>3920.55</v>
      </c>
      <c r="I240" s="73">
        <v>3180</v>
      </c>
      <c r="J240" s="39"/>
      <c r="K240" s="38">
        <f t="shared" si="256"/>
        <v>70.57</v>
      </c>
      <c r="L240" s="38">
        <f t="shared" si="257"/>
        <v>627.29</v>
      </c>
      <c r="M240" s="39">
        <f t="shared" si="258"/>
        <v>499.34</v>
      </c>
      <c r="N240" s="38">
        <f t="shared" si="259"/>
        <v>27.44</v>
      </c>
      <c r="O240" s="39">
        <f t="shared" si="260"/>
        <v>159</v>
      </c>
      <c r="P240" s="39">
        <f t="shared" si="261"/>
        <v>0</v>
      </c>
      <c r="Q240" s="39">
        <f t="shared" si="262"/>
        <v>1383.64</v>
      </c>
      <c r="R240" s="38">
        <f t="shared" si="263"/>
        <v>0</v>
      </c>
      <c r="S240" s="38">
        <f t="shared" si="264"/>
        <v>313.64</v>
      </c>
      <c r="T240" s="39">
        <f t="shared" si="265"/>
        <v>124.84</v>
      </c>
      <c r="U240" s="38">
        <f t="shared" si="266"/>
        <v>11.76</v>
      </c>
      <c r="V240" s="39">
        <f t="shared" si="267"/>
        <v>159</v>
      </c>
      <c r="W240" s="39">
        <f t="shared" si="268"/>
        <v>0</v>
      </c>
      <c r="X240" s="38">
        <f t="shared" si="269"/>
        <v>609.24</v>
      </c>
      <c r="Y240" s="38">
        <f t="shared" si="270"/>
        <v>1992.88</v>
      </c>
      <c r="Z240" s="35"/>
      <c r="AA240" s="41" t="s">
        <v>58</v>
      </c>
      <c r="AB240" s="42">
        <f t="shared" ref="AB240:AH240" si="316">K240+R240</f>
        <v>70.57</v>
      </c>
      <c r="AC240" s="42">
        <f t="shared" si="316"/>
        <v>940.93</v>
      </c>
      <c r="AD240" s="42">
        <f t="shared" si="316"/>
        <v>624.18</v>
      </c>
      <c r="AE240" s="42">
        <f t="shared" si="316"/>
        <v>39.2</v>
      </c>
      <c r="AF240" s="42">
        <f t="shared" si="316"/>
        <v>318</v>
      </c>
      <c r="AG240" s="42">
        <f t="shared" si="316"/>
        <v>0</v>
      </c>
      <c r="AH240" s="42">
        <f t="shared" si="316"/>
        <v>1992.88</v>
      </c>
      <c r="AI240" s="41" t="s">
        <v>35</v>
      </c>
      <c r="AJ240" s="15"/>
    </row>
    <row r="241" s="18" customFormat="1" ht="19" customHeight="1" spans="1:36">
      <c r="A241" s="37">
        <f t="shared" si="255"/>
        <v>238</v>
      </c>
      <c r="B241" s="38" t="s">
        <v>181</v>
      </c>
      <c r="C241" s="74" t="s">
        <v>640</v>
      </c>
      <c r="D241" s="75" t="s">
        <v>641</v>
      </c>
      <c r="E241" s="39">
        <v>3920.55</v>
      </c>
      <c r="F241" s="39">
        <v>3920.55</v>
      </c>
      <c r="G241" s="39">
        <v>6241.75</v>
      </c>
      <c r="H241" s="39">
        <v>3920.55</v>
      </c>
      <c r="I241" s="73">
        <v>8500</v>
      </c>
      <c r="J241" s="39"/>
      <c r="K241" s="38">
        <f t="shared" si="256"/>
        <v>70.57</v>
      </c>
      <c r="L241" s="38">
        <f t="shared" si="257"/>
        <v>627.29</v>
      </c>
      <c r="M241" s="39">
        <f t="shared" si="258"/>
        <v>499.34</v>
      </c>
      <c r="N241" s="38">
        <f t="shared" si="259"/>
        <v>27.44</v>
      </c>
      <c r="O241" s="39">
        <f t="shared" si="260"/>
        <v>425</v>
      </c>
      <c r="P241" s="39">
        <f t="shared" si="261"/>
        <v>0</v>
      </c>
      <c r="Q241" s="39">
        <f t="shared" si="262"/>
        <v>1649.64</v>
      </c>
      <c r="R241" s="38">
        <f t="shared" si="263"/>
        <v>0</v>
      </c>
      <c r="S241" s="38">
        <f t="shared" si="264"/>
        <v>313.64</v>
      </c>
      <c r="T241" s="39">
        <f t="shared" si="265"/>
        <v>124.84</v>
      </c>
      <c r="U241" s="38">
        <f t="shared" si="266"/>
        <v>11.76</v>
      </c>
      <c r="V241" s="39">
        <f t="shared" si="267"/>
        <v>425</v>
      </c>
      <c r="W241" s="39">
        <f t="shared" si="268"/>
        <v>0</v>
      </c>
      <c r="X241" s="38">
        <f t="shared" si="269"/>
        <v>875.24</v>
      </c>
      <c r="Y241" s="38">
        <f t="shared" si="270"/>
        <v>2524.88</v>
      </c>
      <c r="Z241" s="35"/>
      <c r="AA241" s="41" t="s">
        <v>81</v>
      </c>
      <c r="AB241" s="42">
        <f t="shared" ref="AB241:AH241" si="317">K241+R241</f>
        <v>70.57</v>
      </c>
      <c r="AC241" s="42">
        <f t="shared" si="317"/>
        <v>940.93</v>
      </c>
      <c r="AD241" s="42">
        <f t="shared" si="317"/>
        <v>624.18</v>
      </c>
      <c r="AE241" s="42">
        <f t="shared" si="317"/>
        <v>39.2</v>
      </c>
      <c r="AF241" s="42">
        <f t="shared" si="317"/>
        <v>850</v>
      </c>
      <c r="AG241" s="42">
        <f t="shared" si="317"/>
        <v>0</v>
      </c>
      <c r="AH241" s="42">
        <f t="shared" si="317"/>
        <v>2524.88</v>
      </c>
      <c r="AI241" s="41" t="s">
        <v>31</v>
      </c>
      <c r="AJ241" s="15"/>
    </row>
    <row r="242" s="18" customFormat="1" ht="19" customHeight="1" spans="1:36">
      <c r="A242" s="37">
        <f t="shared" si="255"/>
        <v>239</v>
      </c>
      <c r="B242" s="38" t="s">
        <v>119</v>
      </c>
      <c r="C242" s="74" t="s">
        <v>642</v>
      </c>
      <c r="D242" s="75" t="s">
        <v>643</v>
      </c>
      <c r="E242" s="39">
        <v>3920.55</v>
      </c>
      <c r="F242" s="39">
        <v>3920.55</v>
      </c>
      <c r="G242" s="39">
        <v>6241.75</v>
      </c>
      <c r="H242" s="39">
        <v>3920.55</v>
      </c>
      <c r="I242" s="73">
        <v>3180</v>
      </c>
      <c r="J242" s="39"/>
      <c r="K242" s="38">
        <f t="shared" si="256"/>
        <v>70.57</v>
      </c>
      <c r="L242" s="38">
        <f t="shared" si="257"/>
        <v>627.29</v>
      </c>
      <c r="M242" s="39">
        <f t="shared" si="258"/>
        <v>499.34</v>
      </c>
      <c r="N242" s="38">
        <f t="shared" si="259"/>
        <v>27.44</v>
      </c>
      <c r="O242" s="39">
        <f t="shared" si="260"/>
        <v>159</v>
      </c>
      <c r="P242" s="39">
        <f t="shared" si="261"/>
        <v>0</v>
      </c>
      <c r="Q242" s="39">
        <f t="shared" si="262"/>
        <v>1383.64</v>
      </c>
      <c r="R242" s="38">
        <f t="shared" si="263"/>
        <v>0</v>
      </c>
      <c r="S242" s="38">
        <f t="shared" si="264"/>
        <v>313.64</v>
      </c>
      <c r="T242" s="39">
        <f t="shared" si="265"/>
        <v>124.84</v>
      </c>
      <c r="U242" s="38">
        <f t="shared" si="266"/>
        <v>11.76</v>
      </c>
      <c r="V242" s="39">
        <f t="shared" si="267"/>
        <v>159</v>
      </c>
      <c r="W242" s="39">
        <f t="shared" si="268"/>
        <v>0</v>
      </c>
      <c r="X242" s="38">
        <f t="shared" si="269"/>
        <v>609.24</v>
      </c>
      <c r="Y242" s="38">
        <f t="shared" si="270"/>
        <v>1992.88</v>
      </c>
      <c r="Z242" s="35"/>
      <c r="AA242" s="41" t="s">
        <v>74</v>
      </c>
      <c r="AB242" s="42">
        <f t="shared" ref="AB242:AH242" si="318">K242+R242</f>
        <v>70.57</v>
      </c>
      <c r="AC242" s="42">
        <f t="shared" si="318"/>
        <v>940.93</v>
      </c>
      <c r="AD242" s="42">
        <f t="shared" si="318"/>
        <v>624.18</v>
      </c>
      <c r="AE242" s="42">
        <f t="shared" si="318"/>
        <v>39.2</v>
      </c>
      <c r="AF242" s="42">
        <f t="shared" si="318"/>
        <v>318</v>
      </c>
      <c r="AG242" s="42">
        <f t="shared" si="318"/>
        <v>0</v>
      </c>
      <c r="AH242" s="42">
        <f t="shared" si="318"/>
        <v>1992.88</v>
      </c>
      <c r="AI242" s="41" t="s">
        <v>35</v>
      </c>
      <c r="AJ242" s="15"/>
    </row>
    <row r="243" s="18" customFormat="1" ht="19" customHeight="1" spans="1:36">
      <c r="A243" s="37">
        <f t="shared" si="255"/>
        <v>240</v>
      </c>
      <c r="B243" s="38" t="s">
        <v>116</v>
      </c>
      <c r="C243" s="74" t="s">
        <v>644</v>
      </c>
      <c r="D243" s="75" t="s">
        <v>645</v>
      </c>
      <c r="E243" s="39">
        <v>3920.55</v>
      </c>
      <c r="F243" s="39">
        <v>3920.55</v>
      </c>
      <c r="G243" s="39">
        <v>6241.75</v>
      </c>
      <c r="H243" s="39">
        <v>3920.55</v>
      </c>
      <c r="I243" s="73">
        <v>2200</v>
      </c>
      <c r="J243" s="39"/>
      <c r="K243" s="38">
        <f t="shared" si="256"/>
        <v>70.57</v>
      </c>
      <c r="L243" s="38">
        <f t="shared" si="257"/>
        <v>627.29</v>
      </c>
      <c r="M243" s="39">
        <f t="shared" si="258"/>
        <v>499.34</v>
      </c>
      <c r="N243" s="38">
        <f t="shared" si="259"/>
        <v>27.44</v>
      </c>
      <c r="O243" s="39">
        <f t="shared" si="260"/>
        <v>110</v>
      </c>
      <c r="P243" s="39">
        <f t="shared" si="261"/>
        <v>0</v>
      </c>
      <c r="Q243" s="39">
        <f t="shared" si="262"/>
        <v>1334.64</v>
      </c>
      <c r="R243" s="38">
        <f t="shared" si="263"/>
        <v>0</v>
      </c>
      <c r="S243" s="38">
        <f t="shared" si="264"/>
        <v>313.64</v>
      </c>
      <c r="T243" s="39">
        <f t="shared" si="265"/>
        <v>124.84</v>
      </c>
      <c r="U243" s="38">
        <f t="shared" si="266"/>
        <v>11.76</v>
      </c>
      <c r="V243" s="39">
        <f t="shared" si="267"/>
        <v>110</v>
      </c>
      <c r="W243" s="39">
        <f t="shared" si="268"/>
        <v>0</v>
      </c>
      <c r="X243" s="38">
        <f t="shared" si="269"/>
        <v>560.24</v>
      </c>
      <c r="Y243" s="38">
        <f t="shared" si="270"/>
        <v>1894.88</v>
      </c>
      <c r="Z243" s="35"/>
      <c r="AA243" s="41" t="s">
        <v>68</v>
      </c>
      <c r="AB243" s="42">
        <f t="shared" ref="AB243:AH243" si="319">K243+R243</f>
        <v>70.57</v>
      </c>
      <c r="AC243" s="42">
        <f t="shared" si="319"/>
        <v>940.93</v>
      </c>
      <c r="AD243" s="42">
        <f t="shared" si="319"/>
        <v>624.18</v>
      </c>
      <c r="AE243" s="42">
        <f t="shared" si="319"/>
        <v>39.2</v>
      </c>
      <c r="AF243" s="42">
        <f t="shared" si="319"/>
        <v>220</v>
      </c>
      <c r="AG243" s="42">
        <f t="shared" si="319"/>
        <v>0</v>
      </c>
      <c r="AH243" s="42">
        <f t="shared" si="319"/>
        <v>1894.88</v>
      </c>
      <c r="AI243" s="41" t="s">
        <v>33</v>
      </c>
      <c r="AJ243" s="15"/>
    </row>
    <row r="244" s="18" customFormat="1" ht="19" customHeight="1" spans="1:36">
      <c r="A244" s="37">
        <f t="shared" si="255"/>
        <v>241</v>
      </c>
      <c r="B244" s="38" t="s">
        <v>119</v>
      </c>
      <c r="C244" s="119" t="s">
        <v>646</v>
      </c>
      <c r="D244" s="65" t="s">
        <v>647</v>
      </c>
      <c r="E244" s="39">
        <v>3920.55</v>
      </c>
      <c r="F244" s="39">
        <v>3920.55</v>
      </c>
      <c r="G244" s="39">
        <v>6241.75</v>
      </c>
      <c r="H244" s="39">
        <v>3920.55</v>
      </c>
      <c r="I244" s="73">
        <v>3180</v>
      </c>
      <c r="J244" s="39"/>
      <c r="K244" s="38">
        <f t="shared" si="256"/>
        <v>70.57</v>
      </c>
      <c r="L244" s="38">
        <f t="shared" si="257"/>
        <v>627.29</v>
      </c>
      <c r="M244" s="39">
        <f t="shared" si="258"/>
        <v>499.34</v>
      </c>
      <c r="N244" s="38">
        <f t="shared" si="259"/>
        <v>27.44</v>
      </c>
      <c r="O244" s="39">
        <f t="shared" si="260"/>
        <v>159</v>
      </c>
      <c r="P244" s="39">
        <f t="shared" si="261"/>
        <v>0</v>
      </c>
      <c r="Q244" s="39">
        <f t="shared" si="262"/>
        <v>1383.64</v>
      </c>
      <c r="R244" s="38">
        <f t="shared" si="263"/>
        <v>0</v>
      </c>
      <c r="S244" s="38">
        <f t="shared" si="264"/>
        <v>313.64</v>
      </c>
      <c r="T244" s="39">
        <f t="shared" si="265"/>
        <v>124.84</v>
      </c>
      <c r="U244" s="38">
        <f t="shared" si="266"/>
        <v>11.76</v>
      </c>
      <c r="V244" s="39">
        <f t="shared" si="267"/>
        <v>159</v>
      </c>
      <c r="W244" s="39">
        <f t="shared" si="268"/>
        <v>0</v>
      </c>
      <c r="X244" s="38">
        <f t="shared" si="269"/>
        <v>609.24</v>
      </c>
      <c r="Y244" s="38">
        <f t="shared" si="270"/>
        <v>1992.88</v>
      </c>
      <c r="Z244" s="35"/>
      <c r="AA244" s="41" t="s">
        <v>74</v>
      </c>
      <c r="AB244" s="42">
        <f t="shared" ref="AB244:AH244" si="320">K244+R244</f>
        <v>70.57</v>
      </c>
      <c r="AC244" s="42">
        <f t="shared" si="320"/>
        <v>940.93</v>
      </c>
      <c r="AD244" s="42">
        <f t="shared" si="320"/>
        <v>624.18</v>
      </c>
      <c r="AE244" s="42">
        <f t="shared" si="320"/>
        <v>39.2</v>
      </c>
      <c r="AF244" s="42">
        <f t="shared" si="320"/>
        <v>318</v>
      </c>
      <c r="AG244" s="42">
        <f t="shared" si="320"/>
        <v>0</v>
      </c>
      <c r="AH244" s="42">
        <f t="shared" si="320"/>
        <v>1992.88</v>
      </c>
      <c r="AI244" s="41" t="s">
        <v>35</v>
      </c>
      <c r="AJ244" s="15"/>
    </row>
    <row r="245" s="18" customFormat="1" ht="19" customHeight="1" spans="1:36">
      <c r="A245" s="37">
        <f t="shared" si="255"/>
        <v>242</v>
      </c>
      <c r="B245" s="38" t="s">
        <v>270</v>
      </c>
      <c r="C245" s="59" t="s">
        <v>648</v>
      </c>
      <c r="D245" s="71" t="s">
        <v>649</v>
      </c>
      <c r="E245" s="67">
        <v>3920.55</v>
      </c>
      <c r="F245" s="39">
        <v>3920.55</v>
      </c>
      <c r="G245" s="39">
        <v>6241.75</v>
      </c>
      <c r="H245" s="39">
        <v>3920.55</v>
      </c>
      <c r="I245" s="43">
        <v>2200</v>
      </c>
      <c r="J245" s="39"/>
      <c r="K245" s="38">
        <f t="shared" si="256"/>
        <v>70.57</v>
      </c>
      <c r="L245" s="38">
        <f t="shared" si="257"/>
        <v>627.29</v>
      </c>
      <c r="M245" s="39">
        <f t="shared" si="258"/>
        <v>499.34</v>
      </c>
      <c r="N245" s="38">
        <f t="shared" si="259"/>
        <v>27.44</v>
      </c>
      <c r="O245" s="39">
        <f t="shared" si="260"/>
        <v>110</v>
      </c>
      <c r="P245" s="39">
        <f t="shared" si="261"/>
        <v>0</v>
      </c>
      <c r="Q245" s="39">
        <f t="shared" si="262"/>
        <v>1334.64</v>
      </c>
      <c r="R245" s="38">
        <f t="shared" si="263"/>
        <v>0</v>
      </c>
      <c r="S245" s="38">
        <f t="shared" si="264"/>
        <v>313.64</v>
      </c>
      <c r="T245" s="39">
        <f t="shared" si="265"/>
        <v>124.84</v>
      </c>
      <c r="U245" s="38">
        <f t="shared" si="266"/>
        <v>11.76</v>
      </c>
      <c r="V245" s="39">
        <f t="shared" si="267"/>
        <v>110</v>
      </c>
      <c r="W245" s="39">
        <f t="shared" si="268"/>
        <v>0</v>
      </c>
      <c r="X245" s="38">
        <f t="shared" si="269"/>
        <v>560.24</v>
      </c>
      <c r="Y245" s="38">
        <f t="shared" si="270"/>
        <v>1894.88</v>
      </c>
      <c r="Z245" s="35"/>
      <c r="AA245" s="41" t="s">
        <v>63</v>
      </c>
      <c r="AB245" s="42">
        <f t="shared" ref="AB245:AH245" si="321">K245+R245</f>
        <v>70.57</v>
      </c>
      <c r="AC245" s="42">
        <f t="shared" si="321"/>
        <v>940.93</v>
      </c>
      <c r="AD245" s="42">
        <f t="shared" si="321"/>
        <v>624.18</v>
      </c>
      <c r="AE245" s="42">
        <f t="shared" si="321"/>
        <v>39.2</v>
      </c>
      <c r="AF245" s="42">
        <f t="shared" si="321"/>
        <v>220</v>
      </c>
      <c r="AG245" s="42">
        <f t="shared" si="321"/>
        <v>0</v>
      </c>
      <c r="AH245" s="42">
        <f t="shared" si="321"/>
        <v>1894.88</v>
      </c>
      <c r="AI245" s="41" t="s">
        <v>33</v>
      </c>
      <c r="AJ245" s="15"/>
    </row>
    <row r="246" ht="20" customHeight="1" spans="1:36">
      <c r="A246" s="37">
        <f t="shared" si="255"/>
        <v>243</v>
      </c>
      <c r="B246" s="38" t="s">
        <v>238</v>
      </c>
      <c r="C246" s="74" t="s">
        <v>650</v>
      </c>
      <c r="D246" s="75" t="s">
        <v>651</v>
      </c>
      <c r="E246" s="39">
        <v>3920.55</v>
      </c>
      <c r="F246" s="39">
        <v>3920.55</v>
      </c>
      <c r="G246" s="39">
        <v>6241.75</v>
      </c>
      <c r="H246" s="39">
        <v>3920.55</v>
      </c>
      <c r="I246" s="73">
        <v>2200</v>
      </c>
      <c r="J246" s="39"/>
      <c r="K246" s="38">
        <f t="shared" si="256"/>
        <v>70.57</v>
      </c>
      <c r="L246" s="38">
        <f t="shared" si="257"/>
        <v>627.29</v>
      </c>
      <c r="M246" s="39">
        <f t="shared" si="258"/>
        <v>499.34</v>
      </c>
      <c r="N246" s="38">
        <f t="shared" si="259"/>
        <v>27.44</v>
      </c>
      <c r="O246" s="39">
        <f t="shared" si="260"/>
        <v>110</v>
      </c>
      <c r="P246" s="39">
        <f t="shared" si="261"/>
        <v>0</v>
      </c>
      <c r="Q246" s="39">
        <f t="shared" si="262"/>
        <v>1334.64</v>
      </c>
      <c r="R246" s="38">
        <f t="shared" si="263"/>
        <v>0</v>
      </c>
      <c r="S246" s="38">
        <f t="shared" si="264"/>
        <v>313.64</v>
      </c>
      <c r="T246" s="39">
        <f t="shared" si="265"/>
        <v>124.84</v>
      </c>
      <c r="U246" s="38">
        <f t="shared" si="266"/>
        <v>11.76</v>
      </c>
      <c r="V246" s="39">
        <f t="shared" si="267"/>
        <v>110</v>
      </c>
      <c r="W246" s="39">
        <f t="shared" si="268"/>
        <v>0</v>
      </c>
      <c r="X246" s="38">
        <f t="shared" si="269"/>
        <v>560.24</v>
      </c>
      <c r="Y246" s="38">
        <f t="shared" si="270"/>
        <v>1894.88</v>
      </c>
      <c r="Z246" s="35"/>
      <c r="AA246" s="41" t="s">
        <v>60</v>
      </c>
      <c r="AB246" s="42">
        <f t="shared" ref="AB246:AH246" si="322">K246+R246</f>
        <v>70.57</v>
      </c>
      <c r="AC246" s="42">
        <f t="shared" si="322"/>
        <v>940.93</v>
      </c>
      <c r="AD246" s="42">
        <f t="shared" si="322"/>
        <v>624.18</v>
      </c>
      <c r="AE246" s="42">
        <f t="shared" si="322"/>
        <v>39.2</v>
      </c>
      <c r="AF246" s="42">
        <f t="shared" si="322"/>
        <v>220</v>
      </c>
      <c r="AG246" s="42">
        <f t="shared" si="322"/>
        <v>0</v>
      </c>
      <c r="AH246" s="42">
        <f t="shared" si="322"/>
        <v>1894.88</v>
      </c>
      <c r="AI246" s="41" t="s">
        <v>33</v>
      </c>
      <c r="AJ246" s="15"/>
    </row>
    <row r="247" s="18" customFormat="1" ht="19" customHeight="1" spans="1:36">
      <c r="A247" s="37">
        <f t="shared" si="255"/>
        <v>244</v>
      </c>
      <c r="B247" s="38" t="s">
        <v>238</v>
      </c>
      <c r="C247" s="119" t="s">
        <v>652</v>
      </c>
      <c r="D247" s="65" t="s">
        <v>653</v>
      </c>
      <c r="E247" s="39">
        <v>3920.55</v>
      </c>
      <c r="F247" s="39">
        <v>3920.55</v>
      </c>
      <c r="G247" s="39">
        <v>6241.75</v>
      </c>
      <c r="H247" s="39">
        <v>3920.55</v>
      </c>
      <c r="I247" s="73">
        <v>2200</v>
      </c>
      <c r="J247" s="39"/>
      <c r="K247" s="38">
        <f t="shared" si="256"/>
        <v>70.57</v>
      </c>
      <c r="L247" s="38">
        <f t="shared" si="257"/>
        <v>627.29</v>
      </c>
      <c r="M247" s="39">
        <f t="shared" si="258"/>
        <v>499.34</v>
      </c>
      <c r="N247" s="38">
        <f t="shared" si="259"/>
        <v>27.44</v>
      </c>
      <c r="O247" s="39">
        <f t="shared" si="260"/>
        <v>110</v>
      </c>
      <c r="P247" s="39">
        <f t="shared" si="261"/>
        <v>0</v>
      </c>
      <c r="Q247" s="39">
        <f t="shared" si="262"/>
        <v>1334.64</v>
      </c>
      <c r="R247" s="38">
        <f t="shared" si="263"/>
        <v>0</v>
      </c>
      <c r="S247" s="38">
        <f t="shared" si="264"/>
        <v>313.64</v>
      </c>
      <c r="T247" s="39">
        <f t="shared" si="265"/>
        <v>124.84</v>
      </c>
      <c r="U247" s="38">
        <f t="shared" si="266"/>
        <v>11.76</v>
      </c>
      <c r="V247" s="39">
        <f t="shared" si="267"/>
        <v>110</v>
      </c>
      <c r="W247" s="39">
        <f t="shared" si="268"/>
        <v>0</v>
      </c>
      <c r="X247" s="38">
        <f t="shared" si="269"/>
        <v>560.24</v>
      </c>
      <c r="Y247" s="38">
        <f t="shared" si="270"/>
        <v>1894.88</v>
      </c>
      <c r="Z247" s="35"/>
      <c r="AA247" s="41" t="s">
        <v>60</v>
      </c>
      <c r="AB247" s="42">
        <f t="shared" ref="AB247:AH247" si="323">K247+R247</f>
        <v>70.57</v>
      </c>
      <c r="AC247" s="42">
        <f t="shared" si="323"/>
        <v>940.93</v>
      </c>
      <c r="AD247" s="42">
        <f t="shared" si="323"/>
        <v>624.18</v>
      </c>
      <c r="AE247" s="42">
        <f t="shared" si="323"/>
        <v>39.2</v>
      </c>
      <c r="AF247" s="42">
        <f t="shared" si="323"/>
        <v>220</v>
      </c>
      <c r="AG247" s="42">
        <f t="shared" si="323"/>
        <v>0</v>
      </c>
      <c r="AH247" s="42">
        <f t="shared" si="323"/>
        <v>1894.88</v>
      </c>
      <c r="AI247" s="41" t="s">
        <v>33</v>
      </c>
      <c r="AJ247" s="15"/>
    </row>
    <row r="248" s="18" customFormat="1" ht="19" customHeight="1" spans="1:36">
      <c r="A248" s="37">
        <f t="shared" si="255"/>
        <v>245</v>
      </c>
      <c r="B248" s="38" t="s">
        <v>110</v>
      </c>
      <c r="C248" s="54" t="s">
        <v>656</v>
      </c>
      <c r="D248" s="78" t="s">
        <v>657</v>
      </c>
      <c r="E248" s="39">
        <v>3920.55</v>
      </c>
      <c r="F248" s="39">
        <v>3920.55</v>
      </c>
      <c r="G248" s="39">
        <v>6241.75</v>
      </c>
      <c r="H248" s="39">
        <v>3920.55</v>
      </c>
      <c r="I248" s="73">
        <v>2200</v>
      </c>
      <c r="J248" s="39"/>
      <c r="K248" s="38">
        <f t="shared" si="256"/>
        <v>70.57</v>
      </c>
      <c r="L248" s="38">
        <f t="shared" si="257"/>
        <v>627.29</v>
      </c>
      <c r="M248" s="39">
        <f t="shared" si="258"/>
        <v>499.34</v>
      </c>
      <c r="N248" s="38">
        <f t="shared" si="259"/>
        <v>27.44</v>
      </c>
      <c r="O248" s="39">
        <f t="shared" si="260"/>
        <v>110</v>
      </c>
      <c r="P248" s="39">
        <f t="shared" si="261"/>
        <v>0</v>
      </c>
      <c r="Q248" s="39">
        <f t="shared" si="262"/>
        <v>1334.64</v>
      </c>
      <c r="R248" s="38">
        <f t="shared" si="263"/>
        <v>0</v>
      </c>
      <c r="S248" s="38">
        <f t="shared" si="264"/>
        <v>313.64</v>
      </c>
      <c r="T248" s="39">
        <f t="shared" si="265"/>
        <v>124.84</v>
      </c>
      <c r="U248" s="38">
        <f t="shared" si="266"/>
        <v>11.76</v>
      </c>
      <c r="V248" s="39">
        <f t="shared" si="267"/>
        <v>110</v>
      </c>
      <c r="W248" s="39">
        <f t="shared" si="268"/>
        <v>0</v>
      </c>
      <c r="X248" s="38">
        <f t="shared" si="269"/>
        <v>560.24</v>
      </c>
      <c r="Y248" s="38">
        <f t="shared" si="270"/>
        <v>1894.88</v>
      </c>
      <c r="Z248" s="35"/>
      <c r="AA248" s="41" t="s">
        <v>62</v>
      </c>
      <c r="AB248" s="42">
        <f t="shared" ref="AB248:AH248" si="324">K248+R248</f>
        <v>70.57</v>
      </c>
      <c r="AC248" s="42">
        <f t="shared" si="324"/>
        <v>940.93</v>
      </c>
      <c r="AD248" s="42">
        <f t="shared" si="324"/>
        <v>624.18</v>
      </c>
      <c r="AE248" s="42">
        <f t="shared" si="324"/>
        <v>39.2</v>
      </c>
      <c r="AF248" s="42">
        <f t="shared" si="324"/>
        <v>220</v>
      </c>
      <c r="AG248" s="42">
        <f t="shared" si="324"/>
        <v>0</v>
      </c>
      <c r="AH248" s="42">
        <f t="shared" si="324"/>
        <v>1894.88</v>
      </c>
      <c r="AI248" s="41" t="s">
        <v>33</v>
      </c>
      <c r="AJ248" s="15"/>
    </row>
    <row r="249" s="18" customFormat="1" ht="19" customHeight="1" spans="1:36">
      <c r="A249" s="37">
        <f t="shared" si="255"/>
        <v>246</v>
      </c>
      <c r="B249" s="38" t="s">
        <v>347</v>
      </c>
      <c r="C249" s="54" t="s">
        <v>658</v>
      </c>
      <c r="D249" s="78" t="s">
        <v>659</v>
      </c>
      <c r="E249" s="39">
        <v>3920.55</v>
      </c>
      <c r="F249" s="39">
        <v>3920.55</v>
      </c>
      <c r="G249" s="39">
        <v>6241.75</v>
      </c>
      <c r="H249" s="39">
        <v>3920.55</v>
      </c>
      <c r="I249" s="73">
        <v>2200</v>
      </c>
      <c r="J249" s="39"/>
      <c r="K249" s="38">
        <f t="shared" si="256"/>
        <v>70.57</v>
      </c>
      <c r="L249" s="38">
        <f t="shared" si="257"/>
        <v>627.29</v>
      </c>
      <c r="M249" s="39">
        <f t="shared" si="258"/>
        <v>499.34</v>
      </c>
      <c r="N249" s="38">
        <f t="shared" si="259"/>
        <v>27.44</v>
      </c>
      <c r="O249" s="39">
        <f t="shared" si="260"/>
        <v>110</v>
      </c>
      <c r="P249" s="39">
        <f t="shared" si="261"/>
        <v>0</v>
      </c>
      <c r="Q249" s="39">
        <f t="shared" si="262"/>
        <v>1334.64</v>
      </c>
      <c r="R249" s="38">
        <f t="shared" si="263"/>
        <v>0</v>
      </c>
      <c r="S249" s="38">
        <f t="shared" si="264"/>
        <v>313.64</v>
      </c>
      <c r="T249" s="39">
        <f t="shared" si="265"/>
        <v>124.84</v>
      </c>
      <c r="U249" s="38">
        <f t="shared" si="266"/>
        <v>11.76</v>
      </c>
      <c r="V249" s="39">
        <f t="shared" si="267"/>
        <v>110</v>
      </c>
      <c r="W249" s="39">
        <f t="shared" si="268"/>
        <v>0</v>
      </c>
      <c r="X249" s="38">
        <f t="shared" si="269"/>
        <v>560.24</v>
      </c>
      <c r="Y249" s="38">
        <f t="shared" si="270"/>
        <v>1894.88</v>
      </c>
      <c r="Z249" s="35"/>
      <c r="AA249" s="41" t="s">
        <v>69</v>
      </c>
      <c r="AB249" s="42">
        <f t="shared" ref="AB249:AH249" si="325">K249+R249</f>
        <v>70.57</v>
      </c>
      <c r="AC249" s="42">
        <f t="shared" si="325"/>
        <v>940.93</v>
      </c>
      <c r="AD249" s="42">
        <f t="shared" si="325"/>
        <v>624.18</v>
      </c>
      <c r="AE249" s="42">
        <f t="shared" si="325"/>
        <v>39.2</v>
      </c>
      <c r="AF249" s="42">
        <f t="shared" si="325"/>
        <v>220</v>
      </c>
      <c r="AG249" s="42">
        <f t="shared" si="325"/>
        <v>0</v>
      </c>
      <c r="AH249" s="42">
        <f t="shared" si="325"/>
        <v>1894.88</v>
      </c>
      <c r="AI249" s="41" t="s">
        <v>33</v>
      </c>
      <c r="AJ249" s="15"/>
    </row>
    <row r="250" s="18" customFormat="1" ht="19" customHeight="1" spans="1:36">
      <c r="A250" s="37">
        <f t="shared" si="255"/>
        <v>247</v>
      </c>
      <c r="B250" s="38" t="s">
        <v>189</v>
      </c>
      <c r="C250" s="54" t="s">
        <v>660</v>
      </c>
      <c r="D250" s="78" t="s">
        <v>661</v>
      </c>
      <c r="E250" s="39">
        <v>3920.55</v>
      </c>
      <c r="F250" s="39">
        <v>3920.55</v>
      </c>
      <c r="G250" s="39">
        <v>6241.75</v>
      </c>
      <c r="H250" s="39">
        <v>3920.55</v>
      </c>
      <c r="I250" s="73">
        <v>2200</v>
      </c>
      <c r="J250" s="39"/>
      <c r="K250" s="38">
        <f t="shared" si="256"/>
        <v>70.57</v>
      </c>
      <c r="L250" s="38">
        <f t="shared" si="257"/>
        <v>627.29</v>
      </c>
      <c r="M250" s="39">
        <f t="shared" si="258"/>
        <v>499.34</v>
      </c>
      <c r="N250" s="38">
        <f t="shared" si="259"/>
        <v>27.44</v>
      </c>
      <c r="O250" s="39">
        <f t="shared" si="260"/>
        <v>110</v>
      </c>
      <c r="P250" s="39">
        <f t="shared" si="261"/>
        <v>0</v>
      </c>
      <c r="Q250" s="39">
        <f t="shared" si="262"/>
        <v>1334.64</v>
      </c>
      <c r="R250" s="38">
        <f t="shared" si="263"/>
        <v>0</v>
      </c>
      <c r="S250" s="38">
        <f t="shared" si="264"/>
        <v>313.64</v>
      </c>
      <c r="T250" s="39">
        <f t="shared" si="265"/>
        <v>124.84</v>
      </c>
      <c r="U250" s="38">
        <f t="shared" si="266"/>
        <v>11.76</v>
      </c>
      <c r="V250" s="39">
        <f t="shared" si="267"/>
        <v>110</v>
      </c>
      <c r="W250" s="39">
        <f t="shared" si="268"/>
        <v>0</v>
      </c>
      <c r="X250" s="38">
        <f t="shared" si="269"/>
        <v>560.24</v>
      </c>
      <c r="Y250" s="38">
        <f t="shared" si="270"/>
        <v>1894.88</v>
      </c>
      <c r="Z250" s="35"/>
      <c r="AA250" s="41" t="s">
        <v>56</v>
      </c>
      <c r="AB250" s="42">
        <f t="shared" ref="AB250:AH250" si="326">K250+R250</f>
        <v>70.57</v>
      </c>
      <c r="AC250" s="42">
        <f t="shared" si="326"/>
        <v>940.93</v>
      </c>
      <c r="AD250" s="42">
        <f t="shared" si="326"/>
        <v>624.18</v>
      </c>
      <c r="AE250" s="42">
        <f t="shared" si="326"/>
        <v>39.2</v>
      </c>
      <c r="AF250" s="42">
        <f t="shared" si="326"/>
        <v>220</v>
      </c>
      <c r="AG250" s="42">
        <f t="shared" si="326"/>
        <v>0</v>
      </c>
      <c r="AH250" s="42">
        <f t="shared" si="326"/>
        <v>1894.88</v>
      </c>
      <c r="AI250" s="41" t="s">
        <v>36</v>
      </c>
      <c r="AJ250" s="15"/>
    </row>
    <row r="251" s="18" customFormat="1" ht="19" customHeight="1" spans="1:36">
      <c r="A251" s="37">
        <f t="shared" si="255"/>
        <v>248</v>
      </c>
      <c r="B251" s="38" t="s">
        <v>189</v>
      </c>
      <c r="C251" s="54" t="s">
        <v>662</v>
      </c>
      <c r="D251" s="78" t="s">
        <v>663</v>
      </c>
      <c r="E251" s="39">
        <v>3920.55</v>
      </c>
      <c r="F251" s="39">
        <v>3920.55</v>
      </c>
      <c r="G251" s="39">
        <v>6241.75</v>
      </c>
      <c r="H251" s="39">
        <v>3920.55</v>
      </c>
      <c r="I251" s="73">
        <v>0</v>
      </c>
      <c r="J251" s="39"/>
      <c r="K251" s="38">
        <f t="shared" si="256"/>
        <v>70.57</v>
      </c>
      <c r="L251" s="38">
        <f t="shared" si="257"/>
        <v>627.29</v>
      </c>
      <c r="M251" s="39">
        <f t="shared" si="258"/>
        <v>499.34</v>
      </c>
      <c r="N251" s="38">
        <f t="shared" si="259"/>
        <v>27.44</v>
      </c>
      <c r="O251" s="39">
        <f t="shared" si="260"/>
        <v>0</v>
      </c>
      <c r="P251" s="39">
        <f t="shared" si="261"/>
        <v>0</v>
      </c>
      <c r="Q251" s="39">
        <f t="shared" si="262"/>
        <v>1224.64</v>
      </c>
      <c r="R251" s="38">
        <f t="shared" si="263"/>
        <v>0</v>
      </c>
      <c r="S251" s="38">
        <f t="shared" si="264"/>
        <v>313.64</v>
      </c>
      <c r="T251" s="39">
        <f t="shared" si="265"/>
        <v>124.84</v>
      </c>
      <c r="U251" s="38">
        <f t="shared" si="266"/>
        <v>11.76</v>
      </c>
      <c r="V251" s="39">
        <f t="shared" si="267"/>
        <v>0</v>
      </c>
      <c r="W251" s="39">
        <f t="shared" si="268"/>
        <v>0</v>
      </c>
      <c r="X251" s="38">
        <f t="shared" si="269"/>
        <v>450.24</v>
      </c>
      <c r="Y251" s="38">
        <f t="shared" si="270"/>
        <v>1674.88</v>
      </c>
      <c r="Z251" s="35"/>
      <c r="AA251" s="41" t="s">
        <v>52</v>
      </c>
      <c r="AB251" s="42">
        <f t="shared" ref="AB251:AH251" si="327">K251+R251</f>
        <v>70.57</v>
      </c>
      <c r="AC251" s="42">
        <f t="shared" si="327"/>
        <v>940.93</v>
      </c>
      <c r="AD251" s="42">
        <f t="shared" si="327"/>
        <v>624.18</v>
      </c>
      <c r="AE251" s="42">
        <f t="shared" si="327"/>
        <v>39.2</v>
      </c>
      <c r="AF251" s="42">
        <f t="shared" si="327"/>
        <v>0</v>
      </c>
      <c r="AG251" s="42">
        <f t="shared" si="327"/>
        <v>0</v>
      </c>
      <c r="AH251" s="42">
        <f t="shared" si="327"/>
        <v>1674.88</v>
      </c>
      <c r="AI251" s="41" t="s">
        <v>33</v>
      </c>
      <c r="AJ251" s="15"/>
    </row>
    <row r="252" s="18" customFormat="1" ht="19" customHeight="1" spans="1:36">
      <c r="A252" s="37">
        <f t="shared" si="255"/>
        <v>249</v>
      </c>
      <c r="B252" s="38" t="s">
        <v>186</v>
      </c>
      <c r="C252" s="54" t="s">
        <v>664</v>
      </c>
      <c r="D252" s="78" t="s">
        <v>665</v>
      </c>
      <c r="E252" s="39">
        <v>3920.55</v>
      </c>
      <c r="F252" s="39">
        <v>3920.55</v>
      </c>
      <c r="G252" s="39">
        <v>6241.75</v>
      </c>
      <c r="H252" s="39">
        <v>3920.55</v>
      </c>
      <c r="I252" s="73">
        <v>3180</v>
      </c>
      <c r="J252" s="39"/>
      <c r="K252" s="38">
        <f t="shared" si="256"/>
        <v>70.57</v>
      </c>
      <c r="L252" s="38">
        <f t="shared" si="257"/>
        <v>627.29</v>
      </c>
      <c r="M252" s="39">
        <f t="shared" si="258"/>
        <v>499.34</v>
      </c>
      <c r="N252" s="38">
        <f t="shared" si="259"/>
        <v>27.44</v>
      </c>
      <c r="O252" s="39">
        <f t="shared" si="260"/>
        <v>159</v>
      </c>
      <c r="P252" s="39">
        <f t="shared" si="261"/>
        <v>0</v>
      </c>
      <c r="Q252" s="39">
        <f t="shared" si="262"/>
        <v>1383.64</v>
      </c>
      <c r="R252" s="38">
        <f t="shared" si="263"/>
        <v>0</v>
      </c>
      <c r="S252" s="38">
        <f t="shared" si="264"/>
        <v>313.64</v>
      </c>
      <c r="T252" s="39">
        <f t="shared" si="265"/>
        <v>124.84</v>
      </c>
      <c r="U252" s="38">
        <f t="shared" si="266"/>
        <v>11.76</v>
      </c>
      <c r="V252" s="39">
        <f t="shared" si="267"/>
        <v>159</v>
      </c>
      <c r="W252" s="39">
        <f t="shared" si="268"/>
        <v>0</v>
      </c>
      <c r="X252" s="38">
        <f t="shared" si="269"/>
        <v>609.24</v>
      </c>
      <c r="Y252" s="38">
        <f t="shared" si="270"/>
        <v>1992.88</v>
      </c>
      <c r="Z252" s="35"/>
      <c r="AA252" s="41" t="s">
        <v>66</v>
      </c>
      <c r="AB252" s="42">
        <f t="shared" ref="AB252:AH252" si="328">K252+R252</f>
        <v>70.57</v>
      </c>
      <c r="AC252" s="42">
        <f t="shared" si="328"/>
        <v>940.93</v>
      </c>
      <c r="AD252" s="42">
        <f t="shared" si="328"/>
        <v>624.18</v>
      </c>
      <c r="AE252" s="42">
        <f t="shared" si="328"/>
        <v>39.2</v>
      </c>
      <c r="AF252" s="42">
        <f t="shared" si="328"/>
        <v>318</v>
      </c>
      <c r="AG252" s="42">
        <f t="shared" si="328"/>
        <v>0</v>
      </c>
      <c r="AH252" s="42">
        <f t="shared" si="328"/>
        <v>1992.88</v>
      </c>
      <c r="AI252" s="41" t="s">
        <v>36</v>
      </c>
      <c r="AJ252" s="15"/>
    </row>
    <row r="253" s="18" customFormat="1" ht="19" customHeight="1" spans="1:36">
      <c r="A253" s="37">
        <f t="shared" si="255"/>
        <v>250</v>
      </c>
      <c r="B253" s="38" t="s">
        <v>129</v>
      </c>
      <c r="C253" s="54" t="s">
        <v>666</v>
      </c>
      <c r="D253" s="78" t="s">
        <v>667</v>
      </c>
      <c r="E253" s="39">
        <v>3920.55</v>
      </c>
      <c r="F253" s="39">
        <v>3920.55</v>
      </c>
      <c r="G253" s="39">
        <v>6241.75</v>
      </c>
      <c r="H253" s="39">
        <v>3920.55</v>
      </c>
      <c r="I253" s="73">
        <v>3180</v>
      </c>
      <c r="J253" s="39"/>
      <c r="K253" s="38">
        <f t="shared" si="256"/>
        <v>70.57</v>
      </c>
      <c r="L253" s="38">
        <f t="shared" si="257"/>
        <v>627.29</v>
      </c>
      <c r="M253" s="39">
        <f t="shared" si="258"/>
        <v>499.34</v>
      </c>
      <c r="N253" s="38">
        <f t="shared" si="259"/>
        <v>27.44</v>
      </c>
      <c r="O253" s="39">
        <f t="shared" si="260"/>
        <v>159</v>
      </c>
      <c r="P253" s="39">
        <f t="shared" si="261"/>
        <v>0</v>
      </c>
      <c r="Q253" s="39">
        <f t="shared" si="262"/>
        <v>1383.64</v>
      </c>
      <c r="R253" s="38">
        <f t="shared" si="263"/>
        <v>0</v>
      </c>
      <c r="S253" s="38">
        <f t="shared" si="264"/>
        <v>313.64</v>
      </c>
      <c r="T253" s="39">
        <f t="shared" si="265"/>
        <v>124.84</v>
      </c>
      <c r="U253" s="38">
        <f t="shared" si="266"/>
        <v>11.76</v>
      </c>
      <c r="V253" s="39">
        <f t="shared" si="267"/>
        <v>159</v>
      </c>
      <c r="W253" s="39">
        <f t="shared" si="268"/>
        <v>0</v>
      </c>
      <c r="X253" s="38">
        <f t="shared" si="269"/>
        <v>609.24</v>
      </c>
      <c r="Y253" s="38">
        <f t="shared" si="270"/>
        <v>1992.88</v>
      </c>
      <c r="Z253" s="35"/>
      <c r="AA253" s="41" t="s">
        <v>58</v>
      </c>
      <c r="AB253" s="42">
        <f t="shared" ref="AB253:AH253" si="329">K253+R253</f>
        <v>70.57</v>
      </c>
      <c r="AC253" s="42">
        <f t="shared" si="329"/>
        <v>940.93</v>
      </c>
      <c r="AD253" s="42">
        <f t="shared" si="329"/>
        <v>624.18</v>
      </c>
      <c r="AE253" s="42">
        <f t="shared" si="329"/>
        <v>39.2</v>
      </c>
      <c r="AF253" s="42">
        <f t="shared" si="329"/>
        <v>318</v>
      </c>
      <c r="AG253" s="42">
        <f t="shared" si="329"/>
        <v>0</v>
      </c>
      <c r="AH253" s="42">
        <f t="shared" si="329"/>
        <v>1992.88</v>
      </c>
      <c r="AI253" s="41" t="s">
        <v>35</v>
      </c>
      <c r="AJ253" s="15"/>
    </row>
    <row r="254" s="18" customFormat="1" ht="19" customHeight="1" spans="1:36">
      <c r="A254" s="37">
        <f t="shared" si="255"/>
        <v>251</v>
      </c>
      <c r="B254" s="38" t="s">
        <v>189</v>
      </c>
      <c r="C254" s="54" t="s">
        <v>668</v>
      </c>
      <c r="D254" s="78" t="s">
        <v>669</v>
      </c>
      <c r="E254" s="39">
        <v>3920.55</v>
      </c>
      <c r="F254" s="39">
        <v>3920.55</v>
      </c>
      <c r="G254" s="39">
        <v>6241.75</v>
      </c>
      <c r="H254" s="39">
        <v>3920.55</v>
      </c>
      <c r="I254" s="73">
        <v>2200</v>
      </c>
      <c r="J254" s="39"/>
      <c r="K254" s="38">
        <f t="shared" si="256"/>
        <v>70.57</v>
      </c>
      <c r="L254" s="38">
        <f t="shared" si="257"/>
        <v>627.29</v>
      </c>
      <c r="M254" s="39">
        <f t="shared" si="258"/>
        <v>499.34</v>
      </c>
      <c r="N254" s="38">
        <f t="shared" si="259"/>
        <v>27.44</v>
      </c>
      <c r="O254" s="39">
        <f t="shared" si="260"/>
        <v>110</v>
      </c>
      <c r="P254" s="39">
        <f t="shared" si="261"/>
        <v>0</v>
      </c>
      <c r="Q254" s="39">
        <f t="shared" si="262"/>
        <v>1334.64</v>
      </c>
      <c r="R254" s="38">
        <f t="shared" si="263"/>
        <v>0</v>
      </c>
      <c r="S254" s="38">
        <f t="shared" si="264"/>
        <v>313.64</v>
      </c>
      <c r="T254" s="39">
        <f t="shared" si="265"/>
        <v>124.84</v>
      </c>
      <c r="U254" s="38">
        <f t="shared" si="266"/>
        <v>11.76</v>
      </c>
      <c r="V254" s="39">
        <f t="shared" si="267"/>
        <v>110</v>
      </c>
      <c r="W254" s="39">
        <f t="shared" si="268"/>
        <v>0</v>
      </c>
      <c r="X254" s="38">
        <f t="shared" si="269"/>
        <v>560.24</v>
      </c>
      <c r="Y254" s="38">
        <f t="shared" si="270"/>
        <v>1894.88</v>
      </c>
      <c r="Z254" s="35"/>
      <c r="AA254" s="41" t="s">
        <v>52</v>
      </c>
      <c r="AB254" s="42">
        <f t="shared" ref="AB254:AH254" si="330">K254+R254</f>
        <v>70.57</v>
      </c>
      <c r="AC254" s="42">
        <f t="shared" si="330"/>
        <v>940.93</v>
      </c>
      <c r="AD254" s="42">
        <f t="shared" si="330"/>
        <v>624.18</v>
      </c>
      <c r="AE254" s="42">
        <f t="shared" si="330"/>
        <v>39.2</v>
      </c>
      <c r="AF254" s="42">
        <f t="shared" si="330"/>
        <v>220</v>
      </c>
      <c r="AG254" s="42">
        <f t="shared" si="330"/>
        <v>0</v>
      </c>
      <c r="AH254" s="42">
        <f t="shared" si="330"/>
        <v>1894.88</v>
      </c>
      <c r="AI254" s="41" t="s">
        <v>33</v>
      </c>
      <c r="AJ254" s="15"/>
    </row>
    <row r="255" s="18" customFormat="1" ht="19" customHeight="1" spans="1:36">
      <c r="A255" s="37">
        <f t="shared" si="255"/>
        <v>252</v>
      </c>
      <c r="B255" s="38" t="s">
        <v>186</v>
      </c>
      <c r="C255" s="54" t="s">
        <v>676</v>
      </c>
      <c r="D255" s="78" t="s">
        <v>677</v>
      </c>
      <c r="E255" s="39">
        <v>4200</v>
      </c>
      <c r="F255" s="39">
        <v>4200</v>
      </c>
      <c r="G255" s="39">
        <v>6241.75</v>
      </c>
      <c r="H255" s="39">
        <v>4200</v>
      </c>
      <c r="I255" s="73">
        <v>4180</v>
      </c>
      <c r="J255" s="39"/>
      <c r="K255" s="38">
        <f t="shared" si="256"/>
        <v>75.6</v>
      </c>
      <c r="L255" s="38">
        <f t="shared" si="257"/>
        <v>672</v>
      </c>
      <c r="M255" s="39">
        <f t="shared" si="258"/>
        <v>499.34</v>
      </c>
      <c r="N255" s="38">
        <f t="shared" si="259"/>
        <v>29.4</v>
      </c>
      <c r="O255" s="39">
        <f t="shared" si="260"/>
        <v>209</v>
      </c>
      <c r="P255" s="39">
        <f t="shared" si="261"/>
        <v>0</v>
      </c>
      <c r="Q255" s="39">
        <f t="shared" si="262"/>
        <v>1485.34</v>
      </c>
      <c r="R255" s="38">
        <f t="shared" si="263"/>
        <v>0</v>
      </c>
      <c r="S255" s="38">
        <f t="shared" si="264"/>
        <v>336</v>
      </c>
      <c r="T255" s="39">
        <f t="shared" si="265"/>
        <v>124.84</v>
      </c>
      <c r="U255" s="38">
        <f t="shared" si="266"/>
        <v>12.6</v>
      </c>
      <c r="V255" s="39">
        <f t="shared" si="267"/>
        <v>209</v>
      </c>
      <c r="W255" s="39">
        <f t="shared" si="268"/>
        <v>0</v>
      </c>
      <c r="X255" s="38">
        <f t="shared" si="269"/>
        <v>682.44</v>
      </c>
      <c r="Y255" s="38">
        <f t="shared" si="270"/>
        <v>2167.78</v>
      </c>
      <c r="Z255" s="35"/>
      <c r="AA255" s="41" t="s">
        <v>76</v>
      </c>
      <c r="AB255" s="42">
        <f t="shared" ref="AB255:AH255" si="331">K255+R255</f>
        <v>75.6</v>
      </c>
      <c r="AC255" s="42">
        <f t="shared" si="331"/>
        <v>1008</v>
      </c>
      <c r="AD255" s="42">
        <f t="shared" si="331"/>
        <v>624.18</v>
      </c>
      <c r="AE255" s="42">
        <f t="shared" si="331"/>
        <v>42</v>
      </c>
      <c r="AF255" s="42">
        <f t="shared" si="331"/>
        <v>418</v>
      </c>
      <c r="AG255" s="42">
        <f t="shared" si="331"/>
        <v>0</v>
      </c>
      <c r="AH255" s="42">
        <f t="shared" si="331"/>
        <v>2167.78</v>
      </c>
      <c r="AI255" s="41" t="s">
        <v>36</v>
      </c>
      <c r="AJ255" s="15"/>
    </row>
    <row r="256" s="18" customFormat="1" ht="19" customHeight="1" spans="1:36">
      <c r="A256" s="37">
        <f t="shared" si="255"/>
        <v>253</v>
      </c>
      <c r="B256" s="38" t="s">
        <v>110</v>
      </c>
      <c r="C256" s="54" t="s">
        <v>678</v>
      </c>
      <c r="D256" s="226" t="s">
        <v>679</v>
      </c>
      <c r="E256" s="39">
        <v>3920.55</v>
      </c>
      <c r="F256" s="39">
        <v>3920.55</v>
      </c>
      <c r="G256" s="39">
        <v>6241.75</v>
      </c>
      <c r="H256" s="39">
        <v>3920.55</v>
      </c>
      <c r="I256" s="73">
        <v>2200</v>
      </c>
      <c r="J256" s="39"/>
      <c r="K256" s="38">
        <f t="shared" si="256"/>
        <v>70.57</v>
      </c>
      <c r="L256" s="38">
        <f t="shared" si="257"/>
        <v>627.29</v>
      </c>
      <c r="M256" s="39">
        <f t="shared" si="258"/>
        <v>499.34</v>
      </c>
      <c r="N256" s="38">
        <f t="shared" si="259"/>
        <v>27.44</v>
      </c>
      <c r="O256" s="39">
        <f t="shared" si="260"/>
        <v>110</v>
      </c>
      <c r="P256" s="39">
        <f t="shared" si="261"/>
        <v>0</v>
      </c>
      <c r="Q256" s="39">
        <f t="shared" si="262"/>
        <v>1334.64</v>
      </c>
      <c r="R256" s="38">
        <f t="shared" si="263"/>
        <v>0</v>
      </c>
      <c r="S256" s="38">
        <f t="shared" si="264"/>
        <v>313.64</v>
      </c>
      <c r="T256" s="39">
        <f t="shared" si="265"/>
        <v>124.84</v>
      </c>
      <c r="U256" s="38">
        <f t="shared" si="266"/>
        <v>11.76</v>
      </c>
      <c r="V256" s="39">
        <f t="shared" si="267"/>
        <v>110</v>
      </c>
      <c r="W256" s="39">
        <f t="shared" si="268"/>
        <v>0</v>
      </c>
      <c r="X256" s="38">
        <f t="shared" si="269"/>
        <v>560.24</v>
      </c>
      <c r="Y256" s="38">
        <f t="shared" si="270"/>
        <v>1894.88</v>
      </c>
      <c r="Z256" s="35"/>
      <c r="AA256" s="41" t="s">
        <v>62</v>
      </c>
      <c r="AB256" s="42">
        <f t="shared" ref="AB256:AH256" si="332">K256+R256</f>
        <v>70.57</v>
      </c>
      <c r="AC256" s="42">
        <f t="shared" si="332"/>
        <v>940.93</v>
      </c>
      <c r="AD256" s="42">
        <f t="shared" si="332"/>
        <v>624.18</v>
      </c>
      <c r="AE256" s="42">
        <f t="shared" si="332"/>
        <v>39.2</v>
      </c>
      <c r="AF256" s="42">
        <f t="shared" si="332"/>
        <v>220</v>
      </c>
      <c r="AG256" s="42">
        <f t="shared" si="332"/>
        <v>0</v>
      </c>
      <c r="AH256" s="42">
        <f t="shared" si="332"/>
        <v>1894.88</v>
      </c>
      <c r="AI256" s="41" t="s">
        <v>33</v>
      </c>
      <c r="AJ256" s="15"/>
    </row>
    <row r="257" s="18" customFormat="1" ht="19" customHeight="1" spans="1:36">
      <c r="A257" s="37">
        <f t="shared" si="255"/>
        <v>254</v>
      </c>
      <c r="B257" s="38" t="s">
        <v>153</v>
      </c>
      <c r="C257" s="54" t="s">
        <v>680</v>
      </c>
      <c r="D257" s="78" t="s">
        <v>681</v>
      </c>
      <c r="E257" s="39">
        <v>3920.55</v>
      </c>
      <c r="F257" s="39">
        <v>3920.55</v>
      </c>
      <c r="G257" s="39">
        <v>6241.75</v>
      </c>
      <c r="H257" s="39">
        <v>3920.55</v>
      </c>
      <c r="I257" s="73">
        <v>3180</v>
      </c>
      <c r="J257" s="39"/>
      <c r="K257" s="38">
        <f t="shared" si="256"/>
        <v>70.57</v>
      </c>
      <c r="L257" s="38">
        <f t="shared" si="257"/>
        <v>627.29</v>
      </c>
      <c r="M257" s="39">
        <f t="shared" si="258"/>
        <v>499.34</v>
      </c>
      <c r="N257" s="38">
        <f t="shared" si="259"/>
        <v>27.44</v>
      </c>
      <c r="O257" s="39">
        <f t="shared" si="260"/>
        <v>159</v>
      </c>
      <c r="P257" s="39">
        <f t="shared" si="261"/>
        <v>0</v>
      </c>
      <c r="Q257" s="39">
        <f t="shared" si="262"/>
        <v>1383.64</v>
      </c>
      <c r="R257" s="38">
        <f t="shared" si="263"/>
        <v>0</v>
      </c>
      <c r="S257" s="38">
        <f t="shared" si="264"/>
        <v>313.64</v>
      </c>
      <c r="T257" s="39">
        <f t="shared" si="265"/>
        <v>124.84</v>
      </c>
      <c r="U257" s="38">
        <f t="shared" si="266"/>
        <v>11.76</v>
      </c>
      <c r="V257" s="39">
        <f t="shared" si="267"/>
        <v>159</v>
      </c>
      <c r="W257" s="39">
        <f t="shared" si="268"/>
        <v>0</v>
      </c>
      <c r="X257" s="38">
        <f t="shared" si="269"/>
        <v>609.24</v>
      </c>
      <c r="Y257" s="38">
        <f t="shared" si="270"/>
        <v>1992.88</v>
      </c>
      <c r="Z257" s="35"/>
      <c r="AA257" s="41" t="s">
        <v>77</v>
      </c>
      <c r="AB257" s="42">
        <f t="shared" ref="AB257:AH257" si="333">K257+R257</f>
        <v>70.57</v>
      </c>
      <c r="AC257" s="42">
        <f t="shared" si="333"/>
        <v>940.93</v>
      </c>
      <c r="AD257" s="42">
        <f t="shared" si="333"/>
        <v>624.18</v>
      </c>
      <c r="AE257" s="42">
        <f t="shared" si="333"/>
        <v>39.2</v>
      </c>
      <c r="AF257" s="42">
        <f t="shared" si="333"/>
        <v>318</v>
      </c>
      <c r="AG257" s="42">
        <f t="shared" si="333"/>
        <v>0</v>
      </c>
      <c r="AH257" s="42">
        <f t="shared" si="333"/>
        <v>1992.88</v>
      </c>
      <c r="AI257" s="41" t="s">
        <v>36</v>
      </c>
      <c r="AJ257" s="15"/>
    </row>
    <row r="258" s="18" customFormat="1" ht="19" customHeight="1" spans="1:36">
      <c r="A258" s="37">
        <f t="shared" ref="A258:A273" si="334">ROW()-3</f>
        <v>255</v>
      </c>
      <c r="B258" s="38" t="s">
        <v>186</v>
      </c>
      <c r="C258" s="68" t="s">
        <v>682</v>
      </c>
      <c r="D258" s="113" t="s">
        <v>683</v>
      </c>
      <c r="E258" s="39">
        <v>3920.55</v>
      </c>
      <c r="F258" s="39">
        <v>3920.55</v>
      </c>
      <c r="G258" s="39">
        <v>6241.75</v>
      </c>
      <c r="H258" s="39">
        <v>3920.55</v>
      </c>
      <c r="I258" s="73">
        <v>3180</v>
      </c>
      <c r="J258" s="39"/>
      <c r="K258" s="38">
        <f t="shared" ref="K258:K273" si="335">ROUND(E258*0.018,2)</f>
        <v>70.57</v>
      </c>
      <c r="L258" s="38">
        <f t="shared" ref="L258:L273" si="336">ROUND(F258*0.16,2)</f>
        <v>627.29</v>
      </c>
      <c r="M258" s="39">
        <f t="shared" ref="M258:M273" si="337">ROUND(G258*0.08,2)</f>
        <v>499.34</v>
      </c>
      <c r="N258" s="38">
        <f t="shared" ref="N258:N273" si="338">ROUND(H258*0.007,2)</f>
        <v>27.44</v>
      </c>
      <c r="O258" s="39">
        <f t="shared" ref="O258:O273" si="339">I258*5%</f>
        <v>159</v>
      </c>
      <c r="P258" s="39">
        <f t="shared" ref="P258:P273" si="340">J258*50%</f>
        <v>0</v>
      </c>
      <c r="Q258" s="39">
        <f t="shared" ref="Q258:Q273" si="341">SUM(K258:P258)</f>
        <v>1383.64</v>
      </c>
      <c r="R258" s="38">
        <f t="shared" ref="R258:R273" si="342">E258*0</f>
        <v>0</v>
      </c>
      <c r="S258" s="38">
        <f t="shared" ref="S258:S273" si="343">ROUND(F258*0.08,2)</f>
        <v>313.64</v>
      </c>
      <c r="T258" s="39">
        <f t="shared" ref="T258:T273" si="344">ROUND(G258*0.02,2)</f>
        <v>124.84</v>
      </c>
      <c r="U258" s="38">
        <f t="shared" ref="U258:U273" si="345">ROUND(H258*0.003,2)</f>
        <v>11.76</v>
      </c>
      <c r="V258" s="39">
        <f t="shared" ref="V258:V273" si="346">I258*5%</f>
        <v>159</v>
      </c>
      <c r="W258" s="39">
        <f t="shared" ref="W258:W273" si="347">J258*50%</f>
        <v>0</v>
      </c>
      <c r="X258" s="38">
        <f t="shared" ref="X258:X273" si="348">SUM(R258:W258)</f>
        <v>609.24</v>
      </c>
      <c r="Y258" s="38">
        <f t="shared" ref="Y258:Y273" si="349">Q258+X258</f>
        <v>1992.88</v>
      </c>
      <c r="Z258" s="35"/>
      <c r="AA258" s="41" t="s">
        <v>66</v>
      </c>
      <c r="AB258" s="42">
        <f t="shared" ref="AB258:AH258" si="350">K258+R258</f>
        <v>70.57</v>
      </c>
      <c r="AC258" s="42">
        <f t="shared" si="350"/>
        <v>940.93</v>
      </c>
      <c r="AD258" s="42">
        <f t="shared" si="350"/>
        <v>624.18</v>
      </c>
      <c r="AE258" s="42">
        <f t="shared" si="350"/>
        <v>39.2</v>
      </c>
      <c r="AF258" s="42">
        <f t="shared" si="350"/>
        <v>318</v>
      </c>
      <c r="AG258" s="42">
        <f t="shared" si="350"/>
        <v>0</v>
      </c>
      <c r="AH258" s="42">
        <f t="shared" si="350"/>
        <v>1992.88</v>
      </c>
      <c r="AI258" s="41" t="s">
        <v>36</v>
      </c>
      <c r="AJ258" s="15"/>
    </row>
    <row r="259" ht="17" customHeight="1" spans="1:36">
      <c r="A259" s="37">
        <f t="shared" si="334"/>
        <v>256</v>
      </c>
      <c r="B259" s="38" t="s">
        <v>189</v>
      </c>
      <c r="C259" s="68" t="s">
        <v>684</v>
      </c>
      <c r="D259" s="55" t="s">
        <v>685</v>
      </c>
      <c r="E259" s="39">
        <v>3920.55</v>
      </c>
      <c r="F259" s="39">
        <v>3920.55</v>
      </c>
      <c r="G259" s="39">
        <v>6241.75</v>
      </c>
      <c r="H259" s="39">
        <v>3920.55</v>
      </c>
      <c r="I259" s="73">
        <v>2200</v>
      </c>
      <c r="J259" s="39"/>
      <c r="K259" s="38">
        <f t="shared" si="335"/>
        <v>70.57</v>
      </c>
      <c r="L259" s="38">
        <f t="shared" si="336"/>
        <v>627.29</v>
      </c>
      <c r="M259" s="39">
        <f t="shared" si="337"/>
        <v>499.34</v>
      </c>
      <c r="N259" s="38">
        <f t="shared" si="338"/>
        <v>27.44</v>
      </c>
      <c r="O259" s="39">
        <f t="shared" si="339"/>
        <v>110</v>
      </c>
      <c r="P259" s="39">
        <f t="shared" si="340"/>
        <v>0</v>
      </c>
      <c r="Q259" s="39">
        <f t="shared" si="341"/>
        <v>1334.64</v>
      </c>
      <c r="R259" s="38">
        <f t="shared" si="342"/>
        <v>0</v>
      </c>
      <c r="S259" s="38">
        <f t="shared" si="343"/>
        <v>313.64</v>
      </c>
      <c r="T259" s="39">
        <f t="shared" si="344"/>
        <v>124.84</v>
      </c>
      <c r="U259" s="38">
        <f t="shared" si="345"/>
        <v>11.76</v>
      </c>
      <c r="V259" s="39">
        <f t="shared" si="346"/>
        <v>110</v>
      </c>
      <c r="W259" s="39">
        <f t="shared" si="347"/>
        <v>0</v>
      </c>
      <c r="X259" s="38">
        <f t="shared" si="348"/>
        <v>560.24</v>
      </c>
      <c r="Y259" s="38">
        <f t="shared" si="349"/>
        <v>1894.88</v>
      </c>
      <c r="Z259" s="35"/>
      <c r="AA259" s="41" t="s">
        <v>52</v>
      </c>
      <c r="AB259" s="42">
        <f t="shared" ref="AB259:AH259" si="351">K259+R259</f>
        <v>70.57</v>
      </c>
      <c r="AC259" s="42">
        <f t="shared" si="351"/>
        <v>940.93</v>
      </c>
      <c r="AD259" s="42">
        <f t="shared" si="351"/>
        <v>624.18</v>
      </c>
      <c r="AE259" s="42">
        <f t="shared" si="351"/>
        <v>39.2</v>
      </c>
      <c r="AF259" s="42">
        <f t="shared" si="351"/>
        <v>220</v>
      </c>
      <c r="AG259" s="42">
        <f t="shared" si="351"/>
        <v>0</v>
      </c>
      <c r="AH259" s="42">
        <f t="shared" si="351"/>
        <v>1894.88</v>
      </c>
      <c r="AI259" s="41" t="s">
        <v>33</v>
      </c>
      <c r="AJ259" s="15"/>
    </row>
    <row r="260" ht="17" customHeight="1" spans="1:36">
      <c r="A260" s="37">
        <f t="shared" si="334"/>
        <v>257</v>
      </c>
      <c r="B260" s="38" t="s">
        <v>129</v>
      </c>
      <c r="C260" s="68" t="s">
        <v>686</v>
      </c>
      <c r="D260" s="227" t="s">
        <v>687</v>
      </c>
      <c r="E260" s="39">
        <v>3920.55</v>
      </c>
      <c r="F260" s="39">
        <v>3920.55</v>
      </c>
      <c r="G260" s="39">
        <v>6241.75</v>
      </c>
      <c r="H260" s="39">
        <v>3920.55</v>
      </c>
      <c r="I260" s="73">
        <v>3180</v>
      </c>
      <c r="J260" s="39"/>
      <c r="K260" s="38">
        <f t="shared" si="335"/>
        <v>70.57</v>
      </c>
      <c r="L260" s="38">
        <f t="shared" si="336"/>
        <v>627.29</v>
      </c>
      <c r="M260" s="39">
        <f t="shared" si="337"/>
        <v>499.34</v>
      </c>
      <c r="N260" s="38">
        <f t="shared" si="338"/>
        <v>27.44</v>
      </c>
      <c r="O260" s="39">
        <f t="shared" si="339"/>
        <v>159</v>
      </c>
      <c r="P260" s="39">
        <f t="shared" si="340"/>
        <v>0</v>
      </c>
      <c r="Q260" s="39">
        <f t="shared" si="341"/>
        <v>1383.64</v>
      </c>
      <c r="R260" s="38">
        <f t="shared" si="342"/>
        <v>0</v>
      </c>
      <c r="S260" s="38">
        <f t="shared" si="343"/>
        <v>313.64</v>
      </c>
      <c r="T260" s="39">
        <f t="shared" si="344"/>
        <v>124.84</v>
      </c>
      <c r="U260" s="38">
        <f t="shared" si="345"/>
        <v>11.76</v>
      </c>
      <c r="V260" s="39">
        <f t="shared" si="346"/>
        <v>159</v>
      </c>
      <c r="W260" s="39">
        <f t="shared" si="347"/>
        <v>0</v>
      </c>
      <c r="X260" s="38">
        <f t="shared" si="348"/>
        <v>609.24</v>
      </c>
      <c r="Y260" s="38">
        <f t="shared" si="349"/>
        <v>1992.88</v>
      </c>
      <c r="Z260" s="35"/>
      <c r="AA260" s="41" t="s">
        <v>58</v>
      </c>
      <c r="AB260" s="42">
        <f t="shared" ref="AB260:AH260" si="352">K260+R260</f>
        <v>70.57</v>
      </c>
      <c r="AC260" s="42">
        <f t="shared" si="352"/>
        <v>940.93</v>
      </c>
      <c r="AD260" s="42">
        <f t="shared" si="352"/>
        <v>624.18</v>
      </c>
      <c r="AE260" s="42">
        <f t="shared" si="352"/>
        <v>39.2</v>
      </c>
      <c r="AF260" s="42">
        <f t="shared" si="352"/>
        <v>318</v>
      </c>
      <c r="AG260" s="42">
        <f t="shared" si="352"/>
        <v>0</v>
      </c>
      <c r="AH260" s="42">
        <f t="shared" si="352"/>
        <v>1992.88</v>
      </c>
      <c r="AI260" s="41" t="s">
        <v>35</v>
      </c>
      <c r="AJ260" s="15"/>
    </row>
    <row r="261" ht="17" customHeight="1" spans="1:36">
      <c r="A261" s="37">
        <f t="shared" si="334"/>
        <v>258</v>
      </c>
      <c r="B261" s="38" t="s">
        <v>459</v>
      </c>
      <c r="C261" s="54" t="s">
        <v>688</v>
      </c>
      <c r="D261" s="55" t="s">
        <v>689</v>
      </c>
      <c r="E261" s="39">
        <v>3920.55</v>
      </c>
      <c r="F261" s="39">
        <v>3920.55</v>
      </c>
      <c r="G261" s="39">
        <v>6241.75</v>
      </c>
      <c r="H261" s="39">
        <v>3920.55</v>
      </c>
      <c r="I261" s="73">
        <v>2200</v>
      </c>
      <c r="J261" s="39"/>
      <c r="K261" s="38">
        <f t="shared" si="335"/>
        <v>70.57</v>
      </c>
      <c r="L261" s="38">
        <f t="shared" si="336"/>
        <v>627.29</v>
      </c>
      <c r="M261" s="39">
        <f t="shared" si="337"/>
        <v>499.34</v>
      </c>
      <c r="N261" s="38">
        <f t="shared" si="338"/>
        <v>27.44</v>
      </c>
      <c r="O261" s="39">
        <f t="shared" si="339"/>
        <v>110</v>
      </c>
      <c r="P261" s="39">
        <f t="shared" si="340"/>
        <v>0</v>
      </c>
      <c r="Q261" s="39">
        <f t="shared" si="341"/>
        <v>1334.64</v>
      </c>
      <c r="R261" s="38">
        <f t="shared" si="342"/>
        <v>0</v>
      </c>
      <c r="S261" s="38">
        <f t="shared" si="343"/>
        <v>313.64</v>
      </c>
      <c r="T261" s="39">
        <f t="shared" si="344"/>
        <v>124.84</v>
      </c>
      <c r="U261" s="38">
        <f t="shared" si="345"/>
        <v>11.76</v>
      </c>
      <c r="V261" s="39">
        <f t="shared" si="346"/>
        <v>110</v>
      </c>
      <c r="W261" s="39">
        <f t="shared" si="347"/>
        <v>0</v>
      </c>
      <c r="X261" s="38">
        <f t="shared" si="348"/>
        <v>560.24</v>
      </c>
      <c r="Y261" s="38">
        <f t="shared" si="349"/>
        <v>1894.88</v>
      </c>
      <c r="Z261" s="35"/>
      <c r="AA261" s="41" t="s">
        <v>49</v>
      </c>
      <c r="AB261" s="42">
        <f t="shared" ref="AB261:AH261" si="353">K261+R261</f>
        <v>70.57</v>
      </c>
      <c r="AC261" s="42">
        <f t="shared" si="353"/>
        <v>940.93</v>
      </c>
      <c r="AD261" s="42">
        <f t="shared" si="353"/>
        <v>624.18</v>
      </c>
      <c r="AE261" s="42">
        <f t="shared" si="353"/>
        <v>39.2</v>
      </c>
      <c r="AF261" s="42">
        <f t="shared" si="353"/>
        <v>220</v>
      </c>
      <c r="AG261" s="42">
        <f t="shared" si="353"/>
        <v>0</v>
      </c>
      <c r="AH261" s="42">
        <f t="shared" si="353"/>
        <v>1894.88</v>
      </c>
      <c r="AI261" s="41" t="s">
        <v>33</v>
      </c>
      <c r="AJ261" s="15"/>
    </row>
    <row r="262" ht="17" customHeight="1" spans="1:36">
      <c r="A262" s="37">
        <f t="shared" si="334"/>
        <v>259</v>
      </c>
      <c r="B262" s="38" t="s">
        <v>195</v>
      </c>
      <c r="C262" s="54" t="s">
        <v>690</v>
      </c>
      <c r="D262" s="55" t="s">
        <v>691</v>
      </c>
      <c r="E262" s="39">
        <v>3920.55</v>
      </c>
      <c r="F262" s="39">
        <v>3920.55</v>
      </c>
      <c r="G262" s="39">
        <v>6241.75</v>
      </c>
      <c r="H262" s="39">
        <v>3920.55</v>
      </c>
      <c r="I262" s="73">
        <v>3180</v>
      </c>
      <c r="J262" s="39"/>
      <c r="K262" s="38">
        <f t="shared" si="335"/>
        <v>70.57</v>
      </c>
      <c r="L262" s="38">
        <f t="shared" si="336"/>
        <v>627.29</v>
      </c>
      <c r="M262" s="39">
        <f t="shared" si="337"/>
        <v>499.34</v>
      </c>
      <c r="N262" s="38">
        <f t="shared" si="338"/>
        <v>27.44</v>
      </c>
      <c r="O262" s="39">
        <f t="shared" si="339"/>
        <v>159</v>
      </c>
      <c r="P262" s="39">
        <f t="shared" si="340"/>
        <v>0</v>
      </c>
      <c r="Q262" s="39">
        <f t="shared" si="341"/>
        <v>1383.64</v>
      </c>
      <c r="R262" s="38">
        <f t="shared" si="342"/>
        <v>0</v>
      </c>
      <c r="S262" s="38">
        <f t="shared" si="343"/>
        <v>313.64</v>
      </c>
      <c r="T262" s="39">
        <f t="shared" si="344"/>
        <v>124.84</v>
      </c>
      <c r="U262" s="38">
        <f t="shared" si="345"/>
        <v>11.76</v>
      </c>
      <c r="V262" s="39">
        <f t="shared" si="346"/>
        <v>159</v>
      </c>
      <c r="W262" s="39">
        <f t="shared" si="347"/>
        <v>0</v>
      </c>
      <c r="X262" s="38">
        <f t="shared" si="348"/>
        <v>609.24</v>
      </c>
      <c r="Y262" s="38">
        <f t="shared" si="349"/>
        <v>1992.88</v>
      </c>
      <c r="Z262" s="35"/>
      <c r="AA262" s="41" t="s">
        <v>67</v>
      </c>
      <c r="AB262" s="42">
        <f t="shared" ref="AB262:AH262" si="354">K262+R262</f>
        <v>70.57</v>
      </c>
      <c r="AC262" s="42">
        <f t="shared" si="354"/>
        <v>940.93</v>
      </c>
      <c r="AD262" s="42">
        <f t="shared" si="354"/>
        <v>624.18</v>
      </c>
      <c r="AE262" s="42">
        <f t="shared" si="354"/>
        <v>39.2</v>
      </c>
      <c r="AF262" s="42">
        <f t="shared" si="354"/>
        <v>318</v>
      </c>
      <c r="AG262" s="42">
        <f t="shared" si="354"/>
        <v>0</v>
      </c>
      <c r="AH262" s="42">
        <f t="shared" si="354"/>
        <v>1992.88</v>
      </c>
      <c r="AI262" s="41" t="s">
        <v>36</v>
      </c>
      <c r="AJ262" s="15"/>
    </row>
    <row r="263" ht="17" customHeight="1" spans="1:36">
      <c r="A263" s="37">
        <f t="shared" si="334"/>
        <v>260</v>
      </c>
      <c r="B263" s="38" t="s">
        <v>119</v>
      </c>
      <c r="C263" s="54" t="s">
        <v>692</v>
      </c>
      <c r="D263" s="55" t="s">
        <v>693</v>
      </c>
      <c r="E263" s="39">
        <v>3920.55</v>
      </c>
      <c r="F263" s="39">
        <v>3920.55</v>
      </c>
      <c r="G263" s="39">
        <v>6241.75</v>
      </c>
      <c r="H263" s="39">
        <v>3920.55</v>
      </c>
      <c r="I263" s="73">
        <v>3180</v>
      </c>
      <c r="J263" s="39"/>
      <c r="K263" s="38">
        <f t="shared" si="335"/>
        <v>70.57</v>
      </c>
      <c r="L263" s="38">
        <f t="shared" si="336"/>
        <v>627.29</v>
      </c>
      <c r="M263" s="39">
        <f t="shared" si="337"/>
        <v>499.34</v>
      </c>
      <c r="N263" s="38">
        <f t="shared" si="338"/>
        <v>27.44</v>
      </c>
      <c r="O263" s="39">
        <f t="shared" si="339"/>
        <v>159</v>
      </c>
      <c r="P263" s="39">
        <f t="shared" si="340"/>
        <v>0</v>
      </c>
      <c r="Q263" s="39">
        <f t="shared" si="341"/>
        <v>1383.64</v>
      </c>
      <c r="R263" s="38">
        <f t="shared" si="342"/>
        <v>0</v>
      </c>
      <c r="S263" s="38">
        <f t="shared" si="343"/>
        <v>313.64</v>
      </c>
      <c r="T263" s="39">
        <f t="shared" si="344"/>
        <v>124.84</v>
      </c>
      <c r="U263" s="38">
        <f t="shared" si="345"/>
        <v>11.76</v>
      </c>
      <c r="V263" s="39">
        <f t="shared" si="346"/>
        <v>159</v>
      </c>
      <c r="W263" s="39">
        <f t="shared" si="347"/>
        <v>0</v>
      </c>
      <c r="X263" s="38">
        <f t="shared" si="348"/>
        <v>609.24</v>
      </c>
      <c r="Y263" s="38">
        <f t="shared" si="349"/>
        <v>1992.88</v>
      </c>
      <c r="Z263" s="35"/>
      <c r="AA263" s="41" t="s">
        <v>62</v>
      </c>
      <c r="AB263" s="42">
        <f t="shared" ref="AB263:AH263" si="355">K263+R263</f>
        <v>70.57</v>
      </c>
      <c r="AC263" s="42">
        <f t="shared" si="355"/>
        <v>940.93</v>
      </c>
      <c r="AD263" s="42">
        <f t="shared" si="355"/>
        <v>624.18</v>
      </c>
      <c r="AE263" s="42">
        <f t="shared" si="355"/>
        <v>39.2</v>
      </c>
      <c r="AF263" s="42">
        <f t="shared" si="355"/>
        <v>318</v>
      </c>
      <c r="AG263" s="42">
        <f t="shared" si="355"/>
        <v>0</v>
      </c>
      <c r="AH263" s="42">
        <f t="shared" si="355"/>
        <v>1992.88</v>
      </c>
      <c r="AI263" s="41" t="s">
        <v>35</v>
      </c>
      <c r="AJ263" s="15"/>
    </row>
    <row r="264" ht="17" customHeight="1" spans="1:36">
      <c r="A264" s="37">
        <f t="shared" si="334"/>
        <v>261</v>
      </c>
      <c r="B264" s="38" t="s">
        <v>46</v>
      </c>
      <c r="C264" s="54" t="s">
        <v>694</v>
      </c>
      <c r="D264" s="55" t="s">
        <v>695</v>
      </c>
      <c r="E264" s="39">
        <v>3920.55</v>
      </c>
      <c r="F264" s="39">
        <v>3920.55</v>
      </c>
      <c r="G264" s="39">
        <v>6241.75</v>
      </c>
      <c r="H264" s="39">
        <v>3920.55</v>
      </c>
      <c r="I264" s="73">
        <v>3180</v>
      </c>
      <c r="J264" s="39"/>
      <c r="K264" s="38">
        <f t="shared" si="335"/>
        <v>70.57</v>
      </c>
      <c r="L264" s="38">
        <f t="shared" si="336"/>
        <v>627.29</v>
      </c>
      <c r="M264" s="39">
        <f t="shared" si="337"/>
        <v>499.34</v>
      </c>
      <c r="N264" s="38">
        <f t="shared" si="338"/>
        <v>27.44</v>
      </c>
      <c r="O264" s="39">
        <f t="shared" si="339"/>
        <v>159</v>
      </c>
      <c r="P264" s="39">
        <f t="shared" si="340"/>
        <v>0</v>
      </c>
      <c r="Q264" s="39">
        <f t="shared" si="341"/>
        <v>1383.64</v>
      </c>
      <c r="R264" s="38">
        <f t="shared" si="342"/>
        <v>0</v>
      </c>
      <c r="S264" s="38">
        <f t="shared" si="343"/>
        <v>313.64</v>
      </c>
      <c r="T264" s="39">
        <f t="shared" si="344"/>
        <v>124.84</v>
      </c>
      <c r="U264" s="38">
        <f t="shared" si="345"/>
        <v>11.76</v>
      </c>
      <c r="V264" s="39">
        <f t="shared" si="346"/>
        <v>159</v>
      </c>
      <c r="W264" s="39">
        <f t="shared" si="347"/>
        <v>0</v>
      </c>
      <c r="X264" s="38">
        <f t="shared" si="348"/>
        <v>609.24</v>
      </c>
      <c r="Y264" s="38">
        <f t="shared" si="349"/>
        <v>1992.88</v>
      </c>
      <c r="Z264" s="35"/>
      <c r="AA264" s="41" t="s">
        <v>46</v>
      </c>
      <c r="AB264" s="42">
        <f t="shared" ref="AB264:AH264" si="356">K264+R264</f>
        <v>70.57</v>
      </c>
      <c r="AC264" s="42">
        <f t="shared" si="356"/>
        <v>940.93</v>
      </c>
      <c r="AD264" s="42">
        <f t="shared" si="356"/>
        <v>624.18</v>
      </c>
      <c r="AE264" s="42">
        <f t="shared" si="356"/>
        <v>39.2</v>
      </c>
      <c r="AF264" s="42">
        <f t="shared" si="356"/>
        <v>318</v>
      </c>
      <c r="AG264" s="42">
        <f t="shared" si="356"/>
        <v>0</v>
      </c>
      <c r="AH264" s="42">
        <f t="shared" si="356"/>
        <v>1992.88</v>
      </c>
      <c r="AI264" s="41" t="s">
        <v>31</v>
      </c>
      <c r="AJ264" s="15"/>
    </row>
    <row r="265" ht="17" customHeight="1" spans="1:36">
      <c r="A265" s="37">
        <f t="shared" si="334"/>
        <v>262</v>
      </c>
      <c r="B265" s="38" t="s">
        <v>122</v>
      </c>
      <c r="C265" s="54" t="s">
        <v>696</v>
      </c>
      <c r="D265" s="55" t="s">
        <v>697</v>
      </c>
      <c r="E265" s="39">
        <v>3920.55</v>
      </c>
      <c r="F265" s="39">
        <v>3920.55</v>
      </c>
      <c r="G265" s="39">
        <v>6241.75</v>
      </c>
      <c r="H265" s="39">
        <v>3920.55</v>
      </c>
      <c r="I265" s="73">
        <v>3180</v>
      </c>
      <c r="J265" s="39"/>
      <c r="K265" s="38">
        <f t="shared" si="335"/>
        <v>70.57</v>
      </c>
      <c r="L265" s="38">
        <f t="shared" si="336"/>
        <v>627.29</v>
      </c>
      <c r="M265" s="39">
        <f t="shared" si="337"/>
        <v>499.34</v>
      </c>
      <c r="N265" s="38">
        <f t="shared" si="338"/>
        <v>27.44</v>
      </c>
      <c r="O265" s="39">
        <f t="shared" si="339"/>
        <v>159</v>
      </c>
      <c r="P265" s="39">
        <f t="shared" si="340"/>
        <v>0</v>
      </c>
      <c r="Q265" s="39">
        <f t="shared" si="341"/>
        <v>1383.64</v>
      </c>
      <c r="R265" s="38">
        <f t="shared" si="342"/>
        <v>0</v>
      </c>
      <c r="S265" s="38">
        <f t="shared" si="343"/>
        <v>313.64</v>
      </c>
      <c r="T265" s="39">
        <f t="shared" si="344"/>
        <v>124.84</v>
      </c>
      <c r="U265" s="38">
        <f t="shared" si="345"/>
        <v>11.76</v>
      </c>
      <c r="V265" s="39">
        <f t="shared" si="346"/>
        <v>159</v>
      </c>
      <c r="W265" s="39">
        <f t="shared" si="347"/>
        <v>0</v>
      </c>
      <c r="X265" s="38">
        <f t="shared" si="348"/>
        <v>609.24</v>
      </c>
      <c r="Y265" s="38">
        <f t="shared" si="349"/>
        <v>1992.88</v>
      </c>
      <c r="Z265" s="35"/>
      <c r="AA265" s="41" t="s">
        <v>65</v>
      </c>
      <c r="AB265" s="42">
        <f t="shared" ref="AB265:AH265" si="357">K265+R265</f>
        <v>70.57</v>
      </c>
      <c r="AC265" s="42">
        <f t="shared" si="357"/>
        <v>940.93</v>
      </c>
      <c r="AD265" s="42">
        <f t="shared" si="357"/>
        <v>624.18</v>
      </c>
      <c r="AE265" s="42">
        <f t="shared" si="357"/>
        <v>39.2</v>
      </c>
      <c r="AF265" s="42">
        <f t="shared" si="357"/>
        <v>318</v>
      </c>
      <c r="AG265" s="42">
        <f t="shared" si="357"/>
        <v>0</v>
      </c>
      <c r="AH265" s="42">
        <f t="shared" si="357"/>
        <v>1992.88</v>
      </c>
      <c r="AI265" s="41" t="s">
        <v>36</v>
      </c>
      <c r="AJ265" s="15"/>
    </row>
    <row r="266" ht="17" customHeight="1" spans="1:36">
      <c r="A266" s="37">
        <f t="shared" si="334"/>
        <v>263</v>
      </c>
      <c r="B266" s="38" t="s">
        <v>347</v>
      </c>
      <c r="C266" s="54" t="s">
        <v>698</v>
      </c>
      <c r="D266" s="55" t="s">
        <v>699</v>
      </c>
      <c r="E266" s="39">
        <v>3920.55</v>
      </c>
      <c r="F266" s="39">
        <v>3920.55</v>
      </c>
      <c r="G266" s="39">
        <v>6241.75</v>
      </c>
      <c r="H266" s="39">
        <v>3920.55</v>
      </c>
      <c r="I266" s="73">
        <v>2200</v>
      </c>
      <c r="J266" s="39"/>
      <c r="K266" s="38">
        <f t="shared" si="335"/>
        <v>70.57</v>
      </c>
      <c r="L266" s="38">
        <f t="shared" si="336"/>
        <v>627.29</v>
      </c>
      <c r="M266" s="39">
        <f t="shared" si="337"/>
        <v>499.34</v>
      </c>
      <c r="N266" s="38">
        <f t="shared" si="338"/>
        <v>27.44</v>
      </c>
      <c r="O266" s="39">
        <f t="shared" si="339"/>
        <v>110</v>
      </c>
      <c r="P266" s="39">
        <f t="shared" si="340"/>
        <v>0</v>
      </c>
      <c r="Q266" s="39">
        <f t="shared" si="341"/>
        <v>1334.64</v>
      </c>
      <c r="R266" s="38">
        <f t="shared" si="342"/>
        <v>0</v>
      </c>
      <c r="S266" s="38">
        <f t="shared" si="343"/>
        <v>313.64</v>
      </c>
      <c r="T266" s="39">
        <f t="shared" si="344"/>
        <v>124.84</v>
      </c>
      <c r="U266" s="38">
        <f t="shared" si="345"/>
        <v>11.76</v>
      </c>
      <c r="V266" s="39">
        <f t="shared" si="346"/>
        <v>110</v>
      </c>
      <c r="W266" s="39">
        <f t="shared" si="347"/>
        <v>0</v>
      </c>
      <c r="X266" s="38">
        <f t="shared" si="348"/>
        <v>560.24</v>
      </c>
      <c r="Y266" s="38">
        <f t="shared" si="349"/>
        <v>1894.88</v>
      </c>
      <c r="Z266" s="35"/>
      <c r="AA266" s="41" t="s">
        <v>75</v>
      </c>
      <c r="AB266" s="42">
        <f t="shared" ref="AB266:AH266" si="358">K266+R266</f>
        <v>70.57</v>
      </c>
      <c r="AC266" s="42">
        <f t="shared" si="358"/>
        <v>940.93</v>
      </c>
      <c r="AD266" s="42">
        <f t="shared" si="358"/>
        <v>624.18</v>
      </c>
      <c r="AE266" s="42">
        <f t="shared" si="358"/>
        <v>39.2</v>
      </c>
      <c r="AF266" s="42">
        <f t="shared" si="358"/>
        <v>220</v>
      </c>
      <c r="AG266" s="42">
        <f t="shared" si="358"/>
        <v>0</v>
      </c>
      <c r="AH266" s="42">
        <f t="shared" si="358"/>
        <v>1894.88</v>
      </c>
      <c r="AI266" s="41" t="s">
        <v>36</v>
      </c>
      <c r="AJ266" s="15"/>
    </row>
    <row r="267" ht="17" customHeight="1" spans="1:36">
      <c r="A267" s="37">
        <f t="shared" si="334"/>
        <v>264</v>
      </c>
      <c r="B267" s="38" t="s">
        <v>195</v>
      </c>
      <c r="C267" s="54" t="s">
        <v>700</v>
      </c>
      <c r="D267" s="55" t="s">
        <v>701</v>
      </c>
      <c r="E267" s="39">
        <v>3920.55</v>
      </c>
      <c r="F267" s="39">
        <v>3920.55</v>
      </c>
      <c r="G267" s="39">
        <v>6241.75</v>
      </c>
      <c r="H267" s="39">
        <v>3920.55</v>
      </c>
      <c r="I267" s="73">
        <v>3180</v>
      </c>
      <c r="J267" s="39"/>
      <c r="K267" s="38">
        <f t="shared" si="335"/>
        <v>70.57</v>
      </c>
      <c r="L267" s="38">
        <f t="shared" si="336"/>
        <v>627.29</v>
      </c>
      <c r="M267" s="39">
        <f t="shared" si="337"/>
        <v>499.34</v>
      </c>
      <c r="N267" s="38">
        <f t="shared" si="338"/>
        <v>27.44</v>
      </c>
      <c r="O267" s="39">
        <f t="shared" si="339"/>
        <v>159</v>
      </c>
      <c r="P267" s="39">
        <f t="shared" si="340"/>
        <v>0</v>
      </c>
      <c r="Q267" s="39">
        <f t="shared" si="341"/>
        <v>1383.64</v>
      </c>
      <c r="R267" s="38">
        <f t="shared" si="342"/>
        <v>0</v>
      </c>
      <c r="S267" s="38">
        <f t="shared" si="343"/>
        <v>313.64</v>
      </c>
      <c r="T267" s="39">
        <f t="shared" si="344"/>
        <v>124.84</v>
      </c>
      <c r="U267" s="38">
        <f t="shared" si="345"/>
        <v>11.76</v>
      </c>
      <c r="V267" s="39">
        <f t="shared" si="346"/>
        <v>159</v>
      </c>
      <c r="W267" s="39">
        <f t="shared" si="347"/>
        <v>0</v>
      </c>
      <c r="X267" s="38">
        <f t="shared" si="348"/>
        <v>609.24</v>
      </c>
      <c r="Y267" s="38">
        <f t="shared" si="349"/>
        <v>1992.88</v>
      </c>
      <c r="Z267" s="35"/>
      <c r="AA267" s="41" t="s">
        <v>73</v>
      </c>
      <c r="AB267" s="42">
        <f t="shared" ref="AB267:AH267" si="359">K267+R267</f>
        <v>70.57</v>
      </c>
      <c r="AC267" s="42">
        <f t="shared" si="359"/>
        <v>940.93</v>
      </c>
      <c r="AD267" s="42">
        <f t="shared" si="359"/>
        <v>624.18</v>
      </c>
      <c r="AE267" s="42">
        <f t="shared" si="359"/>
        <v>39.2</v>
      </c>
      <c r="AF267" s="42">
        <f t="shared" si="359"/>
        <v>318</v>
      </c>
      <c r="AG267" s="42">
        <f t="shared" si="359"/>
        <v>0</v>
      </c>
      <c r="AH267" s="42">
        <f t="shared" si="359"/>
        <v>1992.88</v>
      </c>
      <c r="AI267" s="41" t="s">
        <v>34</v>
      </c>
      <c r="AJ267" s="15"/>
    </row>
    <row r="268" ht="17" customHeight="1" spans="1:36">
      <c r="A268" s="37">
        <f t="shared" si="334"/>
        <v>265</v>
      </c>
      <c r="B268" s="38" t="s">
        <v>195</v>
      </c>
      <c r="C268" s="54" t="s">
        <v>704</v>
      </c>
      <c r="D268" s="55" t="s">
        <v>705</v>
      </c>
      <c r="E268" s="39">
        <v>3920.55</v>
      </c>
      <c r="F268" s="39">
        <v>3920.55</v>
      </c>
      <c r="G268" s="39">
        <v>6241.75</v>
      </c>
      <c r="H268" s="39">
        <v>3920.55</v>
      </c>
      <c r="I268" s="73">
        <v>3180</v>
      </c>
      <c r="J268" s="39"/>
      <c r="K268" s="38">
        <f t="shared" si="335"/>
        <v>70.57</v>
      </c>
      <c r="L268" s="38">
        <f t="shared" si="336"/>
        <v>627.29</v>
      </c>
      <c r="M268" s="39">
        <f t="shared" si="337"/>
        <v>499.34</v>
      </c>
      <c r="N268" s="38">
        <f t="shared" si="338"/>
        <v>27.44</v>
      </c>
      <c r="O268" s="39">
        <f t="shared" si="339"/>
        <v>159</v>
      </c>
      <c r="P268" s="39">
        <f t="shared" si="340"/>
        <v>0</v>
      </c>
      <c r="Q268" s="39">
        <f t="shared" si="341"/>
        <v>1383.64</v>
      </c>
      <c r="R268" s="38">
        <f t="shared" si="342"/>
        <v>0</v>
      </c>
      <c r="S268" s="38">
        <f t="shared" si="343"/>
        <v>313.64</v>
      </c>
      <c r="T268" s="39">
        <f t="shared" si="344"/>
        <v>124.84</v>
      </c>
      <c r="U268" s="38">
        <f t="shared" si="345"/>
        <v>11.76</v>
      </c>
      <c r="V268" s="39">
        <f t="shared" si="346"/>
        <v>159</v>
      </c>
      <c r="W268" s="39">
        <f t="shared" si="347"/>
        <v>0</v>
      </c>
      <c r="X268" s="38">
        <f t="shared" si="348"/>
        <v>609.24</v>
      </c>
      <c r="Y268" s="38">
        <f t="shared" si="349"/>
        <v>1992.88</v>
      </c>
      <c r="Z268" s="35"/>
      <c r="AA268" s="41" t="s">
        <v>54</v>
      </c>
      <c r="AB268" s="42">
        <f t="shared" ref="AB268:AH268" si="360">K268+R268</f>
        <v>70.57</v>
      </c>
      <c r="AC268" s="42">
        <f t="shared" si="360"/>
        <v>940.93</v>
      </c>
      <c r="AD268" s="42">
        <f t="shared" si="360"/>
        <v>624.18</v>
      </c>
      <c r="AE268" s="42">
        <f t="shared" si="360"/>
        <v>39.2</v>
      </c>
      <c r="AF268" s="42">
        <f t="shared" si="360"/>
        <v>318</v>
      </c>
      <c r="AG268" s="42">
        <f t="shared" si="360"/>
        <v>0</v>
      </c>
      <c r="AH268" s="42">
        <f t="shared" si="360"/>
        <v>1992.88</v>
      </c>
      <c r="AI268" s="41" t="s">
        <v>34</v>
      </c>
      <c r="AJ268" s="15"/>
    </row>
    <row r="269" ht="17" customHeight="1" spans="1:36">
      <c r="A269" s="37">
        <f t="shared" si="334"/>
        <v>266</v>
      </c>
      <c r="B269" s="43" t="s">
        <v>119</v>
      </c>
      <c r="C269" s="54" t="s">
        <v>708</v>
      </c>
      <c r="D269" s="55" t="s">
        <v>709</v>
      </c>
      <c r="E269" s="39">
        <v>4500</v>
      </c>
      <c r="F269" s="39">
        <v>4500</v>
      </c>
      <c r="G269" s="39">
        <v>6241.75</v>
      </c>
      <c r="H269" s="39">
        <v>4500</v>
      </c>
      <c r="I269" s="73">
        <v>4180</v>
      </c>
      <c r="J269" s="39"/>
      <c r="K269" s="38">
        <f t="shared" si="335"/>
        <v>81</v>
      </c>
      <c r="L269" s="38">
        <f t="shared" si="336"/>
        <v>720</v>
      </c>
      <c r="M269" s="39">
        <f t="shared" si="337"/>
        <v>499.34</v>
      </c>
      <c r="N269" s="38">
        <f t="shared" si="338"/>
        <v>31.5</v>
      </c>
      <c r="O269" s="39">
        <f t="shared" si="339"/>
        <v>209</v>
      </c>
      <c r="P269" s="39">
        <f t="shared" si="340"/>
        <v>0</v>
      </c>
      <c r="Q269" s="39">
        <f t="shared" si="341"/>
        <v>1540.84</v>
      </c>
      <c r="R269" s="38">
        <f t="shared" si="342"/>
        <v>0</v>
      </c>
      <c r="S269" s="38">
        <f t="shared" si="343"/>
        <v>360</v>
      </c>
      <c r="T269" s="39">
        <f t="shared" si="344"/>
        <v>124.84</v>
      </c>
      <c r="U269" s="38">
        <f t="shared" si="345"/>
        <v>13.5</v>
      </c>
      <c r="V269" s="39">
        <f t="shared" si="346"/>
        <v>209</v>
      </c>
      <c r="W269" s="39">
        <f t="shared" si="347"/>
        <v>0</v>
      </c>
      <c r="X269" s="38">
        <f t="shared" si="348"/>
        <v>707.34</v>
      </c>
      <c r="Y269" s="38">
        <f t="shared" si="349"/>
        <v>2248.18</v>
      </c>
      <c r="Z269" s="35"/>
      <c r="AA269" s="41" t="s">
        <v>74</v>
      </c>
      <c r="AB269" s="42">
        <f t="shared" ref="AB269:AH269" si="361">K269+R269</f>
        <v>81</v>
      </c>
      <c r="AC269" s="42">
        <f t="shared" si="361"/>
        <v>1080</v>
      </c>
      <c r="AD269" s="42">
        <f t="shared" si="361"/>
        <v>624.18</v>
      </c>
      <c r="AE269" s="42">
        <f t="shared" si="361"/>
        <v>45</v>
      </c>
      <c r="AF269" s="42">
        <f t="shared" si="361"/>
        <v>418</v>
      </c>
      <c r="AG269" s="42">
        <f t="shared" si="361"/>
        <v>0</v>
      </c>
      <c r="AH269" s="42">
        <f t="shared" si="361"/>
        <v>2248.18</v>
      </c>
      <c r="AI269" s="41" t="s">
        <v>35</v>
      </c>
      <c r="AJ269" s="15"/>
    </row>
    <row r="270" customFormat="1" ht="17" customHeight="1" spans="1:36">
      <c r="A270" s="37">
        <f t="shared" si="334"/>
        <v>267</v>
      </c>
      <c r="B270" s="43" t="s">
        <v>122</v>
      </c>
      <c r="C270" s="54" t="s">
        <v>710</v>
      </c>
      <c r="D270" s="227" t="s">
        <v>711</v>
      </c>
      <c r="E270" s="39">
        <v>3920.55</v>
      </c>
      <c r="F270" s="39">
        <v>3920.55</v>
      </c>
      <c r="G270" s="39">
        <v>6241.75</v>
      </c>
      <c r="H270" s="39">
        <v>3920.55</v>
      </c>
      <c r="I270" s="73">
        <v>0</v>
      </c>
      <c r="J270" s="39"/>
      <c r="K270" s="38">
        <f t="shared" si="335"/>
        <v>70.57</v>
      </c>
      <c r="L270" s="38">
        <f t="shared" si="336"/>
        <v>627.29</v>
      </c>
      <c r="M270" s="39">
        <f t="shared" si="337"/>
        <v>499.34</v>
      </c>
      <c r="N270" s="38">
        <f t="shared" si="338"/>
        <v>27.44</v>
      </c>
      <c r="O270" s="39">
        <f t="shared" si="339"/>
        <v>0</v>
      </c>
      <c r="P270" s="39">
        <f t="shared" si="340"/>
        <v>0</v>
      </c>
      <c r="Q270" s="39">
        <f t="shared" si="341"/>
        <v>1224.64</v>
      </c>
      <c r="R270" s="38">
        <f t="shared" si="342"/>
        <v>0</v>
      </c>
      <c r="S270" s="38">
        <f t="shared" si="343"/>
        <v>313.64</v>
      </c>
      <c r="T270" s="39">
        <f t="shared" si="344"/>
        <v>124.84</v>
      </c>
      <c r="U270" s="38">
        <f t="shared" si="345"/>
        <v>11.76</v>
      </c>
      <c r="V270" s="39">
        <f t="shared" si="346"/>
        <v>0</v>
      </c>
      <c r="W270" s="39">
        <f t="shared" si="347"/>
        <v>0</v>
      </c>
      <c r="X270" s="38">
        <f t="shared" si="348"/>
        <v>450.24</v>
      </c>
      <c r="Y270" s="38">
        <f t="shared" si="349"/>
        <v>1674.88</v>
      </c>
      <c r="Z270" s="35"/>
      <c r="AA270" s="41" t="s">
        <v>65</v>
      </c>
      <c r="AB270" s="42">
        <f t="shared" ref="AB270:AH270" si="362">K270+R270</f>
        <v>70.57</v>
      </c>
      <c r="AC270" s="42">
        <f t="shared" si="362"/>
        <v>940.93</v>
      </c>
      <c r="AD270" s="42">
        <f t="shared" si="362"/>
        <v>624.18</v>
      </c>
      <c r="AE270" s="42">
        <f t="shared" si="362"/>
        <v>39.2</v>
      </c>
      <c r="AF270" s="42">
        <f t="shared" si="362"/>
        <v>0</v>
      </c>
      <c r="AG270" s="42">
        <f t="shared" si="362"/>
        <v>0</v>
      </c>
      <c r="AH270" s="42">
        <f t="shared" si="362"/>
        <v>1674.88</v>
      </c>
      <c r="AI270" s="41" t="s">
        <v>36</v>
      </c>
      <c r="AJ270" s="15"/>
    </row>
    <row r="271" s="15" customFormat="1" ht="17" customHeight="1" spans="1:36">
      <c r="A271" s="37">
        <f t="shared" si="334"/>
        <v>268</v>
      </c>
      <c r="B271" s="43" t="s">
        <v>119</v>
      </c>
      <c r="C271" s="54" t="s">
        <v>712</v>
      </c>
      <c r="D271" s="55" t="s">
        <v>713</v>
      </c>
      <c r="E271" s="39">
        <v>3920.55</v>
      </c>
      <c r="F271" s="39">
        <v>3920.55</v>
      </c>
      <c r="G271" s="39">
        <v>6241.75</v>
      </c>
      <c r="H271" s="39">
        <v>3920.55</v>
      </c>
      <c r="I271" s="73">
        <v>0</v>
      </c>
      <c r="J271" s="39"/>
      <c r="K271" s="38">
        <f t="shared" si="335"/>
        <v>70.57</v>
      </c>
      <c r="L271" s="38">
        <f t="shared" si="336"/>
        <v>627.29</v>
      </c>
      <c r="M271" s="39">
        <f t="shared" si="337"/>
        <v>499.34</v>
      </c>
      <c r="N271" s="38">
        <f t="shared" si="338"/>
        <v>27.44</v>
      </c>
      <c r="O271" s="39">
        <f t="shared" si="339"/>
        <v>0</v>
      </c>
      <c r="P271" s="39">
        <f t="shared" si="340"/>
        <v>0</v>
      </c>
      <c r="Q271" s="39">
        <f t="shared" si="341"/>
        <v>1224.64</v>
      </c>
      <c r="R271" s="38">
        <f t="shared" si="342"/>
        <v>0</v>
      </c>
      <c r="S271" s="38">
        <f t="shared" si="343"/>
        <v>313.64</v>
      </c>
      <c r="T271" s="39">
        <f t="shared" si="344"/>
        <v>124.84</v>
      </c>
      <c r="U271" s="38">
        <f t="shared" si="345"/>
        <v>11.76</v>
      </c>
      <c r="V271" s="39">
        <f t="shared" si="346"/>
        <v>0</v>
      </c>
      <c r="W271" s="39">
        <f t="shared" si="347"/>
        <v>0</v>
      </c>
      <c r="X271" s="38">
        <f t="shared" si="348"/>
        <v>450.24</v>
      </c>
      <c r="Y271" s="38">
        <f t="shared" si="349"/>
        <v>1674.88</v>
      </c>
      <c r="Z271" s="35"/>
      <c r="AA271" s="41" t="s">
        <v>74</v>
      </c>
      <c r="AB271" s="42">
        <f t="shared" ref="AB271:AH271" si="363">K271+R271</f>
        <v>70.57</v>
      </c>
      <c r="AC271" s="42">
        <f t="shared" si="363"/>
        <v>940.93</v>
      </c>
      <c r="AD271" s="42">
        <f t="shared" si="363"/>
        <v>624.18</v>
      </c>
      <c r="AE271" s="42">
        <f t="shared" si="363"/>
        <v>39.2</v>
      </c>
      <c r="AF271" s="42">
        <f t="shared" si="363"/>
        <v>0</v>
      </c>
      <c r="AG271" s="42">
        <f t="shared" si="363"/>
        <v>0</v>
      </c>
      <c r="AH271" s="42">
        <f t="shared" si="363"/>
        <v>1674.88</v>
      </c>
      <c r="AI271" s="41" t="s">
        <v>35</v>
      </c>
    </row>
    <row r="272" ht="17" customHeight="1" spans="1:36">
      <c r="A272" s="37">
        <f t="shared" si="334"/>
        <v>269</v>
      </c>
      <c r="B272" s="38" t="s">
        <v>347</v>
      </c>
      <c r="C272" s="54" t="s">
        <v>714</v>
      </c>
      <c r="D272" s="55" t="s">
        <v>715</v>
      </c>
      <c r="E272" s="39">
        <v>3920.55</v>
      </c>
      <c r="F272" s="39">
        <v>3920.55</v>
      </c>
      <c r="G272" s="39">
        <v>6241.75</v>
      </c>
      <c r="H272" s="39">
        <v>3920.55</v>
      </c>
      <c r="I272" s="73">
        <v>0</v>
      </c>
      <c r="J272" s="39"/>
      <c r="K272" s="38">
        <f t="shared" si="335"/>
        <v>70.57</v>
      </c>
      <c r="L272" s="38">
        <f t="shared" si="336"/>
        <v>627.29</v>
      </c>
      <c r="M272" s="39">
        <f t="shared" si="337"/>
        <v>499.34</v>
      </c>
      <c r="N272" s="38">
        <f t="shared" si="338"/>
        <v>27.44</v>
      </c>
      <c r="O272" s="39">
        <f t="shared" si="339"/>
        <v>0</v>
      </c>
      <c r="P272" s="39">
        <f t="shared" si="340"/>
        <v>0</v>
      </c>
      <c r="Q272" s="39">
        <f t="shared" si="341"/>
        <v>1224.64</v>
      </c>
      <c r="R272" s="38">
        <f t="shared" si="342"/>
        <v>0</v>
      </c>
      <c r="S272" s="38">
        <f t="shared" si="343"/>
        <v>313.64</v>
      </c>
      <c r="T272" s="39">
        <f t="shared" si="344"/>
        <v>124.84</v>
      </c>
      <c r="U272" s="38">
        <f t="shared" si="345"/>
        <v>11.76</v>
      </c>
      <c r="V272" s="39">
        <f t="shared" si="346"/>
        <v>0</v>
      </c>
      <c r="W272" s="39">
        <f t="shared" si="347"/>
        <v>0</v>
      </c>
      <c r="X272" s="38">
        <f t="shared" si="348"/>
        <v>450.24</v>
      </c>
      <c r="Y272" s="38">
        <f t="shared" si="349"/>
        <v>1674.88</v>
      </c>
      <c r="Z272" s="35"/>
      <c r="AA272" s="41" t="s">
        <v>69</v>
      </c>
      <c r="AB272" s="42">
        <f t="shared" ref="AB272:AH272" si="364">K272+R272</f>
        <v>70.57</v>
      </c>
      <c r="AC272" s="42">
        <f t="shared" si="364"/>
        <v>940.93</v>
      </c>
      <c r="AD272" s="42">
        <f t="shared" si="364"/>
        <v>624.18</v>
      </c>
      <c r="AE272" s="42">
        <f t="shared" si="364"/>
        <v>39.2</v>
      </c>
      <c r="AF272" s="42">
        <f t="shared" si="364"/>
        <v>0</v>
      </c>
      <c r="AG272" s="42">
        <f t="shared" si="364"/>
        <v>0</v>
      </c>
      <c r="AH272" s="42">
        <f t="shared" si="364"/>
        <v>1674.88</v>
      </c>
      <c r="AI272" s="41" t="s">
        <v>33</v>
      </c>
      <c r="AJ272" s="15"/>
    </row>
    <row r="273" ht="17" customHeight="1" spans="1:36">
      <c r="A273" s="37">
        <f t="shared" si="334"/>
        <v>270</v>
      </c>
      <c r="B273" s="38" t="s">
        <v>347</v>
      </c>
      <c r="C273" s="54" t="s">
        <v>716</v>
      </c>
      <c r="D273" s="55" t="s">
        <v>717</v>
      </c>
      <c r="E273" s="39">
        <v>3920.55</v>
      </c>
      <c r="F273" s="39">
        <v>3920.55</v>
      </c>
      <c r="G273" s="39">
        <v>6241.75</v>
      </c>
      <c r="H273" s="39">
        <v>3920.55</v>
      </c>
      <c r="I273" s="73">
        <v>0</v>
      </c>
      <c r="J273" s="39"/>
      <c r="K273" s="38">
        <f t="shared" si="335"/>
        <v>70.57</v>
      </c>
      <c r="L273" s="38">
        <f t="shared" si="336"/>
        <v>627.29</v>
      </c>
      <c r="M273" s="39">
        <f t="shared" si="337"/>
        <v>499.34</v>
      </c>
      <c r="N273" s="38">
        <f t="shared" si="338"/>
        <v>27.44</v>
      </c>
      <c r="O273" s="39">
        <f t="shared" si="339"/>
        <v>0</v>
      </c>
      <c r="P273" s="39">
        <f t="shared" si="340"/>
        <v>0</v>
      </c>
      <c r="Q273" s="39">
        <f t="shared" si="341"/>
        <v>1224.64</v>
      </c>
      <c r="R273" s="38">
        <f t="shared" si="342"/>
        <v>0</v>
      </c>
      <c r="S273" s="38">
        <f t="shared" si="343"/>
        <v>313.64</v>
      </c>
      <c r="T273" s="39">
        <f t="shared" si="344"/>
        <v>124.84</v>
      </c>
      <c r="U273" s="38">
        <f t="shared" si="345"/>
        <v>11.76</v>
      </c>
      <c r="V273" s="39">
        <f t="shared" si="346"/>
        <v>0</v>
      </c>
      <c r="W273" s="39">
        <f t="shared" si="347"/>
        <v>0</v>
      </c>
      <c r="X273" s="38">
        <f t="shared" si="348"/>
        <v>450.24</v>
      </c>
      <c r="Y273" s="38">
        <f t="shared" si="349"/>
        <v>1674.88</v>
      </c>
      <c r="Z273" s="35"/>
      <c r="AA273" s="41" t="s">
        <v>69</v>
      </c>
      <c r="AB273" s="42">
        <f t="shared" ref="AB273:AH273" si="365">K273+R273</f>
        <v>70.57</v>
      </c>
      <c r="AC273" s="42">
        <f t="shared" si="365"/>
        <v>940.93</v>
      </c>
      <c r="AD273" s="42">
        <f t="shared" si="365"/>
        <v>624.18</v>
      </c>
      <c r="AE273" s="42">
        <f t="shared" si="365"/>
        <v>39.2</v>
      </c>
      <c r="AF273" s="42">
        <f t="shared" si="365"/>
        <v>0</v>
      </c>
      <c r="AG273" s="42">
        <f t="shared" si="365"/>
        <v>0</v>
      </c>
      <c r="AH273" s="42">
        <f t="shared" si="365"/>
        <v>1674.88</v>
      </c>
      <c r="AI273" s="41" t="s">
        <v>33</v>
      </c>
      <c r="AJ273" s="15"/>
    </row>
    <row r="274" ht="17" customHeight="1" spans="1:36">
      <c r="A274" s="37">
        <f t="shared" ref="A274:A296" si="366">ROW()-3</f>
        <v>271</v>
      </c>
      <c r="B274" s="38" t="s">
        <v>347</v>
      </c>
      <c r="C274" s="54" t="s">
        <v>720</v>
      </c>
      <c r="D274" s="55" t="s">
        <v>721</v>
      </c>
      <c r="E274" s="39">
        <v>3920.55</v>
      </c>
      <c r="F274" s="39">
        <v>3920.55</v>
      </c>
      <c r="G274" s="39">
        <v>6241.75</v>
      </c>
      <c r="H274" s="39">
        <v>3920.55</v>
      </c>
      <c r="I274" s="73">
        <v>0</v>
      </c>
      <c r="J274" s="39"/>
      <c r="K274" s="38">
        <f t="shared" ref="K274:K296" si="367">ROUND(E274*0.018,2)</f>
        <v>70.57</v>
      </c>
      <c r="L274" s="38">
        <f t="shared" ref="L274:L296" si="368">ROUND(F274*0.16,2)</f>
        <v>627.29</v>
      </c>
      <c r="M274" s="39">
        <f t="shared" ref="M274:M296" si="369">ROUND(G274*0.08,2)</f>
        <v>499.34</v>
      </c>
      <c r="N274" s="38">
        <f t="shared" ref="N274:N296" si="370">ROUND(H274*0.007,2)</f>
        <v>27.44</v>
      </c>
      <c r="O274" s="39">
        <f t="shared" ref="O274:O296" si="371">I274*5%</f>
        <v>0</v>
      </c>
      <c r="P274" s="39">
        <f t="shared" ref="P274:P296" si="372">J274*50%</f>
        <v>0</v>
      </c>
      <c r="Q274" s="39">
        <f t="shared" ref="Q274:Q296" si="373">SUM(K274:P274)</f>
        <v>1224.64</v>
      </c>
      <c r="R274" s="38">
        <f t="shared" ref="R274:R296" si="374">E274*0</f>
        <v>0</v>
      </c>
      <c r="S274" s="38">
        <f t="shared" ref="S274:S296" si="375">ROUND(F274*0.08,2)</f>
        <v>313.64</v>
      </c>
      <c r="T274" s="39">
        <f t="shared" ref="T274:T296" si="376">ROUND(G274*0.02,2)</f>
        <v>124.84</v>
      </c>
      <c r="U274" s="38">
        <f t="shared" ref="U274:U296" si="377">ROUND(H274*0.003,2)</f>
        <v>11.76</v>
      </c>
      <c r="V274" s="39">
        <f t="shared" ref="V274:V296" si="378">I274*5%</f>
        <v>0</v>
      </c>
      <c r="W274" s="39">
        <f t="shared" ref="W274:W296" si="379">J274*50%</f>
        <v>0</v>
      </c>
      <c r="X274" s="38">
        <f t="shared" ref="X274:X296" si="380">SUM(R274:W274)</f>
        <v>450.24</v>
      </c>
      <c r="Y274" s="38">
        <f t="shared" ref="Y274:Y296" si="381">Q274+X274</f>
        <v>1674.88</v>
      </c>
      <c r="Z274" s="35"/>
      <c r="AA274" s="41" t="s">
        <v>69</v>
      </c>
      <c r="AB274" s="42">
        <f t="shared" ref="AB274:AH274" si="382">K274+R274</f>
        <v>70.57</v>
      </c>
      <c r="AC274" s="42">
        <f t="shared" si="382"/>
        <v>940.93</v>
      </c>
      <c r="AD274" s="42">
        <f t="shared" si="382"/>
        <v>624.18</v>
      </c>
      <c r="AE274" s="42">
        <f t="shared" si="382"/>
        <v>39.2</v>
      </c>
      <c r="AF274" s="42">
        <f t="shared" si="382"/>
        <v>0</v>
      </c>
      <c r="AG274" s="42">
        <f t="shared" si="382"/>
        <v>0</v>
      </c>
      <c r="AH274" s="42">
        <f t="shared" si="382"/>
        <v>1674.88</v>
      </c>
      <c r="AI274" s="41" t="s">
        <v>33</v>
      </c>
      <c r="AJ274" s="15"/>
    </row>
    <row r="275" ht="17" customHeight="1" spans="1:36">
      <c r="A275" s="37">
        <f t="shared" si="366"/>
        <v>272</v>
      </c>
      <c r="B275" s="38" t="s">
        <v>347</v>
      </c>
      <c r="C275" s="54" t="s">
        <v>722</v>
      </c>
      <c r="D275" s="55" t="s">
        <v>723</v>
      </c>
      <c r="E275" s="39">
        <v>3920.55</v>
      </c>
      <c r="F275" s="39">
        <v>3920.55</v>
      </c>
      <c r="G275" s="39">
        <v>6241.75</v>
      </c>
      <c r="H275" s="39">
        <v>3920.55</v>
      </c>
      <c r="I275" s="73">
        <v>0</v>
      </c>
      <c r="J275" s="39"/>
      <c r="K275" s="38">
        <f t="shared" si="367"/>
        <v>70.57</v>
      </c>
      <c r="L275" s="38">
        <f t="shared" si="368"/>
        <v>627.29</v>
      </c>
      <c r="M275" s="39">
        <f t="shared" si="369"/>
        <v>499.34</v>
      </c>
      <c r="N275" s="38">
        <f t="shared" si="370"/>
        <v>27.44</v>
      </c>
      <c r="O275" s="39">
        <f t="shared" si="371"/>
        <v>0</v>
      </c>
      <c r="P275" s="39">
        <f t="shared" si="372"/>
        <v>0</v>
      </c>
      <c r="Q275" s="39">
        <f t="shared" si="373"/>
        <v>1224.64</v>
      </c>
      <c r="R275" s="38">
        <f t="shared" si="374"/>
        <v>0</v>
      </c>
      <c r="S275" s="38">
        <f t="shared" si="375"/>
        <v>313.64</v>
      </c>
      <c r="T275" s="39">
        <f t="shared" si="376"/>
        <v>124.84</v>
      </c>
      <c r="U275" s="38">
        <f t="shared" si="377"/>
        <v>11.76</v>
      </c>
      <c r="V275" s="39">
        <f t="shared" si="378"/>
        <v>0</v>
      </c>
      <c r="W275" s="39">
        <f t="shared" si="379"/>
        <v>0</v>
      </c>
      <c r="X275" s="38">
        <f t="shared" si="380"/>
        <v>450.24</v>
      </c>
      <c r="Y275" s="38">
        <f t="shared" si="381"/>
        <v>1674.88</v>
      </c>
      <c r="Z275" s="35"/>
      <c r="AA275" s="41" t="s">
        <v>69</v>
      </c>
      <c r="AB275" s="42">
        <f t="shared" ref="AB275:AH275" si="383">K275+R275</f>
        <v>70.57</v>
      </c>
      <c r="AC275" s="42">
        <f t="shared" si="383"/>
        <v>940.93</v>
      </c>
      <c r="AD275" s="42">
        <f t="shared" si="383"/>
        <v>624.18</v>
      </c>
      <c r="AE275" s="42">
        <f t="shared" si="383"/>
        <v>39.2</v>
      </c>
      <c r="AF275" s="42">
        <f t="shared" si="383"/>
        <v>0</v>
      </c>
      <c r="AG275" s="42">
        <f t="shared" si="383"/>
        <v>0</v>
      </c>
      <c r="AH275" s="42">
        <f t="shared" si="383"/>
        <v>1674.88</v>
      </c>
      <c r="AI275" s="41" t="s">
        <v>33</v>
      </c>
      <c r="AJ275" s="15"/>
    </row>
    <row r="276" ht="17" customHeight="1" spans="1:36">
      <c r="A276" s="37">
        <f t="shared" si="366"/>
        <v>273</v>
      </c>
      <c r="B276" s="38" t="s">
        <v>347</v>
      </c>
      <c r="C276" s="54" t="s">
        <v>724</v>
      </c>
      <c r="D276" s="227" t="s">
        <v>725</v>
      </c>
      <c r="E276" s="39">
        <v>3920.55</v>
      </c>
      <c r="F276" s="39">
        <v>3920.55</v>
      </c>
      <c r="G276" s="39">
        <v>6241.75</v>
      </c>
      <c r="H276" s="39">
        <v>3920.55</v>
      </c>
      <c r="I276" s="73">
        <v>0</v>
      </c>
      <c r="J276" s="39"/>
      <c r="K276" s="38">
        <f t="shared" si="367"/>
        <v>70.57</v>
      </c>
      <c r="L276" s="38">
        <f t="shared" si="368"/>
        <v>627.29</v>
      </c>
      <c r="M276" s="39">
        <f t="shared" si="369"/>
        <v>499.34</v>
      </c>
      <c r="N276" s="38">
        <f t="shared" si="370"/>
        <v>27.44</v>
      </c>
      <c r="O276" s="39">
        <f t="shared" si="371"/>
        <v>0</v>
      </c>
      <c r="P276" s="39">
        <f t="shared" si="372"/>
        <v>0</v>
      </c>
      <c r="Q276" s="39">
        <f t="shared" si="373"/>
        <v>1224.64</v>
      </c>
      <c r="R276" s="38">
        <f t="shared" si="374"/>
        <v>0</v>
      </c>
      <c r="S276" s="38">
        <f t="shared" si="375"/>
        <v>313.64</v>
      </c>
      <c r="T276" s="39">
        <f t="shared" si="376"/>
        <v>124.84</v>
      </c>
      <c r="U276" s="38">
        <f t="shared" si="377"/>
        <v>11.76</v>
      </c>
      <c r="V276" s="39">
        <f t="shared" si="378"/>
        <v>0</v>
      </c>
      <c r="W276" s="39">
        <f t="shared" si="379"/>
        <v>0</v>
      </c>
      <c r="X276" s="38">
        <f t="shared" si="380"/>
        <v>450.24</v>
      </c>
      <c r="Y276" s="38">
        <f t="shared" si="381"/>
        <v>1674.88</v>
      </c>
      <c r="Z276" s="35"/>
      <c r="AA276" s="41" t="s">
        <v>69</v>
      </c>
      <c r="AB276" s="42">
        <f t="shared" ref="AB276:AH276" si="384">K276+R276</f>
        <v>70.57</v>
      </c>
      <c r="AC276" s="42">
        <f t="shared" si="384"/>
        <v>940.93</v>
      </c>
      <c r="AD276" s="42">
        <f t="shared" si="384"/>
        <v>624.18</v>
      </c>
      <c r="AE276" s="42">
        <f t="shared" si="384"/>
        <v>39.2</v>
      </c>
      <c r="AF276" s="42">
        <f t="shared" si="384"/>
        <v>0</v>
      </c>
      <c r="AG276" s="42">
        <f t="shared" si="384"/>
        <v>0</v>
      </c>
      <c r="AH276" s="42">
        <f t="shared" si="384"/>
        <v>1674.88</v>
      </c>
      <c r="AI276" s="41" t="s">
        <v>33</v>
      </c>
      <c r="AJ276" s="15"/>
    </row>
    <row r="277" ht="17" customHeight="1" spans="1:36">
      <c r="A277" s="37">
        <f t="shared" si="366"/>
        <v>274</v>
      </c>
      <c r="B277" s="38" t="s">
        <v>347</v>
      </c>
      <c r="C277" s="54" t="s">
        <v>726</v>
      </c>
      <c r="D277" s="227" t="s">
        <v>727</v>
      </c>
      <c r="E277" s="39">
        <v>3920.55</v>
      </c>
      <c r="F277" s="39">
        <v>3920.55</v>
      </c>
      <c r="G277" s="39">
        <v>6241.75</v>
      </c>
      <c r="H277" s="39">
        <v>3920.55</v>
      </c>
      <c r="I277" s="73">
        <v>0</v>
      </c>
      <c r="J277" s="39"/>
      <c r="K277" s="38">
        <f t="shared" si="367"/>
        <v>70.57</v>
      </c>
      <c r="L277" s="38">
        <f t="shared" si="368"/>
        <v>627.29</v>
      </c>
      <c r="M277" s="39">
        <f t="shared" si="369"/>
        <v>499.34</v>
      </c>
      <c r="N277" s="38">
        <f t="shared" si="370"/>
        <v>27.44</v>
      </c>
      <c r="O277" s="39">
        <f t="shared" si="371"/>
        <v>0</v>
      </c>
      <c r="P277" s="39">
        <f t="shared" si="372"/>
        <v>0</v>
      </c>
      <c r="Q277" s="39">
        <f t="shared" si="373"/>
        <v>1224.64</v>
      </c>
      <c r="R277" s="38">
        <f t="shared" si="374"/>
        <v>0</v>
      </c>
      <c r="S277" s="38">
        <f t="shared" si="375"/>
        <v>313.64</v>
      </c>
      <c r="T277" s="39">
        <f t="shared" si="376"/>
        <v>124.84</v>
      </c>
      <c r="U277" s="38">
        <f t="shared" si="377"/>
        <v>11.76</v>
      </c>
      <c r="V277" s="39">
        <f t="shared" si="378"/>
        <v>0</v>
      </c>
      <c r="W277" s="39">
        <f t="shared" si="379"/>
        <v>0</v>
      </c>
      <c r="X277" s="38">
        <f t="shared" si="380"/>
        <v>450.24</v>
      </c>
      <c r="Y277" s="38">
        <f t="shared" si="381"/>
        <v>1674.88</v>
      </c>
      <c r="Z277" s="35"/>
      <c r="AA277" s="41" t="s">
        <v>69</v>
      </c>
      <c r="AB277" s="42">
        <f t="shared" ref="AB277:AH277" si="385">K277+R277</f>
        <v>70.57</v>
      </c>
      <c r="AC277" s="42">
        <f t="shared" si="385"/>
        <v>940.93</v>
      </c>
      <c r="AD277" s="42">
        <f t="shared" si="385"/>
        <v>624.18</v>
      </c>
      <c r="AE277" s="42">
        <f t="shared" si="385"/>
        <v>39.2</v>
      </c>
      <c r="AF277" s="42">
        <f t="shared" si="385"/>
        <v>0</v>
      </c>
      <c r="AG277" s="42">
        <f t="shared" si="385"/>
        <v>0</v>
      </c>
      <c r="AH277" s="42">
        <f t="shared" si="385"/>
        <v>1674.88</v>
      </c>
      <c r="AI277" s="41" t="s">
        <v>33</v>
      </c>
      <c r="AJ277" s="15"/>
    </row>
    <row r="278" ht="17" customHeight="1" spans="1:36">
      <c r="A278" s="37">
        <f t="shared" si="366"/>
        <v>275</v>
      </c>
      <c r="B278" s="38" t="s">
        <v>347</v>
      </c>
      <c r="C278" s="54" t="s">
        <v>728</v>
      </c>
      <c r="D278" s="55" t="s">
        <v>729</v>
      </c>
      <c r="E278" s="39">
        <v>3920.55</v>
      </c>
      <c r="F278" s="39">
        <v>3920.55</v>
      </c>
      <c r="G278" s="39">
        <v>6241.75</v>
      </c>
      <c r="H278" s="39">
        <v>3920.55</v>
      </c>
      <c r="I278" s="73">
        <v>0</v>
      </c>
      <c r="J278" s="39"/>
      <c r="K278" s="38">
        <f t="shared" si="367"/>
        <v>70.57</v>
      </c>
      <c r="L278" s="38">
        <f t="shared" si="368"/>
        <v>627.29</v>
      </c>
      <c r="M278" s="39">
        <f t="shared" si="369"/>
        <v>499.34</v>
      </c>
      <c r="N278" s="38">
        <f t="shared" si="370"/>
        <v>27.44</v>
      </c>
      <c r="O278" s="39">
        <f t="shared" si="371"/>
        <v>0</v>
      </c>
      <c r="P278" s="39">
        <f t="shared" si="372"/>
        <v>0</v>
      </c>
      <c r="Q278" s="39">
        <f t="shared" si="373"/>
        <v>1224.64</v>
      </c>
      <c r="R278" s="38">
        <f t="shared" si="374"/>
        <v>0</v>
      </c>
      <c r="S278" s="38">
        <f t="shared" si="375"/>
        <v>313.64</v>
      </c>
      <c r="T278" s="39">
        <f t="shared" si="376"/>
        <v>124.84</v>
      </c>
      <c r="U278" s="38">
        <f t="shared" si="377"/>
        <v>11.76</v>
      </c>
      <c r="V278" s="39">
        <f t="shared" si="378"/>
        <v>0</v>
      </c>
      <c r="W278" s="39">
        <f t="shared" si="379"/>
        <v>0</v>
      </c>
      <c r="X278" s="38">
        <f t="shared" si="380"/>
        <v>450.24</v>
      </c>
      <c r="Y278" s="38">
        <f t="shared" si="381"/>
        <v>1674.88</v>
      </c>
      <c r="Z278" s="35"/>
      <c r="AA278" s="41" t="s">
        <v>69</v>
      </c>
      <c r="AB278" s="42">
        <f t="shared" ref="AB278:AH278" si="386">K278+R278</f>
        <v>70.57</v>
      </c>
      <c r="AC278" s="42">
        <f t="shared" si="386"/>
        <v>940.93</v>
      </c>
      <c r="AD278" s="42">
        <f t="shared" si="386"/>
        <v>624.18</v>
      </c>
      <c r="AE278" s="42">
        <f t="shared" si="386"/>
        <v>39.2</v>
      </c>
      <c r="AF278" s="42">
        <f t="shared" si="386"/>
        <v>0</v>
      </c>
      <c r="AG278" s="42">
        <f t="shared" si="386"/>
        <v>0</v>
      </c>
      <c r="AH278" s="42">
        <f t="shared" si="386"/>
        <v>1674.88</v>
      </c>
      <c r="AI278" s="41" t="s">
        <v>33</v>
      </c>
      <c r="AJ278" s="15"/>
    </row>
    <row r="279" ht="17" customHeight="1" spans="1:36">
      <c r="A279" s="37">
        <f t="shared" si="366"/>
        <v>276</v>
      </c>
      <c r="B279" s="39" t="s">
        <v>116</v>
      </c>
      <c r="C279" s="54" t="s">
        <v>759</v>
      </c>
      <c r="D279" s="55" t="s">
        <v>760</v>
      </c>
      <c r="E279" s="39">
        <v>3920.55</v>
      </c>
      <c r="F279" s="39">
        <v>3920.55</v>
      </c>
      <c r="G279" s="39">
        <v>6241.75</v>
      </c>
      <c r="H279" s="39">
        <v>3920.55</v>
      </c>
      <c r="I279" s="73">
        <v>0</v>
      </c>
      <c r="J279" s="39"/>
      <c r="K279" s="38">
        <f t="shared" si="367"/>
        <v>70.57</v>
      </c>
      <c r="L279" s="38">
        <f t="shared" si="368"/>
        <v>627.29</v>
      </c>
      <c r="M279" s="39">
        <f t="shared" si="369"/>
        <v>499.34</v>
      </c>
      <c r="N279" s="38">
        <f t="shared" si="370"/>
        <v>27.44</v>
      </c>
      <c r="O279" s="39">
        <f t="shared" si="371"/>
        <v>0</v>
      </c>
      <c r="P279" s="39">
        <f t="shared" si="372"/>
        <v>0</v>
      </c>
      <c r="Q279" s="39">
        <f t="shared" si="373"/>
        <v>1224.64</v>
      </c>
      <c r="R279" s="38">
        <f t="shared" si="374"/>
        <v>0</v>
      </c>
      <c r="S279" s="38">
        <f t="shared" si="375"/>
        <v>313.64</v>
      </c>
      <c r="T279" s="39">
        <f t="shared" si="376"/>
        <v>124.84</v>
      </c>
      <c r="U279" s="38">
        <f t="shared" si="377"/>
        <v>11.76</v>
      </c>
      <c r="V279" s="39">
        <f t="shared" si="378"/>
        <v>0</v>
      </c>
      <c r="W279" s="39">
        <f t="shared" si="379"/>
        <v>0</v>
      </c>
      <c r="X279" s="38">
        <f t="shared" si="380"/>
        <v>450.24</v>
      </c>
      <c r="Y279" s="38">
        <f t="shared" si="381"/>
        <v>1674.88</v>
      </c>
      <c r="Z279" s="35"/>
      <c r="AA279" s="41" t="s">
        <v>47</v>
      </c>
      <c r="AB279" s="42">
        <f t="shared" ref="AB279:AH279" si="387">K279+R279</f>
        <v>70.57</v>
      </c>
      <c r="AC279" s="42">
        <f t="shared" si="387"/>
        <v>940.93</v>
      </c>
      <c r="AD279" s="42">
        <f t="shared" si="387"/>
        <v>624.18</v>
      </c>
      <c r="AE279" s="42">
        <f t="shared" si="387"/>
        <v>39.2</v>
      </c>
      <c r="AF279" s="42">
        <f t="shared" si="387"/>
        <v>0</v>
      </c>
      <c r="AG279" s="42">
        <f t="shared" si="387"/>
        <v>0</v>
      </c>
      <c r="AH279" s="42">
        <f t="shared" si="387"/>
        <v>1674.88</v>
      </c>
      <c r="AI279" s="41" t="s">
        <v>33</v>
      </c>
      <c r="AJ279" s="15"/>
    </row>
    <row r="280" ht="17" customHeight="1" spans="1:36">
      <c r="A280" s="37">
        <f t="shared" si="366"/>
        <v>277</v>
      </c>
      <c r="B280" s="39" t="s">
        <v>116</v>
      </c>
      <c r="C280" s="54" t="s">
        <v>761</v>
      </c>
      <c r="D280" s="55" t="s">
        <v>762</v>
      </c>
      <c r="E280" s="39">
        <v>3920.55</v>
      </c>
      <c r="F280" s="39">
        <v>3920.55</v>
      </c>
      <c r="G280" s="39">
        <v>6241.75</v>
      </c>
      <c r="H280" s="39">
        <v>3920.55</v>
      </c>
      <c r="I280" s="73">
        <v>0</v>
      </c>
      <c r="J280" s="39"/>
      <c r="K280" s="38">
        <f t="shared" si="367"/>
        <v>70.57</v>
      </c>
      <c r="L280" s="38">
        <f t="shared" si="368"/>
        <v>627.29</v>
      </c>
      <c r="M280" s="39">
        <f t="shared" si="369"/>
        <v>499.34</v>
      </c>
      <c r="N280" s="38">
        <f t="shared" si="370"/>
        <v>27.44</v>
      </c>
      <c r="O280" s="39">
        <f t="shared" si="371"/>
        <v>0</v>
      </c>
      <c r="P280" s="39">
        <f t="shared" si="372"/>
        <v>0</v>
      </c>
      <c r="Q280" s="39">
        <f t="shared" si="373"/>
        <v>1224.64</v>
      </c>
      <c r="R280" s="38">
        <f t="shared" si="374"/>
        <v>0</v>
      </c>
      <c r="S280" s="38">
        <f t="shared" si="375"/>
        <v>313.64</v>
      </c>
      <c r="T280" s="39">
        <f t="shared" si="376"/>
        <v>124.84</v>
      </c>
      <c r="U280" s="38">
        <f t="shared" si="377"/>
        <v>11.76</v>
      </c>
      <c r="V280" s="39">
        <f t="shared" si="378"/>
        <v>0</v>
      </c>
      <c r="W280" s="39">
        <f t="shared" si="379"/>
        <v>0</v>
      </c>
      <c r="X280" s="38">
        <f t="shared" si="380"/>
        <v>450.24</v>
      </c>
      <c r="Y280" s="38">
        <f t="shared" si="381"/>
        <v>1674.88</v>
      </c>
      <c r="Z280" s="35"/>
      <c r="AA280" s="41" t="s">
        <v>47</v>
      </c>
      <c r="AB280" s="42">
        <f t="shared" ref="AB280:AH280" si="388">K280+R280</f>
        <v>70.57</v>
      </c>
      <c r="AC280" s="42">
        <f t="shared" si="388"/>
        <v>940.93</v>
      </c>
      <c r="AD280" s="42">
        <f t="shared" si="388"/>
        <v>624.18</v>
      </c>
      <c r="AE280" s="42">
        <f t="shared" si="388"/>
        <v>39.2</v>
      </c>
      <c r="AF280" s="42">
        <f t="shared" si="388"/>
        <v>0</v>
      </c>
      <c r="AG280" s="42">
        <f t="shared" si="388"/>
        <v>0</v>
      </c>
      <c r="AH280" s="42">
        <f t="shared" si="388"/>
        <v>1674.88</v>
      </c>
      <c r="AI280" s="41" t="s">
        <v>33</v>
      </c>
      <c r="AJ280" s="15"/>
    </row>
    <row r="281" ht="17" customHeight="1" spans="1:36">
      <c r="A281" s="37">
        <f t="shared" si="366"/>
        <v>278</v>
      </c>
      <c r="B281" s="39" t="s">
        <v>248</v>
      </c>
      <c r="C281" s="54" t="s">
        <v>763</v>
      </c>
      <c r="D281" s="227" t="s">
        <v>764</v>
      </c>
      <c r="E281" s="39">
        <v>3920.55</v>
      </c>
      <c r="F281" s="39">
        <v>3920.55</v>
      </c>
      <c r="G281" s="39">
        <v>6241.75</v>
      </c>
      <c r="H281" s="39">
        <v>3920.55</v>
      </c>
      <c r="I281" s="73">
        <v>2200</v>
      </c>
      <c r="J281" s="39"/>
      <c r="K281" s="38">
        <f t="shared" si="367"/>
        <v>70.57</v>
      </c>
      <c r="L281" s="38">
        <f t="shared" si="368"/>
        <v>627.29</v>
      </c>
      <c r="M281" s="39">
        <f t="shared" si="369"/>
        <v>499.34</v>
      </c>
      <c r="N281" s="38">
        <f t="shared" si="370"/>
        <v>27.44</v>
      </c>
      <c r="O281" s="39">
        <f t="shared" si="371"/>
        <v>110</v>
      </c>
      <c r="P281" s="39">
        <f t="shared" si="372"/>
        <v>0</v>
      </c>
      <c r="Q281" s="39">
        <f t="shared" si="373"/>
        <v>1334.64</v>
      </c>
      <c r="R281" s="38">
        <f t="shared" si="374"/>
        <v>0</v>
      </c>
      <c r="S281" s="38">
        <f t="shared" si="375"/>
        <v>313.64</v>
      </c>
      <c r="T281" s="39">
        <f t="shared" si="376"/>
        <v>124.84</v>
      </c>
      <c r="U281" s="38">
        <f t="shared" si="377"/>
        <v>11.76</v>
      </c>
      <c r="V281" s="39">
        <f t="shared" si="378"/>
        <v>110</v>
      </c>
      <c r="W281" s="39">
        <f t="shared" si="379"/>
        <v>0</v>
      </c>
      <c r="X281" s="38">
        <f t="shared" si="380"/>
        <v>560.24</v>
      </c>
      <c r="Y281" s="38">
        <f t="shared" si="381"/>
        <v>1894.88</v>
      </c>
      <c r="Z281" s="35"/>
      <c r="AA281" s="41" t="s">
        <v>70</v>
      </c>
      <c r="AB281" s="42">
        <f t="shared" ref="AB281:AH281" si="389">K281+R281</f>
        <v>70.57</v>
      </c>
      <c r="AC281" s="42">
        <f t="shared" si="389"/>
        <v>940.93</v>
      </c>
      <c r="AD281" s="42">
        <f t="shared" si="389"/>
        <v>624.18</v>
      </c>
      <c r="AE281" s="42">
        <f t="shared" si="389"/>
        <v>39.2</v>
      </c>
      <c r="AF281" s="42">
        <f t="shared" si="389"/>
        <v>220</v>
      </c>
      <c r="AG281" s="42">
        <f t="shared" si="389"/>
        <v>0</v>
      </c>
      <c r="AH281" s="42">
        <f t="shared" si="389"/>
        <v>1894.88</v>
      </c>
      <c r="AI281" s="41" t="s">
        <v>33</v>
      </c>
      <c r="AJ281" s="15"/>
    </row>
    <row r="282" ht="17" customHeight="1" spans="1:36">
      <c r="A282" s="37">
        <f t="shared" si="366"/>
        <v>279</v>
      </c>
      <c r="B282" s="39" t="s">
        <v>110</v>
      </c>
      <c r="C282" s="54" t="s">
        <v>765</v>
      </c>
      <c r="D282" s="227" t="s">
        <v>766</v>
      </c>
      <c r="E282" s="39">
        <v>3920.55</v>
      </c>
      <c r="F282" s="39">
        <v>3920.55</v>
      </c>
      <c r="G282" s="39">
        <v>6241.75</v>
      </c>
      <c r="H282" s="39">
        <v>3920.55</v>
      </c>
      <c r="I282" s="73">
        <v>0</v>
      </c>
      <c r="J282" s="39"/>
      <c r="K282" s="38">
        <f t="shared" si="367"/>
        <v>70.57</v>
      </c>
      <c r="L282" s="38">
        <f t="shared" si="368"/>
        <v>627.29</v>
      </c>
      <c r="M282" s="39">
        <f t="shared" si="369"/>
        <v>499.34</v>
      </c>
      <c r="N282" s="38">
        <f t="shared" si="370"/>
        <v>27.44</v>
      </c>
      <c r="O282" s="39">
        <f t="shared" si="371"/>
        <v>0</v>
      </c>
      <c r="P282" s="39">
        <f t="shared" si="372"/>
        <v>0</v>
      </c>
      <c r="Q282" s="39">
        <f t="shared" si="373"/>
        <v>1224.64</v>
      </c>
      <c r="R282" s="38">
        <f t="shared" si="374"/>
        <v>0</v>
      </c>
      <c r="S282" s="38">
        <f t="shared" si="375"/>
        <v>313.64</v>
      </c>
      <c r="T282" s="39">
        <f t="shared" si="376"/>
        <v>124.84</v>
      </c>
      <c r="U282" s="38">
        <f t="shared" si="377"/>
        <v>11.76</v>
      </c>
      <c r="V282" s="39">
        <f t="shared" si="378"/>
        <v>0</v>
      </c>
      <c r="W282" s="39">
        <f t="shared" si="379"/>
        <v>0</v>
      </c>
      <c r="X282" s="38">
        <f t="shared" si="380"/>
        <v>450.24</v>
      </c>
      <c r="Y282" s="38">
        <f t="shared" si="381"/>
        <v>1674.88</v>
      </c>
      <c r="Z282" s="35"/>
      <c r="AA282" s="41" t="s">
        <v>62</v>
      </c>
      <c r="AB282" s="42">
        <f t="shared" ref="AB282:AH282" si="390">K282+R282</f>
        <v>70.57</v>
      </c>
      <c r="AC282" s="42">
        <f t="shared" si="390"/>
        <v>940.93</v>
      </c>
      <c r="AD282" s="42">
        <f t="shared" si="390"/>
        <v>624.18</v>
      </c>
      <c r="AE282" s="42">
        <f t="shared" si="390"/>
        <v>39.2</v>
      </c>
      <c r="AF282" s="42">
        <f t="shared" si="390"/>
        <v>0</v>
      </c>
      <c r="AG282" s="42">
        <f t="shared" si="390"/>
        <v>0</v>
      </c>
      <c r="AH282" s="42">
        <f t="shared" si="390"/>
        <v>1674.88</v>
      </c>
      <c r="AI282" s="41" t="s">
        <v>33</v>
      </c>
      <c r="AJ282" s="15"/>
    </row>
    <row r="283" ht="17" customHeight="1" spans="1:36">
      <c r="A283" s="37">
        <f t="shared" si="366"/>
        <v>280</v>
      </c>
      <c r="B283" s="39" t="s">
        <v>110</v>
      </c>
      <c r="C283" s="54" t="s">
        <v>767</v>
      </c>
      <c r="D283" s="227" t="s">
        <v>768</v>
      </c>
      <c r="E283" s="39">
        <v>3920.55</v>
      </c>
      <c r="F283" s="39">
        <v>3920.55</v>
      </c>
      <c r="G283" s="39">
        <v>6241.75</v>
      </c>
      <c r="H283" s="39">
        <v>3920.55</v>
      </c>
      <c r="I283" s="73">
        <v>0</v>
      </c>
      <c r="J283" s="39"/>
      <c r="K283" s="38">
        <f t="shared" si="367"/>
        <v>70.57</v>
      </c>
      <c r="L283" s="38">
        <f t="shared" si="368"/>
        <v>627.29</v>
      </c>
      <c r="M283" s="39">
        <f t="shared" si="369"/>
        <v>499.34</v>
      </c>
      <c r="N283" s="38">
        <f t="shared" si="370"/>
        <v>27.44</v>
      </c>
      <c r="O283" s="39">
        <f t="shared" si="371"/>
        <v>0</v>
      </c>
      <c r="P283" s="39">
        <f t="shared" si="372"/>
        <v>0</v>
      </c>
      <c r="Q283" s="39">
        <f t="shared" si="373"/>
        <v>1224.64</v>
      </c>
      <c r="R283" s="38">
        <f t="shared" si="374"/>
        <v>0</v>
      </c>
      <c r="S283" s="38">
        <f t="shared" si="375"/>
        <v>313.64</v>
      </c>
      <c r="T283" s="39">
        <f t="shared" si="376"/>
        <v>124.84</v>
      </c>
      <c r="U283" s="38">
        <f t="shared" si="377"/>
        <v>11.76</v>
      </c>
      <c r="V283" s="39">
        <f t="shared" si="378"/>
        <v>0</v>
      </c>
      <c r="W283" s="39">
        <f t="shared" si="379"/>
        <v>0</v>
      </c>
      <c r="X283" s="38">
        <f t="shared" si="380"/>
        <v>450.24</v>
      </c>
      <c r="Y283" s="38">
        <f t="shared" si="381"/>
        <v>1674.88</v>
      </c>
      <c r="Z283" s="35"/>
      <c r="AA283" s="41" t="s">
        <v>62</v>
      </c>
      <c r="AB283" s="42">
        <f t="shared" ref="AB283:AH283" si="391">K283+R283</f>
        <v>70.57</v>
      </c>
      <c r="AC283" s="42">
        <f t="shared" si="391"/>
        <v>940.93</v>
      </c>
      <c r="AD283" s="42">
        <f t="shared" si="391"/>
        <v>624.18</v>
      </c>
      <c r="AE283" s="42">
        <f t="shared" si="391"/>
        <v>39.2</v>
      </c>
      <c r="AF283" s="42">
        <f t="shared" si="391"/>
        <v>0</v>
      </c>
      <c r="AG283" s="42">
        <f t="shared" si="391"/>
        <v>0</v>
      </c>
      <c r="AH283" s="42">
        <f t="shared" si="391"/>
        <v>1674.88</v>
      </c>
      <c r="AI283" s="41" t="s">
        <v>33</v>
      </c>
      <c r="AJ283" s="15"/>
    </row>
    <row r="284" ht="17" customHeight="1" spans="1:36">
      <c r="A284" s="37">
        <f t="shared" si="366"/>
        <v>281</v>
      </c>
      <c r="B284" s="39" t="s">
        <v>248</v>
      </c>
      <c r="C284" s="54" t="s">
        <v>769</v>
      </c>
      <c r="D284" s="227" t="s">
        <v>770</v>
      </c>
      <c r="E284" s="39">
        <v>3920.55</v>
      </c>
      <c r="F284" s="39">
        <v>3920.55</v>
      </c>
      <c r="G284" s="39">
        <v>6241.75</v>
      </c>
      <c r="H284" s="39">
        <v>3920.55</v>
      </c>
      <c r="I284" s="73">
        <v>2200</v>
      </c>
      <c r="J284" s="39"/>
      <c r="K284" s="38">
        <f t="shared" si="367"/>
        <v>70.57</v>
      </c>
      <c r="L284" s="38">
        <f t="shared" si="368"/>
        <v>627.29</v>
      </c>
      <c r="M284" s="39">
        <f t="shared" si="369"/>
        <v>499.34</v>
      </c>
      <c r="N284" s="38">
        <f t="shared" si="370"/>
        <v>27.44</v>
      </c>
      <c r="O284" s="39">
        <f t="shared" si="371"/>
        <v>110</v>
      </c>
      <c r="P284" s="39">
        <f t="shared" si="372"/>
        <v>0</v>
      </c>
      <c r="Q284" s="39">
        <f t="shared" si="373"/>
        <v>1334.64</v>
      </c>
      <c r="R284" s="38">
        <f t="shared" si="374"/>
        <v>0</v>
      </c>
      <c r="S284" s="38">
        <f t="shared" si="375"/>
        <v>313.64</v>
      </c>
      <c r="T284" s="39">
        <f t="shared" si="376"/>
        <v>124.84</v>
      </c>
      <c r="U284" s="38">
        <f t="shared" si="377"/>
        <v>11.76</v>
      </c>
      <c r="V284" s="39">
        <f t="shared" si="378"/>
        <v>110</v>
      </c>
      <c r="W284" s="39">
        <f t="shared" si="379"/>
        <v>0</v>
      </c>
      <c r="X284" s="38">
        <f t="shared" si="380"/>
        <v>560.24</v>
      </c>
      <c r="Y284" s="38">
        <f t="shared" si="381"/>
        <v>1894.88</v>
      </c>
      <c r="Z284" s="35"/>
      <c r="AA284" s="41" t="s">
        <v>70</v>
      </c>
      <c r="AB284" s="42">
        <f t="shared" ref="AB284:AH284" si="392">K284+R284</f>
        <v>70.57</v>
      </c>
      <c r="AC284" s="42">
        <f t="shared" si="392"/>
        <v>940.93</v>
      </c>
      <c r="AD284" s="42">
        <f t="shared" si="392"/>
        <v>624.18</v>
      </c>
      <c r="AE284" s="42">
        <f t="shared" si="392"/>
        <v>39.2</v>
      </c>
      <c r="AF284" s="42">
        <f t="shared" si="392"/>
        <v>220</v>
      </c>
      <c r="AG284" s="42">
        <f t="shared" si="392"/>
        <v>0</v>
      </c>
      <c r="AH284" s="42">
        <f t="shared" si="392"/>
        <v>1894.88</v>
      </c>
      <c r="AI284" s="41" t="s">
        <v>33</v>
      </c>
      <c r="AJ284" s="15"/>
    </row>
    <row r="285" ht="17" customHeight="1" spans="1:36">
      <c r="A285" s="37">
        <f t="shared" si="366"/>
        <v>282</v>
      </c>
      <c r="B285" s="39" t="s">
        <v>189</v>
      </c>
      <c r="C285" s="54" t="s">
        <v>773</v>
      </c>
      <c r="D285" s="227" t="s">
        <v>774</v>
      </c>
      <c r="E285" s="39">
        <v>3920.55</v>
      </c>
      <c r="F285" s="39">
        <v>3920.55</v>
      </c>
      <c r="G285" s="39">
        <v>6241.75</v>
      </c>
      <c r="H285" s="39">
        <v>3920.55</v>
      </c>
      <c r="I285" s="73">
        <v>0</v>
      </c>
      <c r="J285" s="39"/>
      <c r="K285" s="38">
        <f t="shared" si="367"/>
        <v>70.57</v>
      </c>
      <c r="L285" s="38">
        <f t="shared" si="368"/>
        <v>627.29</v>
      </c>
      <c r="M285" s="39">
        <f t="shared" si="369"/>
        <v>499.34</v>
      </c>
      <c r="N285" s="38">
        <f t="shared" si="370"/>
        <v>27.44</v>
      </c>
      <c r="O285" s="39">
        <f t="shared" si="371"/>
        <v>0</v>
      </c>
      <c r="P285" s="39">
        <f t="shared" si="372"/>
        <v>0</v>
      </c>
      <c r="Q285" s="39">
        <f t="shared" si="373"/>
        <v>1224.64</v>
      </c>
      <c r="R285" s="38">
        <f t="shared" si="374"/>
        <v>0</v>
      </c>
      <c r="S285" s="38">
        <f t="shared" si="375"/>
        <v>313.64</v>
      </c>
      <c r="T285" s="39">
        <f t="shared" si="376"/>
        <v>124.84</v>
      </c>
      <c r="U285" s="38">
        <f t="shared" si="377"/>
        <v>11.76</v>
      </c>
      <c r="V285" s="39">
        <f t="shared" si="378"/>
        <v>0</v>
      </c>
      <c r="W285" s="39">
        <f t="shared" si="379"/>
        <v>0</v>
      </c>
      <c r="X285" s="38">
        <f t="shared" si="380"/>
        <v>450.24</v>
      </c>
      <c r="Y285" s="38">
        <f t="shared" si="381"/>
        <v>1674.88</v>
      </c>
      <c r="Z285" s="35"/>
      <c r="AA285" s="41" t="s">
        <v>52</v>
      </c>
      <c r="AB285" s="42">
        <f t="shared" ref="AB285:AH285" si="393">K285+R285</f>
        <v>70.57</v>
      </c>
      <c r="AC285" s="42">
        <f t="shared" si="393"/>
        <v>940.93</v>
      </c>
      <c r="AD285" s="42">
        <f t="shared" si="393"/>
        <v>624.18</v>
      </c>
      <c r="AE285" s="42">
        <f t="shared" si="393"/>
        <v>39.2</v>
      </c>
      <c r="AF285" s="42">
        <f t="shared" si="393"/>
        <v>0</v>
      </c>
      <c r="AG285" s="42">
        <f t="shared" si="393"/>
        <v>0</v>
      </c>
      <c r="AH285" s="42">
        <f t="shared" si="393"/>
        <v>1674.88</v>
      </c>
      <c r="AI285" s="41" t="s">
        <v>33</v>
      </c>
      <c r="AJ285" s="15"/>
    </row>
    <row r="286" ht="17" customHeight="1" spans="1:36">
      <c r="A286" s="37">
        <f t="shared" si="366"/>
        <v>283</v>
      </c>
      <c r="B286" s="39" t="s">
        <v>119</v>
      </c>
      <c r="C286" s="54" t="s">
        <v>775</v>
      </c>
      <c r="D286" s="227" t="s">
        <v>776</v>
      </c>
      <c r="E286" s="39">
        <v>3920.55</v>
      </c>
      <c r="F286" s="39">
        <v>3920.55</v>
      </c>
      <c r="G286" s="39">
        <v>6241.75</v>
      </c>
      <c r="H286" s="39">
        <v>3920.55</v>
      </c>
      <c r="I286" s="73">
        <v>3180</v>
      </c>
      <c r="J286" s="39"/>
      <c r="K286" s="38">
        <f t="shared" si="367"/>
        <v>70.57</v>
      </c>
      <c r="L286" s="38">
        <f t="shared" si="368"/>
        <v>627.29</v>
      </c>
      <c r="M286" s="39">
        <f t="shared" si="369"/>
        <v>499.34</v>
      </c>
      <c r="N286" s="38">
        <f t="shared" si="370"/>
        <v>27.44</v>
      </c>
      <c r="O286" s="39">
        <f t="shared" si="371"/>
        <v>159</v>
      </c>
      <c r="P286" s="39">
        <f t="shared" si="372"/>
        <v>0</v>
      </c>
      <c r="Q286" s="39">
        <f t="shared" si="373"/>
        <v>1383.64</v>
      </c>
      <c r="R286" s="38">
        <f t="shared" si="374"/>
        <v>0</v>
      </c>
      <c r="S286" s="38">
        <f t="shared" si="375"/>
        <v>313.64</v>
      </c>
      <c r="T286" s="39">
        <f t="shared" si="376"/>
        <v>124.84</v>
      </c>
      <c r="U286" s="38">
        <f t="shared" si="377"/>
        <v>11.76</v>
      </c>
      <c r="V286" s="39">
        <f t="shared" si="378"/>
        <v>159</v>
      </c>
      <c r="W286" s="39">
        <f t="shared" si="379"/>
        <v>0</v>
      </c>
      <c r="X286" s="38">
        <f t="shared" si="380"/>
        <v>609.24</v>
      </c>
      <c r="Y286" s="38">
        <f t="shared" si="381"/>
        <v>1992.88</v>
      </c>
      <c r="Z286" s="35"/>
      <c r="AA286" s="41" t="s">
        <v>58</v>
      </c>
      <c r="AB286" s="42">
        <f t="shared" ref="AB286:AH286" si="394">K286+R286</f>
        <v>70.57</v>
      </c>
      <c r="AC286" s="42">
        <f t="shared" si="394"/>
        <v>940.93</v>
      </c>
      <c r="AD286" s="42">
        <f t="shared" si="394"/>
        <v>624.18</v>
      </c>
      <c r="AE286" s="42">
        <f t="shared" si="394"/>
        <v>39.2</v>
      </c>
      <c r="AF286" s="42">
        <f t="shared" si="394"/>
        <v>318</v>
      </c>
      <c r="AG286" s="42">
        <f t="shared" si="394"/>
        <v>0</v>
      </c>
      <c r="AH286" s="42">
        <f t="shared" si="394"/>
        <v>1992.88</v>
      </c>
      <c r="AI286" s="41" t="s">
        <v>35</v>
      </c>
      <c r="AJ286" s="15"/>
    </row>
    <row r="287" ht="17" customHeight="1" spans="1:36">
      <c r="A287" s="37">
        <f t="shared" si="366"/>
        <v>284</v>
      </c>
      <c r="B287" s="39" t="s">
        <v>116</v>
      </c>
      <c r="C287" s="54" t="s">
        <v>779</v>
      </c>
      <c r="D287" s="227" t="s">
        <v>780</v>
      </c>
      <c r="E287" s="39">
        <v>3920.55</v>
      </c>
      <c r="F287" s="39">
        <v>3920.55</v>
      </c>
      <c r="G287" s="39">
        <v>6241.75</v>
      </c>
      <c r="H287" s="39">
        <v>3920.55</v>
      </c>
      <c r="I287" s="73">
        <v>0</v>
      </c>
      <c r="J287" s="39"/>
      <c r="K287" s="38">
        <f t="shared" si="367"/>
        <v>70.57</v>
      </c>
      <c r="L287" s="38">
        <f t="shared" si="368"/>
        <v>627.29</v>
      </c>
      <c r="M287" s="39">
        <f t="shared" si="369"/>
        <v>499.34</v>
      </c>
      <c r="N287" s="38">
        <f t="shared" si="370"/>
        <v>27.44</v>
      </c>
      <c r="O287" s="39">
        <f t="shared" si="371"/>
        <v>0</v>
      </c>
      <c r="P287" s="39">
        <f t="shared" si="372"/>
        <v>0</v>
      </c>
      <c r="Q287" s="39">
        <f t="shared" si="373"/>
        <v>1224.64</v>
      </c>
      <c r="R287" s="38">
        <f t="shared" si="374"/>
        <v>0</v>
      </c>
      <c r="S287" s="38">
        <f t="shared" si="375"/>
        <v>313.64</v>
      </c>
      <c r="T287" s="39">
        <f t="shared" si="376"/>
        <v>124.84</v>
      </c>
      <c r="U287" s="38">
        <f t="shared" si="377"/>
        <v>11.76</v>
      </c>
      <c r="V287" s="39">
        <f t="shared" si="378"/>
        <v>0</v>
      </c>
      <c r="W287" s="39">
        <f t="shared" si="379"/>
        <v>0</v>
      </c>
      <c r="X287" s="38">
        <f t="shared" si="380"/>
        <v>450.24</v>
      </c>
      <c r="Y287" s="38">
        <f t="shared" si="381"/>
        <v>1674.88</v>
      </c>
      <c r="Z287" s="35"/>
      <c r="AA287" s="41" t="s">
        <v>68</v>
      </c>
      <c r="AB287" s="42">
        <f t="shared" ref="AB287:AH287" si="395">K287+R287</f>
        <v>70.57</v>
      </c>
      <c r="AC287" s="42">
        <f t="shared" si="395"/>
        <v>940.93</v>
      </c>
      <c r="AD287" s="42">
        <f t="shared" si="395"/>
        <v>624.18</v>
      </c>
      <c r="AE287" s="42">
        <f t="shared" si="395"/>
        <v>39.2</v>
      </c>
      <c r="AF287" s="42">
        <f t="shared" si="395"/>
        <v>0</v>
      </c>
      <c r="AG287" s="42">
        <f t="shared" si="395"/>
        <v>0</v>
      </c>
      <c r="AH287" s="42">
        <f t="shared" si="395"/>
        <v>1674.88</v>
      </c>
      <c r="AI287" s="41" t="s">
        <v>33</v>
      </c>
      <c r="AJ287" s="15"/>
    </row>
    <row r="288" ht="17" customHeight="1" spans="1:36">
      <c r="A288" s="37">
        <f t="shared" si="366"/>
        <v>285</v>
      </c>
      <c r="B288" s="39" t="s">
        <v>238</v>
      </c>
      <c r="C288" s="54" t="s">
        <v>781</v>
      </c>
      <c r="D288" s="55" t="s">
        <v>782</v>
      </c>
      <c r="E288" s="39">
        <v>3920.55</v>
      </c>
      <c r="F288" s="39">
        <v>3920.55</v>
      </c>
      <c r="G288" s="39">
        <v>6241.75</v>
      </c>
      <c r="H288" s="39">
        <v>3920.55</v>
      </c>
      <c r="I288" s="73">
        <v>0</v>
      </c>
      <c r="J288" s="39"/>
      <c r="K288" s="38">
        <f t="shared" si="367"/>
        <v>70.57</v>
      </c>
      <c r="L288" s="38">
        <f t="shared" si="368"/>
        <v>627.29</v>
      </c>
      <c r="M288" s="39">
        <f t="shared" si="369"/>
        <v>499.34</v>
      </c>
      <c r="N288" s="38">
        <f t="shared" si="370"/>
        <v>27.44</v>
      </c>
      <c r="O288" s="39">
        <f t="shared" si="371"/>
        <v>0</v>
      </c>
      <c r="P288" s="39">
        <f t="shared" si="372"/>
        <v>0</v>
      </c>
      <c r="Q288" s="39">
        <f t="shared" si="373"/>
        <v>1224.64</v>
      </c>
      <c r="R288" s="38">
        <f t="shared" si="374"/>
        <v>0</v>
      </c>
      <c r="S288" s="38">
        <f t="shared" si="375"/>
        <v>313.64</v>
      </c>
      <c r="T288" s="39">
        <f t="shared" si="376"/>
        <v>124.84</v>
      </c>
      <c r="U288" s="38">
        <f t="shared" si="377"/>
        <v>11.76</v>
      </c>
      <c r="V288" s="39">
        <f t="shared" si="378"/>
        <v>0</v>
      </c>
      <c r="W288" s="39">
        <f t="shared" si="379"/>
        <v>0</v>
      </c>
      <c r="X288" s="38">
        <f t="shared" si="380"/>
        <v>450.24</v>
      </c>
      <c r="Y288" s="38">
        <f t="shared" si="381"/>
        <v>1674.88</v>
      </c>
      <c r="Z288" s="35"/>
      <c r="AA288" s="41" t="s">
        <v>60</v>
      </c>
      <c r="AB288" s="42">
        <f t="shared" ref="AB288:AH288" si="396">K288+R288</f>
        <v>70.57</v>
      </c>
      <c r="AC288" s="42">
        <f t="shared" si="396"/>
        <v>940.93</v>
      </c>
      <c r="AD288" s="42">
        <f t="shared" si="396"/>
        <v>624.18</v>
      </c>
      <c r="AE288" s="42">
        <f t="shared" si="396"/>
        <v>39.2</v>
      </c>
      <c r="AF288" s="42">
        <f t="shared" si="396"/>
        <v>0</v>
      </c>
      <c r="AG288" s="42">
        <f t="shared" si="396"/>
        <v>0</v>
      </c>
      <c r="AH288" s="42">
        <f t="shared" si="396"/>
        <v>1674.88</v>
      </c>
      <c r="AI288" s="41" t="s">
        <v>33</v>
      </c>
      <c r="AJ288" s="15"/>
    </row>
    <row r="289" ht="17" customHeight="1" spans="1:39">
      <c r="A289" s="37">
        <f t="shared" si="366"/>
        <v>286</v>
      </c>
      <c r="B289" s="39" t="s">
        <v>153</v>
      </c>
      <c r="C289" s="54" t="s">
        <v>783</v>
      </c>
      <c r="D289" s="55" t="s">
        <v>784</v>
      </c>
      <c r="E289" s="39">
        <v>3920.55</v>
      </c>
      <c r="F289" s="39">
        <v>3920.55</v>
      </c>
      <c r="G289" s="39">
        <v>6241.75</v>
      </c>
      <c r="H289" s="39">
        <v>3920.55</v>
      </c>
      <c r="I289" s="73">
        <v>3180</v>
      </c>
      <c r="J289" s="39"/>
      <c r="K289" s="38">
        <f t="shared" si="367"/>
        <v>70.57</v>
      </c>
      <c r="L289" s="38">
        <f t="shared" si="368"/>
        <v>627.29</v>
      </c>
      <c r="M289" s="39">
        <f t="shared" si="369"/>
        <v>499.34</v>
      </c>
      <c r="N289" s="38">
        <f t="shared" si="370"/>
        <v>27.44</v>
      </c>
      <c r="O289" s="39">
        <f t="shared" si="371"/>
        <v>159</v>
      </c>
      <c r="P289" s="39">
        <f t="shared" si="372"/>
        <v>0</v>
      </c>
      <c r="Q289" s="39">
        <f t="shared" si="373"/>
        <v>1383.64</v>
      </c>
      <c r="R289" s="38">
        <f t="shared" si="374"/>
        <v>0</v>
      </c>
      <c r="S289" s="38">
        <f t="shared" si="375"/>
        <v>313.64</v>
      </c>
      <c r="T289" s="39">
        <f t="shared" si="376"/>
        <v>124.84</v>
      </c>
      <c r="U289" s="38">
        <f t="shared" si="377"/>
        <v>11.76</v>
      </c>
      <c r="V289" s="39">
        <f t="shared" si="378"/>
        <v>159</v>
      </c>
      <c r="W289" s="39">
        <f t="shared" si="379"/>
        <v>0</v>
      </c>
      <c r="X289" s="38">
        <f t="shared" si="380"/>
        <v>609.24</v>
      </c>
      <c r="Y289" s="38">
        <f t="shared" si="381"/>
        <v>1992.88</v>
      </c>
      <c r="Z289" s="35"/>
      <c r="AA289" s="41" t="s">
        <v>77</v>
      </c>
      <c r="AB289" s="42">
        <f t="shared" ref="AB289:AH289" si="397">K289+R289</f>
        <v>70.57</v>
      </c>
      <c r="AC289" s="42">
        <f t="shared" si="397"/>
        <v>940.93</v>
      </c>
      <c r="AD289" s="42">
        <f t="shared" si="397"/>
        <v>624.18</v>
      </c>
      <c r="AE289" s="42">
        <f t="shared" si="397"/>
        <v>39.2</v>
      </c>
      <c r="AF289" s="42">
        <f t="shared" si="397"/>
        <v>318</v>
      </c>
      <c r="AG289" s="42">
        <f t="shared" si="397"/>
        <v>0</v>
      </c>
      <c r="AH289" s="42">
        <f t="shared" si="397"/>
        <v>1992.88</v>
      </c>
      <c r="AI289" s="41" t="s">
        <v>36</v>
      </c>
      <c r="AJ289" s="15"/>
    </row>
    <row r="290" ht="17" customHeight="1" spans="1:39">
      <c r="A290" s="37">
        <f t="shared" si="366"/>
        <v>287</v>
      </c>
      <c r="B290" s="39" t="s">
        <v>347</v>
      </c>
      <c r="C290" s="54" t="s">
        <v>785</v>
      </c>
      <c r="D290" s="55" t="s">
        <v>786</v>
      </c>
      <c r="E290" s="39">
        <v>3920.55</v>
      </c>
      <c r="F290" s="39">
        <v>3920.55</v>
      </c>
      <c r="G290" s="39">
        <v>6241.75</v>
      </c>
      <c r="H290" s="39">
        <v>3920.55</v>
      </c>
      <c r="I290" s="73">
        <v>0</v>
      </c>
      <c r="J290" s="39"/>
      <c r="K290" s="38">
        <f t="shared" si="367"/>
        <v>70.57</v>
      </c>
      <c r="L290" s="38">
        <f t="shared" si="368"/>
        <v>627.29</v>
      </c>
      <c r="M290" s="39">
        <f t="shared" si="369"/>
        <v>499.34</v>
      </c>
      <c r="N290" s="38">
        <f t="shared" si="370"/>
        <v>27.44</v>
      </c>
      <c r="O290" s="39">
        <f t="shared" si="371"/>
        <v>0</v>
      </c>
      <c r="P290" s="39">
        <f t="shared" si="372"/>
        <v>0</v>
      </c>
      <c r="Q290" s="39">
        <f t="shared" si="373"/>
        <v>1224.64</v>
      </c>
      <c r="R290" s="38">
        <f t="shared" si="374"/>
        <v>0</v>
      </c>
      <c r="S290" s="38">
        <f t="shared" si="375"/>
        <v>313.64</v>
      </c>
      <c r="T290" s="39">
        <f t="shared" si="376"/>
        <v>124.84</v>
      </c>
      <c r="U290" s="38">
        <f t="shared" si="377"/>
        <v>11.76</v>
      </c>
      <c r="V290" s="39">
        <f t="shared" si="378"/>
        <v>0</v>
      </c>
      <c r="W290" s="39">
        <f t="shared" si="379"/>
        <v>0</v>
      </c>
      <c r="X290" s="38">
        <f t="shared" si="380"/>
        <v>450.24</v>
      </c>
      <c r="Y290" s="38">
        <f t="shared" si="381"/>
        <v>1674.88</v>
      </c>
      <c r="Z290" s="35"/>
      <c r="AA290" s="41" t="s">
        <v>69</v>
      </c>
      <c r="AB290" s="42">
        <f t="shared" ref="AB290:AH290" si="398">K290+R290</f>
        <v>70.57</v>
      </c>
      <c r="AC290" s="42">
        <f t="shared" si="398"/>
        <v>940.93</v>
      </c>
      <c r="AD290" s="42">
        <f t="shared" si="398"/>
        <v>624.18</v>
      </c>
      <c r="AE290" s="42">
        <f t="shared" si="398"/>
        <v>39.2</v>
      </c>
      <c r="AF290" s="42">
        <f t="shared" si="398"/>
        <v>0</v>
      </c>
      <c r="AG290" s="42">
        <f t="shared" si="398"/>
        <v>0</v>
      </c>
      <c r="AH290" s="42">
        <f t="shared" si="398"/>
        <v>1674.88</v>
      </c>
      <c r="AI290" s="41" t="s">
        <v>33</v>
      </c>
      <c r="AJ290" s="15"/>
    </row>
    <row r="291" ht="17" customHeight="1" spans="1:39">
      <c r="A291" s="37">
        <f t="shared" si="366"/>
        <v>288</v>
      </c>
      <c r="B291" s="39" t="s">
        <v>347</v>
      </c>
      <c r="C291" s="54" t="s">
        <v>787</v>
      </c>
      <c r="D291" s="55" t="s">
        <v>788</v>
      </c>
      <c r="E291" s="39">
        <v>3920.55</v>
      </c>
      <c r="F291" s="39">
        <v>3920.55</v>
      </c>
      <c r="G291" s="39">
        <v>6241.75</v>
      </c>
      <c r="H291" s="39">
        <v>3920.55</v>
      </c>
      <c r="I291" s="73">
        <v>0</v>
      </c>
      <c r="J291" s="39"/>
      <c r="K291" s="38">
        <f t="shared" si="367"/>
        <v>70.57</v>
      </c>
      <c r="L291" s="38">
        <f t="shared" si="368"/>
        <v>627.29</v>
      </c>
      <c r="M291" s="39">
        <f t="shared" si="369"/>
        <v>499.34</v>
      </c>
      <c r="N291" s="38">
        <f t="shared" si="370"/>
        <v>27.44</v>
      </c>
      <c r="O291" s="39">
        <f t="shared" si="371"/>
        <v>0</v>
      </c>
      <c r="P291" s="39">
        <f t="shared" si="372"/>
        <v>0</v>
      </c>
      <c r="Q291" s="39">
        <f t="shared" si="373"/>
        <v>1224.64</v>
      </c>
      <c r="R291" s="38">
        <f t="shared" si="374"/>
        <v>0</v>
      </c>
      <c r="S291" s="38">
        <f t="shared" si="375"/>
        <v>313.64</v>
      </c>
      <c r="T291" s="39">
        <f t="shared" si="376"/>
        <v>124.84</v>
      </c>
      <c r="U291" s="38">
        <f t="shared" si="377"/>
        <v>11.76</v>
      </c>
      <c r="V291" s="39">
        <f t="shared" si="378"/>
        <v>0</v>
      </c>
      <c r="W291" s="39">
        <f t="shared" si="379"/>
        <v>0</v>
      </c>
      <c r="X291" s="38">
        <f t="shared" si="380"/>
        <v>450.24</v>
      </c>
      <c r="Y291" s="38">
        <f t="shared" si="381"/>
        <v>1674.88</v>
      </c>
      <c r="Z291" s="35"/>
      <c r="AA291" s="41" t="s">
        <v>69</v>
      </c>
      <c r="AB291" s="42">
        <f t="shared" ref="AB291:AH291" si="399">K291+R291</f>
        <v>70.57</v>
      </c>
      <c r="AC291" s="42">
        <f t="shared" si="399"/>
        <v>940.93</v>
      </c>
      <c r="AD291" s="42">
        <f t="shared" si="399"/>
        <v>624.18</v>
      </c>
      <c r="AE291" s="42">
        <f t="shared" si="399"/>
        <v>39.2</v>
      </c>
      <c r="AF291" s="42">
        <f t="shared" si="399"/>
        <v>0</v>
      </c>
      <c r="AG291" s="42">
        <f t="shared" si="399"/>
        <v>0</v>
      </c>
      <c r="AH291" s="42">
        <f t="shared" si="399"/>
        <v>1674.88</v>
      </c>
      <c r="AI291" s="41" t="s">
        <v>33</v>
      </c>
      <c r="AJ291" s="15"/>
    </row>
    <row r="292" ht="17" customHeight="1" spans="1:39">
      <c r="A292" s="37">
        <f t="shared" si="366"/>
        <v>289</v>
      </c>
      <c r="B292" s="39" t="s">
        <v>347</v>
      </c>
      <c r="C292" s="54" t="s">
        <v>789</v>
      </c>
      <c r="D292" s="55" t="s">
        <v>790</v>
      </c>
      <c r="E292" s="39">
        <v>3920.55</v>
      </c>
      <c r="F292" s="39">
        <v>3920.55</v>
      </c>
      <c r="G292" s="39">
        <v>6241.75</v>
      </c>
      <c r="H292" s="39">
        <v>3920.55</v>
      </c>
      <c r="I292" s="73">
        <v>0</v>
      </c>
      <c r="J292" s="39"/>
      <c r="K292" s="38">
        <f t="shared" si="367"/>
        <v>70.57</v>
      </c>
      <c r="L292" s="38">
        <f t="shared" si="368"/>
        <v>627.29</v>
      </c>
      <c r="M292" s="39">
        <f t="shared" si="369"/>
        <v>499.34</v>
      </c>
      <c r="N292" s="38">
        <f t="shared" si="370"/>
        <v>27.44</v>
      </c>
      <c r="O292" s="39">
        <f t="shared" si="371"/>
        <v>0</v>
      </c>
      <c r="P292" s="39">
        <f t="shared" si="372"/>
        <v>0</v>
      </c>
      <c r="Q292" s="39">
        <f t="shared" si="373"/>
        <v>1224.64</v>
      </c>
      <c r="R292" s="38">
        <f t="shared" si="374"/>
        <v>0</v>
      </c>
      <c r="S292" s="38">
        <f t="shared" si="375"/>
        <v>313.64</v>
      </c>
      <c r="T292" s="39">
        <f t="shared" si="376"/>
        <v>124.84</v>
      </c>
      <c r="U292" s="38">
        <f t="shared" si="377"/>
        <v>11.76</v>
      </c>
      <c r="V292" s="39">
        <f t="shared" si="378"/>
        <v>0</v>
      </c>
      <c r="W292" s="39">
        <f t="shared" si="379"/>
        <v>0</v>
      </c>
      <c r="X292" s="38">
        <f t="shared" si="380"/>
        <v>450.24</v>
      </c>
      <c r="Y292" s="38">
        <f t="shared" si="381"/>
        <v>1674.88</v>
      </c>
      <c r="Z292" s="35"/>
      <c r="AA292" s="41" t="s">
        <v>69</v>
      </c>
      <c r="AB292" s="42">
        <f t="shared" ref="AB292:AH292" si="400">K292+R292</f>
        <v>70.57</v>
      </c>
      <c r="AC292" s="42">
        <f t="shared" si="400"/>
        <v>940.93</v>
      </c>
      <c r="AD292" s="42">
        <f t="shared" si="400"/>
        <v>624.18</v>
      </c>
      <c r="AE292" s="42">
        <f t="shared" si="400"/>
        <v>39.2</v>
      </c>
      <c r="AF292" s="42">
        <f t="shared" si="400"/>
        <v>0</v>
      </c>
      <c r="AG292" s="42">
        <f t="shared" si="400"/>
        <v>0</v>
      </c>
      <c r="AH292" s="42">
        <f t="shared" si="400"/>
        <v>1674.88</v>
      </c>
      <c r="AI292" s="41" t="s">
        <v>33</v>
      </c>
      <c r="AJ292" s="15"/>
    </row>
    <row r="293" ht="17" customHeight="1" spans="1:39">
      <c r="A293" s="37">
        <f t="shared" si="366"/>
        <v>290</v>
      </c>
      <c r="B293" s="39" t="s">
        <v>791</v>
      </c>
      <c r="C293" s="54" t="s">
        <v>792</v>
      </c>
      <c r="D293" s="227" t="s">
        <v>793</v>
      </c>
      <c r="E293" s="39">
        <v>3920.55</v>
      </c>
      <c r="F293" s="39">
        <v>3920.55</v>
      </c>
      <c r="G293" s="39">
        <v>6241.75</v>
      </c>
      <c r="H293" s="39">
        <v>3920.55</v>
      </c>
      <c r="I293" s="73">
        <v>3180</v>
      </c>
      <c r="J293" s="39"/>
      <c r="K293" s="38">
        <f t="shared" si="367"/>
        <v>70.57</v>
      </c>
      <c r="L293" s="38">
        <f t="shared" si="368"/>
        <v>627.29</v>
      </c>
      <c r="M293" s="39">
        <f t="shared" si="369"/>
        <v>499.34</v>
      </c>
      <c r="N293" s="38">
        <f t="shared" si="370"/>
        <v>27.44</v>
      </c>
      <c r="O293" s="39">
        <f t="shared" si="371"/>
        <v>159</v>
      </c>
      <c r="P293" s="39">
        <f t="shared" si="372"/>
        <v>0</v>
      </c>
      <c r="Q293" s="39">
        <f t="shared" si="373"/>
        <v>1383.64</v>
      </c>
      <c r="R293" s="38">
        <f t="shared" si="374"/>
        <v>0</v>
      </c>
      <c r="S293" s="38">
        <f t="shared" si="375"/>
        <v>313.64</v>
      </c>
      <c r="T293" s="39">
        <f t="shared" si="376"/>
        <v>124.84</v>
      </c>
      <c r="U293" s="38">
        <f t="shared" si="377"/>
        <v>11.76</v>
      </c>
      <c r="V293" s="39">
        <f t="shared" si="378"/>
        <v>159</v>
      </c>
      <c r="W293" s="39">
        <f t="shared" si="379"/>
        <v>0</v>
      </c>
      <c r="X293" s="38">
        <f t="shared" si="380"/>
        <v>609.24</v>
      </c>
      <c r="Y293" s="38">
        <f t="shared" si="381"/>
        <v>1992.88</v>
      </c>
      <c r="Z293" s="35"/>
      <c r="AA293" s="41" t="s">
        <v>74</v>
      </c>
      <c r="AB293" s="42">
        <f t="shared" ref="AB293:AH293" si="401">K293+R293</f>
        <v>70.57</v>
      </c>
      <c r="AC293" s="42">
        <f t="shared" si="401"/>
        <v>940.93</v>
      </c>
      <c r="AD293" s="42">
        <f t="shared" si="401"/>
        <v>624.18</v>
      </c>
      <c r="AE293" s="42">
        <f t="shared" si="401"/>
        <v>39.2</v>
      </c>
      <c r="AF293" s="42">
        <f t="shared" si="401"/>
        <v>318</v>
      </c>
      <c r="AG293" s="42">
        <f t="shared" si="401"/>
        <v>0</v>
      </c>
      <c r="AH293" s="42">
        <f t="shared" si="401"/>
        <v>1992.88</v>
      </c>
      <c r="AI293" s="41" t="s">
        <v>35</v>
      </c>
      <c r="AJ293" s="15"/>
    </row>
    <row r="294" ht="17" customHeight="1" spans="1:39">
      <c r="A294" s="37">
        <f t="shared" si="366"/>
        <v>291</v>
      </c>
      <c r="B294" s="39" t="s">
        <v>110</v>
      </c>
      <c r="C294" s="54" t="s">
        <v>794</v>
      </c>
      <c r="D294" s="227" t="s">
        <v>795</v>
      </c>
      <c r="E294" s="39">
        <v>3920.55</v>
      </c>
      <c r="F294" s="39">
        <v>3920.55</v>
      </c>
      <c r="G294" s="39">
        <v>6241.75</v>
      </c>
      <c r="H294" s="39">
        <v>3920.55</v>
      </c>
      <c r="I294" s="73">
        <v>0</v>
      </c>
      <c r="J294" s="39"/>
      <c r="K294" s="38">
        <f t="shared" si="367"/>
        <v>70.57</v>
      </c>
      <c r="L294" s="38">
        <f t="shared" si="368"/>
        <v>627.29</v>
      </c>
      <c r="M294" s="39">
        <f t="shared" si="369"/>
        <v>499.34</v>
      </c>
      <c r="N294" s="38">
        <f t="shared" si="370"/>
        <v>27.44</v>
      </c>
      <c r="O294" s="39">
        <f t="shared" si="371"/>
        <v>0</v>
      </c>
      <c r="P294" s="39">
        <f t="shared" si="372"/>
        <v>0</v>
      </c>
      <c r="Q294" s="39">
        <f t="shared" si="373"/>
        <v>1224.64</v>
      </c>
      <c r="R294" s="38">
        <f t="shared" si="374"/>
        <v>0</v>
      </c>
      <c r="S294" s="38">
        <f t="shared" si="375"/>
        <v>313.64</v>
      </c>
      <c r="T294" s="39">
        <f t="shared" si="376"/>
        <v>124.84</v>
      </c>
      <c r="U294" s="38">
        <f t="shared" si="377"/>
        <v>11.76</v>
      </c>
      <c r="V294" s="39">
        <f t="shared" si="378"/>
        <v>0</v>
      </c>
      <c r="W294" s="39">
        <f t="shared" si="379"/>
        <v>0</v>
      </c>
      <c r="X294" s="38">
        <f t="shared" si="380"/>
        <v>450.24</v>
      </c>
      <c r="Y294" s="38">
        <f t="shared" si="381"/>
        <v>1674.88</v>
      </c>
      <c r="Z294" s="35"/>
      <c r="AA294" s="41" t="s">
        <v>62</v>
      </c>
      <c r="AB294" s="42">
        <f t="shared" ref="AB294:AH294" si="402">K294+R294</f>
        <v>70.57</v>
      </c>
      <c r="AC294" s="42">
        <f t="shared" si="402"/>
        <v>940.93</v>
      </c>
      <c r="AD294" s="42">
        <f t="shared" si="402"/>
        <v>624.18</v>
      </c>
      <c r="AE294" s="42">
        <f t="shared" si="402"/>
        <v>39.2</v>
      </c>
      <c r="AF294" s="42">
        <f t="shared" si="402"/>
        <v>0</v>
      </c>
      <c r="AG294" s="42">
        <f t="shared" si="402"/>
        <v>0</v>
      </c>
      <c r="AH294" s="42">
        <f t="shared" si="402"/>
        <v>1674.88</v>
      </c>
      <c r="AI294" s="41" t="s">
        <v>33</v>
      </c>
      <c r="AJ294" s="15"/>
    </row>
    <row r="295" ht="17" customHeight="1" spans="1:39">
      <c r="A295" s="37">
        <f t="shared" si="366"/>
        <v>292</v>
      </c>
      <c r="B295" s="39" t="s">
        <v>248</v>
      </c>
      <c r="C295" s="54" t="s">
        <v>796</v>
      </c>
      <c r="D295" s="227" t="s">
        <v>1900</v>
      </c>
      <c r="E295" s="39">
        <v>3920.55</v>
      </c>
      <c r="F295" s="39">
        <v>3920.55</v>
      </c>
      <c r="G295" s="39">
        <v>6241.75</v>
      </c>
      <c r="H295" s="39">
        <v>3920.55</v>
      </c>
      <c r="I295" s="73">
        <v>0</v>
      </c>
      <c r="J295" s="39"/>
      <c r="K295" s="38">
        <f t="shared" si="367"/>
        <v>70.57</v>
      </c>
      <c r="L295" s="38">
        <f t="shared" si="368"/>
        <v>627.29</v>
      </c>
      <c r="M295" s="39">
        <f t="shared" si="369"/>
        <v>499.34</v>
      </c>
      <c r="N295" s="38">
        <f t="shared" si="370"/>
        <v>27.44</v>
      </c>
      <c r="O295" s="39">
        <f t="shared" si="371"/>
        <v>0</v>
      </c>
      <c r="P295" s="39">
        <f t="shared" si="372"/>
        <v>0</v>
      </c>
      <c r="Q295" s="39">
        <f t="shared" si="373"/>
        <v>1224.64</v>
      </c>
      <c r="R295" s="38">
        <f t="shared" si="374"/>
        <v>0</v>
      </c>
      <c r="S295" s="38">
        <f t="shared" si="375"/>
        <v>313.64</v>
      </c>
      <c r="T295" s="39">
        <f t="shared" si="376"/>
        <v>124.84</v>
      </c>
      <c r="U295" s="38">
        <f t="shared" si="377"/>
        <v>11.76</v>
      </c>
      <c r="V295" s="39">
        <f t="shared" si="378"/>
        <v>0</v>
      </c>
      <c r="W295" s="39">
        <f t="shared" si="379"/>
        <v>0</v>
      </c>
      <c r="X295" s="38">
        <f t="shared" si="380"/>
        <v>450.24</v>
      </c>
      <c r="Y295" s="38">
        <f t="shared" si="381"/>
        <v>1674.88</v>
      </c>
      <c r="Z295" s="35"/>
      <c r="AA295" s="41" t="s">
        <v>70</v>
      </c>
      <c r="AB295" s="42">
        <f t="shared" ref="AB295:AH295" si="403">K295+R295</f>
        <v>70.57</v>
      </c>
      <c r="AC295" s="42">
        <f t="shared" si="403"/>
        <v>940.93</v>
      </c>
      <c r="AD295" s="42">
        <f t="shared" si="403"/>
        <v>624.18</v>
      </c>
      <c r="AE295" s="42">
        <f t="shared" si="403"/>
        <v>39.2</v>
      </c>
      <c r="AF295" s="42">
        <f t="shared" si="403"/>
        <v>0</v>
      </c>
      <c r="AG295" s="42">
        <f t="shared" si="403"/>
        <v>0</v>
      </c>
      <c r="AH295" s="42">
        <f t="shared" si="403"/>
        <v>1674.88</v>
      </c>
      <c r="AI295" s="41" t="s">
        <v>33</v>
      </c>
      <c r="AJ295" s="15"/>
    </row>
    <row r="296" s="16" customFormat="1" ht="17" customHeight="1" spans="1:39">
      <c r="A296" s="47">
        <f t="shared" si="366"/>
        <v>293</v>
      </c>
      <c r="B296" s="39" t="s">
        <v>347</v>
      </c>
      <c r="C296" s="114" t="s">
        <v>718</v>
      </c>
      <c r="D296" s="230" t="s">
        <v>719</v>
      </c>
      <c r="E296" s="50">
        <v>3920.55</v>
      </c>
      <c r="F296" s="50">
        <v>3920.55</v>
      </c>
      <c r="G296" s="50">
        <v>6241.75</v>
      </c>
      <c r="H296" s="50">
        <v>3920.55</v>
      </c>
      <c r="I296" s="117"/>
      <c r="J296" s="50"/>
      <c r="K296" s="48">
        <f t="shared" si="367"/>
        <v>70.57</v>
      </c>
      <c r="L296" s="48">
        <f t="shared" si="368"/>
        <v>627.29</v>
      </c>
      <c r="M296" s="50">
        <f t="shared" si="369"/>
        <v>499.34</v>
      </c>
      <c r="N296" s="48">
        <f t="shared" si="370"/>
        <v>27.44</v>
      </c>
      <c r="O296" s="50">
        <f t="shared" si="371"/>
        <v>0</v>
      </c>
      <c r="P296" s="50">
        <f t="shared" si="372"/>
        <v>0</v>
      </c>
      <c r="Q296" s="50">
        <f t="shared" si="373"/>
        <v>1224.64</v>
      </c>
      <c r="R296" s="48">
        <f t="shared" si="374"/>
        <v>0</v>
      </c>
      <c r="S296" s="48">
        <f t="shared" si="375"/>
        <v>313.64</v>
      </c>
      <c r="T296" s="50">
        <f t="shared" si="376"/>
        <v>124.84</v>
      </c>
      <c r="U296" s="48">
        <f t="shared" si="377"/>
        <v>11.76</v>
      </c>
      <c r="V296" s="50">
        <f t="shared" si="378"/>
        <v>0</v>
      </c>
      <c r="W296" s="50">
        <f t="shared" si="379"/>
        <v>0</v>
      </c>
      <c r="X296" s="48">
        <f t="shared" si="380"/>
        <v>450.24</v>
      </c>
      <c r="Y296" s="48">
        <f t="shared" si="381"/>
        <v>1674.88</v>
      </c>
      <c r="Z296" s="118"/>
      <c r="AA296" s="51" t="s">
        <v>69</v>
      </c>
      <c r="AB296" s="52">
        <f t="shared" ref="AB296:AH296" si="404">K296+R296</f>
        <v>70.57</v>
      </c>
      <c r="AC296" s="52">
        <f t="shared" si="404"/>
        <v>940.93</v>
      </c>
      <c r="AD296" s="52">
        <f t="shared" si="404"/>
        <v>624.18</v>
      </c>
      <c r="AE296" s="52">
        <f t="shared" si="404"/>
        <v>39.2</v>
      </c>
      <c r="AF296" s="52">
        <f t="shared" si="404"/>
        <v>0</v>
      </c>
      <c r="AG296" s="52">
        <f t="shared" si="404"/>
        <v>0</v>
      </c>
      <c r="AH296" s="52">
        <f t="shared" si="404"/>
        <v>1674.88</v>
      </c>
      <c r="AI296" s="51" t="s">
        <v>33</v>
      </c>
    </row>
    <row r="297" ht="17" customHeight="1" spans="1:39">
      <c r="A297" s="37"/>
      <c r="B297" s="39"/>
      <c r="C297" s="54"/>
      <c r="D297" s="55"/>
      <c r="E297" s="39"/>
      <c r="F297" s="39"/>
      <c r="G297" s="39"/>
      <c r="H297" s="39"/>
      <c r="I297" s="73"/>
      <c r="J297" s="39"/>
      <c r="K297" s="38"/>
      <c r="L297" s="38"/>
      <c r="M297" s="39"/>
      <c r="N297" s="38"/>
      <c r="O297" s="39"/>
      <c r="P297" s="39"/>
      <c r="Q297" s="39"/>
      <c r="R297" s="38"/>
      <c r="S297" s="38"/>
      <c r="T297" s="39"/>
      <c r="U297" s="38"/>
      <c r="V297" s="39"/>
      <c r="W297" s="39"/>
      <c r="X297" s="38"/>
      <c r="Y297" s="38"/>
      <c r="Z297" s="35"/>
      <c r="AA297" s="41"/>
      <c r="AB297" s="42"/>
      <c r="AC297" s="42"/>
      <c r="AD297" s="42"/>
      <c r="AE297" s="42"/>
      <c r="AF297" s="42"/>
      <c r="AG297" s="42"/>
      <c r="AH297" s="42"/>
      <c r="AI297" s="41"/>
      <c r="AJ297" s="15"/>
    </row>
    <row r="298" ht="17" customHeight="1" spans="1:39">
      <c r="A298" s="37"/>
      <c r="B298" s="39"/>
      <c r="C298" s="152"/>
      <c r="D298" s="55"/>
      <c r="E298" s="39"/>
      <c r="F298" s="39"/>
      <c r="G298" s="39"/>
      <c r="H298" s="39"/>
      <c r="I298" s="73"/>
      <c r="J298" s="39"/>
      <c r="K298" s="38"/>
      <c r="L298" s="38"/>
      <c r="M298" s="39"/>
      <c r="N298" s="38"/>
      <c r="O298" s="39"/>
      <c r="P298" s="39"/>
      <c r="Q298" s="39"/>
      <c r="R298" s="38"/>
      <c r="S298" s="38"/>
      <c r="T298" s="39"/>
      <c r="U298" s="38"/>
      <c r="V298" s="39"/>
      <c r="W298" s="39"/>
      <c r="X298" s="38"/>
      <c r="Y298" s="38"/>
      <c r="Z298" s="35"/>
      <c r="AA298" s="41"/>
      <c r="AB298" s="42"/>
      <c r="AC298" s="42"/>
      <c r="AD298" s="42"/>
      <c r="AE298" s="42"/>
      <c r="AF298" s="42"/>
      <c r="AG298" s="42"/>
      <c r="AH298" s="42"/>
      <c r="AI298" s="41"/>
      <c r="AJ298" s="15"/>
    </row>
    <row r="299" ht="17" customHeight="1" spans="1:39">
      <c r="A299" s="37"/>
      <c r="B299" s="39"/>
      <c r="C299" s="54"/>
      <c r="D299" s="55"/>
      <c r="E299" s="39"/>
      <c r="F299" s="39"/>
      <c r="G299" s="39"/>
      <c r="H299" s="39"/>
      <c r="I299" s="73"/>
      <c r="J299" s="39"/>
      <c r="K299" s="38"/>
      <c r="L299" s="38"/>
      <c r="M299" s="39"/>
      <c r="N299" s="38"/>
      <c r="O299" s="39"/>
      <c r="P299" s="39"/>
      <c r="Q299" s="39"/>
      <c r="R299" s="38"/>
      <c r="S299" s="38"/>
      <c r="T299" s="39"/>
      <c r="U299" s="38"/>
      <c r="V299" s="39"/>
      <c r="W299" s="39"/>
      <c r="X299" s="38"/>
      <c r="Y299" s="38"/>
      <c r="Z299" s="35"/>
      <c r="AA299" s="41"/>
      <c r="AB299" s="42"/>
      <c r="AC299" s="42"/>
      <c r="AD299" s="42"/>
      <c r="AE299" s="42"/>
      <c r="AF299" s="42"/>
      <c r="AG299" s="42"/>
      <c r="AH299" s="42"/>
      <c r="AI299" s="41"/>
      <c r="AJ299" s="15"/>
    </row>
    <row r="300" ht="21" customHeight="1" spans="1:39">
      <c r="A300" s="79" t="s">
        <v>10</v>
      </c>
      <c r="B300" s="79"/>
      <c r="C300" s="80"/>
      <c r="D300" s="81"/>
      <c r="E300" s="35">
        <f t="shared" ref="E300:AH300" si="405">SUM(E4:E299)</f>
        <v>1154812.90000001</v>
      </c>
      <c r="F300" s="35">
        <f t="shared" si="405"/>
        <v>1154812.90000001</v>
      </c>
      <c r="G300" s="35">
        <f t="shared" si="405"/>
        <v>1828832.75</v>
      </c>
      <c r="H300" s="35">
        <f t="shared" si="405"/>
        <v>1154812.90000001</v>
      </c>
      <c r="I300" s="35">
        <f t="shared" si="405"/>
        <v>739844</v>
      </c>
      <c r="J300" s="35">
        <f t="shared" si="405"/>
        <v>0</v>
      </c>
      <c r="K300" s="35">
        <f t="shared" si="405"/>
        <v>20786.6599999999</v>
      </c>
      <c r="L300" s="35">
        <f t="shared" si="405"/>
        <v>184770.62</v>
      </c>
      <c r="M300" s="35">
        <f t="shared" si="405"/>
        <v>146306.619999999</v>
      </c>
      <c r="N300" s="35">
        <f t="shared" si="405"/>
        <v>8082.61999999995</v>
      </c>
      <c r="O300" s="35">
        <f t="shared" si="405"/>
        <v>36992.2</v>
      </c>
      <c r="P300" s="35">
        <f t="shared" si="405"/>
        <v>0</v>
      </c>
      <c r="Q300" s="35">
        <f t="shared" si="405"/>
        <v>396938.720000003</v>
      </c>
      <c r="R300" s="35">
        <f t="shared" si="405"/>
        <v>0</v>
      </c>
      <c r="S300" s="35">
        <f t="shared" si="405"/>
        <v>92383.9199999999</v>
      </c>
      <c r="T300" s="35">
        <f t="shared" si="405"/>
        <v>36578.1199999999</v>
      </c>
      <c r="U300" s="35">
        <f t="shared" si="405"/>
        <v>3463.98000000002</v>
      </c>
      <c r="V300" s="35">
        <f t="shared" si="405"/>
        <v>36992.2</v>
      </c>
      <c r="W300" s="35">
        <f t="shared" si="405"/>
        <v>0</v>
      </c>
      <c r="X300" s="35">
        <f t="shared" si="405"/>
        <v>169418.22</v>
      </c>
      <c r="Y300" s="35">
        <f t="shared" si="405"/>
        <v>566356.940000001</v>
      </c>
      <c r="Z300" s="35">
        <f t="shared" si="405"/>
        <v>0</v>
      </c>
      <c r="AA300" s="35">
        <f t="shared" si="405"/>
        <v>0</v>
      </c>
      <c r="AB300" s="35">
        <f t="shared" si="405"/>
        <v>20786.6599999999</v>
      </c>
      <c r="AC300" s="35">
        <f t="shared" si="405"/>
        <v>277154.539999999</v>
      </c>
      <c r="AD300" s="35">
        <f t="shared" si="405"/>
        <v>182884.739999999</v>
      </c>
      <c r="AE300" s="35">
        <f t="shared" si="405"/>
        <v>11546.6</v>
      </c>
      <c r="AF300" s="35">
        <f t="shared" si="405"/>
        <v>73984.4</v>
      </c>
      <c r="AG300" s="35">
        <f t="shared" si="405"/>
        <v>0</v>
      </c>
      <c r="AH300" s="35">
        <f t="shared" si="405"/>
        <v>566356.940000001</v>
      </c>
      <c r="AI300" s="41"/>
      <c r="AJ300" s="15"/>
    </row>
    <row r="301" spans="1:39">
      <c r="A301" s="22"/>
      <c r="B301" s="22"/>
      <c r="E301" s="22"/>
      <c r="AA301" s="82"/>
    </row>
    <row r="302" ht="15" customHeight="1" spans="1:39">
      <c r="A302" s="83" t="s">
        <v>732</v>
      </c>
      <c r="B302" s="83"/>
      <c r="C302" s="83" t="s">
        <v>733</v>
      </c>
      <c r="D302" s="83"/>
      <c r="E302" s="83" t="s">
        <v>734</v>
      </c>
      <c r="F302" s="83"/>
      <c r="G302" s="84" t="s">
        <v>45</v>
      </c>
      <c r="H302" s="84"/>
      <c r="I302" s="83" t="s">
        <v>735</v>
      </c>
      <c r="J302" s="85" t="s">
        <v>736</v>
      </c>
      <c r="K302" s="85" t="s">
        <v>737</v>
      </c>
      <c r="N302" s="86"/>
      <c r="X302" s="21"/>
      <c r="Y302" s="21"/>
      <c r="AC302" s="87"/>
      <c r="AI302" s="15"/>
      <c r="AJ302" s="15"/>
      <c r="AK302" s="15"/>
      <c r="AL302" s="15"/>
      <c r="AM302" s="24"/>
    </row>
    <row r="303" ht="15" customHeight="1" spans="1:39">
      <c r="A303" s="88" t="s">
        <v>738</v>
      </c>
      <c r="B303" s="88"/>
      <c r="C303" s="89">
        <f>SUM(K4:K299)</f>
        <v>20786.6599999999</v>
      </c>
      <c r="D303" s="89"/>
      <c r="E303" s="90">
        <f>SUM(R4:R299)</f>
        <v>0</v>
      </c>
      <c r="F303" s="90"/>
      <c r="G303" s="91">
        <f>C303+E303</f>
        <v>20786.6599999999</v>
      </c>
      <c r="H303" s="92"/>
      <c r="I303" s="83">
        <f>COUNTIFS(E4:E299,"&lt;&gt;",E4:E299,"&lt;&gt;0")</f>
        <v>293</v>
      </c>
      <c r="J303" s="93"/>
      <c r="K303" s="85">
        <f t="shared" ref="K303:K308" si="406">G303+J303</f>
        <v>20786.6599999999</v>
      </c>
      <c r="N303" s="86"/>
      <c r="X303" s="21"/>
      <c r="Y303" s="21"/>
      <c r="AB303" s="82"/>
      <c r="AI303" s="15"/>
      <c r="AJ303" s="15"/>
      <c r="AK303" s="15"/>
      <c r="AL303" s="15"/>
      <c r="AM303" s="24"/>
    </row>
    <row r="304" ht="15" customHeight="1" spans="1:39">
      <c r="A304" s="88" t="s">
        <v>739</v>
      </c>
      <c r="B304" s="88"/>
      <c r="C304" s="89">
        <f>SUM(L4:L299)</f>
        <v>184770.62</v>
      </c>
      <c r="D304" s="89"/>
      <c r="E304" s="90">
        <f>SUM(S4:S299)</f>
        <v>92383.9199999999</v>
      </c>
      <c r="F304" s="90"/>
      <c r="G304" s="91">
        <f t="shared" ref="G303:G309" si="407">C304+E304</f>
        <v>277154.54</v>
      </c>
      <c r="H304" s="92"/>
      <c r="I304" s="83">
        <f>COUNTIFS(F4:F299,"&lt;&gt;",F4:F299,"&lt;&gt;0")</f>
        <v>293</v>
      </c>
      <c r="J304" s="85"/>
      <c r="K304" s="85">
        <f t="shared" si="406"/>
        <v>277154.54</v>
      </c>
      <c r="N304" s="86"/>
      <c r="X304" s="21"/>
      <c r="Y304" s="21"/>
      <c r="AC304" s="82"/>
      <c r="AI304" s="15"/>
      <c r="AJ304" s="15"/>
      <c r="AK304" s="15"/>
      <c r="AL304" s="15"/>
      <c r="AM304" s="24"/>
    </row>
    <row r="305" ht="15" customHeight="1" spans="1:39">
      <c r="A305" s="88" t="s">
        <v>740</v>
      </c>
      <c r="B305" s="88"/>
      <c r="C305" s="89">
        <f>SUM(N4:N299)</f>
        <v>8082.61999999995</v>
      </c>
      <c r="D305" s="89"/>
      <c r="E305" s="90">
        <f>SUM(U4:U299)</f>
        <v>3463.98000000002</v>
      </c>
      <c r="F305" s="90"/>
      <c r="G305" s="91">
        <f t="shared" si="407"/>
        <v>11546.6</v>
      </c>
      <c r="H305" s="92"/>
      <c r="I305" s="83">
        <f>COUNTIFS(H4:H299,"&lt;&gt;",H4:H299,"&lt;&gt;0")</f>
        <v>293</v>
      </c>
      <c r="J305" s="85"/>
      <c r="K305" s="85">
        <f t="shared" si="406"/>
        <v>11546.6</v>
      </c>
      <c r="N305" s="86"/>
      <c r="X305" s="21"/>
      <c r="Y305" s="21"/>
      <c r="AI305" s="15"/>
      <c r="AJ305" s="15"/>
      <c r="AK305" s="15"/>
      <c r="AL305" s="15"/>
      <c r="AM305" s="24"/>
    </row>
    <row r="306" ht="15" customHeight="1" spans="1:39">
      <c r="A306" s="94" t="s">
        <v>741</v>
      </c>
      <c r="B306" s="94"/>
      <c r="C306" s="89">
        <f>SUM(M4:M299)</f>
        <v>146306.619999999</v>
      </c>
      <c r="D306" s="89"/>
      <c r="E306" s="90">
        <f>SUM(T4:T299)</f>
        <v>36578.1199999999</v>
      </c>
      <c r="F306" s="90"/>
      <c r="G306" s="91">
        <f t="shared" si="407"/>
        <v>182884.739999999</v>
      </c>
      <c r="H306" s="92"/>
      <c r="I306" s="83">
        <f>COUNTIFS(G4:G299,"&lt;&gt;",G4:G299,"&lt;&gt;0")</f>
        <v>293</v>
      </c>
      <c r="J306" s="85"/>
      <c r="K306" s="85">
        <f t="shared" si="406"/>
        <v>182884.739999999</v>
      </c>
      <c r="N306" s="86"/>
      <c r="X306" s="21"/>
      <c r="Y306" s="21"/>
      <c r="AI306" s="15"/>
      <c r="AJ306" s="15"/>
      <c r="AK306" s="15"/>
      <c r="AL306" s="15"/>
      <c r="AM306" s="24"/>
    </row>
    <row r="307" ht="15" customHeight="1" spans="1:39">
      <c r="A307" s="94" t="s">
        <v>742</v>
      </c>
      <c r="B307" s="94"/>
      <c r="C307" s="89">
        <f>SUM(P4:P299)</f>
        <v>0</v>
      </c>
      <c r="D307" s="89"/>
      <c r="E307" s="90">
        <f>SUM(W4:W299)</f>
        <v>0</v>
      </c>
      <c r="F307" s="90"/>
      <c r="G307" s="91">
        <f t="shared" si="407"/>
        <v>0</v>
      </c>
      <c r="H307" s="92"/>
      <c r="I307" s="83">
        <f>COUNTIFS(J4:J299,"&lt;&gt;",J4:J299,"&lt;&gt;0")</f>
        <v>0</v>
      </c>
      <c r="J307" s="85"/>
      <c r="K307" s="85">
        <f t="shared" si="406"/>
        <v>0</v>
      </c>
      <c r="N307" s="86"/>
      <c r="X307" s="21"/>
      <c r="Y307" s="21"/>
      <c r="AI307" s="15"/>
      <c r="AJ307" s="15"/>
      <c r="AK307" s="15"/>
      <c r="AL307" s="15"/>
      <c r="AM307" s="24"/>
    </row>
    <row r="308" ht="21" customHeight="1" spans="1:39">
      <c r="A308" s="94" t="s">
        <v>743</v>
      </c>
      <c r="B308" s="94"/>
      <c r="C308" s="89">
        <f>SUM(O4:O299)</f>
        <v>36992.2</v>
      </c>
      <c r="D308" s="89"/>
      <c r="E308" s="90">
        <f>SUM(V4:V299)</f>
        <v>36992.2</v>
      </c>
      <c r="F308" s="90"/>
      <c r="G308" s="91">
        <f t="shared" si="407"/>
        <v>73984.4</v>
      </c>
      <c r="H308" s="92"/>
      <c r="I308" s="83">
        <f>COUNTIFS(I4:I299,"&lt;&gt;",I4:I299,"&lt;&gt;0")</f>
        <v>261</v>
      </c>
      <c r="J308" s="85"/>
      <c r="K308" s="85">
        <f t="shared" si="406"/>
        <v>73984.4</v>
      </c>
      <c r="N308" s="86"/>
      <c r="X308" s="21"/>
      <c r="Y308" s="21"/>
      <c r="AI308" s="15"/>
      <c r="AJ308" s="15"/>
      <c r="AK308" s="15"/>
      <c r="AL308" s="15"/>
      <c r="AM308" s="24"/>
    </row>
    <row r="309" ht="17" customHeight="1" spans="1:39">
      <c r="A309" s="85" t="s">
        <v>744</v>
      </c>
      <c r="B309" s="85"/>
      <c r="C309" s="95">
        <f>SUM(C303:D308)</f>
        <v>396938.719999999</v>
      </c>
      <c r="D309" s="96"/>
      <c r="E309" s="97">
        <f>SUM(E303:F308)</f>
        <v>169418.22</v>
      </c>
      <c r="F309" s="98"/>
      <c r="G309" s="99">
        <f t="shared" si="407"/>
        <v>566356.939999999</v>
      </c>
      <c r="H309" s="100"/>
      <c r="I309" s="85"/>
      <c r="J309" s="85"/>
      <c r="K309" s="101">
        <f>SUM(K303:K308)</f>
        <v>566356.939999999</v>
      </c>
      <c r="N309" s="86"/>
      <c r="X309" s="21"/>
      <c r="Y309" s="21"/>
      <c r="AI309" s="15"/>
      <c r="AJ309" s="15"/>
      <c r="AK309" s="15"/>
      <c r="AL309" s="15"/>
      <c r="AM309" s="24"/>
    </row>
    <row r="310" spans="1:39">
      <c r="A310" s="102" t="s">
        <v>745</v>
      </c>
      <c r="B310" s="102"/>
      <c r="C310" s="103"/>
      <c r="D310" s="102"/>
      <c r="E310" s="102"/>
      <c r="F310" s="102"/>
      <c r="G310" s="104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</row>
    <row r="311" spans="1:39">
      <c r="A311" s="102"/>
      <c r="B311" s="102"/>
      <c r="C311" s="103"/>
      <c r="D311" s="102"/>
      <c r="E311" s="102"/>
      <c r="F311" s="102"/>
      <c r="G311" s="104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</row>
    <row r="312" spans="1:39">
      <c r="A312" s="102"/>
      <c r="B312" s="102"/>
      <c r="C312" s="103"/>
      <c r="D312" s="102"/>
      <c r="E312" s="102"/>
      <c r="F312" s="102"/>
      <c r="G312" s="104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</row>
    <row r="313" spans="1:39">
      <c r="A313" s="102"/>
      <c r="B313" s="102"/>
      <c r="C313" s="103"/>
      <c r="D313" s="102"/>
      <c r="E313" s="102"/>
      <c r="F313" s="102"/>
      <c r="G313" s="104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</row>
    <row r="314" spans="1:39">
      <c r="A314" s="102"/>
      <c r="B314" s="102"/>
      <c r="C314" s="103"/>
      <c r="D314" s="102"/>
      <c r="E314" s="102"/>
      <c r="F314" s="102"/>
      <c r="G314" s="104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</row>
    <row r="315" spans="1:39">
      <c r="A315" s="102"/>
      <c r="B315" s="104"/>
      <c r="C315" s="103"/>
      <c r="D315" s="105"/>
      <c r="E315" s="102"/>
      <c r="F315" s="102"/>
      <c r="G315" s="104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S315" s="15"/>
      <c r="T315" s="15"/>
      <c r="U315" s="15"/>
      <c r="V315" s="15"/>
      <c r="W315" s="15"/>
    </row>
    <row r="316" spans="1:39">
      <c r="A316" s="102"/>
      <c r="B316" s="104"/>
      <c r="C316" s="103"/>
      <c r="D316" s="105"/>
      <c r="E316" s="102"/>
      <c r="F316" s="102"/>
      <c r="G316" s="104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S316" s="15"/>
      <c r="T316" s="15"/>
      <c r="U316" s="15"/>
      <c r="V316" s="15"/>
      <c r="W316" s="15"/>
    </row>
    <row r="317" spans="1:39">
      <c r="A317" s="102"/>
      <c r="B317" s="104"/>
      <c r="C317" s="103"/>
      <c r="D317" s="105"/>
      <c r="E317" s="102"/>
      <c r="F317" s="102"/>
      <c r="G317" s="104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S317" s="15"/>
      <c r="T317" s="15"/>
      <c r="U317" s="15"/>
      <c r="V317" s="15"/>
      <c r="W317" s="15"/>
    </row>
    <row r="318" spans="1:39">
      <c r="A318" s="106" t="s">
        <v>746</v>
      </c>
      <c r="B318" s="107"/>
      <c r="C318" s="108"/>
      <c r="D318" s="105"/>
      <c r="E318" s="102"/>
      <c r="F318" s="102"/>
      <c r="G318" s="104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W318" s="15"/>
    </row>
    <row r="319" spans="1:39">
      <c r="A319" s="106"/>
      <c r="B319" s="107"/>
      <c r="C319" s="108"/>
      <c r="W319" s="15"/>
    </row>
    <row r="320" s="16" customFormat="1" ht="16" customHeight="1" spans="1:39">
      <c r="A320" s="47">
        <f t="shared" ref="A320:A324" si="408">ROW()-3</f>
        <v>317</v>
      </c>
      <c r="B320" s="48" t="s">
        <v>119</v>
      </c>
      <c r="C320" s="48" t="s">
        <v>127</v>
      </c>
      <c r="D320" s="228" t="s">
        <v>128</v>
      </c>
      <c r="E320" s="116">
        <v>3920.55</v>
      </c>
      <c r="F320" s="116">
        <v>3920.55</v>
      </c>
      <c r="G320" s="116">
        <v>6241.75</v>
      </c>
      <c r="H320" s="116">
        <v>3920.55</v>
      </c>
      <c r="I320" s="116">
        <v>2200</v>
      </c>
      <c r="J320" s="50"/>
      <c r="K320" s="48">
        <f t="shared" ref="K320:K324" si="409">ROUND(E320*0.018,2)</f>
        <v>70.57</v>
      </c>
      <c r="L320" s="48">
        <f t="shared" ref="L320:L324" si="410">ROUND(F320*0.16,2)</f>
        <v>627.29</v>
      </c>
      <c r="M320" s="50">
        <f t="shared" ref="M320:M324" si="411">ROUND(G320*0.08,2)</f>
        <v>499.34</v>
      </c>
      <c r="N320" s="48">
        <f t="shared" ref="N320:N324" si="412">ROUND(H320*0.007,2)</f>
        <v>27.44</v>
      </c>
      <c r="O320" s="50">
        <f t="shared" ref="O320:O324" si="413">I320*5%</f>
        <v>110</v>
      </c>
      <c r="P320" s="50">
        <f t="shared" ref="P320:P324" si="414">J320*50%</f>
        <v>0</v>
      </c>
      <c r="Q320" s="50">
        <f t="shared" ref="Q320:Q324" si="415">SUM(K320:P320)</f>
        <v>1334.64</v>
      </c>
      <c r="R320" s="48">
        <f t="shared" ref="R320:R324" si="416">E320*0</f>
        <v>0</v>
      </c>
      <c r="S320" s="48">
        <f t="shared" ref="S320:S324" si="417">ROUND(F320*0.08,2)</f>
        <v>313.64</v>
      </c>
      <c r="T320" s="50">
        <f t="shared" ref="T320:T324" si="418">ROUND(G320*0.02,2)</f>
        <v>124.84</v>
      </c>
      <c r="U320" s="48">
        <f t="shared" ref="U320:U324" si="419">ROUND(H320*0.003,2)</f>
        <v>11.76</v>
      </c>
      <c r="V320" s="50">
        <f t="shared" ref="V320:V324" si="420">I320*5%</f>
        <v>110</v>
      </c>
      <c r="W320" s="50">
        <f t="shared" ref="W320:W324" si="421">J320*50%</f>
        <v>0</v>
      </c>
      <c r="X320" s="48">
        <f t="shared" ref="X320:X324" si="422">SUM(R320:W320)</f>
        <v>560.24</v>
      </c>
      <c r="Y320" s="48">
        <f t="shared" ref="Y320:Y324" si="423">Q320+X320</f>
        <v>1894.88</v>
      </c>
      <c r="Z320" s="48"/>
      <c r="AA320" s="51" t="s">
        <v>58</v>
      </c>
      <c r="AB320" s="52">
        <f t="shared" ref="AB320:AH320" si="424">K320+R320</f>
        <v>70.57</v>
      </c>
      <c r="AC320" s="52">
        <f t="shared" si="424"/>
        <v>940.93</v>
      </c>
      <c r="AD320" s="52">
        <f t="shared" si="424"/>
        <v>624.18</v>
      </c>
      <c r="AE320" s="52">
        <f t="shared" si="424"/>
        <v>39.2</v>
      </c>
      <c r="AF320" s="52">
        <f t="shared" si="424"/>
        <v>220</v>
      </c>
      <c r="AG320" s="52">
        <f t="shared" si="424"/>
        <v>0</v>
      </c>
      <c r="AH320" s="52">
        <f t="shared" si="424"/>
        <v>1894.88</v>
      </c>
      <c r="AI320" s="51" t="s">
        <v>35</v>
      </c>
    </row>
    <row r="321" ht="17" customHeight="1" spans="1:36">
      <c r="A321" s="37">
        <f t="shared" si="408"/>
        <v>318</v>
      </c>
      <c r="B321" s="38" t="s">
        <v>347</v>
      </c>
      <c r="C321" s="54" t="s">
        <v>730</v>
      </c>
      <c r="D321" s="55" t="s">
        <v>731</v>
      </c>
      <c r="E321" s="109">
        <v>3920.55</v>
      </c>
      <c r="F321" s="109">
        <v>3920.55</v>
      </c>
      <c r="G321" s="109">
        <v>6241.75</v>
      </c>
      <c r="H321" s="109">
        <v>3920.55</v>
      </c>
      <c r="I321" s="110">
        <v>0</v>
      </c>
      <c r="J321" s="39"/>
      <c r="K321" s="38">
        <f t="shared" si="409"/>
        <v>70.57</v>
      </c>
      <c r="L321" s="38">
        <f t="shared" si="410"/>
        <v>627.29</v>
      </c>
      <c r="M321" s="39">
        <f t="shared" si="411"/>
        <v>499.34</v>
      </c>
      <c r="N321" s="38">
        <f t="shared" si="412"/>
        <v>27.44</v>
      </c>
      <c r="O321" s="39">
        <f t="shared" si="413"/>
        <v>0</v>
      </c>
      <c r="P321" s="39">
        <f t="shared" si="414"/>
        <v>0</v>
      </c>
      <c r="Q321" s="39">
        <f t="shared" si="415"/>
        <v>1224.64</v>
      </c>
      <c r="R321" s="38">
        <f t="shared" si="416"/>
        <v>0</v>
      </c>
      <c r="S321" s="38">
        <f t="shared" si="417"/>
        <v>313.64</v>
      </c>
      <c r="T321" s="39">
        <f t="shared" si="418"/>
        <v>124.84</v>
      </c>
      <c r="U321" s="38">
        <f t="shared" si="419"/>
        <v>11.76</v>
      </c>
      <c r="V321" s="39">
        <f t="shared" si="420"/>
        <v>0</v>
      </c>
      <c r="W321" s="39">
        <f t="shared" si="421"/>
        <v>0</v>
      </c>
      <c r="X321" s="38">
        <f t="shared" si="422"/>
        <v>450.24</v>
      </c>
      <c r="Y321" s="38">
        <f t="shared" si="423"/>
        <v>1674.88</v>
      </c>
      <c r="Z321" s="35"/>
      <c r="AA321" s="41" t="s">
        <v>69</v>
      </c>
      <c r="AB321" s="42">
        <f t="shared" ref="AB321:AH321" si="425">K321+R321</f>
        <v>70.57</v>
      </c>
      <c r="AC321" s="42">
        <f t="shared" si="425"/>
        <v>940.93</v>
      </c>
      <c r="AD321" s="42">
        <f t="shared" si="425"/>
        <v>624.18</v>
      </c>
      <c r="AE321" s="42">
        <f t="shared" si="425"/>
        <v>39.2</v>
      </c>
      <c r="AF321" s="42">
        <f t="shared" si="425"/>
        <v>0</v>
      </c>
      <c r="AG321" s="42">
        <f t="shared" si="425"/>
        <v>0</v>
      </c>
      <c r="AH321" s="42">
        <f t="shared" si="425"/>
        <v>1674.88</v>
      </c>
      <c r="AI321" s="41" t="s">
        <v>33</v>
      </c>
      <c r="AJ321" s="15"/>
    </row>
    <row r="322" ht="17" customHeight="1" spans="1:36">
      <c r="A322" s="37">
        <f t="shared" si="408"/>
        <v>319</v>
      </c>
      <c r="B322" s="38" t="s">
        <v>110</v>
      </c>
      <c r="C322" s="54" t="s">
        <v>706</v>
      </c>
      <c r="D322" s="55" t="s">
        <v>707</v>
      </c>
      <c r="E322" s="109">
        <v>3920.55</v>
      </c>
      <c r="F322" s="109">
        <v>3920.55</v>
      </c>
      <c r="G322" s="109">
        <v>6241.75</v>
      </c>
      <c r="H322" s="109">
        <v>3920.55</v>
      </c>
      <c r="I322" s="110">
        <v>2200</v>
      </c>
      <c r="J322" s="39"/>
      <c r="K322" s="38">
        <f t="shared" si="409"/>
        <v>70.57</v>
      </c>
      <c r="L322" s="38">
        <f t="shared" si="410"/>
        <v>627.29</v>
      </c>
      <c r="M322" s="39">
        <f t="shared" si="411"/>
        <v>499.34</v>
      </c>
      <c r="N322" s="38">
        <f t="shared" si="412"/>
        <v>27.44</v>
      </c>
      <c r="O322" s="39">
        <f t="shared" si="413"/>
        <v>110</v>
      </c>
      <c r="P322" s="39">
        <f t="shared" si="414"/>
        <v>0</v>
      </c>
      <c r="Q322" s="39">
        <f t="shared" si="415"/>
        <v>1334.64</v>
      </c>
      <c r="R322" s="38">
        <f t="shared" si="416"/>
        <v>0</v>
      </c>
      <c r="S322" s="38">
        <f t="shared" si="417"/>
        <v>313.64</v>
      </c>
      <c r="T322" s="39">
        <f t="shared" si="418"/>
        <v>124.84</v>
      </c>
      <c r="U322" s="38">
        <f t="shared" si="419"/>
        <v>11.76</v>
      </c>
      <c r="V322" s="39">
        <f t="shared" si="420"/>
        <v>110</v>
      </c>
      <c r="W322" s="39">
        <f t="shared" si="421"/>
        <v>0</v>
      </c>
      <c r="X322" s="38">
        <f t="shared" si="422"/>
        <v>560.24</v>
      </c>
      <c r="Y322" s="38">
        <f t="shared" si="423"/>
        <v>1894.88</v>
      </c>
      <c r="Z322" s="35"/>
      <c r="AA322" s="41" t="s">
        <v>62</v>
      </c>
      <c r="AB322" s="42">
        <f t="shared" ref="AB322:AH322" si="426">K322+R322</f>
        <v>70.57</v>
      </c>
      <c r="AC322" s="42">
        <f t="shared" si="426"/>
        <v>940.93</v>
      </c>
      <c r="AD322" s="42">
        <f t="shared" si="426"/>
        <v>624.18</v>
      </c>
      <c r="AE322" s="42">
        <f t="shared" si="426"/>
        <v>39.2</v>
      </c>
      <c r="AF322" s="42">
        <f t="shared" si="426"/>
        <v>220</v>
      </c>
      <c r="AG322" s="42">
        <f t="shared" si="426"/>
        <v>0</v>
      </c>
      <c r="AH322" s="42">
        <f t="shared" si="426"/>
        <v>1894.88</v>
      </c>
      <c r="AI322" s="41" t="s">
        <v>33</v>
      </c>
      <c r="AJ322" s="15"/>
    </row>
    <row r="323" s="18" customFormat="1" ht="19" customHeight="1" spans="1:36">
      <c r="A323" s="37">
        <f t="shared" si="408"/>
        <v>320</v>
      </c>
      <c r="B323" s="38" t="s">
        <v>116</v>
      </c>
      <c r="C323" s="59" t="s">
        <v>604</v>
      </c>
      <c r="D323" s="40" t="s">
        <v>605</v>
      </c>
      <c r="E323" s="111">
        <v>3920.55</v>
      </c>
      <c r="F323" s="109">
        <v>3920.55</v>
      </c>
      <c r="G323" s="109">
        <v>6241.75</v>
      </c>
      <c r="H323" s="109">
        <v>3920.55</v>
      </c>
      <c r="I323" s="110">
        <v>2200</v>
      </c>
      <c r="J323" s="39"/>
      <c r="K323" s="38">
        <f t="shared" si="409"/>
        <v>70.57</v>
      </c>
      <c r="L323" s="38">
        <f t="shared" si="410"/>
        <v>627.29</v>
      </c>
      <c r="M323" s="39">
        <f t="shared" si="411"/>
        <v>499.34</v>
      </c>
      <c r="N323" s="38">
        <f t="shared" si="412"/>
        <v>27.44</v>
      </c>
      <c r="O323" s="39">
        <f t="shared" si="413"/>
        <v>110</v>
      </c>
      <c r="P323" s="39">
        <f t="shared" si="414"/>
        <v>0</v>
      </c>
      <c r="Q323" s="39">
        <f t="shared" si="415"/>
        <v>1334.64</v>
      </c>
      <c r="R323" s="38">
        <f t="shared" si="416"/>
        <v>0</v>
      </c>
      <c r="S323" s="38">
        <f t="shared" si="417"/>
        <v>313.64</v>
      </c>
      <c r="T323" s="39">
        <f t="shared" si="418"/>
        <v>124.84</v>
      </c>
      <c r="U323" s="38">
        <f t="shared" si="419"/>
        <v>11.76</v>
      </c>
      <c r="V323" s="39">
        <f t="shared" si="420"/>
        <v>110</v>
      </c>
      <c r="W323" s="39">
        <f t="shared" si="421"/>
        <v>0</v>
      </c>
      <c r="X323" s="38">
        <f t="shared" si="422"/>
        <v>560.24</v>
      </c>
      <c r="Y323" s="38">
        <f t="shared" si="423"/>
        <v>1894.88</v>
      </c>
      <c r="Z323" s="35"/>
      <c r="AA323" s="41" t="s">
        <v>71</v>
      </c>
      <c r="AB323" s="42">
        <f t="shared" ref="AB323:AH323" si="427">K323+R323</f>
        <v>70.57</v>
      </c>
      <c r="AC323" s="42">
        <f t="shared" si="427"/>
        <v>940.93</v>
      </c>
      <c r="AD323" s="42">
        <f t="shared" si="427"/>
        <v>624.18</v>
      </c>
      <c r="AE323" s="42">
        <f t="shared" si="427"/>
        <v>39.2</v>
      </c>
      <c r="AF323" s="42">
        <f t="shared" si="427"/>
        <v>220</v>
      </c>
      <c r="AG323" s="42">
        <f t="shared" si="427"/>
        <v>0</v>
      </c>
      <c r="AH323" s="42">
        <f t="shared" si="427"/>
        <v>1894.88</v>
      </c>
      <c r="AI323" s="41" t="s">
        <v>33</v>
      </c>
      <c r="AJ323" s="15"/>
    </row>
    <row r="324" s="16" customFormat="1" ht="17" customHeight="1" spans="1:36">
      <c r="A324" s="47">
        <f t="shared" si="408"/>
        <v>321</v>
      </c>
      <c r="B324" s="39" t="s">
        <v>347</v>
      </c>
      <c r="C324" s="114" t="s">
        <v>718</v>
      </c>
      <c r="D324" s="230" t="s">
        <v>719</v>
      </c>
      <c r="E324" s="50">
        <v>0</v>
      </c>
      <c r="F324" s="50">
        <v>0</v>
      </c>
      <c r="G324" s="50">
        <v>0</v>
      </c>
      <c r="H324" s="50">
        <v>0</v>
      </c>
      <c r="I324" s="121">
        <v>2200</v>
      </c>
      <c r="J324" s="50"/>
      <c r="K324" s="48">
        <f t="shared" si="409"/>
        <v>0</v>
      </c>
      <c r="L324" s="48">
        <f t="shared" si="410"/>
        <v>0</v>
      </c>
      <c r="M324" s="50">
        <f t="shared" si="411"/>
        <v>0</v>
      </c>
      <c r="N324" s="48">
        <f t="shared" si="412"/>
        <v>0</v>
      </c>
      <c r="O324" s="50">
        <f t="shared" si="413"/>
        <v>110</v>
      </c>
      <c r="P324" s="50">
        <f t="shared" si="414"/>
        <v>0</v>
      </c>
      <c r="Q324" s="50">
        <f t="shared" si="415"/>
        <v>110</v>
      </c>
      <c r="R324" s="48">
        <f t="shared" si="416"/>
        <v>0</v>
      </c>
      <c r="S324" s="48">
        <f t="shared" si="417"/>
        <v>0</v>
      </c>
      <c r="T324" s="50">
        <f t="shared" si="418"/>
        <v>0</v>
      </c>
      <c r="U324" s="48">
        <f t="shared" si="419"/>
        <v>0</v>
      </c>
      <c r="V324" s="50">
        <f t="shared" si="420"/>
        <v>110</v>
      </c>
      <c r="W324" s="50">
        <f t="shared" si="421"/>
        <v>0</v>
      </c>
      <c r="X324" s="48">
        <f t="shared" si="422"/>
        <v>110</v>
      </c>
      <c r="Y324" s="48">
        <f t="shared" si="423"/>
        <v>220</v>
      </c>
      <c r="Z324" s="118"/>
      <c r="AA324" s="51" t="s">
        <v>69</v>
      </c>
      <c r="AB324" s="52">
        <f t="shared" ref="AB324:AH324" si="428">K324+R324</f>
        <v>0</v>
      </c>
      <c r="AC324" s="52">
        <f t="shared" si="428"/>
        <v>0</v>
      </c>
      <c r="AD324" s="52">
        <f t="shared" si="428"/>
        <v>0</v>
      </c>
      <c r="AE324" s="52">
        <f t="shared" si="428"/>
        <v>0</v>
      </c>
      <c r="AF324" s="52">
        <f t="shared" si="428"/>
        <v>220</v>
      </c>
      <c r="AG324" s="52">
        <f t="shared" si="428"/>
        <v>0</v>
      </c>
      <c r="AH324" s="52">
        <f t="shared" si="428"/>
        <v>220</v>
      </c>
      <c r="AI324" s="51" t="s">
        <v>33</v>
      </c>
    </row>
    <row r="325" spans="1:36">
      <c r="D325" s="21"/>
      <c r="W325" s="15"/>
      <c r="AH325" s="24"/>
      <c r="AI325"/>
    </row>
    <row r="326" spans="1:36">
      <c r="D326" s="21"/>
      <c r="W326" s="15"/>
      <c r="AH326" s="24"/>
      <c r="AI326"/>
    </row>
    <row r="327" spans="1:36">
      <c r="D327" s="21"/>
      <c r="W327" s="15"/>
      <c r="AH327" s="24"/>
      <c r="AI327"/>
    </row>
    <row r="328" spans="1:36">
      <c r="D328" s="21"/>
      <c r="W328" s="15"/>
      <c r="AH328" s="24"/>
      <c r="AI328"/>
    </row>
    <row r="329" spans="1:36">
      <c r="D329" s="21"/>
      <c r="W329" s="15"/>
      <c r="AH329" s="24"/>
      <c r="AI329"/>
    </row>
    <row r="330" spans="1:36">
      <c r="D330" s="21"/>
      <c r="W330" s="15"/>
      <c r="AH330" s="24"/>
      <c r="AI330"/>
    </row>
  </sheetData>
  <sheetProtection sort="0" autoFilter="0" pivotTables="0"/>
  <autoFilter xmlns:etc="http://www.wps.cn/officeDocument/2017/etCustomData" ref="A3:AI300" etc:filterBottomFollowUsedRange="0">
    <sortState ref="A3:AI300">
      <sortCondition ref="A3:A302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1:B301"/>
    <mergeCell ref="C301:D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2:A3"/>
    <mergeCell ref="B2:B3"/>
    <mergeCell ref="C2:C3"/>
    <mergeCell ref="D2:D3"/>
    <mergeCell ref="A310:AF314"/>
    <mergeCell ref="A318:C319"/>
  </mergeCells>
  <conditionalFormatting sqref="D72">
    <cfRule type="duplicateValues" dxfId="245" priority="282"/>
  </conditionalFormatting>
  <conditionalFormatting sqref="C181">
    <cfRule type="duplicateValues" dxfId="246" priority="679"/>
  </conditionalFormatting>
  <conditionalFormatting sqref="C182">
    <cfRule type="duplicateValues" dxfId="246" priority="678"/>
  </conditionalFormatting>
  <conditionalFormatting sqref="C190">
    <cfRule type="duplicateValues" dxfId="246" priority="671"/>
  </conditionalFormatting>
  <conditionalFormatting sqref="C191">
    <cfRule type="duplicateValues" dxfId="246" priority="672"/>
  </conditionalFormatting>
  <conditionalFormatting sqref="C192">
    <cfRule type="duplicateValues" dxfId="246" priority="670"/>
  </conditionalFormatting>
  <conditionalFormatting sqref="C198">
    <cfRule type="duplicateValues" dxfId="245" priority="658"/>
    <cfRule type="duplicateValues" dxfId="246" priority="666"/>
  </conditionalFormatting>
  <conditionalFormatting sqref="C199">
    <cfRule type="duplicateValues" dxfId="245" priority="649"/>
    <cfRule type="duplicateValues" dxfId="246" priority="657"/>
  </conditionalFormatting>
  <conditionalFormatting sqref="C202">
    <cfRule type="duplicateValues" dxfId="245" priority="633"/>
  </conditionalFormatting>
  <conditionalFormatting sqref="C203">
    <cfRule type="duplicateValues" dxfId="245" priority="635"/>
  </conditionalFormatting>
  <conditionalFormatting sqref="D203">
    <cfRule type="duplicateValues" dxfId="245" priority="640"/>
  </conditionalFormatting>
  <conditionalFormatting sqref="C204">
    <cfRule type="duplicateValues" dxfId="245" priority="632"/>
  </conditionalFormatting>
  <conditionalFormatting sqref="D204">
    <cfRule type="duplicateValues" dxfId="245" priority="631"/>
  </conditionalFormatting>
  <conditionalFormatting sqref="D205">
    <cfRule type="duplicateValues" dxfId="245" priority="624"/>
  </conditionalFormatting>
  <conditionalFormatting sqref="C209">
    <cfRule type="duplicateValues" dxfId="245" priority="617"/>
  </conditionalFormatting>
  <conditionalFormatting sqref="C214">
    <cfRule type="duplicateValues" dxfId="245" priority="577"/>
  </conditionalFormatting>
  <conditionalFormatting sqref="C215">
    <cfRule type="duplicateValues" dxfId="245" priority="547"/>
  </conditionalFormatting>
  <conditionalFormatting sqref="C216">
    <cfRule type="duplicateValues" dxfId="245" priority="289"/>
  </conditionalFormatting>
  <conditionalFormatting sqref="C220">
    <cfRule type="duplicateValues" dxfId="245" priority="443"/>
  </conditionalFormatting>
  <conditionalFormatting sqref="C223">
    <cfRule type="duplicateValues" dxfId="245" priority="340"/>
  </conditionalFormatting>
  <conditionalFormatting sqref="C237">
    <cfRule type="duplicateValues" dxfId="245" priority="264"/>
  </conditionalFormatting>
  <conditionalFormatting sqref="C238">
    <cfRule type="duplicateValues" dxfId="245" priority="263"/>
  </conditionalFormatting>
  <conditionalFormatting sqref="C248">
    <cfRule type="duplicateValues" dxfId="245" priority="257"/>
  </conditionalFormatting>
  <conditionalFormatting sqref="D248">
    <cfRule type="duplicateValues" dxfId="245" priority="255"/>
  </conditionalFormatting>
  <conditionalFormatting sqref="D249">
    <cfRule type="duplicateValues" dxfId="245" priority="199"/>
  </conditionalFormatting>
  <conditionalFormatting sqref="C250">
    <cfRule type="duplicateValues" dxfId="245" priority="200"/>
  </conditionalFormatting>
  <conditionalFormatting sqref="D250">
    <cfRule type="duplicateValues" dxfId="245" priority="198"/>
  </conditionalFormatting>
  <conditionalFormatting sqref="C254">
    <cfRule type="duplicateValues" dxfId="245" priority="196"/>
  </conditionalFormatting>
  <conditionalFormatting sqref="C266">
    <cfRule type="duplicateValues" dxfId="245" priority="176"/>
  </conditionalFormatting>
  <conditionalFormatting sqref="C267">
    <cfRule type="duplicateValues" dxfId="245" priority="171"/>
  </conditionalFormatting>
  <conditionalFormatting sqref="C270">
    <cfRule type="duplicateValues" dxfId="245" priority="156"/>
  </conditionalFormatting>
  <conditionalFormatting sqref="D272">
    <cfRule type="duplicateValues" dxfId="245" priority="155"/>
  </conditionalFormatting>
  <conditionalFormatting sqref="D273">
    <cfRule type="duplicateValues" dxfId="245" priority="154"/>
  </conditionalFormatting>
  <conditionalFormatting sqref="C275">
    <cfRule type="duplicateValues" dxfId="245" priority="140"/>
  </conditionalFormatting>
  <conditionalFormatting sqref="D275">
    <cfRule type="duplicateValues" dxfId="245" priority="138"/>
  </conditionalFormatting>
  <conditionalFormatting sqref="D278">
    <cfRule type="duplicateValues" dxfId="245" priority="136"/>
  </conditionalFormatting>
  <conditionalFormatting sqref="D290">
    <cfRule type="duplicateValues" dxfId="245" priority="52"/>
  </conditionalFormatting>
  <conditionalFormatting sqref="D291">
    <cfRule type="duplicateValues" dxfId="245" priority="51"/>
  </conditionalFormatting>
  <conditionalFormatting sqref="D292">
    <cfRule type="duplicateValues" dxfId="245" priority="50"/>
  </conditionalFormatting>
  <conditionalFormatting sqref="D293">
    <cfRule type="duplicateValues" dxfId="245" priority="49"/>
  </conditionalFormatting>
  <conditionalFormatting sqref="C297">
    <cfRule type="duplicateValues" dxfId="245" priority="13"/>
  </conditionalFormatting>
  <conditionalFormatting sqref="D297">
    <cfRule type="duplicateValues" dxfId="245" priority="9"/>
  </conditionalFormatting>
  <conditionalFormatting sqref="C298">
    <cfRule type="duplicateValues" dxfId="245" priority="53"/>
    <cfRule type="duplicateValues" dxfId="248" priority="62"/>
    <cfRule type="duplicateValues" dxfId="245" priority="63"/>
  </conditionalFormatting>
  <conditionalFormatting sqref="D299">
    <cfRule type="duplicateValues" dxfId="245" priority="47"/>
  </conditionalFormatting>
  <conditionalFormatting sqref="C324">
    <cfRule type="duplicateValues" dxfId="245" priority="2"/>
  </conditionalFormatting>
  <conditionalFormatting sqref="D324">
    <cfRule type="duplicateValues" dxfId="245" priority="1"/>
  </conditionalFormatting>
  <conditionalFormatting sqref="C144:C148">
    <cfRule type="duplicateValues" dxfId="246" priority="682"/>
  </conditionalFormatting>
  <conditionalFormatting sqref="C183:C187">
    <cfRule type="duplicateValues" dxfId="246" priority="677"/>
  </conditionalFormatting>
  <conditionalFormatting sqref="C184:C201">
    <cfRule type="duplicateValues" dxfId="245" priority="643"/>
  </conditionalFormatting>
  <conditionalFormatting sqref="C188:C189">
    <cfRule type="duplicateValues" dxfId="246" priority="673"/>
  </conditionalFormatting>
  <conditionalFormatting sqref="C193:C199">
    <cfRule type="duplicateValues" dxfId="245" priority="648"/>
  </conditionalFormatting>
  <conditionalFormatting sqref="C210:C213">
    <cfRule type="duplicateValues" dxfId="245" priority="613"/>
  </conditionalFormatting>
  <conditionalFormatting sqref="C216:C223">
    <cfRule type="duplicateValues" dxfId="245" priority="288"/>
  </conditionalFormatting>
  <conditionalFormatting sqref="C216:C224">
    <cfRule type="duplicateValues" dxfId="245" priority="280"/>
  </conditionalFormatting>
  <conditionalFormatting sqref="C217:C219">
    <cfRule type="duplicateValues" dxfId="245" priority="442"/>
  </conditionalFormatting>
  <conditionalFormatting sqref="C221:C222">
    <cfRule type="duplicateValues" dxfId="245" priority="341"/>
  </conditionalFormatting>
  <conditionalFormatting sqref="C228:C233">
    <cfRule type="duplicateValues" dxfId="245" priority="273"/>
  </conditionalFormatting>
  <conditionalFormatting sqref="C237:C239">
    <cfRule type="duplicateValues" dxfId="245" priority="261"/>
  </conditionalFormatting>
  <conditionalFormatting sqref="C249:C254">
    <cfRule type="duplicateValues" dxfId="245" priority="195"/>
  </conditionalFormatting>
  <conditionalFormatting sqref="C255:C258">
    <cfRule type="duplicateValues" dxfId="245" priority="185"/>
  </conditionalFormatting>
  <conditionalFormatting sqref="C259:C265">
    <cfRule type="duplicateValues" dxfId="245" priority="180"/>
  </conditionalFormatting>
  <conditionalFormatting sqref="C259:C266">
    <cfRule type="duplicateValues" dxfId="245" priority="175"/>
  </conditionalFormatting>
  <conditionalFormatting sqref="C282:C285">
    <cfRule type="duplicateValues" dxfId="245" priority="118"/>
  </conditionalFormatting>
  <conditionalFormatting sqref="C292:C295">
    <cfRule type="duplicateValues" dxfId="245" priority="40"/>
  </conditionalFormatting>
  <conditionalFormatting sqref="D205:D206">
    <cfRule type="duplicateValues" dxfId="245" priority="623"/>
  </conditionalFormatting>
  <conditionalFormatting sqref="D216:D219">
    <cfRule type="duplicateValues" dxfId="245" priority="287"/>
  </conditionalFormatting>
  <conditionalFormatting sqref="D282:D285">
    <cfRule type="duplicateValues" dxfId="245" priority="117"/>
  </conditionalFormatting>
  <conditionalFormatting sqref="D287:D289">
    <cfRule type="duplicateValues" dxfId="245" priority="107"/>
  </conditionalFormatting>
  <conditionalFormatting sqref="C1:C14 C16:C25 C27:C52 C54:C235 C247:C248 C237:C245 G302:G309 C301 C309:C320 E309 C323">
    <cfRule type="duplicateValues" dxfId="245" priority="254"/>
  </conditionalFormatting>
  <conditionalFormatting sqref="C1:C14 C27:C52 C54:C235 C16:C25 C237:C245 C247:C258 C301:C320 C323">
    <cfRule type="duplicateValues" dxfId="245" priority="184"/>
  </conditionalFormatting>
  <conditionalFormatting sqref="C2:C14 C16:C25 C27:C40 C66:C179 C202 C62:C64 C58:C60 C54:C56 C42:C52 C320 G302:G309 C315:C317 C301">
    <cfRule type="duplicateValues" dxfId="245" priority="681"/>
  </conditionalFormatting>
  <conditionalFormatting sqref="C2:C14 C16:C25 C27:C40 C202 C42:C52 C62:C64 C66:C179 C58:C60 C54:C56 C315:C320 C301 G302:G309">
    <cfRule type="duplicateValues" dxfId="245" priority="680"/>
  </conditionalFormatting>
  <conditionalFormatting sqref="C2:C14 C16:C25 C27:C40 C66:C187 C54:C56 C202 C58:C60 C62:C64 C42:C52 E309 C315:C320 C301 C309 G302:G309">
    <cfRule type="duplicateValues" dxfId="247" priority="675"/>
    <cfRule type="duplicateValues" dxfId="245" priority="676"/>
  </conditionalFormatting>
  <conditionalFormatting sqref="C2:C14 C27:C52 C54:C192 C16:C25 C202 C309 C315:C320 G302:G309 C301 E309">
    <cfRule type="duplicateValues" dxfId="245" priority="667"/>
  </conditionalFormatting>
  <conditionalFormatting sqref="C2:C14 C27:C52 C54:C199 C16:C25 C202 C315:C320 C309 G302:G309 E309 C301">
    <cfRule type="duplicateValues" dxfId="245" priority="645"/>
  </conditionalFormatting>
  <conditionalFormatting sqref="C2:C14 C27:C52 C54:C202 C16:C25 G302:G309 C315:C320 C301 C309 E309">
    <cfRule type="duplicateValues" dxfId="245" priority="644"/>
  </conditionalFormatting>
  <conditionalFormatting sqref="C2:C14 C27:C52 C54:C203 C16:C25 E309 G302:G309 C301 C309:C320">
    <cfRule type="duplicateValues" dxfId="245" priority="638"/>
  </conditionalFormatting>
  <conditionalFormatting sqref="C2:C14 C27:C52 C54:C215 C16:C25 E309 C301 G302:G309 C309:C320">
    <cfRule type="duplicateValues" dxfId="245" priority="544"/>
  </conditionalFormatting>
  <conditionalFormatting sqref="C4 C24:C25 C54:C215 C27:C52">
    <cfRule type="duplicateValues" dxfId="245" priority="546"/>
  </conditionalFormatting>
  <conditionalFormatting sqref="C4:C268 C320 C323">
    <cfRule type="duplicateValues" dxfId="245" priority="170"/>
  </conditionalFormatting>
  <conditionalFormatting sqref="C4:C14 C202 C42:C52 C58:C60 C62:C64 C54:C56 C66:C187 C27:C40 C16:C25 C320">
    <cfRule type="duplicateValues" dxfId="245" priority="674"/>
  </conditionalFormatting>
  <conditionalFormatting sqref="C4:C14 C202 C16:C25 C54:C199 C27:C52 C320">
    <cfRule type="duplicateValues" dxfId="245" priority="646"/>
  </conditionalFormatting>
  <conditionalFormatting sqref="C4:C14 C16:C25 C54:C202 C27:C52 C320">
    <cfRule type="duplicateValues" dxfId="245" priority="642"/>
  </conditionalFormatting>
  <conditionalFormatting sqref="C4:C14 C16:C25 C54:C203 C27:C52 C320">
    <cfRule type="duplicateValues" dxfId="245" priority="636"/>
  </conditionalFormatting>
  <conditionalFormatting sqref="C4:C14 C16:C25 C54:C204 C27:C52 C320">
    <cfRule type="duplicateValues" dxfId="245" priority="627"/>
  </conditionalFormatting>
  <conditionalFormatting sqref="C4:C14 C16:C25 C54:C208 C27:C52 C320">
    <cfRule type="duplicateValues" dxfId="245" priority="622"/>
  </conditionalFormatting>
  <conditionalFormatting sqref="C4:C14 C16:C25 C54:C213 C27:C52 C320">
    <cfRule type="duplicateValues" dxfId="245" priority="614"/>
  </conditionalFormatting>
  <conditionalFormatting sqref="C4:C14 C54:C224 C16:C25 C27:C52 C320">
    <cfRule type="duplicateValues" dxfId="245" priority="284"/>
  </conditionalFormatting>
  <conditionalFormatting sqref="C4:C14 C16:C25 C27:C52 C54:C235 C237:C239 C245 C320 C323">
    <cfRule type="duplicateValues" dxfId="245" priority="262"/>
  </conditionalFormatting>
  <conditionalFormatting sqref="C4:C14 C16:C25 C27:C52 C54:C235 C237:C245 C247:C254 C320 C323">
    <cfRule type="duplicateValues" dxfId="245" priority="191"/>
  </conditionalFormatting>
  <conditionalFormatting sqref="C4:C269 C271:C274 C296 C322:C323 C320">
    <cfRule type="duplicateValues" dxfId="245" priority="163"/>
  </conditionalFormatting>
  <conditionalFormatting sqref="D4:D14 D203 D54:D71 D73:D201 D27:D52 D16:D25 D320">
    <cfRule type="duplicateValues" dxfId="245" priority="634"/>
  </conditionalFormatting>
  <conditionalFormatting sqref="C190:C227 C323">
    <cfRule type="duplicateValues" dxfId="245" priority="281"/>
  </conditionalFormatting>
  <conditionalFormatting sqref="C225:C227 C323">
    <cfRule type="duplicateValues" dxfId="245" priority="278"/>
  </conditionalFormatting>
  <conditionalFormatting sqref="C234:C235 C245">
    <cfRule type="duplicateValues" dxfId="245" priority="266"/>
  </conditionalFormatting>
  <conditionalFormatting sqref="D234:D235 D237:D239 D245">
    <cfRule type="duplicateValues" dxfId="245" priority="267"/>
  </conditionalFormatting>
  <conditionalFormatting sqref="C247 C240:C244">
    <cfRule type="duplicateValues" dxfId="245" priority="259"/>
  </conditionalFormatting>
  <conditionalFormatting sqref="C247:C248 C240:C244">
    <cfRule type="duplicateValues" dxfId="245" priority="253"/>
  </conditionalFormatting>
  <conditionalFormatting sqref="D247 D240:D244">
    <cfRule type="duplicateValues" dxfId="245" priority="256"/>
  </conditionalFormatting>
  <conditionalFormatting sqref="C249 C251:C253">
    <cfRule type="duplicateValues" dxfId="245" priority="251"/>
  </conditionalFormatting>
  <conditionalFormatting sqref="C269 C271:C274 C296 C322">
    <cfRule type="duplicateValues" dxfId="245" priority="165"/>
  </conditionalFormatting>
  <conditionalFormatting sqref="D274 D296">
    <cfRule type="duplicateValues" dxfId="245" priority="153"/>
  </conditionalFormatting>
  <conditionalFormatting sqref="C276:C281 C286:C291 C299 C321">
    <cfRule type="duplicateValues" dxfId="245" priority="139"/>
  </conditionalFormatting>
  <conditionalFormatting sqref="D276:D277 D286">
    <cfRule type="duplicateValues" dxfId="245" priority="137"/>
  </conditionalFormatting>
  <conditionalFormatting sqref="D279:D281 D321">
    <cfRule type="duplicateValues" dxfId="245" priority="135"/>
  </conditionalFormatting>
  <conditionalFormatting sqref="D294:D295 D298">
    <cfRule type="duplicateValues" dxfId="245" priority="48"/>
  </conditionalFormatting>
  <dataValidations count="1">
    <dataValidation type="custom" allowBlank="1" showInputMessage="1" showErrorMessage="1" sqref="D216:D223">
      <formula1>COUNTIF(D:D,D216&amp;"*")=1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0" manualBreakCount="10">
    <brk id="68" max="25" man="1"/>
    <brk id="132" max="25" man="1"/>
    <brk id="250" max="25" man="1"/>
    <brk id="315" max="16383" man="1"/>
    <brk id="317" max="16383" man="1"/>
    <brk id="317" max="16383" man="1"/>
    <brk id="317" max="16383" man="1"/>
    <brk id="317" max="16383" man="1"/>
    <brk id="317" max="16383" man="1"/>
    <brk id="317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23"/>
  <sheetViews>
    <sheetView view="pageBreakPreview" zoomScaleNormal="100" workbookViewId="0">
      <pane xSplit="3" ySplit="3" topLeftCell="D269" activePane="bottomRight" state="frozen"/>
      <selection/>
      <selection pane="topRight"/>
      <selection pane="bottomLeft"/>
      <selection pane="bottomRight" activeCell="A291" sqref="$A291:$XFD291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1901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778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67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6241.75</v>
      </c>
      <c r="H4" s="38">
        <v>4200</v>
      </c>
      <c r="I4" s="39">
        <v>4180</v>
      </c>
      <c r="J4" s="39"/>
      <c r="K4" s="38">
        <f t="shared" ref="K4:K67" si="1">ROUND(E4*0.018,2)</f>
        <v>75.6</v>
      </c>
      <c r="L4" s="38">
        <f t="shared" ref="L4:L67" si="2">ROUND(F4*0.16,2)</f>
        <v>672</v>
      </c>
      <c r="M4" s="39">
        <f t="shared" ref="M4:M67" si="3">ROUND(G4*0.08,2)</f>
        <v>499.34</v>
      </c>
      <c r="N4" s="38">
        <f t="shared" ref="N4:N67" si="4">ROUND(H4*0.007,2)</f>
        <v>29.4</v>
      </c>
      <c r="O4" s="39">
        <f t="shared" ref="O4:O67" si="5">I4*5%</f>
        <v>209</v>
      </c>
      <c r="P4" s="39">
        <f t="shared" ref="P4:P67" si="6">J4*50%</f>
        <v>0</v>
      </c>
      <c r="Q4" s="39">
        <f t="shared" ref="Q4:Q67" si="7">SUM(K4:P4)</f>
        <v>1485.34</v>
      </c>
      <c r="R4" s="38">
        <f t="shared" ref="R4:R67" si="8">E4*0</f>
        <v>0</v>
      </c>
      <c r="S4" s="38">
        <f t="shared" ref="S4:S67" si="9">ROUND(F4*0.08,2)</f>
        <v>336</v>
      </c>
      <c r="T4" s="39">
        <f t="shared" ref="T4:T67" si="10">ROUND(G4*0.02,2)</f>
        <v>124.84</v>
      </c>
      <c r="U4" s="38">
        <f t="shared" ref="U4:U67" si="11">ROUND(H4*0.003,2)</f>
        <v>12.6</v>
      </c>
      <c r="V4" s="39">
        <f t="shared" ref="V4:V67" si="12">I4*5%</f>
        <v>209</v>
      </c>
      <c r="W4" s="39">
        <f t="shared" ref="W4:W67" si="13">J4*50%</f>
        <v>0</v>
      </c>
      <c r="X4" s="38">
        <f t="shared" ref="X4:X67" si="14">SUM(R4:W4)</f>
        <v>682.44</v>
      </c>
      <c r="Y4" s="38">
        <f t="shared" ref="Y4:Y67" si="15">Q4+X4</f>
        <v>2167.78</v>
      </c>
      <c r="Z4" s="38"/>
      <c r="AA4" s="41" t="s">
        <v>58</v>
      </c>
      <c r="AB4" s="42">
        <f t="shared" ref="AB4:AH4" si="16">K4+R4</f>
        <v>75.6</v>
      </c>
      <c r="AC4" s="42">
        <f t="shared" si="16"/>
        <v>1008</v>
      </c>
      <c r="AD4" s="42">
        <f t="shared" si="16"/>
        <v>624.18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2167.78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6241.75</v>
      </c>
      <c r="H5" s="38">
        <v>3920.55</v>
      </c>
      <c r="I5" s="39">
        <v>3180</v>
      </c>
      <c r="J5" s="39"/>
      <c r="K5" s="38">
        <f t="shared" si="1"/>
        <v>70.57</v>
      </c>
      <c r="L5" s="38">
        <f t="shared" si="2"/>
        <v>627.29</v>
      </c>
      <c r="M5" s="39">
        <f t="shared" si="3"/>
        <v>499.34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1383.64</v>
      </c>
      <c r="R5" s="38">
        <f t="shared" si="8"/>
        <v>0</v>
      </c>
      <c r="S5" s="38">
        <f t="shared" si="9"/>
        <v>313.64</v>
      </c>
      <c r="T5" s="39">
        <f t="shared" si="10"/>
        <v>124.84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609.24</v>
      </c>
      <c r="Y5" s="38">
        <f t="shared" si="15"/>
        <v>1992.88</v>
      </c>
      <c r="Z5" s="38"/>
      <c r="AA5" s="41" t="s">
        <v>74</v>
      </c>
      <c r="AB5" s="42">
        <f t="shared" ref="AB5:AH5" si="17">K5+R5</f>
        <v>70.57</v>
      </c>
      <c r="AC5" s="42">
        <f t="shared" si="17"/>
        <v>940.93</v>
      </c>
      <c r="AD5" s="42">
        <f t="shared" si="17"/>
        <v>624.18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1992.88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6241.75</v>
      </c>
      <c r="H6" s="38">
        <v>4200</v>
      </c>
      <c r="I6" s="39">
        <v>4180</v>
      </c>
      <c r="J6" s="39"/>
      <c r="K6" s="38">
        <f t="shared" si="1"/>
        <v>75.6</v>
      </c>
      <c r="L6" s="38">
        <f t="shared" si="2"/>
        <v>672</v>
      </c>
      <c r="M6" s="39">
        <f t="shared" si="3"/>
        <v>499.34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1485.34</v>
      </c>
      <c r="R6" s="38">
        <f t="shared" si="8"/>
        <v>0</v>
      </c>
      <c r="S6" s="38">
        <f t="shared" si="9"/>
        <v>336</v>
      </c>
      <c r="T6" s="39">
        <f t="shared" si="10"/>
        <v>124.84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682.44</v>
      </c>
      <c r="Y6" s="38">
        <f t="shared" si="15"/>
        <v>2167.78</v>
      </c>
      <c r="Z6" s="38"/>
      <c r="AA6" s="41" t="s">
        <v>74</v>
      </c>
      <c r="AB6" s="42">
        <f t="shared" ref="AB6:AH6" si="18">K6+R6</f>
        <v>75.6</v>
      </c>
      <c r="AC6" s="42">
        <f t="shared" si="18"/>
        <v>1008</v>
      </c>
      <c r="AD6" s="42">
        <f t="shared" si="18"/>
        <v>624.18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2167.78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6241.75</v>
      </c>
      <c r="H7" s="38">
        <v>3920.55</v>
      </c>
      <c r="I7" s="39">
        <v>3180</v>
      </c>
      <c r="J7" s="39"/>
      <c r="K7" s="38">
        <f t="shared" si="1"/>
        <v>70.57</v>
      </c>
      <c r="L7" s="38">
        <f t="shared" si="2"/>
        <v>627.29</v>
      </c>
      <c r="M7" s="39">
        <f t="shared" si="3"/>
        <v>499.34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1383.64</v>
      </c>
      <c r="R7" s="38">
        <f t="shared" si="8"/>
        <v>0</v>
      </c>
      <c r="S7" s="38">
        <f t="shared" si="9"/>
        <v>313.64</v>
      </c>
      <c r="T7" s="39">
        <f t="shared" si="10"/>
        <v>124.84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609.24</v>
      </c>
      <c r="Y7" s="38">
        <f t="shared" si="15"/>
        <v>1992.88</v>
      </c>
      <c r="Z7" s="38"/>
      <c r="AA7" s="41" t="s">
        <v>74</v>
      </c>
      <c r="AB7" s="42">
        <f t="shared" ref="AB7:AH7" si="19">K7+R7</f>
        <v>70.57</v>
      </c>
      <c r="AC7" s="42">
        <f t="shared" si="19"/>
        <v>940.93</v>
      </c>
      <c r="AD7" s="42">
        <f t="shared" si="19"/>
        <v>624.18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1992.88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6241.75</v>
      </c>
      <c r="H8" s="38">
        <v>3920.55</v>
      </c>
      <c r="I8" s="39">
        <v>3180</v>
      </c>
      <c r="J8" s="39"/>
      <c r="K8" s="38">
        <f t="shared" si="1"/>
        <v>70.57</v>
      </c>
      <c r="L8" s="38">
        <f t="shared" si="2"/>
        <v>627.29</v>
      </c>
      <c r="M8" s="39">
        <f t="shared" si="3"/>
        <v>499.34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1383.64</v>
      </c>
      <c r="R8" s="38">
        <f t="shared" si="8"/>
        <v>0</v>
      </c>
      <c r="S8" s="38">
        <f t="shared" si="9"/>
        <v>313.64</v>
      </c>
      <c r="T8" s="39">
        <f t="shared" si="10"/>
        <v>124.84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609.24</v>
      </c>
      <c r="Y8" s="38">
        <f t="shared" si="15"/>
        <v>1992.88</v>
      </c>
      <c r="Z8" s="38"/>
      <c r="AA8" s="41" t="s">
        <v>74</v>
      </c>
      <c r="AB8" s="42">
        <f t="shared" ref="AB8:AH8" si="20">K8+R8</f>
        <v>70.57</v>
      </c>
      <c r="AC8" s="42">
        <f t="shared" si="20"/>
        <v>940.93</v>
      </c>
      <c r="AD8" s="42">
        <f t="shared" si="20"/>
        <v>624.18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1992.88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6241.75</v>
      </c>
      <c r="H9" s="38">
        <v>3920.55</v>
      </c>
      <c r="I9" s="39">
        <v>4180</v>
      </c>
      <c r="J9" s="39"/>
      <c r="K9" s="38">
        <f t="shared" si="1"/>
        <v>70.57</v>
      </c>
      <c r="L9" s="38">
        <f t="shared" si="2"/>
        <v>627.29</v>
      </c>
      <c r="M9" s="39">
        <f t="shared" si="3"/>
        <v>499.34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1433.64</v>
      </c>
      <c r="R9" s="38">
        <f t="shared" si="8"/>
        <v>0</v>
      </c>
      <c r="S9" s="38">
        <f t="shared" si="9"/>
        <v>313.64</v>
      </c>
      <c r="T9" s="39">
        <f t="shared" si="10"/>
        <v>124.84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659.24</v>
      </c>
      <c r="Y9" s="38">
        <f t="shared" si="15"/>
        <v>2092.88</v>
      </c>
      <c r="Z9" s="38"/>
      <c r="AA9" s="41" t="s">
        <v>74</v>
      </c>
      <c r="AB9" s="42">
        <f t="shared" ref="AB9:AH9" si="21">K9+R9</f>
        <v>70.57</v>
      </c>
      <c r="AC9" s="42">
        <f t="shared" si="21"/>
        <v>940.93</v>
      </c>
      <c r="AD9" s="42">
        <f t="shared" si="21"/>
        <v>624.18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2092.88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129</v>
      </c>
      <c r="C10" s="38" t="s">
        <v>130</v>
      </c>
      <c r="D10" s="40" t="s">
        <v>131</v>
      </c>
      <c r="E10" s="38">
        <v>3920.55</v>
      </c>
      <c r="F10" s="38">
        <v>3920.55</v>
      </c>
      <c r="G10" s="39">
        <v>6241.75</v>
      </c>
      <c r="H10" s="38">
        <v>3920.55</v>
      </c>
      <c r="I10" s="39">
        <v>2200</v>
      </c>
      <c r="J10" s="39"/>
      <c r="K10" s="38">
        <f t="shared" si="1"/>
        <v>70.57</v>
      </c>
      <c r="L10" s="38">
        <f t="shared" si="2"/>
        <v>627.29</v>
      </c>
      <c r="M10" s="39">
        <f t="shared" si="3"/>
        <v>499.34</v>
      </c>
      <c r="N10" s="38">
        <f t="shared" si="4"/>
        <v>27.44</v>
      </c>
      <c r="O10" s="39">
        <f t="shared" si="5"/>
        <v>110</v>
      </c>
      <c r="P10" s="39">
        <f t="shared" si="6"/>
        <v>0</v>
      </c>
      <c r="Q10" s="39">
        <f t="shared" si="7"/>
        <v>1334.64</v>
      </c>
      <c r="R10" s="38">
        <f t="shared" si="8"/>
        <v>0</v>
      </c>
      <c r="S10" s="38">
        <f t="shared" si="9"/>
        <v>313.64</v>
      </c>
      <c r="T10" s="39">
        <f t="shared" si="10"/>
        <v>124.84</v>
      </c>
      <c r="U10" s="38">
        <f t="shared" si="11"/>
        <v>11.76</v>
      </c>
      <c r="V10" s="39">
        <f t="shared" si="12"/>
        <v>110</v>
      </c>
      <c r="W10" s="39">
        <f t="shared" si="13"/>
        <v>0</v>
      </c>
      <c r="X10" s="38">
        <f t="shared" si="14"/>
        <v>560.24</v>
      </c>
      <c r="Y10" s="38">
        <f t="shared" si="15"/>
        <v>1894.88</v>
      </c>
      <c r="Z10" s="38"/>
      <c r="AA10" s="41" t="s">
        <v>58</v>
      </c>
      <c r="AB10" s="42">
        <f t="shared" ref="AB10:AH10" si="22">K10+R10</f>
        <v>70.57</v>
      </c>
      <c r="AC10" s="42">
        <f t="shared" si="22"/>
        <v>940.93</v>
      </c>
      <c r="AD10" s="42">
        <f t="shared" si="22"/>
        <v>624.18</v>
      </c>
      <c r="AE10" s="42">
        <f t="shared" si="22"/>
        <v>39.2</v>
      </c>
      <c r="AF10" s="42">
        <f t="shared" si="22"/>
        <v>220</v>
      </c>
      <c r="AG10" s="42">
        <f t="shared" si="22"/>
        <v>0</v>
      </c>
      <c r="AH10" s="42">
        <f t="shared" si="22"/>
        <v>1894.88</v>
      </c>
      <c r="AI10" s="4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132</v>
      </c>
      <c r="D11" s="220" t="s">
        <v>133</v>
      </c>
      <c r="E11" s="38">
        <v>3920.55</v>
      </c>
      <c r="F11" s="38">
        <v>3920.55</v>
      </c>
      <c r="G11" s="39">
        <v>6241.75</v>
      </c>
      <c r="H11" s="38">
        <v>3920.55</v>
      </c>
      <c r="I11" s="39">
        <v>2200</v>
      </c>
      <c r="J11" s="39"/>
      <c r="K11" s="38">
        <f t="shared" si="1"/>
        <v>70.57</v>
      </c>
      <c r="L11" s="38">
        <f t="shared" si="2"/>
        <v>627.29</v>
      </c>
      <c r="M11" s="39">
        <f t="shared" si="3"/>
        <v>499.34</v>
      </c>
      <c r="N11" s="38">
        <f t="shared" si="4"/>
        <v>27.44</v>
      </c>
      <c r="O11" s="39">
        <f t="shared" si="5"/>
        <v>110</v>
      </c>
      <c r="P11" s="39">
        <f t="shared" si="6"/>
        <v>0</v>
      </c>
      <c r="Q11" s="39">
        <f t="shared" si="7"/>
        <v>1334.64</v>
      </c>
      <c r="R11" s="38">
        <f t="shared" si="8"/>
        <v>0</v>
      </c>
      <c r="S11" s="38">
        <f t="shared" si="9"/>
        <v>313.64</v>
      </c>
      <c r="T11" s="39">
        <f t="shared" si="10"/>
        <v>124.84</v>
      </c>
      <c r="U11" s="38">
        <f t="shared" si="11"/>
        <v>11.76</v>
      </c>
      <c r="V11" s="39">
        <f t="shared" si="12"/>
        <v>110</v>
      </c>
      <c r="W11" s="39">
        <f t="shared" si="13"/>
        <v>0</v>
      </c>
      <c r="X11" s="38">
        <f t="shared" si="14"/>
        <v>560.24</v>
      </c>
      <c r="Y11" s="38">
        <f t="shared" si="15"/>
        <v>1894.88</v>
      </c>
      <c r="Z11" s="38"/>
      <c r="AA11" s="41" t="s">
        <v>58</v>
      </c>
      <c r="AB11" s="42">
        <f t="shared" ref="AB11:AH11" si="23">K11+R11</f>
        <v>70.57</v>
      </c>
      <c r="AC11" s="42">
        <f t="shared" si="23"/>
        <v>940.93</v>
      </c>
      <c r="AD11" s="42">
        <f t="shared" si="23"/>
        <v>624.18</v>
      </c>
      <c r="AE11" s="42">
        <f t="shared" si="23"/>
        <v>39.2</v>
      </c>
      <c r="AF11" s="42">
        <f t="shared" si="23"/>
        <v>220</v>
      </c>
      <c r="AG11" s="42">
        <f t="shared" si="23"/>
        <v>0</v>
      </c>
      <c r="AH11" s="42">
        <f t="shared" si="23"/>
        <v>1894.88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129</v>
      </c>
      <c r="C12" s="38" t="s">
        <v>134</v>
      </c>
      <c r="D12" s="40" t="s">
        <v>135</v>
      </c>
      <c r="E12" s="38">
        <v>3920.55</v>
      </c>
      <c r="F12" s="38">
        <v>3920.55</v>
      </c>
      <c r="G12" s="39">
        <v>6241.75</v>
      </c>
      <c r="H12" s="38">
        <v>3920.55</v>
      </c>
      <c r="I12" s="39">
        <v>2200</v>
      </c>
      <c r="J12" s="39"/>
      <c r="K12" s="38">
        <f t="shared" si="1"/>
        <v>70.57</v>
      </c>
      <c r="L12" s="38">
        <f t="shared" si="2"/>
        <v>627.29</v>
      </c>
      <c r="M12" s="39">
        <f t="shared" si="3"/>
        <v>499.34</v>
      </c>
      <c r="N12" s="38">
        <f t="shared" si="4"/>
        <v>27.44</v>
      </c>
      <c r="O12" s="39">
        <f t="shared" si="5"/>
        <v>110</v>
      </c>
      <c r="P12" s="39">
        <f t="shared" si="6"/>
        <v>0</v>
      </c>
      <c r="Q12" s="39">
        <f t="shared" si="7"/>
        <v>1334.64</v>
      </c>
      <c r="R12" s="38">
        <f t="shared" si="8"/>
        <v>0</v>
      </c>
      <c r="S12" s="38">
        <f t="shared" si="9"/>
        <v>313.64</v>
      </c>
      <c r="T12" s="39">
        <f t="shared" si="10"/>
        <v>124.84</v>
      </c>
      <c r="U12" s="38">
        <f t="shared" si="11"/>
        <v>11.76</v>
      </c>
      <c r="V12" s="39">
        <f t="shared" si="12"/>
        <v>110</v>
      </c>
      <c r="W12" s="39">
        <f t="shared" si="13"/>
        <v>0</v>
      </c>
      <c r="X12" s="38">
        <f t="shared" si="14"/>
        <v>560.24</v>
      </c>
      <c r="Y12" s="38">
        <f t="shared" si="15"/>
        <v>1894.88</v>
      </c>
      <c r="Z12" s="38"/>
      <c r="AA12" s="41" t="s">
        <v>58</v>
      </c>
      <c r="AB12" s="42">
        <f t="shared" ref="AB12:AH12" si="24">K12+R12</f>
        <v>70.57</v>
      </c>
      <c r="AC12" s="42">
        <f t="shared" si="24"/>
        <v>940.93</v>
      </c>
      <c r="AD12" s="42">
        <f t="shared" si="24"/>
        <v>624.18</v>
      </c>
      <c r="AE12" s="42">
        <f t="shared" si="24"/>
        <v>39.2</v>
      </c>
      <c r="AF12" s="42">
        <f t="shared" si="24"/>
        <v>220</v>
      </c>
      <c r="AG12" s="42">
        <f t="shared" si="24"/>
        <v>0</v>
      </c>
      <c r="AH12" s="42">
        <f t="shared" si="24"/>
        <v>1894.88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119</v>
      </c>
      <c r="C13" s="38" t="s">
        <v>136</v>
      </c>
      <c r="D13" s="40" t="s">
        <v>137</v>
      </c>
      <c r="E13" s="38">
        <v>3920.55</v>
      </c>
      <c r="F13" s="38">
        <v>3920.55</v>
      </c>
      <c r="G13" s="39">
        <v>6241.75</v>
      </c>
      <c r="H13" s="38">
        <v>3920.55</v>
      </c>
      <c r="I13" s="39">
        <v>4180</v>
      </c>
      <c r="J13" s="39"/>
      <c r="K13" s="38">
        <f t="shared" si="1"/>
        <v>70.57</v>
      </c>
      <c r="L13" s="38">
        <f t="shared" si="2"/>
        <v>627.29</v>
      </c>
      <c r="M13" s="39">
        <f t="shared" si="3"/>
        <v>499.34</v>
      </c>
      <c r="N13" s="38">
        <f t="shared" si="4"/>
        <v>27.44</v>
      </c>
      <c r="O13" s="39">
        <f t="shared" si="5"/>
        <v>209</v>
      </c>
      <c r="P13" s="39">
        <f t="shared" si="6"/>
        <v>0</v>
      </c>
      <c r="Q13" s="39">
        <f t="shared" si="7"/>
        <v>1433.64</v>
      </c>
      <c r="R13" s="38">
        <f t="shared" si="8"/>
        <v>0</v>
      </c>
      <c r="S13" s="38">
        <f t="shared" si="9"/>
        <v>313.64</v>
      </c>
      <c r="T13" s="39">
        <f t="shared" si="10"/>
        <v>124.84</v>
      </c>
      <c r="U13" s="38">
        <f t="shared" si="11"/>
        <v>11.76</v>
      </c>
      <c r="V13" s="39">
        <f t="shared" si="12"/>
        <v>209</v>
      </c>
      <c r="W13" s="39">
        <f t="shared" si="13"/>
        <v>0</v>
      </c>
      <c r="X13" s="38">
        <f t="shared" si="14"/>
        <v>659.24</v>
      </c>
      <c r="Y13" s="38">
        <f t="shared" si="15"/>
        <v>2092.88</v>
      </c>
      <c r="Z13" s="38"/>
      <c r="AA13" s="41" t="s">
        <v>58</v>
      </c>
      <c r="AB13" s="42">
        <f t="shared" ref="AB13:AH13" si="25">K13+R13</f>
        <v>70.57</v>
      </c>
      <c r="AC13" s="42">
        <f t="shared" si="25"/>
        <v>940.93</v>
      </c>
      <c r="AD13" s="42">
        <f t="shared" si="25"/>
        <v>624.18</v>
      </c>
      <c r="AE13" s="42">
        <f t="shared" si="25"/>
        <v>39.2</v>
      </c>
      <c r="AF13" s="42">
        <f t="shared" si="25"/>
        <v>418</v>
      </c>
      <c r="AG13" s="42">
        <f t="shared" si="25"/>
        <v>0</v>
      </c>
      <c r="AH13" s="42">
        <f t="shared" si="25"/>
        <v>2092.88</v>
      </c>
      <c r="AI13" s="41" t="s">
        <v>35</v>
      </c>
    </row>
    <row r="14" s="15" customFormat="1" ht="16" customHeight="1" spans="1:36">
      <c r="A14" s="37">
        <f t="shared" si="0"/>
        <v>11</v>
      </c>
      <c r="B14" s="38" t="s">
        <v>138</v>
      </c>
      <c r="C14" s="38" t="s">
        <v>139</v>
      </c>
      <c r="D14" s="40" t="s">
        <v>140</v>
      </c>
      <c r="E14" s="38">
        <v>3920.55</v>
      </c>
      <c r="F14" s="38">
        <v>3920.55</v>
      </c>
      <c r="G14" s="39">
        <v>6241.75</v>
      </c>
      <c r="H14" s="38">
        <v>3920.55</v>
      </c>
      <c r="I14" s="39">
        <v>3180</v>
      </c>
      <c r="J14" s="39"/>
      <c r="K14" s="38">
        <f t="shared" si="1"/>
        <v>70.57</v>
      </c>
      <c r="L14" s="38">
        <f t="shared" si="2"/>
        <v>627.29</v>
      </c>
      <c r="M14" s="39">
        <f t="shared" si="3"/>
        <v>499.34</v>
      </c>
      <c r="N14" s="38">
        <f t="shared" si="4"/>
        <v>27.44</v>
      </c>
      <c r="O14" s="39">
        <f t="shared" si="5"/>
        <v>159</v>
      </c>
      <c r="P14" s="39">
        <f t="shared" si="6"/>
        <v>0</v>
      </c>
      <c r="Q14" s="39">
        <f t="shared" si="7"/>
        <v>1383.64</v>
      </c>
      <c r="R14" s="38">
        <f t="shared" si="8"/>
        <v>0</v>
      </c>
      <c r="S14" s="38">
        <f t="shared" si="9"/>
        <v>313.64</v>
      </c>
      <c r="T14" s="39">
        <f t="shared" si="10"/>
        <v>124.84</v>
      </c>
      <c r="U14" s="38">
        <f t="shared" si="11"/>
        <v>11.76</v>
      </c>
      <c r="V14" s="39">
        <f t="shared" si="12"/>
        <v>159</v>
      </c>
      <c r="W14" s="39">
        <f t="shared" si="13"/>
        <v>0</v>
      </c>
      <c r="X14" s="38">
        <f t="shared" si="14"/>
        <v>609.24</v>
      </c>
      <c r="Y14" s="38">
        <f t="shared" si="15"/>
        <v>1992.88</v>
      </c>
      <c r="Z14" s="38"/>
      <c r="AA14" s="41" t="s">
        <v>74</v>
      </c>
      <c r="AB14" s="42">
        <f t="shared" ref="AB14:AH14" si="26">K14+R14</f>
        <v>70.57</v>
      </c>
      <c r="AC14" s="42">
        <f t="shared" si="26"/>
        <v>940.93</v>
      </c>
      <c r="AD14" s="42">
        <f t="shared" si="26"/>
        <v>624.18</v>
      </c>
      <c r="AE14" s="42">
        <f t="shared" si="26"/>
        <v>39.2</v>
      </c>
      <c r="AF14" s="42">
        <f t="shared" si="26"/>
        <v>318</v>
      </c>
      <c r="AG14" s="42">
        <f t="shared" si="26"/>
        <v>0</v>
      </c>
      <c r="AH14" s="42">
        <f t="shared" si="26"/>
        <v>1992.88</v>
      </c>
      <c r="AI14" s="41" t="s">
        <v>35</v>
      </c>
    </row>
    <row r="15" spans="1:36">
      <c r="A15" s="37">
        <f t="shared" si="0"/>
        <v>12</v>
      </c>
      <c r="B15" s="38" t="s">
        <v>129</v>
      </c>
      <c r="C15" s="38" t="s">
        <v>141</v>
      </c>
      <c r="D15" s="40" t="s">
        <v>142</v>
      </c>
      <c r="E15" s="38">
        <v>3920.55</v>
      </c>
      <c r="F15" s="38">
        <v>3920.55</v>
      </c>
      <c r="G15" s="39">
        <v>6241.75</v>
      </c>
      <c r="H15" s="38">
        <v>3920.55</v>
      </c>
      <c r="I15" s="39">
        <v>3180</v>
      </c>
      <c r="J15" s="39"/>
      <c r="K15" s="38">
        <f t="shared" si="1"/>
        <v>70.57</v>
      </c>
      <c r="L15" s="38">
        <f t="shared" si="2"/>
        <v>627.29</v>
      </c>
      <c r="M15" s="39">
        <f t="shared" si="3"/>
        <v>499.34</v>
      </c>
      <c r="N15" s="38">
        <f t="shared" si="4"/>
        <v>27.44</v>
      </c>
      <c r="O15" s="39">
        <f t="shared" si="5"/>
        <v>159</v>
      </c>
      <c r="P15" s="39">
        <f t="shared" si="6"/>
        <v>0</v>
      </c>
      <c r="Q15" s="39">
        <f t="shared" si="7"/>
        <v>1383.64</v>
      </c>
      <c r="R15" s="38">
        <f t="shared" si="8"/>
        <v>0</v>
      </c>
      <c r="S15" s="38">
        <f t="shared" si="9"/>
        <v>313.64</v>
      </c>
      <c r="T15" s="39">
        <f t="shared" si="10"/>
        <v>124.84</v>
      </c>
      <c r="U15" s="38">
        <f t="shared" si="11"/>
        <v>11.76</v>
      </c>
      <c r="V15" s="39">
        <f t="shared" si="12"/>
        <v>159</v>
      </c>
      <c r="W15" s="39">
        <f t="shared" si="13"/>
        <v>0</v>
      </c>
      <c r="X15" s="38">
        <f t="shared" si="14"/>
        <v>609.24</v>
      </c>
      <c r="Y15" s="38">
        <f t="shared" si="15"/>
        <v>1992.88</v>
      </c>
      <c r="Z15" s="38"/>
      <c r="AA15" s="41" t="s">
        <v>58</v>
      </c>
      <c r="AB15" s="42">
        <f t="shared" ref="AB15:AH15" si="27">K15+R15</f>
        <v>70.57</v>
      </c>
      <c r="AC15" s="42">
        <f t="shared" si="27"/>
        <v>940.93</v>
      </c>
      <c r="AD15" s="42">
        <f t="shared" si="27"/>
        <v>624.18</v>
      </c>
      <c r="AE15" s="42">
        <f t="shared" si="27"/>
        <v>39.2</v>
      </c>
      <c r="AF15" s="42">
        <f t="shared" si="27"/>
        <v>318</v>
      </c>
      <c r="AG15" s="42">
        <f t="shared" si="27"/>
        <v>0</v>
      </c>
      <c r="AH15" s="42">
        <f t="shared" si="27"/>
        <v>1992.88</v>
      </c>
      <c r="AI15" s="41" t="s">
        <v>35</v>
      </c>
      <c r="AJ15" s="15"/>
    </row>
    <row r="16" s="15" customFormat="1" ht="16" customHeight="1" spans="1:36">
      <c r="A16" s="37">
        <f t="shared" si="0"/>
        <v>13</v>
      </c>
      <c r="B16" s="38" t="s">
        <v>143</v>
      </c>
      <c r="C16" s="38" t="s">
        <v>144</v>
      </c>
      <c r="D16" s="40" t="s">
        <v>145</v>
      </c>
      <c r="E16" s="38">
        <v>4500</v>
      </c>
      <c r="F16" s="38">
        <v>4500</v>
      </c>
      <c r="G16" s="39">
        <v>6241.75</v>
      </c>
      <c r="H16" s="38">
        <v>4500</v>
      </c>
      <c r="I16" s="39">
        <v>4180</v>
      </c>
      <c r="J16" s="39"/>
      <c r="K16" s="38">
        <f t="shared" si="1"/>
        <v>81</v>
      </c>
      <c r="L16" s="38">
        <f t="shared" si="2"/>
        <v>720</v>
      </c>
      <c r="M16" s="39">
        <f t="shared" si="3"/>
        <v>499.34</v>
      </c>
      <c r="N16" s="38">
        <f t="shared" si="4"/>
        <v>31.5</v>
      </c>
      <c r="O16" s="39">
        <f t="shared" si="5"/>
        <v>209</v>
      </c>
      <c r="P16" s="39">
        <f t="shared" si="6"/>
        <v>0</v>
      </c>
      <c r="Q16" s="39">
        <f t="shared" si="7"/>
        <v>1540.84</v>
      </c>
      <c r="R16" s="38">
        <f t="shared" si="8"/>
        <v>0</v>
      </c>
      <c r="S16" s="38">
        <f t="shared" si="9"/>
        <v>360</v>
      </c>
      <c r="T16" s="39">
        <f t="shared" si="10"/>
        <v>124.84</v>
      </c>
      <c r="U16" s="38">
        <f t="shared" si="11"/>
        <v>13.5</v>
      </c>
      <c r="V16" s="39">
        <f t="shared" si="12"/>
        <v>209</v>
      </c>
      <c r="W16" s="39">
        <f t="shared" si="13"/>
        <v>0</v>
      </c>
      <c r="X16" s="38">
        <f t="shared" si="14"/>
        <v>707.34</v>
      </c>
      <c r="Y16" s="38">
        <f t="shared" si="15"/>
        <v>2248.18</v>
      </c>
      <c r="Z16" s="38"/>
      <c r="AA16" s="41" t="s">
        <v>82</v>
      </c>
      <c r="AB16" s="42">
        <f t="shared" ref="AB16:AH16" si="28">K16+R16</f>
        <v>81</v>
      </c>
      <c r="AC16" s="42">
        <f t="shared" si="28"/>
        <v>1080</v>
      </c>
      <c r="AD16" s="42">
        <f t="shared" si="28"/>
        <v>624.18</v>
      </c>
      <c r="AE16" s="42">
        <f t="shared" si="28"/>
        <v>45</v>
      </c>
      <c r="AF16" s="42">
        <f t="shared" si="28"/>
        <v>418</v>
      </c>
      <c r="AG16" s="42">
        <f t="shared" si="28"/>
        <v>0</v>
      </c>
      <c r="AH16" s="42">
        <f t="shared" si="28"/>
        <v>2248.18</v>
      </c>
      <c r="AI16" s="41" t="s">
        <v>31</v>
      </c>
    </row>
    <row r="17" s="15" customFormat="1" ht="16" customHeight="1" spans="1:35">
      <c r="A17" s="37">
        <f t="shared" si="0"/>
        <v>14</v>
      </c>
      <c r="B17" s="38" t="s">
        <v>143</v>
      </c>
      <c r="C17" s="44" t="s">
        <v>146</v>
      </c>
      <c r="D17" s="40" t="s">
        <v>147</v>
      </c>
      <c r="E17" s="38">
        <v>3920.55</v>
      </c>
      <c r="F17" s="38">
        <v>3920.55</v>
      </c>
      <c r="G17" s="39">
        <v>6241.75</v>
      </c>
      <c r="H17" s="38">
        <v>3920.55</v>
      </c>
      <c r="I17" s="39">
        <v>4180</v>
      </c>
      <c r="J17" s="39"/>
      <c r="K17" s="38">
        <f t="shared" si="1"/>
        <v>70.57</v>
      </c>
      <c r="L17" s="38">
        <f t="shared" si="2"/>
        <v>627.29</v>
      </c>
      <c r="M17" s="39">
        <f t="shared" si="3"/>
        <v>499.34</v>
      </c>
      <c r="N17" s="38">
        <f t="shared" si="4"/>
        <v>27.44</v>
      </c>
      <c r="O17" s="39">
        <f t="shared" si="5"/>
        <v>209</v>
      </c>
      <c r="P17" s="39">
        <f t="shared" si="6"/>
        <v>0</v>
      </c>
      <c r="Q17" s="39">
        <f t="shared" si="7"/>
        <v>1433.64</v>
      </c>
      <c r="R17" s="38">
        <f t="shared" si="8"/>
        <v>0</v>
      </c>
      <c r="S17" s="38">
        <f t="shared" si="9"/>
        <v>313.64</v>
      </c>
      <c r="T17" s="39">
        <f t="shared" si="10"/>
        <v>124.84</v>
      </c>
      <c r="U17" s="38">
        <f t="shared" si="11"/>
        <v>11.76</v>
      </c>
      <c r="V17" s="39">
        <f t="shared" si="12"/>
        <v>209</v>
      </c>
      <c r="W17" s="39">
        <f t="shared" si="13"/>
        <v>0</v>
      </c>
      <c r="X17" s="38">
        <f t="shared" si="14"/>
        <v>659.24</v>
      </c>
      <c r="Y17" s="38">
        <f t="shared" si="15"/>
        <v>2092.88</v>
      </c>
      <c r="Z17" s="38"/>
      <c r="AA17" s="41" t="s">
        <v>82</v>
      </c>
      <c r="AB17" s="42">
        <f t="shared" ref="AB17:AH17" si="29">K17+R17</f>
        <v>70.57</v>
      </c>
      <c r="AC17" s="42">
        <f t="shared" si="29"/>
        <v>940.93</v>
      </c>
      <c r="AD17" s="42">
        <f t="shared" si="29"/>
        <v>624.18</v>
      </c>
      <c r="AE17" s="42">
        <f t="shared" si="29"/>
        <v>39.2</v>
      </c>
      <c r="AF17" s="42">
        <f t="shared" si="29"/>
        <v>418</v>
      </c>
      <c r="AG17" s="42">
        <f t="shared" si="29"/>
        <v>0</v>
      </c>
      <c r="AH17" s="42">
        <f t="shared" si="29"/>
        <v>2092.88</v>
      </c>
      <c r="AI17" s="41" t="s">
        <v>31</v>
      </c>
    </row>
    <row r="18" s="15" customFormat="1" ht="16" customHeight="1" spans="1:35">
      <c r="A18" s="37">
        <f t="shared" si="0"/>
        <v>15</v>
      </c>
      <c r="B18" s="38" t="s">
        <v>148</v>
      </c>
      <c r="C18" s="38" t="s">
        <v>149</v>
      </c>
      <c r="D18" s="40" t="s">
        <v>150</v>
      </c>
      <c r="E18" s="38">
        <v>3920.55</v>
      </c>
      <c r="F18" s="38">
        <v>3920.55</v>
      </c>
      <c r="G18" s="39">
        <v>6241.75</v>
      </c>
      <c r="H18" s="38">
        <v>3920.55</v>
      </c>
      <c r="I18" s="39">
        <v>3180</v>
      </c>
      <c r="J18" s="39"/>
      <c r="K18" s="38">
        <f t="shared" si="1"/>
        <v>70.57</v>
      </c>
      <c r="L18" s="38">
        <f t="shared" si="2"/>
        <v>627.29</v>
      </c>
      <c r="M18" s="39">
        <f t="shared" si="3"/>
        <v>499.34</v>
      </c>
      <c r="N18" s="38">
        <f t="shared" si="4"/>
        <v>27.44</v>
      </c>
      <c r="O18" s="39">
        <f t="shared" si="5"/>
        <v>159</v>
      </c>
      <c r="P18" s="39">
        <f t="shared" si="6"/>
        <v>0</v>
      </c>
      <c r="Q18" s="39">
        <f t="shared" si="7"/>
        <v>1383.64</v>
      </c>
      <c r="R18" s="38">
        <f t="shared" si="8"/>
        <v>0</v>
      </c>
      <c r="S18" s="38">
        <f t="shared" si="9"/>
        <v>313.64</v>
      </c>
      <c r="T18" s="39">
        <f t="shared" si="10"/>
        <v>124.84</v>
      </c>
      <c r="U18" s="38">
        <f t="shared" si="11"/>
        <v>11.76</v>
      </c>
      <c r="V18" s="39">
        <f t="shared" si="12"/>
        <v>159</v>
      </c>
      <c r="W18" s="39">
        <f t="shared" si="13"/>
        <v>0</v>
      </c>
      <c r="X18" s="38">
        <f t="shared" si="14"/>
        <v>609.24</v>
      </c>
      <c r="Y18" s="38">
        <f t="shared" si="15"/>
        <v>1992.88</v>
      </c>
      <c r="Z18" s="38"/>
      <c r="AA18" s="41" t="s">
        <v>82</v>
      </c>
      <c r="AB18" s="42">
        <f t="shared" ref="AB18:AH18" si="30">K18+R18</f>
        <v>70.57</v>
      </c>
      <c r="AC18" s="42">
        <f t="shared" si="30"/>
        <v>940.93</v>
      </c>
      <c r="AD18" s="42">
        <f t="shared" si="30"/>
        <v>624.18</v>
      </c>
      <c r="AE18" s="42">
        <f t="shared" si="30"/>
        <v>39.2</v>
      </c>
      <c r="AF18" s="42">
        <f t="shared" si="30"/>
        <v>318</v>
      </c>
      <c r="AG18" s="42">
        <f t="shared" si="30"/>
        <v>0</v>
      </c>
      <c r="AH18" s="42">
        <f t="shared" si="30"/>
        <v>1992.88</v>
      </c>
      <c r="AI18" s="41" t="s">
        <v>31</v>
      </c>
    </row>
    <row r="19" s="15" customFormat="1" ht="16" customHeight="1" spans="1:35">
      <c r="A19" s="37">
        <f t="shared" si="0"/>
        <v>16</v>
      </c>
      <c r="B19" s="38" t="s">
        <v>148</v>
      </c>
      <c r="C19" s="45" t="s">
        <v>151</v>
      </c>
      <c r="D19" s="46" t="s">
        <v>152</v>
      </c>
      <c r="E19" s="38">
        <v>3920.55</v>
      </c>
      <c r="F19" s="38">
        <v>3920.55</v>
      </c>
      <c r="G19" s="39">
        <v>6241.75</v>
      </c>
      <c r="H19" s="38">
        <v>3920.55</v>
      </c>
      <c r="I19" s="39">
        <v>3180</v>
      </c>
      <c r="J19" s="39"/>
      <c r="K19" s="38">
        <f t="shared" si="1"/>
        <v>70.57</v>
      </c>
      <c r="L19" s="38">
        <f t="shared" si="2"/>
        <v>627.29</v>
      </c>
      <c r="M19" s="39">
        <f t="shared" si="3"/>
        <v>499.34</v>
      </c>
      <c r="N19" s="38">
        <f t="shared" si="4"/>
        <v>27.44</v>
      </c>
      <c r="O19" s="39">
        <f t="shared" si="5"/>
        <v>159</v>
      </c>
      <c r="P19" s="39">
        <f t="shared" si="6"/>
        <v>0</v>
      </c>
      <c r="Q19" s="39">
        <f t="shared" si="7"/>
        <v>1383.64</v>
      </c>
      <c r="R19" s="38">
        <f t="shared" si="8"/>
        <v>0</v>
      </c>
      <c r="S19" s="38">
        <f t="shared" si="9"/>
        <v>313.64</v>
      </c>
      <c r="T19" s="39">
        <f t="shared" si="10"/>
        <v>124.84</v>
      </c>
      <c r="U19" s="38">
        <f t="shared" si="11"/>
        <v>11.76</v>
      </c>
      <c r="V19" s="39">
        <f t="shared" si="12"/>
        <v>159</v>
      </c>
      <c r="W19" s="39">
        <f t="shared" si="13"/>
        <v>0</v>
      </c>
      <c r="X19" s="38">
        <f t="shared" si="14"/>
        <v>609.24</v>
      </c>
      <c r="Y19" s="38">
        <f t="shared" si="15"/>
        <v>1992.88</v>
      </c>
      <c r="Z19" s="38"/>
      <c r="AA19" s="41" t="s">
        <v>83</v>
      </c>
      <c r="AB19" s="42">
        <f t="shared" ref="AB19:AH19" si="31">K19+R19</f>
        <v>70.57</v>
      </c>
      <c r="AC19" s="42">
        <f t="shared" si="31"/>
        <v>940.93</v>
      </c>
      <c r="AD19" s="42">
        <f t="shared" si="31"/>
        <v>624.18</v>
      </c>
      <c r="AE19" s="42">
        <f t="shared" si="31"/>
        <v>39.2</v>
      </c>
      <c r="AF19" s="42">
        <f t="shared" si="31"/>
        <v>318</v>
      </c>
      <c r="AG19" s="42">
        <f t="shared" si="31"/>
        <v>0</v>
      </c>
      <c r="AH19" s="42">
        <f t="shared" si="31"/>
        <v>1992.88</v>
      </c>
      <c r="AI19" s="41" t="s">
        <v>32</v>
      </c>
    </row>
    <row r="20" s="15" customFormat="1" ht="16" customHeight="1" spans="1:35">
      <c r="A20" s="37">
        <f t="shared" si="0"/>
        <v>17</v>
      </c>
      <c r="B20" s="38" t="s">
        <v>153</v>
      </c>
      <c r="C20" s="45" t="s">
        <v>154</v>
      </c>
      <c r="D20" s="221" t="s">
        <v>155</v>
      </c>
      <c r="E20" s="38">
        <v>3920.55</v>
      </c>
      <c r="F20" s="38">
        <v>3920.55</v>
      </c>
      <c r="G20" s="39">
        <v>6241.75</v>
      </c>
      <c r="H20" s="38">
        <v>3920.55</v>
      </c>
      <c r="I20" s="39">
        <v>3180</v>
      </c>
      <c r="J20" s="39"/>
      <c r="K20" s="38">
        <f t="shared" si="1"/>
        <v>70.57</v>
      </c>
      <c r="L20" s="38">
        <f t="shared" si="2"/>
        <v>627.29</v>
      </c>
      <c r="M20" s="39">
        <f t="shared" si="3"/>
        <v>499.34</v>
      </c>
      <c r="N20" s="38">
        <f t="shared" si="4"/>
        <v>27.44</v>
      </c>
      <c r="O20" s="39">
        <f t="shared" si="5"/>
        <v>159</v>
      </c>
      <c r="P20" s="39">
        <f t="shared" si="6"/>
        <v>0</v>
      </c>
      <c r="Q20" s="39">
        <f t="shared" si="7"/>
        <v>1383.64</v>
      </c>
      <c r="R20" s="38">
        <f t="shared" si="8"/>
        <v>0</v>
      </c>
      <c r="S20" s="38">
        <f t="shared" si="9"/>
        <v>313.64</v>
      </c>
      <c r="T20" s="39">
        <f t="shared" si="10"/>
        <v>124.84</v>
      </c>
      <c r="U20" s="38">
        <f t="shared" si="11"/>
        <v>11.76</v>
      </c>
      <c r="V20" s="39">
        <f t="shared" si="12"/>
        <v>159</v>
      </c>
      <c r="W20" s="39">
        <f t="shared" si="13"/>
        <v>0</v>
      </c>
      <c r="X20" s="38">
        <f t="shared" si="14"/>
        <v>609.24</v>
      </c>
      <c r="Y20" s="38">
        <f t="shared" si="15"/>
        <v>1992.88</v>
      </c>
      <c r="Z20" s="38"/>
      <c r="AA20" s="41" t="s">
        <v>58</v>
      </c>
      <c r="AB20" s="42">
        <f t="shared" ref="AB20:AH20" si="32">K20+R20</f>
        <v>70.57</v>
      </c>
      <c r="AC20" s="42">
        <f t="shared" si="32"/>
        <v>940.93</v>
      </c>
      <c r="AD20" s="42">
        <f t="shared" si="32"/>
        <v>624.18</v>
      </c>
      <c r="AE20" s="42">
        <f t="shared" si="32"/>
        <v>39.2</v>
      </c>
      <c r="AF20" s="42">
        <f t="shared" si="32"/>
        <v>318</v>
      </c>
      <c r="AG20" s="42">
        <f t="shared" si="32"/>
        <v>0</v>
      </c>
      <c r="AH20" s="42">
        <f t="shared" si="32"/>
        <v>1992.88</v>
      </c>
      <c r="AI20" s="41" t="s">
        <v>35</v>
      </c>
    </row>
    <row r="21" s="15" customFormat="1" ht="16" customHeight="1" spans="1:35">
      <c r="A21" s="37">
        <f t="shared" si="0"/>
        <v>18</v>
      </c>
      <c r="B21" s="38" t="s">
        <v>153</v>
      </c>
      <c r="C21" s="38" t="s">
        <v>156</v>
      </c>
      <c r="D21" s="40" t="s">
        <v>157</v>
      </c>
      <c r="E21" s="38">
        <v>3920.55</v>
      </c>
      <c r="F21" s="38">
        <v>3920.55</v>
      </c>
      <c r="G21" s="39">
        <v>6241.75</v>
      </c>
      <c r="H21" s="38">
        <v>3920.55</v>
      </c>
      <c r="I21" s="39">
        <v>4180</v>
      </c>
      <c r="J21" s="39"/>
      <c r="K21" s="38">
        <f t="shared" si="1"/>
        <v>70.57</v>
      </c>
      <c r="L21" s="38">
        <f t="shared" si="2"/>
        <v>627.29</v>
      </c>
      <c r="M21" s="39">
        <f t="shared" si="3"/>
        <v>499.34</v>
      </c>
      <c r="N21" s="38">
        <f t="shared" si="4"/>
        <v>27.44</v>
      </c>
      <c r="O21" s="39">
        <f t="shared" si="5"/>
        <v>209</v>
      </c>
      <c r="P21" s="39">
        <f t="shared" si="6"/>
        <v>0</v>
      </c>
      <c r="Q21" s="39">
        <f t="shared" si="7"/>
        <v>1433.64</v>
      </c>
      <c r="R21" s="38">
        <f t="shared" si="8"/>
        <v>0</v>
      </c>
      <c r="S21" s="38">
        <f t="shared" si="9"/>
        <v>313.64</v>
      </c>
      <c r="T21" s="39">
        <f t="shared" si="10"/>
        <v>124.84</v>
      </c>
      <c r="U21" s="38">
        <f t="shared" si="11"/>
        <v>11.76</v>
      </c>
      <c r="V21" s="39">
        <f t="shared" si="12"/>
        <v>209</v>
      </c>
      <c r="W21" s="39">
        <f t="shared" si="13"/>
        <v>0</v>
      </c>
      <c r="X21" s="38">
        <f t="shared" si="14"/>
        <v>659.24</v>
      </c>
      <c r="Y21" s="38">
        <f t="shared" si="15"/>
        <v>2092.88</v>
      </c>
      <c r="Z21" s="38"/>
      <c r="AA21" s="41" t="s">
        <v>67</v>
      </c>
      <c r="AB21" s="42">
        <f t="shared" ref="AB21:AH21" si="33">K21+R21</f>
        <v>70.57</v>
      </c>
      <c r="AC21" s="42">
        <f t="shared" si="33"/>
        <v>940.93</v>
      </c>
      <c r="AD21" s="42">
        <f t="shared" si="33"/>
        <v>624.18</v>
      </c>
      <c r="AE21" s="42">
        <f t="shared" si="33"/>
        <v>39.2</v>
      </c>
      <c r="AF21" s="42">
        <f t="shared" si="33"/>
        <v>418</v>
      </c>
      <c r="AG21" s="42">
        <f t="shared" si="33"/>
        <v>0</v>
      </c>
      <c r="AH21" s="42">
        <f t="shared" si="33"/>
        <v>2092.88</v>
      </c>
      <c r="AI21" s="41" t="s">
        <v>36</v>
      </c>
    </row>
    <row r="22" s="15" customFormat="1" ht="16" customHeight="1" spans="1:35">
      <c r="A22" s="37">
        <f t="shared" si="0"/>
        <v>19</v>
      </c>
      <c r="B22" s="38" t="s">
        <v>113</v>
      </c>
      <c r="C22" s="38" t="s">
        <v>158</v>
      </c>
      <c r="D22" s="40" t="s">
        <v>159</v>
      </c>
      <c r="E22" s="38">
        <v>3920.55</v>
      </c>
      <c r="F22" s="38">
        <v>3920.55</v>
      </c>
      <c r="G22" s="39">
        <v>6241.75</v>
      </c>
      <c r="H22" s="38">
        <v>3920.55</v>
      </c>
      <c r="I22" s="39">
        <v>3180</v>
      </c>
      <c r="J22" s="39"/>
      <c r="K22" s="38">
        <f t="shared" si="1"/>
        <v>70.57</v>
      </c>
      <c r="L22" s="38">
        <f t="shared" si="2"/>
        <v>627.29</v>
      </c>
      <c r="M22" s="39">
        <f t="shared" si="3"/>
        <v>499.34</v>
      </c>
      <c r="N22" s="38">
        <f t="shared" si="4"/>
        <v>27.44</v>
      </c>
      <c r="O22" s="39">
        <f t="shared" si="5"/>
        <v>159</v>
      </c>
      <c r="P22" s="39">
        <f t="shared" si="6"/>
        <v>0</v>
      </c>
      <c r="Q22" s="39">
        <f t="shared" si="7"/>
        <v>1383.64</v>
      </c>
      <c r="R22" s="38">
        <f t="shared" si="8"/>
        <v>0</v>
      </c>
      <c r="S22" s="38">
        <f t="shared" si="9"/>
        <v>313.64</v>
      </c>
      <c r="T22" s="39">
        <f t="shared" si="10"/>
        <v>124.84</v>
      </c>
      <c r="U22" s="38">
        <f t="shared" si="11"/>
        <v>11.76</v>
      </c>
      <c r="V22" s="39">
        <f t="shared" si="12"/>
        <v>159</v>
      </c>
      <c r="W22" s="39">
        <f t="shared" si="13"/>
        <v>0</v>
      </c>
      <c r="X22" s="38">
        <f t="shared" si="14"/>
        <v>609.24</v>
      </c>
      <c r="Y22" s="38">
        <f t="shared" si="15"/>
        <v>1992.88</v>
      </c>
      <c r="Z22" s="38"/>
      <c r="AA22" s="41" t="s">
        <v>74</v>
      </c>
      <c r="AB22" s="42">
        <f t="shared" ref="AB22:AH22" si="34">K22+R22</f>
        <v>70.57</v>
      </c>
      <c r="AC22" s="42">
        <f t="shared" si="34"/>
        <v>940.93</v>
      </c>
      <c r="AD22" s="42">
        <f t="shared" si="34"/>
        <v>624.18</v>
      </c>
      <c r="AE22" s="42">
        <f t="shared" si="34"/>
        <v>39.2</v>
      </c>
      <c r="AF22" s="42">
        <f t="shared" si="34"/>
        <v>318</v>
      </c>
      <c r="AG22" s="42">
        <f t="shared" si="34"/>
        <v>0</v>
      </c>
      <c r="AH22" s="42">
        <f t="shared" si="34"/>
        <v>1992.88</v>
      </c>
      <c r="AI22" s="41" t="s">
        <v>35</v>
      </c>
    </row>
    <row r="23" s="15" customFormat="1" ht="16" customHeight="1" spans="1:35">
      <c r="A23" s="37">
        <f t="shared" si="0"/>
        <v>20</v>
      </c>
      <c r="B23" s="38" t="s">
        <v>46</v>
      </c>
      <c r="C23" s="44" t="s">
        <v>160</v>
      </c>
      <c r="D23" s="40" t="s">
        <v>161</v>
      </c>
      <c r="E23" s="38">
        <v>3920.55</v>
      </c>
      <c r="F23" s="38">
        <v>3920.55</v>
      </c>
      <c r="G23" s="39">
        <v>6241.75</v>
      </c>
      <c r="H23" s="38">
        <v>3920.55</v>
      </c>
      <c r="I23" s="39">
        <v>0</v>
      </c>
      <c r="J23" s="39"/>
      <c r="K23" s="38">
        <f t="shared" si="1"/>
        <v>70.57</v>
      </c>
      <c r="L23" s="38">
        <f t="shared" si="2"/>
        <v>627.29</v>
      </c>
      <c r="M23" s="39">
        <f t="shared" si="3"/>
        <v>499.34</v>
      </c>
      <c r="N23" s="38">
        <f t="shared" si="4"/>
        <v>27.44</v>
      </c>
      <c r="O23" s="39">
        <f t="shared" si="5"/>
        <v>0</v>
      </c>
      <c r="P23" s="39">
        <f t="shared" si="6"/>
        <v>0</v>
      </c>
      <c r="Q23" s="39">
        <f t="shared" si="7"/>
        <v>1224.64</v>
      </c>
      <c r="R23" s="38">
        <f t="shared" si="8"/>
        <v>0</v>
      </c>
      <c r="S23" s="38">
        <f t="shared" si="9"/>
        <v>313.64</v>
      </c>
      <c r="T23" s="39">
        <f t="shared" si="10"/>
        <v>124.84</v>
      </c>
      <c r="U23" s="38">
        <f t="shared" si="11"/>
        <v>11.76</v>
      </c>
      <c r="V23" s="39">
        <f t="shared" si="12"/>
        <v>0</v>
      </c>
      <c r="W23" s="39">
        <f t="shared" si="13"/>
        <v>0</v>
      </c>
      <c r="X23" s="38">
        <f t="shared" si="14"/>
        <v>450.24</v>
      </c>
      <c r="Y23" s="38">
        <f t="shared" si="15"/>
        <v>1674.88</v>
      </c>
      <c r="Z23" s="38"/>
      <c r="AA23" s="41" t="s">
        <v>46</v>
      </c>
      <c r="AB23" s="42">
        <f t="shared" ref="AB23:AH23" si="35">K23+R23</f>
        <v>70.57</v>
      </c>
      <c r="AC23" s="42">
        <f t="shared" si="35"/>
        <v>940.93</v>
      </c>
      <c r="AD23" s="42">
        <f t="shared" si="35"/>
        <v>624.18</v>
      </c>
      <c r="AE23" s="42">
        <f t="shared" si="35"/>
        <v>39.2</v>
      </c>
      <c r="AF23" s="42">
        <f t="shared" si="35"/>
        <v>0</v>
      </c>
      <c r="AG23" s="42">
        <f t="shared" si="35"/>
        <v>0</v>
      </c>
      <c r="AH23" s="42">
        <f t="shared" si="35"/>
        <v>1674.88</v>
      </c>
      <c r="AI23" s="41" t="s">
        <v>31</v>
      </c>
    </row>
    <row r="24" s="15" customFormat="1" ht="16" customHeight="1" spans="1:35">
      <c r="A24" s="37">
        <f t="shared" si="0"/>
        <v>21</v>
      </c>
      <c r="B24" s="38" t="s">
        <v>46</v>
      </c>
      <c r="C24" s="38" t="s">
        <v>162</v>
      </c>
      <c r="D24" s="40" t="s">
        <v>163</v>
      </c>
      <c r="E24" s="38">
        <v>3920.55</v>
      </c>
      <c r="F24" s="38">
        <v>3920.55</v>
      </c>
      <c r="G24" s="39">
        <v>6241.75</v>
      </c>
      <c r="H24" s="38">
        <v>3920.55</v>
      </c>
      <c r="I24" s="39">
        <v>3180</v>
      </c>
      <c r="J24" s="39"/>
      <c r="K24" s="38">
        <f t="shared" si="1"/>
        <v>70.57</v>
      </c>
      <c r="L24" s="38">
        <f t="shared" si="2"/>
        <v>627.29</v>
      </c>
      <c r="M24" s="39">
        <f t="shared" si="3"/>
        <v>499.34</v>
      </c>
      <c r="N24" s="38">
        <f t="shared" si="4"/>
        <v>27.44</v>
      </c>
      <c r="O24" s="39">
        <f t="shared" si="5"/>
        <v>159</v>
      </c>
      <c r="P24" s="39">
        <f t="shared" si="6"/>
        <v>0</v>
      </c>
      <c r="Q24" s="39">
        <f t="shared" si="7"/>
        <v>1383.64</v>
      </c>
      <c r="R24" s="38">
        <f t="shared" si="8"/>
        <v>0</v>
      </c>
      <c r="S24" s="38">
        <f t="shared" si="9"/>
        <v>313.64</v>
      </c>
      <c r="T24" s="39">
        <f t="shared" si="10"/>
        <v>124.84</v>
      </c>
      <c r="U24" s="38">
        <f t="shared" si="11"/>
        <v>11.76</v>
      </c>
      <c r="V24" s="39">
        <f t="shared" si="12"/>
        <v>159</v>
      </c>
      <c r="W24" s="39">
        <f t="shared" si="13"/>
        <v>0</v>
      </c>
      <c r="X24" s="38">
        <f t="shared" si="14"/>
        <v>609.24</v>
      </c>
      <c r="Y24" s="38">
        <f t="shared" si="15"/>
        <v>1992.88</v>
      </c>
      <c r="Z24" s="38"/>
      <c r="AA24" s="41" t="s">
        <v>46</v>
      </c>
      <c r="AB24" s="42">
        <f t="shared" ref="AB24:AH24" si="36">K24+R24</f>
        <v>70.57</v>
      </c>
      <c r="AC24" s="42">
        <f t="shared" si="36"/>
        <v>940.93</v>
      </c>
      <c r="AD24" s="42">
        <f t="shared" si="36"/>
        <v>624.18</v>
      </c>
      <c r="AE24" s="42">
        <f t="shared" si="36"/>
        <v>39.2</v>
      </c>
      <c r="AF24" s="42">
        <f t="shared" si="36"/>
        <v>318</v>
      </c>
      <c r="AG24" s="42">
        <f t="shared" si="36"/>
        <v>0</v>
      </c>
      <c r="AH24" s="42">
        <f t="shared" si="36"/>
        <v>1992.88</v>
      </c>
      <c r="AI24" s="41" t="s">
        <v>31</v>
      </c>
    </row>
    <row r="25" s="15" customFormat="1" ht="16" customHeight="1" spans="1:35">
      <c r="A25" s="37">
        <f t="shared" si="0"/>
        <v>22</v>
      </c>
      <c r="B25" s="38" t="s">
        <v>46</v>
      </c>
      <c r="C25" s="38" t="s">
        <v>164</v>
      </c>
      <c r="D25" s="40" t="s">
        <v>165</v>
      </c>
      <c r="E25" s="38">
        <v>3920.55</v>
      </c>
      <c r="F25" s="38">
        <v>3920.55</v>
      </c>
      <c r="G25" s="39">
        <v>6241.75</v>
      </c>
      <c r="H25" s="38">
        <v>3920.55</v>
      </c>
      <c r="I25" s="39">
        <v>3180</v>
      </c>
      <c r="J25" s="39"/>
      <c r="K25" s="38">
        <f t="shared" si="1"/>
        <v>70.57</v>
      </c>
      <c r="L25" s="38">
        <f t="shared" si="2"/>
        <v>627.29</v>
      </c>
      <c r="M25" s="39">
        <f t="shared" si="3"/>
        <v>499.34</v>
      </c>
      <c r="N25" s="38">
        <f t="shared" si="4"/>
        <v>27.44</v>
      </c>
      <c r="O25" s="39">
        <f t="shared" si="5"/>
        <v>159</v>
      </c>
      <c r="P25" s="39">
        <f t="shared" si="6"/>
        <v>0</v>
      </c>
      <c r="Q25" s="39">
        <f t="shared" si="7"/>
        <v>1383.64</v>
      </c>
      <c r="R25" s="38">
        <f t="shared" si="8"/>
        <v>0</v>
      </c>
      <c r="S25" s="38">
        <f t="shared" si="9"/>
        <v>313.64</v>
      </c>
      <c r="T25" s="39">
        <f t="shared" si="10"/>
        <v>124.84</v>
      </c>
      <c r="U25" s="38">
        <f t="shared" si="11"/>
        <v>11.76</v>
      </c>
      <c r="V25" s="39">
        <f t="shared" si="12"/>
        <v>159</v>
      </c>
      <c r="W25" s="39">
        <f t="shared" si="13"/>
        <v>0</v>
      </c>
      <c r="X25" s="38">
        <f t="shared" si="14"/>
        <v>609.24</v>
      </c>
      <c r="Y25" s="38">
        <f t="shared" si="15"/>
        <v>1992.88</v>
      </c>
      <c r="Z25" s="38"/>
      <c r="AA25" s="41" t="s">
        <v>46</v>
      </c>
      <c r="AB25" s="42">
        <f t="shared" ref="AB25:AH25" si="37">K25+R25</f>
        <v>70.57</v>
      </c>
      <c r="AC25" s="42">
        <f t="shared" si="37"/>
        <v>940.93</v>
      </c>
      <c r="AD25" s="42">
        <f t="shared" si="37"/>
        <v>624.18</v>
      </c>
      <c r="AE25" s="42">
        <f t="shared" si="37"/>
        <v>39.2</v>
      </c>
      <c r="AF25" s="42">
        <f t="shared" si="37"/>
        <v>318</v>
      </c>
      <c r="AG25" s="42">
        <f t="shared" si="37"/>
        <v>0</v>
      </c>
      <c r="AH25" s="42">
        <f t="shared" si="37"/>
        <v>1992.88</v>
      </c>
      <c r="AI25" s="41" t="s">
        <v>31</v>
      </c>
    </row>
    <row r="26" s="16" customFormat="1" spans="1:35">
      <c r="A26" s="47">
        <f t="shared" si="0"/>
        <v>23</v>
      </c>
      <c r="B26" s="48" t="s">
        <v>166</v>
      </c>
      <c r="C26" s="48" t="s">
        <v>167</v>
      </c>
      <c r="D26" s="49" t="s">
        <v>168</v>
      </c>
      <c r="E26" s="48">
        <v>3920.55</v>
      </c>
      <c r="F26" s="48">
        <v>3920.55</v>
      </c>
      <c r="G26" s="50">
        <v>6241.75</v>
      </c>
      <c r="H26" s="48">
        <v>3920.55</v>
      </c>
      <c r="I26" s="50">
        <v>3180</v>
      </c>
      <c r="J26" s="50"/>
      <c r="K26" s="48">
        <f t="shared" si="1"/>
        <v>70.57</v>
      </c>
      <c r="L26" s="48">
        <f t="shared" si="2"/>
        <v>627.29</v>
      </c>
      <c r="M26" s="50">
        <f t="shared" si="3"/>
        <v>499.34</v>
      </c>
      <c r="N26" s="48">
        <f t="shared" si="4"/>
        <v>27.44</v>
      </c>
      <c r="O26" s="50">
        <f t="shared" si="5"/>
        <v>159</v>
      </c>
      <c r="P26" s="50">
        <f t="shared" si="6"/>
        <v>0</v>
      </c>
      <c r="Q26" s="50">
        <f t="shared" si="7"/>
        <v>1383.64</v>
      </c>
      <c r="R26" s="48">
        <f t="shared" si="8"/>
        <v>0</v>
      </c>
      <c r="S26" s="48">
        <f t="shared" si="9"/>
        <v>313.64</v>
      </c>
      <c r="T26" s="50">
        <f t="shared" si="10"/>
        <v>124.84</v>
      </c>
      <c r="U26" s="48">
        <f t="shared" si="11"/>
        <v>11.76</v>
      </c>
      <c r="V26" s="50">
        <f t="shared" si="12"/>
        <v>159</v>
      </c>
      <c r="W26" s="50">
        <f t="shared" si="13"/>
        <v>0</v>
      </c>
      <c r="X26" s="48">
        <f t="shared" si="14"/>
        <v>609.24</v>
      </c>
      <c r="Y26" s="48">
        <f t="shared" si="15"/>
        <v>1992.88</v>
      </c>
      <c r="Z26" s="48"/>
      <c r="AA26" s="51" t="s">
        <v>74</v>
      </c>
      <c r="AB26" s="52">
        <f t="shared" ref="AB26:AH26" si="38">K26+R26</f>
        <v>70.57</v>
      </c>
      <c r="AC26" s="52">
        <f t="shared" si="38"/>
        <v>940.93</v>
      </c>
      <c r="AD26" s="52">
        <f t="shared" si="38"/>
        <v>624.18</v>
      </c>
      <c r="AE26" s="52">
        <f t="shared" si="38"/>
        <v>39.2</v>
      </c>
      <c r="AF26" s="52">
        <f t="shared" si="38"/>
        <v>318</v>
      </c>
      <c r="AG26" s="52">
        <f t="shared" si="38"/>
        <v>0</v>
      </c>
      <c r="AH26" s="52">
        <f t="shared" si="38"/>
        <v>1992.88</v>
      </c>
      <c r="AI26" s="51" t="s">
        <v>35</v>
      </c>
    </row>
    <row r="27" s="15" customFormat="1" ht="16" customHeight="1" spans="1:35">
      <c r="A27" s="37">
        <f t="shared" si="0"/>
        <v>24</v>
      </c>
      <c r="B27" s="38" t="s">
        <v>169</v>
      </c>
      <c r="C27" s="38" t="s">
        <v>170</v>
      </c>
      <c r="D27" s="40" t="s">
        <v>171</v>
      </c>
      <c r="E27" s="38">
        <v>3920.55</v>
      </c>
      <c r="F27" s="38">
        <v>3920.55</v>
      </c>
      <c r="G27" s="39">
        <v>6241.75</v>
      </c>
      <c r="H27" s="38">
        <v>3920.55</v>
      </c>
      <c r="I27" s="39">
        <v>3180</v>
      </c>
      <c r="J27" s="39"/>
      <c r="K27" s="38">
        <f t="shared" si="1"/>
        <v>70.57</v>
      </c>
      <c r="L27" s="38">
        <f t="shared" si="2"/>
        <v>627.29</v>
      </c>
      <c r="M27" s="39">
        <f t="shared" si="3"/>
        <v>499.34</v>
      </c>
      <c r="N27" s="38">
        <f t="shared" si="4"/>
        <v>27.44</v>
      </c>
      <c r="O27" s="39">
        <f t="shared" si="5"/>
        <v>159</v>
      </c>
      <c r="P27" s="39">
        <f t="shared" si="6"/>
        <v>0</v>
      </c>
      <c r="Q27" s="39">
        <f t="shared" si="7"/>
        <v>1383.64</v>
      </c>
      <c r="R27" s="38">
        <f t="shared" si="8"/>
        <v>0</v>
      </c>
      <c r="S27" s="38">
        <f t="shared" si="9"/>
        <v>313.64</v>
      </c>
      <c r="T27" s="39">
        <f t="shared" si="10"/>
        <v>124.84</v>
      </c>
      <c r="U27" s="38">
        <f t="shared" si="11"/>
        <v>11.76</v>
      </c>
      <c r="V27" s="39">
        <f t="shared" si="12"/>
        <v>159</v>
      </c>
      <c r="W27" s="39">
        <f t="shared" si="13"/>
        <v>0</v>
      </c>
      <c r="X27" s="38">
        <f t="shared" si="14"/>
        <v>609.24</v>
      </c>
      <c r="Y27" s="38">
        <f t="shared" si="15"/>
        <v>1992.88</v>
      </c>
      <c r="Z27" s="38"/>
      <c r="AA27" s="41" t="s">
        <v>73</v>
      </c>
      <c r="AB27" s="42">
        <f t="shared" ref="AB27:AH27" si="39">K27+R27</f>
        <v>70.57</v>
      </c>
      <c r="AC27" s="42">
        <f t="shared" si="39"/>
        <v>940.93</v>
      </c>
      <c r="AD27" s="42">
        <f t="shared" si="39"/>
        <v>624.18</v>
      </c>
      <c r="AE27" s="42">
        <f t="shared" si="39"/>
        <v>39.2</v>
      </c>
      <c r="AF27" s="42">
        <f t="shared" si="39"/>
        <v>318</v>
      </c>
      <c r="AG27" s="42">
        <f t="shared" si="39"/>
        <v>0</v>
      </c>
      <c r="AH27" s="42">
        <f t="shared" si="39"/>
        <v>1992.88</v>
      </c>
      <c r="AI27" s="41" t="s">
        <v>34</v>
      </c>
    </row>
    <row r="28" s="15" customFormat="1" ht="16" customHeight="1" spans="1:35">
      <c r="A28" s="37">
        <f t="shared" si="0"/>
        <v>25</v>
      </c>
      <c r="B28" s="38" t="s">
        <v>172</v>
      </c>
      <c r="C28" s="38" t="s">
        <v>173</v>
      </c>
      <c r="D28" s="40" t="s">
        <v>174</v>
      </c>
      <c r="E28" s="38">
        <v>3920.55</v>
      </c>
      <c r="F28" s="38">
        <v>3920.55</v>
      </c>
      <c r="G28" s="39">
        <v>6241.75</v>
      </c>
      <c r="H28" s="38">
        <v>3920.55</v>
      </c>
      <c r="I28" s="39">
        <v>3180</v>
      </c>
      <c r="J28" s="39"/>
      <c r="K28" s="38">
        <f t="shared" si="1"/>
        <v>70.57</v>
      </c>
      <c r="L28" s="38">
        <f t="shared" si="2"/>
        <v>627.29</v>
      </c>
      <c r="M28" s="39">
        <f t="shared" si="3"/>
        <v>499.34</v>
      </c>
      <c r="N28" s="38">
        <f t="shared" si="4"/>
        <v>27.44</v>
      </c>
      <c r="O28" s="39">
        <f t="shared" si="5"/>
        <v>159</v>
      </c>
      <c r="P28" s="39">
        <f t="shared" si="6"/>
        <v>0</v>
      </c>
      <c r="Q28" s="39">
        <f t="shared" si="7"/>
        <v>1383.64</v>
      </c>
      <c r="R28" s="38">
        <f t="shared" si="8"/>
        <v>0</v>
      </c>
      <c r="S28" s="38">
        <f t="shared" si="9"/>
        <v>313.64</v>
      </c>
      <c r="T28" s="39">
        <f t="shared" si="10"/>
        <v>124.84</v>
      </c>
      <c r="U28" s="38">
        <f t="shared" si="11"/>
        <v>11.76</v>
      </c>
      <c r="V28" s="39">
        <f t="shared" si="12"/>
        <v>159</v>
      </c>
      <c r="W28" s="39">
        <f t="shared" si="13"/>
        <v>0</v>
      </c>
      <c r="X28" s="38">
        <f t="shared" si="14"/>
        <v>609.24</v>
      </c>
      <c r="Y28" s="38">
        <f t="shared" si="15"/>
        <v>1992.88</v>
      </c>
      <c r="Z28" s="38"/>
      <c r="AA28" s="41" t="s">
        <v>58</v>
      </c>
      <c r="AB28" s="42">
        <f t="shared" ref="AB28:AH28" si="40">K28+R28</f>
        <v>70.57</v>
      </c>
      <c r="AC28" s="42">
        <f t="shared" si="40"/>
        <v>940.93</v>
      </c>
      <c r="AD28" s="42">
        <f t="shared" si="40"/>
        <v>624.18</v>
      </c>
      <c r="AE28" s="42">
        <f t="shared" si="40"/>
        <v>39.2</v>
      </c>
      <c r="AF28" s="42">
        <f t="shared" si="40"/>
        <v>318</v>
      </c>
      <c r="AG28" s="42">
        <f t="shared" si="40"/>
        <v>0</v>
      </c>
      <c r="AH28" s="42">
        <f t="shared" si="40"/>
        <v>1992.88</v>
      </c>
      <c r="AI28" s="41" t="s">
        <v>35</v>
      </c>
    </row>
    <row r="29" s="15" customFormat="1" ht="16" customHeight="1" spans="1:35">
      <c r="A29" s="37">
        <f t="shared" si="0"/>
        <v>26</v>
      </c>
      <c r="B29" s="38" t="s">
        <v>172</v>
      </c>
      <c r="C29" s="38" t="s">
        <v>175</v>
      </c>
      <c r="D29" s="40" t="s">
        <v>176</v>
      </c>
      <c r="E29" s="38">
        <v>3920.55</v>
      </c>
      <c r="F29" s="38">
        <v>3920.55</v>
      </c>
      <c r="G29" s="39">
        <v>6241.75</v>
      </c>
      <c r="H29" s="38">
        <v>3920.55</v>
      </c>
      <c r="I29" s="39">
        <v>3180</v>
      </c>
      <c r="J29" s="39"/>
      <c r="K29" s="38">
        <f t="shared" si="1"/>
        <v>70.57</v>
      </c>
      <c r="L29" s="38">
        <f t="shared" si="2"/>
        <v>627.29</v>
      </c>
      <c r="M29" s="39">
        <f t="shared" si="3"/>
        <v>499.34</v>
      </c>
      <c r="N29" s="38">
        <f t="shared" si="4"/>
        <v>27.44</v>
      </c>
      <c r="O29" s="39">
        <f t="shared" si="5"/>
        <v>159</v>
      </c>
      <c r="P29" s="39">
        <f t="shared" si="6"/>
        <v>0</v>
      </c>
      <c r="Q29" s="39">
        <f t="shared" si="7"/>
        <v>1383.64</v>
      </c>
      <c r="R29" s="38">
        <f t="shared" si="8"/>
        <v>0</v>
      </c>
      <c r="S29" s="38">
        <f t="shared" si="9"/>
        <v>313.64</v>
      </c>
      <c r="T29" s="39">
        <f t="shared" si="10"/>
        <v>124.84</v>
      </c>
      <c r="U29" s="38">
        <f t="shared" si="11"/>
        <v>11.76</v>
      </c>
      <c r="V29" s="39">
        <f t="shared" si="12"/>
        <v>159</v>
      </c>
      <c r="W29" s="39">
        <f t="shared" si="13"/>
        <v>0</v>
      </c>
      <c r="X29" s="38">
        <f t="shared" si="14"/>
        <v>609.24</v>
      </c>
      <c r="Y29" s="38">
        <f t="shared" si="15"/>
        <v>1992.88</v>
      </c>
      <c r="Z29" s="38"/>
      <c r="AA29" s="41" t="s">
        <v>78</v>
      </c>
      <c r="AB29" s="42">
        <f t="shared" ref="AB29:AH29" si="41">K29+R29</f>
        <v>70.57</v>
      </c>
      <c r="AC29" s="42">
        <f t="shared" si="41"/>
        <v>940.93</v>
      </c>
      <c r="AD29" s="42">
        <f t="shared" si="41"/>
        <v>624.18</v>
      </c>
      <c r="AE29" s="42">
        <f t="shared" si="41"/>
        <v>39.2</v>
      </c>
      <c r="AF29" s="42">
        <f t="shared" si="41"/>
        <v>318</v>
      </c>
      <c r="AG29" s="42">
        <f t="shared" si="41"/>
        <v>0</v>
      </c>
      <c r="AH29" s="42">
        <f t="shared" si="41"/>
        <v>1992.88</v>
      </c>
      <c r="AI29" s="41" t="s">
        <v>36</v>
      </c>
    </row>
    <row r="30" s="15" customFormat="1" ht="16" customHeight="1" spans="1:35">
      <c r="A30" s="37">
        <f t="shared" si="0"/>
        <v>27</v>
      </c>
      <c r="B30" s="38" t="s">
        <v>122</v>
      </c>
      <c r="C30" s="39" t="s">
        <v>177</v>
      </c>
      <c r="D30" s="40" t="s">
        <v>178</v>
      </c>
      <c r="E30" s="38">
        <v>3920.55</v>
      </c>
      <c r="F30" s="38">
        <v>3920.55</v>
      </c>
      <c r="G30" s="39">
        <v>6241.75</v>
      </c>
      <c r="H30" s="38">
        <v>3920.55</v>
      </c>
      <c r="I30" s="39">
        <v>4180</v>
      </c>
      <c r="J30" s="39"/>
      <c r="K30" s="38">
        <f t="shared" si="1"/>
        <v>70.57</v>
      </c>
      <c r="L30" s="38">
        <f t="shared" si="2"/>
        <v>627.29</v>
      </c>
      <c r="M30" s="39">
        <f t="shared" si="3"/>
        <v>499.34</v>
      </c>
      <c r="N30" s="38">
        <f t="shared" si="4"/>
        <v>27.44</v>
      </c>
      <c r="O30" s="39">
        <f t="shared" si="5"/>
        <v>209</v>
      </c>
      <c r="P30" s="39">
        <f t="shared" si="6"/>
        <v>0</v>
      </c>
      <c r="Q30" s="39">
        <f t="shared" si="7"/>
        <v>1433.64</v>
      </c>
      <c r="R30" s="38">
        <f t="shared" si="8"/>
        <v>0</v>
      </c>
      <c r="S30" s="38">
        <f t="shared" si="9"/>
        <v>313.64</v>
      </c>
      <c r="T30" s="39">
        <f t="shared" si="10"/>
        <v>124.84</v>
      </c>
      <c r="U30" s="38">
        <f t="shared" si="11"/>
        <v>11.76</v>
      </c>
      <c r="V30" s="39">
        <f t="shared" si="12"/>
        <v>209</v>
      </c>
      <c r="W30" s="39">
        <f t="shared" si="13"/>
        <v>0</v>
      </c>
      <c r="X30" s="38">
        <f t="shared" si="14"/>
        <v>659.24</v>
      </c>
      <c r="Y30" s="38">
        <f t="shared" si="15"/>
        <v>2092.88</v>
      </c>
      <c r="Z30" s="38"/>
      <c r="AA30" s="41" t="s">
        <v>58</v>
      </c>
      <c r="AB30" s="42">
        <f t="shared" ref="AB30:AH30" si="42">K30+R30</f>
        <v>70.57</v>
      </c>
      <c r="AC30" s="42">
        <f t="shared" si="42"/>
        <v>940.93</v>
      </c>
      <c r="AD30" s="42">
        <f t="shared" si="42"/>
        <v>624.18</v>
      </c>
      <c r="AE30" s="42">
        <f t="shared" si="42"/>
        <v>39.2</v>
      </c>
      <c r="AF30" s="42">
        <f t="shared" si="42"/>
        <v>418</v>
      </c>
      <c r="AG30" s="42">
        <f t="shared" si="42"/>
        <v>0</v>
      </c>
      <c r="AH30" s="42">
        <f t="shared" si="42"/>
        <v>2092.88</v>
      </c>
      <c r="AI30" s="41" t="s">
        <v>35</v>
      </c>
    </row>
    <row r="31" s="15" customFormat="1" ht="16" customHeight="1" spans="1:35">
      <c r="A31" s="37">
        <f t="shared" si="0"/>
        <v>28</v>
      </c>
      <c r="B31" s="38" t="s">
        <v>172</v>
      </c>
      <c r="C31" s="45" t="s">
        <v>179</v>
      </c>
      <c r="D31" s="46" t="s">
        <v>180</v>
      </c>
      <c r="E31" s="38">
        <v>3920.55</v>
      </c>
      <c r="F31" s="38">
        <v>3920.55</v>
      </c>
      <c r="G31" s="39">
        <v>6241.75</v>
      </c>
      <c r="H31" s="38">
        <v>3920.55</v>
      </c>
      <c r="I31" s="39">
        <v>3180</v>
      </c>
      <c r="J31" s="39"/>
      <c r="K31" s="38">
        <f t="shared" si="1"/>
        <v>70.57</v>
      </c>
      <c r="L31" s="38">
        <f t="shared" si="2"/>
        <v>627.29</v>
      </c>
      <c r="M31" s="39">
        <f t="shared" si="3"/>
        <v>499.34</v>
      </c>
      <c r="N31" s="38">
        <f t="shared" si="4"/>
        <v>27.44</v>
      </c>
      <c r="O31" s="39">
        <f t="shared" si="5"/>
        <v>159</v>
      </c>
      <c r="P31" s="39">
        <f t="shared" si="6"/>
        <v>0</v>
      </c>
      <c r="Q31" s="39">
        <f t="shared" si="7"/>
        <v>1383.64</v>
      </c>
      <c r="R31" s="38">
        <f t="shared" si="8"/>
        <v>0</v>
      </c>
      <c r="S31" s="38">
        <f t="shared" si="9"/>
        <v>313.64</v>
      </c>
      <c r="T31" s="39">
        <f t="shared" si="10"/>
        <v>124.84</v>
      </c>
      <c r="U31" s="38">
        <f t="shared" si="11"/>
        <v>11.76</v>
      </c>
      <c r="V31" s="39">
        <f t="shared" si="12"/>
        <v>159</v>
      </c>
      <c r="W31" s="39">
        <f t="shared" si="13"/>
        <v>0</v>
      </c>
      <c r="X31" s="38">
        <f t="shared" si="14"/>
        <v>609.24</v>
      </c>
      <c r="Y31" s="38">
        <f t="shared" si="15"/>
        <v>1992.88</v>
      </c>
      <c r="Z31" s="38"/>
      <c r="AA31" s="41" t="s">
        <v>74</v>
      </c>
      <c r="AB31" s="42">
        <f t="shared" ref="AB31:AH31" si="43">K31+R31</f>
        <v>70.57</v>
      </c>
      <c r="AC31" s="42">
        <f t="shared" si="43"/>
        <v>940.93</v>
      </c>
      <c r="AD31" s="42">
        <f t="shared" si="43"/>
        <v>624.18</v>
      </c>
      <c r="AE31" s="42">
        <f t="shared" si="43"/>
        <v>39.2</v>
      </c>
      <c r="AF31" s="42">
        <f t="shared" si="43"/>
        <v>318</v>
      </c>
      <c r="AG31" s="42">
        <f t="shared" si="43"/>
        <v>0</v>
      </c>
      <c r="AH31" s="42">
        <f t="shared" si="43"/>
        <v>1992.88</v>
      </c>
      <c r="AI31" s="41" t="s">
        <v>35</v>
      </c>
    </row>
    <row r="32" s="15" customFormat="1" ht="16" customHeight="1" spans="1:35">
      <c r="A32" s="37">
        <f t="shared" si="0"/>
        <v>29</v>
      </c>
      <c r="B32" s="38" t="s">
        <v>181</v>
      </c>
      <c r="C32" s="44" t="s">
        <v>182</v>
      </c>
      <c r="D32" s="40" t="s">
        <v>183</v>
      </c>
      <c r="E32" s="38">
        <v>3920.55</v>
      </c>
      <c r="F32" s="38">
        <v>3920.55</v>
      </c>
      <c r="G32" s="39">
        <v>6241.75</v>
      </c>
      <c r="H32" s="38">
        <v>3920.55</v>
      </c>
      <c r="I32" s="39">
        <v>3180</v>
      </c>
      <c r="J32" s="39"/>
      <c r="K32" s="38">
        <f t="shared" si="1"/>
        <v>70.57</v>
      </c>
      <c r="L32" s="38">
        <f t="shared" si="2"/>
        <v>627.29</v>
      </c>
      <c r="M32" s="39">
        <f t="shared" si="3"/>
        <v>499.34</v>
      </c>
      <c r="N32" s="38">
        <f t="shared" si="4"/>
        <v>27.44</v>
      </c>
      <c r="O32" s="39">
        <f t="shared" si="5"/>
        <v>159</v>
      </c>
      <c r="P32" s="39">
        <f t="shared" si="6"/>
        <v>0</v>
      </c>
      <c r="Q32" s="39">
        <f t="shared" si="7"/>
        <v>1383.64</v>
      </c>
      <c r="R32" s="38">
        <f t="shared" si="8"/>
        <v>0</v>
      </c>
      <c r="S32" s="38">
        <f t="shared" si="9"/>
        <v>313.64</v>
      </c>
      <c r="T32" s="39">
        <f t="shared" si="10"/>
        <v>124.84</v>
      </c>
      <c r="U32" s="38">
        <f t="shared" si="11"/>
        <v>11.76</v>
      </c>
      <c r="V32" s="39">
        <f t="shared" si="12"/>
        <v>159</v>
      </c>
      <c r="W32" s="39">
        <f t="shared" si="13"/>
        <v>0</v>
      </c>
      <c r="X32" s="38">
        <f t="shared" si="14"/>
        <v>609.24</v>
      </c>
      <c r="Y32" s="38">
        <f t="shared" si="15"/>
        <v>1992.88</v>
      </c>
      <c r="Z32" s="38"/>
      <c r="AA32" s="41" t="s">
        <v>81</v>
      </c>
      <c r="AB32" s="42">
        <f t="shared" ref="AB32:AH32" si="44">K32+R32</f>
        <v>70.57</v>
      </c>
      <c r="AC32" s="42">
        <f t="shared" si="44"/>
        <v>940.93</v>
      </c>
      <c r="AD32" s="42">
        <f t="shared" si="44"/>
        <v>624.18</v>
      </c>
      <c r="AE32" s="42">
        <f t="shared" si="44"/>
        <v>39.2</v>
      </c>
      <c r="AF32" s="42">
        <f t="shared" si="44"/>
        <v>318</v>
      </c>
      <c r="AG32" s="42">
        <f t="shared" si="44"/>
        <v>0</v>
      </c>
      <c r="AH32" s="42">
        <f t="shared" si="44"/>
        <v>1992.88</v>
      </c>
      <c r="AI32" s="41" t="s">
        <v>31</v>
      </c>
    </row>
    <row r="33" s="15" customFormat="1" ht="16" customHeight="1" spans="1:35">
      <c r="A33" s="37">
        <f t="shared" si="0"/>
        <v>30</v>
      </c>
      <c r="B33" s="38" t="s">
        <v>122</v>
      </c>
      <c r="C33" s="38" t="s">
        <v>184</v>
      </c>
      <c r="D33" s="40" t="s">
        <v>185</v>
      </c>
      <c r="E33" s="38">
        <v>3920.55</v>
      </c>
      <c r="F33" s="38">
        <v>3920.55</v>
      </c>
      <c r="G33" s="39">
        <v>6241.75</v>
      </c>
      <c r="H33" s="38">
        <v>3920.55</v>
      </c>
      <c r="I33" s="39">
        <v>4180</v>
      </c>
      <c r="J33" s="39"/>
      <c r="K33" s="38">
        <f t="shared" si="1"/>
        <v>70.57</v>
      </c>
      <c r="L33" s="38">
        <f t="shared" si="2"/>
        <v>627.29</v>
      </c>
      <c r="M33" s="39">
        <f t="shared" si="3"/>
        <v>499.34</v>
      </c>
      <c r="N33" s="38">
        <f t="shared" si="4"/>
        <v>27.44</v>
      </c>
      <c r="O33" s="39">
        <f t="shared" si="5"/>
        <v>209</v>
      </c>
      <c r="P33" s="39">
        <f t="shared" si="6"/>
        <v>0</v>
      </c>
      <c r="Q33" s="39">
        <f t="shared" si="7"/>
        <v>1433.64</v>
      </c>
      <c r="R33" s="38">
        <f t="shared" si="8"/>
        <v>0</v>
      </c>
      <c r="S33" s="38">
        <f t="shared" si="9"/>
        <v>313.64</v>
      </c>
      <c r="T33" s="39">
        <f t="shared" si="10"/>
        <v>124.84</v>
      </c>
      <c r="U33" s="38">
        <f t="shared" si="11"/>
        <v>11.76</v>
      </c>
      <c r="V33" s="39">
        <f t="shared" si="12"/>
        <v>209</v>
      </c>
      <c r="W33" s="39">
        <f t="shared" si="13"/>
        <v>0</v>
      </c>
      <c r="X33" s="38">
        <f t="shared" si="14"/>
        <v>659.24</v>
      </c>
      <c r="Y33" s="38">
        <f t="shared" si="15"/>
        <v>2092.88</v>
      </c>
      <c r="Z33" s="38"/>
      <c r="AA33" s="41" t="s">
        <v>58</v>
      </c>
      <c r="AB33" s="42">
        <f t="shared" ref="AB33:AH33" si="45">K33+R33</f>
        <v>70.57</v>
      </c>
      <c r="AC33" s="42">
        <f t="shared" si="45"/>
        <v>940.93</v>
      </c>
      <c r="AD33" s="42">
        <f t="shared" si="45"/>
        <v>624.18</v>
      </c>
      <c r="AE33" s="42">
        <f t="shared" si="45"/>
        <v>39.2</v>
      </c>
      <c r="AF33" s="42">
        <f t="shared" si="45"/>
        <v>418</v>
      </c>
      <c r="AG33" s="42">
        <f t="shared" si="45"/>
        <v>0</v>
      </c>
      <c r="AH33" s="42">
        <f t="shared" si="45"/>
        <v>2092.88</v>
      </c>
      <c r="AI33" s="41" t="s">
        <v>35</v>
      </c>
    </row>
    <row r="34" s="15" customFormat="1" ht="16" customHeight="1" spans="1:35">
      <c r="A34" s="37">
        <f t="shared" si="0"/>
        <v>31</v>
      </c>
      <c r="B34" s="38" t="s">
        <v>186</v>
      </c>
      <c r="C34" s="38" t="s">
        <v>187</v>
      </c>
      <c r="D34" s="40" t="s">
        <v>188</v>
      </c>
      <c r="E34" s="38">
        <v>3920.55</v>
      </c>
      <c r="F34" s="38">
        <v>3920.55</v>
      </c>
      <c r="G34" s="39">
        <v>6241.75</v>
      </c>
      <c r="H34" s="38">
        <v>3920.55</v>
      </c>
      <c r="I34" s="39">
        <v>2544</v>
      </c>
      <c r="J34" s="39"/>
      <c r="K34" s="38">
        <f t="shared" si="1"/>
        <v>70.57</v>
      </c>
      <c r="L34" s="38">
        <f t="shared" si="2"/>
        <v>627.29</v>
      </c>
      <c r="M34" s="39">
        <f t="shared" si="3"/>
        <v>499.34</v>
      </c>
      <c r="N34" s="38">
        <f t="shared" si="4"/>
        <v>27.44</v>
      </c>
      <c r="O34" s="39">
        <f t="shared" si="5"/>
        <v>127.2</v>
      </c>
      <c r="P34" s="39">
        <f t="shared" si="6"/>
        <v>0</v>
      </c>
      <c r="Q34" s="39">
        <f t="shared" si="7"/>
        <v>1351.84</v>
      </c>
      <c r="R34" s="38">
        <f t="shared" si="8"/>
        <v>0</v>
      </c>
      <c r="S34" s="38">
        <f t="shared" si="9"/>
        <v>313.64</v>
      </c>
      <c r="T34" s="39">
        <f t="shared" si="10"/>
        <v>124.84</v>
      </c>
      <c r="U34" s="38">
        <f t="shared" si="11"/>
        <v>11.76</v>
      </c>
      <c r="V34" s="39">
        <f t="shared" si="12"/>
        <v>127.2</v>
      </c>
      <c r="W34" s="39">
        <f t="shared" si="13"/>
        <v>0</v>
      </c>
      <c r="X34" s="38">
        <f t="shared" si="14"/>
        <v>577.44</v>
      </c>
      <c r="Y34" s="38">
        <f t="shared" si="15"/>
        <v>1929.28</v>
      </c>
      <c r="Z34" s="38"/>
      <c r="AA34" s="41" t="s">
        <v>66</v>
      </c>
      <c r="AB34" s="42">
        <f t="shared" ref="AB34:AH34" si="46">K34+R34</f>
        <v>70.57</v>
      </c>
      <c r="AC34" s="42">
        <f t="shared" si="46"/>
        <v>940.93</v>
      </c>
      <c r="AD34" s="42">
        <f t="shared" si="46"/>
        <v>624.18</v>
      </c>
      <c r="AE34" s="42">
        <f t="shared" si="46"/>
        <v>39.2</v>
      </c>
      <c r="AF34" s="42">
        <f t="shared" si="46"/>
        <v>254.4</v>
      </c>
      <c r="AG34" s="42">
        <f t="shared" si="46"/>
        <v>0</v>
      </c>
      <c r="AH34" s="42">
        <f t="shared" si="46"/>
        <v>1929.28</v>
      </c>
      <c r="AI34" s="41" t="s">
        <v>36</v>
      </c>
    </row>
    <row r="35" s="15" customFormat="1" ht="16" customHeight="1" spans="1:35">
      <c r="A35" s="37">
        <f t="shared" si="0"/>
        <v>32</v>
      </c>
      <c r="B35" s="38" t="s">
        <v>189</v>
      </c>
      <c r="C35" s="38" t="s">
        <v>190</v>
      </c>
      <c r="D35" s="40" t="s">
        <v>191</v>
      </c>
      <c r="E35" s="38">
        <v>3920.55</v>
      </c>
      <c r="F35" s="38">
        <v>3920.55</v>
      </c>
      <c r="G35" s="39">
        <v>6241.75</v>
      </c>
      <c r="H35" s="38">
        <v>3920.55</v>
      </c>
      <c r="I35" s="39">
        <v>3180</v>
      </c>
      <c r="J35" s="39"/>
      <c r="K35" s="38">
        <f t="shared" si="1"/>
        <v>70.57</v>
      </c>
      <c r="L35" s="38">
        <f t="shared" si="2"/>
        <v>627.29</v>
      </c>
      <c r="M35" s="39">
        <f t="shared" si="3"/>
        <v>499.34</v>
      </c>
      <c r="N35" s="38">
        <f t="shared" si="4"/>
        <v>27.44</v>
      </c>
      <c r="O35" s="39">
        <f t="shared" si="5"/>
        <v>159</v>
      </c>
      <c r="P35" s="39">
        <f t="shared" si="6"/>
        <v>0</v>
      </c>
      <c r="Q35" s="39">
        <f t="shared" si="7"/>
        <v>1383.64</v>
      </c>
      <c r="R35" s="38">
        <f t="shared" si="8"/>
        <v>0</v>
      </c>
      <c r="S35" s="38">
        <f t="shared" si="9"/>
        <v>313.64</v>
      </c>
      <c r="T35" s="39">
        <f t="shared" si="10"/>
        <v>124.84</v>
      </c>
      <c r="U35" s="38">
        <f t="shared" si="11"/>
        <v>11.76</v>
      </c>
      <c r="V35" s="39">
        <f t="shared" si="12"/>
        <v>159</v>
      </c>
      <c r="W35" s="39">
        <f t="shared" si="13"/>
        <v>0</v>
      </c>
      <c r="X35" s="38">
        <f t="shared" si="14"/>
        <v>609.24</v>
      </c>
      <c r="Y35" s="38">
        <f t="shared" si="15"/>
        <v>1992.88</v>
      </c>
      <c r="Z35" s="38"/>
      <c r="AA35" s="41" t="s">
        <v>52</v>
      </c>
      <c r="AB35" s="42">
        <f t="shared" ref="AB35:AH35" si="47">K35+R35</f>
        <v>70.57</v>
      </c>
      <c r="AC35" s="42">
        <f t="shared" si="47"/>
        <v>940.93</v>
      </c>
      <c r="AD35" s="42">
        <f t="shared" si="47"/>
        <v>624.18</v>
      </c>
      <c r="AE35" s="42">
        <f t="shared" si="47"/>
        <v>39.2</v>
      </c>
      <c r="AF35" s="42">
        <f t="shared" si="47"/>
        <v>318</v>
      </c>
      <c r="AG35" s="42">
        <f t="shared" si="47"/>
        <v>0</v>
      </c>
      <c r="AH35" s="42">
        <f t="shared" si="47"/>
        <v>1992.88</v>
      </c>
      <c r="AI35" s="41" t="s">
        <v>36</v>
      </c>
    </row>
    <row r="36" s="15" customFormat="1" ht="16" customHeight="1" spans="1:35">
      <c r="A36" s="37">
        <f t="shared" si="0"/>
        <v>33</v>
      </c>
      <c r="B36" s="38" t="s">
        <v>192</v>
      </c>
      <c r="C36" s="38" t="s">
        <v>193</v>
      </c>
      <c r="D36" s="40" t="s">
        <v>194</v>
      </c>
      <c r="E36" s="38">
        <v>4500</v>
      </c>
      <c r="F36" s="38">
        <v>4500</v>
      </c>
      <c r="G36" s="39">
        <v>6241.75</v>
      </c>
      <c r="H36" s="38">
        <v>4500</v>
      </c>
      <c r="I36" s="39">
        <v>4180</v>
      </c>
      <c r="J36" s="39"/>
      <c r="K36" s="38">
        <f t="shared" si="1"/>
        <v>81</v>
      </c>
      <c r="L36" s="38">
        <f t="shared" si="2"/>
        <v>720</v>
      </c>
      <c r="M36" s="39">
        <f t="shared" si="3"/>
        <v>499.34</v>
      </c>
      <c r="N36" s="38">
        <f t="shared" si="4"/>
        <v>31.5</v>
      </c>
      <c r="O36" s="39">
        <f t="shared" si="5"/>
        <v>209</v>
      </c>
      <c r="P36" s="39">
        <f t="shared" si="6"/>
        <v>0</v>
      </c>
      <c r="Q36" s="39">
        <f t="shared" si="7"/>
        <v>1540.84</v>
      </c>
      <c r="R36" s="38">
        <f t="shared" si="8"/>
        <v>0</v>
      </c>
      <c r="S36" s="38">
        <f t="shared" si="9"/>
        <v>360</v>
      </c>
      <c r="T36" s="39">
        <f t="shared" si="10"/>
        <v>124.84</v>
      </c>
      <c r="U36" s="38">
        <f t="shared" si="11"/>
        <v>13.5</v>
      </c>
      <c r="V36" s="39">
        <f t="shared" si="12"/>
        <v>209</v>
      </c>
      <c r="W36" s="39">
        <f t="shared" si="13"/>
        <v>0</v>
      </c>
      <c r="X36" s="38">
        <f t="shared" si="14"/>
        <v>707.34</v>
      </c>
      <c r="Y36" s="38">
        <f t="shared" si="15"/>
        <v>2248.18</v>
      </c>
      <c r="Z36" s="38"/>
      <c r="AA36" s="41" t="s">
        <v>81</v>
      </c>
      <c r="AB36" s="42">
        <f t="shared" ref="AB36:AH36" si="48">K36+R36</f>
        <v>81</v>
      </c>
      <c r="AC36" s="42">
        <f t="shared" si="48"/>
        <v>1080</v>
      </c>
      <c r="AD36" s="42">
        <f t="shared" si="48"/>
        <v>624.18</v>
      </c>
      <c r="AE36" s="42">
        <f t="shared" si="48"/>
        <v>45</v>
      </c>
      <c r="AF36" s="42">
        <f t="shared" si="48"/>
        <v>418</v>
      </c>
      <c r="AG36" s="42">
        <f t="shared" si="48"/>
        <v>0</v>
      </c>
      <c r="AH36" s="42">
        <f t="shared" si="48"/>
        <v>2248.18</v>
      </c>
      <c r="AI36" s="41" t="s">
        <v>31</v>
      </c>
    </row>
    <row r="37" s="15" customFormat="1" ht="16" customHeight="1" spans="1:35">
      <c r="A37" s="37">
        <f t="shared" si="0"/>
        <v>34</v>
      </c>
      <c r="B37" s="38" t="s">
        <v>195</v>
      </c>
      <c r="C37" s="38" t="s">
        <v>196</v>
      </c>
      <c r="D37" s="40" t="s">
        <v>197</v>
      </c>
      <c r="E37" s="38">
        <v>3920.55</v>
      </c>
      <c r="F37" s="38">
        <v>3920.55</v>
      </c>
      <c r="G37" s="39">
        <v>6241.75</v>
      </c>
      <c r="H37" s="38">
        <v>3920.55</v>
      </c>
      <c r="I37" s="39">
        <v>3180</v>
      </c>
      <c r="J37" s="39"/>
      <c r="K37" s="38">
        <f t="shared" si="1"/>
        <v>70.57</v>
      </c>
      <c r="L37" s="38">
        <f t="shared" si="2"/>
        <v>627.29</v>
      </c>
      <c r="M37" s="39">
        <f t="shared" si="3"/>
        <v>499.34</v>
      </c>
      <c r="N37" s="38">
        <f t="shared" si="4"/>
        <v>27.44</v>
      </c>
      <c r="O37" s="39">
        <f t="shared" si="5"/>
        <v>159</v>
      </c>
      <c r="P37" s="39">
        <f t="shared" si="6"/>
        <v>0</v>
      </c>
      <c r="Q37" s="39">
        <f t="shared" si="7"/>
        <v>1383.64</v>
      </c>
      <c r="R37" s="38">
        <f t="shared" si="8"/>
        <v>0</v>
      </c>
      <c r="S37" s="38">
        <f t="shared" si="9"/>
        <v>313.64</v>
      </c>
      <c r="T37" s="39">
        <f t="shared" si="10"/>
        <v>124.84</v>
      </c>
      <c r="U37" s="38">
        <f t="shared" si="11"/>
        <v>11.76</v>
      </c>
      <c r="V37" s="39">
        <f t="shared" si="12"/>
        <v>159</v>
      </c>
      <c r="W37" s="39">
        <f t="shared" si="13"/>
        <v>0</v>
      </c>
      <c r="X37" s="38">
        <f t="shared" si="14"/>
        <v>609.24</v>
      </c>
      <c r="Y37" s="38">
        <f t="shared" si="15"/>
        <v>1992.88</v>
      </c>
      <c r="Z37" s="38"/>
      <c r="AA37" s="41" t="s">
        <v>73</v>
      </c>
      <c r="AB37" s="42">
        <f t="shared" ref="AB37:AH37" si="49">K37+R37</f>
        <v>70.57</v>
      </c>
      <c r="AC37" s="42">
        <f t="shared" si="49"/>
        <v>940.93</v>
      </c>
      <c r="AD37" s="42">
        <f t="shared" si="49"/>
        <v>624.18</v>
      </c>
      <c r="AE37" s="42">
        <f t="shared" si="49"/>
        <v>39.2</v>
      </c>
      <c r="AF37" s="42">
        <f t="shared" si="49"/>
        <v>318</v>
      </c>
      <c r="AG37" s="42">
        <f t="shared" si="49"/>
        <v>0</v>
      </c>
      <c r="AH37" s="42">
        <f t="shared" si="49"/>
        <v>1992.88</v>
      </c>
      <c r="AI37" s="41" t="s">
        <v>34</v>
      </c>
    </row>
    <row r="38" s="15" customFormat="1" ht="16" customHeight="1" spans="1:35">
      <c r="A38" s="37">
        <f t="shared" si="0"/>
        <v>35</v>
      </c>
      <c r="B38" s="38" t="s">
        <v>153</v>
      </c>
      <c r="C38" s="38" t="s">
        <v>198</v>
      </c>
      <c r="D38" s="40" t="s">
        <v>199</v>
      </c>
      <c r="E38" s="38">
        <v>3920.55</v>
      </c>
      <c r="F38" s="38">
        <v>3920.55</v>
      </c>
      <c r="G38" s="39">
        <v>6241.75</v>
      </c>
      <c r="H38" s="38">
        <v>3920.55</v>
      </c>
      <c r="I38" s="39">
        <v>3180</v>
      </c>
      <c r="J38" s="39"/>
      <c r="K38" s="38">
        <f t="shared" si="1"/>
        <v>70.57</v>
      </c>
      <c r="L38" s="38">
        <f t="shared" si="2"/>
        <v>627.29</v>
      </c>
      <c r="M38" s="39">
        <f t="shared" si="3"/>
        <v>499.34</v>
      </c>
      <c r="N38" s="38">
        <f t="shared" si="4"/>
        <v>27.44</v>
      </c>
      <c r="O38" s="39">
        <f t="shared" si="5"/>
        <v>159</v>
      </c>
      <c r="P38" s="39">
        <f t="shared" si="6"/>
        <v>0</v>
      </c>
      <c r="Q38" s="39">
        <f t="shared" si="7"/>
        <v>1383.64</v>
      </c>
      <c r="R38" s="38">
        <f t="shared" si="8"/>
        <v>0</v>
      </c>
      <c r="S38" s="38">
        <f t="shared" si="9"/>
        <v>313.64</v>
      </c>
      <c r="T38" s="39">
        <f t="shared" si="10"/>
        <v>124.84</v>
      </c>
      <c r="U38" s="38">
        <f t="shared" si="11"/>
        <v>11.76</v>
      </c>
      <c r="V38" s="39">
        <f t="shared" si="12"/>
        <v>159</v>
      </c>
      <c r="W38" s="39">
        <f t="shared" si="13"/>
        <v>0</v>
      </c>
      <c r="X38" s="38">
        <f t="shared" si="14"/>
        <v>609.24</v>
      </c>
      <c r="Y38" s="38">
        <f t="shared" si="15"/>
        <v>1992.88</v>
      </c>
      <c r="Z38" s="38"/>
      <c r="AA38" s="41" t="s">
        <v>77</v>
      </c>
      <c r="AB38" s="42">
        <f t="shared" ref="AB38:AH38" si="50">K38+R38</f>
        <v>70.57</v>
      </c>
      <c r="AC38" s="42">
        <f t="shared" si="50"/>
        <v>940.93</v>
      </c>
      <c r="AD38" s="42">
        <f t="shared" si="50"/>
        <v>624.18</v>
      </c>
      <c r="AE38" s="42">
        <f t="shared" si="50"/>
        <v>39.2</v>
      </c>
      <c r="AF38" s="42">
        <f t="shared" si="50"/>
        <v>318</v>
      </c>
      <c r="AG38" s="42">
        <f t="shared" si="50"/>
        <v>0</v>
      </c>
      <c r="AH38" s="42">
        <f t="shared" si="50"/>
        <v>1992.88</v>
      </c>
      <c r="AI38" s="41" t="s">
        <v>36</v>
      </c>
    </row>
    <row r="39" s="15" customFormat="1" ht="16" customHeight="1" spans="1:35">
      <c r="A39" s="37">
        <f t="shared" si="0"/>
        <v>36</v>
      </c>
      <c r="B39" s="38" t="s">
        <v>195</v>
      </c>
      <c r="C39" s="44" t="s">
        <v>200</v>
      </c>
      <c r="D39" s="40" t="s">
        <v>201</v>
      </c>
      <c r="E39" s="38">
        <v>3920.55</v>
      </c>
      <c r="F39" s="38">
        <v>3920.55</v>
      </c>
      <c r="G39" s="39">
        <v>6241.75</v>
      </c>
      <c r="H39" s="38">
        <v>3920.55</v>
      </c>
      <c r="I39" s="39">
        <v>3180</v>
      </c>
      <c r="J39" s="39"/>
      <c r="K39" s="38">
        <f t="shared" si="1"/>
        <v>70.57</v>
      </c>
      <c r="L39" s="38">
        <f t="shared" si="2"/>
        <v>627.29</v>
      </c>
      <c r="M39" s="39">
        <f t="shared" si="3"/>
        <v>499.34</v>
      </c>
      <c r="N39" s="38">
        <f t="shared" si="4"/>
        <v>27.44</v>
      </c>
      <c r="O39" s="39">
        <f t="shared" si="5"/>
        <v>159</v>
      </c>
      <c r="P39" s="39">
        <f t="shared" si="6"/>
        <v>0</v>
      </c>
      <c r="Q39" s="39">
        <f t="shared" si="7"/>
        <v>1383.64</v>
      </c>
      <c r="R39" s="38">
        <f t="shared" si="8"/>
        <v>0</v>
      </c>
      <c r="S39" s="38">
        <f t="shared" si="9"/>
        <v>313.64</v>
      </c>
      <c r="T39" s="39">
        <f t="shared" si="10"/>
        <v>124.84</v>
      </c>
      <c r="U39" s="38">
        <f t="shared" si="11"/>
        <v>11.76</v>
      </c>
      <c r="V39" s="39">
        <f t="shared" si="12"/>
        <v>159</v>
      </c>
      <c r="W39" s="39">
        <f t="shared" si="13"/>
        <v>0</v>
      </c>
      <c r="X39" s="38">
        <f t="shared" si="14"/>
        <v>609.24</v>
      </c>
      <c r="Y39" s="38">
        <f t="shared" si="15"/>
        <v>1992.88</v>
      </c>
      <c r="Z39" s="38"/>
      <c r="AA39" s="41" t="s">
        <v>54</v>
      </c>
      <c r="AB39" s="42">
        <f t="shared" ref="AB39:AH39" si="51">K39+R39</f>
        <v>70.57</v>
      </c>
      <c r="AC39" s="42">
        <f t="shared" si="51"/>
        <v>940.93</v>
      </c>
      <c r="AD39" s="42">
        <f t="shared" si="51"/>
        <v>624.18</v>
      </c>
      <c r="AE39" s="42">
        <f t="shared" si="51"/>
        <v>39.2</v>
      </c>
      <c r="AF39" s="42">
        <f t="shared" si="51"/>
        <v>318</v>
      </c>
      <c r="AG39" s="42">
        <f t="shared" si="51"/>
        <v>0</v>
      </c>
      <c r="AH39" s="42">
        <f t="shared" si="51"/>
        <v>1992.88</v>
      </c>
      <c r="AI39" s="41" t="s">
        <v>34</v>
      </c>
    </row>
    <row r="40" s="15" customFormat="1" ht="16" customHeight="1" spans="1:35">
      <c r="A40" s="37">
        <f t="shared" si="0"/>
        <v>37</v>
      </c>
      <c r="B40" s="38" t="s">
        <v>113</v>
      </c>
      <c r="C40" s="38" t="s">
        <v>202</v>
      </c>
      <c r="D40" s="40" t="s">
        <v>203</v>
      </c>
      <c r="E40" s="38">
        <v>3920.55</v>
      </c>
      <c r="F40" s="38">
        <v>3920.55</v>
      </c>
      <c r="G40" s="39">
        <v>6241.75</v>
      </c>
      <c r="H40" s="38">
        <v>3920.55</v>
      </c>
      <c r="I40" s="39">
        <v>4180</v>
      </c>
      <c r="J40" s="39"/>
      <c r="K40" s="38">
        <f t="shared" si="1"/>
        <v>70.57</v>
      </c>
      <c r="L40" s="38">
        <f t="shared" si="2"/>
        <v>627.29</v>
      </c>
      <c r="M40" s="39">
        <f t="shared" si="3"/>
        <v>499.34</v>
      </c>
      <c r="N40" s="38">
        <f t="shared" si="4"/>
        <v>27.44</v>
      </c>
      <c r="O40" s="39">
        <f t="shared" si="5"/>
        <v>209</v>
      </c>
      <c r="P40" s="39">
        <f t="shared" si="6"/>
        <v>0</v>
      </c>
      <c r="Q40" s="39">
        <f t="shared" si="7"/>
        <v>1433.64</v>
      </c>
      <c r="R40" s="38">
        <f t="shared" si="8"/>
        <v>0</v>
      </c>
      <c r="S40" s="38">
        <f t="shared" si="9"/>
        <v>313.64</v>
      </c>
      <c r="T40" s="39">
        <f t="shared" si="10"/>
        <v>124.84</v>
      </c>
      <c r="U40" s="38">
        <f t="shared" si="11"/>
        <v>11.76</v>
      </c>
      <c r="V40" s="39">
        <f t="shared" si="12"/>
        <v>209</v>
      </c>
      <c r="W40" s="39">
        <f t="shared" si="13"/>
        <v>0</v>
      </c>
      <c r="X40" s="38">
        <f t="shared" si="14"/>
        <v>659.24</v>
      </c>
      <c r="Y40" s="38">
        <f t="shared" si="15"/>
        <v>2092.88</v>
      </c>
      <c r="Z40" s="38"/>
      <c r="AA40" s="41" t="s">
        <v>58</v>
      </c>
      <c r="AB40" s="42">
        <f t="shared" ref="AB40:AH40" si="52">K40+R40</f>
        <v>70.57</v>
      </c>
      <c r="AC40" s="42">
        <f t="shared" si="52"/>
        <v>940.93</v>
      </c>
      <c r="AD40" s="42">
        <f t="shared" si="52"/>
        <v>624.18</v>
      </c>
      <c r="AE40" s="42">
        <f t="shared" si="52"/>
        <v>39.2</v>
      </c>
      <c r="AF40" s="42">
        <f t="shared" si="52"/>
        <v>418</v>
      </c>
      <c r="AG40" s="42">
        <f t="shared" si="52"/>
        <v>0</v>
      </c>
      <c r="AH40" s="42">
        <f t="shared" si="52"/>
        <v>2092.88</v>
      </c>
      <c r="AI40" s="41" t="s">
        <v>35</v>
      </c>
    </row>
    <row r="41" s="15" customFormat="1" ht="16" customHeight="1" spans="1:35">
      <c r="A41" s="37">
        <f t="shared" si="0"/>
        <v>38</v>
      </c>
      <c r="B41" s="38" t="s">
        <v>148</v>
      </c>
      <c r="C41" s="38" t="s">
        <v>204</v>
      </c>
      <c r="D41" s="40" t="s">
        <v>205</v>
      </c>
      <c r="E41" s="38">
        <v>3920.55</v>
      </c>
      <c r="F41" s="38">
        <v>3920.55</v>
      </c>
      <c r="G41" s="39">
        <v>6241.75</v>
      </c>
      <c r="H41" s="38">
        <v>3920.55</v>
      </c>
      <c r="I41" s="39">
        <v>3180</v>
      </c>
      <c r="J41" s="39"/>
      <c r="K41" s="38">
        <f t="shared" si="1"/>
        <v>70.57</v>
      </c>
      <c r="L41" s="38">
        <f t="shared" si="2"/>
        <v>627.29</v>
      </c>
      <c r="M41" s="39">
        <f t="shared" si="3"/>
        <v>499.34</v>
      </c>
      <c r="N41" s="38">
        <f t="shared" si="4"/>
        <v>27.44</v>
      </c>
      <c r="O41" s="39">
        <f t="shared" si="5"/>
        <v>159</v>
      </c>
      <c r="P41" s="39">
        <f t="shared" si="6"/>
        <v>0</v>
      </c>
      <c r="Q41" s="39">
        <f t="shared" si="7"/>
        <v>1383.64</v>
      </c>
      <c r="R41" s="38">
        <f t="shared" si="8"/>
        <v>0</v>
      </c>
      <c r="S41" s="38">
        <f t="shared" si="9"/>
        <v>313.64</v>
      </c>
      <c r="T41" s="39">
        <f t="shared" si="10"/>
        <v>124.84</v>
      </c>
      <c r="U41" s="38">
        <f t="shared" si="11"/>
        <v>11.76</v>
      </c>
      <c r="V41" s="39">
        <f t="shared" si="12"/>
        <v>159</v>
      </c>
      <c r="W41" s="39">
        <f t="shared" si="13"/>
        <v>0</v>
      </c>
      <c r="X41" s="38">
        <f t="shared" si="14"/>
        <v>609.24</v>
      </c>
      <c r="Y41" s="38">
        <f t="shared" si="15"/>
        <v>1992.88</v>
      </c>
      <c r="Z41" s="38"/>
      <c r="AA41" s="41" t="s">
        <v>82</v>
      </c>
      <c r="AB41" s="42">
        <f t="shared" ref="AB41:AH41" si="53">K41+R41</f>
        <v>70.57</v>
      </c>
      <c r="AC41" s="42">
        <f t="shared" si="53"/>
        <v>940.93</v>
      </c>
      <c r="AD41" s="42">
        <f t="shared" si="53"/>
        <v>624.18</v>
      </c>
      <c r="AE41" s="42">
        <f t="shared" si="53"/>
        <v>39.2</v>
      </c>
      <c r="AF41" s="42">
        <f t="shared" si="53"/>
        <v>318</v>
      </c>
      <c r="AG41" s="42">
        <f t="shared" si="53"/>
        <v>0</v>
      </c>
      <c r="AH41" s="42">
        <f t="shared" si="53"/>
        <v>1992.88</v>
      </c>
      <c r="AI41" s="41" t="s">
        <v>31</v>
      </c>
    </row>
    <row r="42" s="15" customFormat="1" ht="16" customHeight="1" spans="1:35">
      <c r="A42" s="37">
        <f t="shared" si="0"/>
        <v>39</v>
      </c>
      <c r="B42" s="38" t="s">
        <v>195</v>
      </c>
      <c r="C42" s="44" t="s">
        <v>206</v>
      </c>
      <c r="D42" s="40" t="s">
        <v>207</v>
      </c>
      <c r="E42" s="38">
        <v>3920.55</v>
      </c>
      <c r="F42" s="38">
        <v>3920.55</v>
      </c>
      <c r="G42" s="39">
        <v>6241.75</v>
      </c>
      <c r="H42" s="38">
        <v>3920.55</v>
      </c>
      <c r="I42" s="39">
        <v>3180</v>
      </c>
      <c r="J42" s="39"/>
      <c r="K42" s="38">
        <f t="shared" si="1"/>
        <v>70.57</v>
      </c>
      <c r="L42" s="38">
        <f t="shared" si="2"/>
        <v>627.29</v>
      </c>
      <c r="M42" s="39">
        <f t="shared" si="3"/>
        <v>499.34</v>
      </c>
      <c r="N42" s="38">
        <f t="shared" si="4"/>
        <v>27.44</v>
      </c>
      <c r="O42" s="39">
        <f t="shared" si="5"/>
        <v>159</v>
      </c>
      <c r="P42" s="39">
        <f t="shared" si="6"/>
        <v>0</v>
      </c>
      <c r="Q42" s="39">
        <f t="shared" si="7"/>
        <v>1383.64</v>
      </c>
      <c r="R42" s="38">
        <f t="shared" si="8"/>
        <v>0</v>
      </c>
      <c r="S42" s="38">
        <f t="shared" si="9"/>
        <v>313.64</v>
      </c>
      <c r="T42" s="39">
        <f t="shared" si="10"/>
        <v>124.84</v>
      </c>
      <c r="U42" s="38">
        <f t="shared" si="11"/>
        <v>11.76</v>
      </c>
      <c r="V42" s="39">
        <f t="shared" si="12"/>
        <v>159</v>
      </c>
      <c r="W42" s="39">
        <f t="shared" si="13"/>
        <v>0</v>
      </c>
      <c r="X42" s="38">
        <f t="shared" si="14"/>
        <v>609.24</v>
      </c>
      <c r="Y42" s="38">
        <f t="shared" si="15"/>
        <v>1992.88</v>
      </c>
      <c r="Z42" s="38"/>
      <c r="AA42" s="41" t="s">
        <v>67</v>
      </c>
      <c r="AB42" s="42">
        <f t="shared" ref="AB42:AH42" si="54">K42+R42</f>
        <v>70.57</v>
      </c>
      <c r="AC42" s="42">
        <f t="shared" si="54"/>
        <v>940.93</v>
      </c>
      <c r="AD42" s="42">
        <f t="shared" si="54"/>
        <v>624.18</v>
      </c>
      <c r="AE42" s="42">
        <f t="shared" si="54"/>
        <v>39.2</v>
      </c>
      <c r="AF42" s="42">
        <f t="shared" si="54"/>
        <v>318</v>
      </c>
      <c r="AG42" s="42">
        <f t="shared" si="54"/>
        <v>0</v>
      </c>
      <c r="AH42" s="42">
        <f t="shared" si="54"/>
        <v>1992.88</v>
      </c>
      <c r="AI42" s="41" t="s">
        <v>36</v>
      </c>
    </row>
    <row r="43" s="15" customFormat="1" ht="16" customHeight="1" spans="1:35">
      <c r="A43" s="37">
        <f t="shared" si="0"/>
        <v>40</v>
      </c>
      <c r="B43" s="38" t="s">
        <v>195</v>
      </c>
      <c r="C43" s="38" t="s">
        <v>208</v>
      </c>
      <c r="D43" s="40" t="s">
        <v>209</v>
      </c>
      <c r="E43" s="38">
        <v>3920.55</v>
      </c>
      <c r="F43" s="38">
        <v>3920.55</v>
      </c>
      <c r="G43" s="39">
        <v>6241.75</v>
      </c>
      <c r="H43" s="38">
        <v>3920.55</v>
      </c>
      <c r="I43" s="39">
        <v>3180</v>
      </c>
      <c r="J43" s="39"/>
      <c r="K43" s="38">
        <f t="shared" si="1"/>
        <v>70.57</v>
      </c>
      <c r="L43" s="38">
        <f t="shared" si="2"/>
        <v>627.29</v>
      </c>
      <c r="M43" s="39">
        <f t="shared" si="3"/>
        <v>499.34</v>
      </c>
      <c r="N43" s="38">
        <f t="shared" si="4"/>
        <v>27.44</v>
      </c>
      <c r="O43" s="39">
        <f t="shared" si="5"/>
        <v>159</v>
      </c>
      <c r="P43" s="39">
        <f t="shared" si="6"/>
        <v>0</v>
      </c>
      <c r="Q43" s="39">
        <f t="shared" si="7"/>
        <v>1383.64</v>
      </c>
      <c r="R43" s="38">
        <f t="shared" si="8"/>
        <v>0</v>
      </c>
      <c r="S43" s="38">
        <f t="shared" si="9"/>
        <v>313.64</v>
      </c>
      <c r="T43" s="39">
        <f t="shared" si="10"/>
        <v>124.84</v>
      </c>
      <c r="U43" s="38">
        <f t="shared" si="11"/>
        <v>11.76</v>
      </c>
      <c r="V43" s="39">
        <f t="shared" si="12"/>
        <v>159</v>
      </c>
      <c r="W43" s="39">
        <f t="shared" si="13"/>
        <v>0</v>
      </c>
      <c r="X43" s="38">
        <f t="shared" si="14"/>
        <v>609.24</v>
      </c>
      <c r="Y43" s="38">
        <f t="shared" si="15"/>
        <v>1992.88</v>
      </c>
      <c r="Z43" s="38"/>
      <c r="AA43" s="41" t="s">
        <v>73</v>
      </c>
      <c r="AB43" s="42">
        <f t="shared" ref="AB43:AH43" si="55">K43+R43</f>
        <v>70.57</v>
      </c>
      <c r="AC43" s="42">
        <f t="shared" si="55"/>
        <v>940.93</v>
      </c>
      <c r="AD43" s="42">
        <f t="shared" si="55"/>
        <v>624.18</v>
      </c>
      <c r="AE43" s="42">
        <f t="shared" si="55"/>
        <v>39.2</v>
      </c>
      <c r="AF43" s="42">
        <f t="shared" si="55"/>
        <v>318</v>
      </c>
      <c r="AG43" s="42">
        <f t="shared" si="55"/>
        <v>0</v>
      </c>
      <c r="AH43" s="42">
        <f t="shared" si="55"/>
        <v>1992.88</v>
      </c>
      <c r="AI43" s="41" t="s">
        <v>34</v>
      </c>
    </row>
    <row r="44" s="15" customFormat="1" ht="16" customHeight="1" spans="1:35">
      <c r="A44" s="37">
        <f t="shared" si="0"/>
        <v>41</v>
      </c>
      <c r="B44" s="38" t="s">
        <v>153</v>
      </c>
      <c r="C44" s="38" t="s">
        <v>210</v>
      </c>
      <c r="D44" s="40" t="s">
        <v>211</v>
      </c>
      <c r="E44" s="38">
        <v>4200</v>
      </c>
      <c r="F44" s="38">
        <v>4200</v>
      </c>
      <c r="G44" s="39">
        <v>6241.75</v>
      </c>
      <c r="H44" s="38">
        <v>4200</v>
      </c>
      <c r="I44" s="39">
        <v>4180</v>
      </c>
      <c r="J44" s="39"/>
      <c r="K44" s="38">
        <f t="shared" si="1"/>
        <v>75.6</v>
      </c>
      <c r="L44" s="38">
        <f t="shared" si="2"/>
        <v>672</v>
      </c>
      <c r="M44" s="39">
        <f t="shared" si="3"/>
        <v>499.34</v>
      </c>
      <c r="N44" s="38">
        <f t="shared" si="4"/>
        <v>29.4</v>
      </c>
      <c r="O44" s="39">
        <f t="shared" si="5"/>
        <v>209</v>
      </c>
      <c r="P44" s="39">
        <f t="shared" si="6"/>
        <v>0</v>
      </c>
      <c r="Q44" s="39">
        <f t="shared" si="7"/>
        <v>1485.34</v>
      </c>
      <c r="R44" s="38">
        <f t="shared" si="8"/>
        <v>0</v>
      </c>
      <c r="S44" s="38">
        <f t="shared" si="9"/>
        <v>336</v>
      </c>
      <c r="T44" s="39">
        <f t="shared" si="10"/>
        <v>124.84</v>
      </c>
      <c r="U44" s="38">
        <f t="shared" si="11"/>
        <v>12.6</v>
      </c>
      <c r="V44" s="39">
        <f t="shared" si="12"/>
        <v>209</v>
      </c>
      <c r="W44" s="39">
        <f t="shared" si="13"/>
        <v>0</v>
      </c>
      <c r="X44" s="38">
        <f t="shared" si="14"/>
        <v>682.44</v>
      </c>
      <c r="Y44" s="38">
        <f t="shared" si="15"/>
        <v>2167.78</v>
      </c>
      <c r="Z44" s="38"/>
      <c r="AA44" s="41" t="s">
        <v>77</v>
      </c>
      <c r="AB44" s="42">
        <f t="shared" ref="AB44:AH44" si="56">K44+R44</f>
        <v>75.6</v>
      </c>
      <c r="AC44" s="42">
        <f t="shared" si="56"/>
        <v>1008</v>
      </c>
      <c r="AD44" s="42">
        <f t="shared" si="56"/>
        <v>624.18</v>
      </c>
      <c r="AE44" s="42">
        <f t="shared" si="56"/>
        <v>42</v>
      </c>
      <c r="AF44" s="42">
        <f t="shared" si="56"/>
        <v>418</v>
      </c>
      <c r="AG44" s="42">
        <f t="shared" si="56"/>
        <v>0</v>
      </c>
      <c r="AH44" s="42">
        <f t="shared" si="56"/>
        <v>2167.78</v>
      </c>
      <c r="AI44" s="41" t="s">
        <v>36</v>
      </c>
    </row>
    <row r="45" s="15" customFormat="1" ht="16" customHeight="1" spans="1:35">
      <c r="A45" s="37">
        <f t="shared" si="0"/>
        <v>42</v>
      </c>
      <c r="B45" s="38" t="s">
        <v>195</v>
      </c>
      <c r="C45" s="38" t="s">
        <v>212</v>
      </c>
      <c r="D45" s="40" t="s">
        <v>213</v>
      </c>
      <c r="E45" s="38">
        <v>3920.55</v>
      </c>
      <c r="F45" s="38">
        <v>3920.55</v>
      </c>
      <c r="G45" s="39">
        <v>6241.75</v>
      </c>
      <c r="H45" s="38">
        <v>3920.55</v>
      </c>
      <c r="I45" s="39">
        <v>4180</v>
      </c>
      <c r="J45" s="39"/>
      <c r="K45" s="38">
        <f t="shared" si="1"/>
        <v>70.57</v>
      </c>
      <c r="L45" s="38">
        <f t="shared" si="2"/>
        <v>627.29</v>
      </c>
      <c r="M45" s="39">
        <f t="shared" si="3"/>
        <v>499.34</v>
      </c>
      <c r="N45" s="38">
        <f t="shared" si="4"/>
        <v>27.44</v>
      </c>
      <c r="O45" s="39">
        <f t="shared" si="5"/>
        <v>209</v>
      </c>
      <c r="P45" s="39">
        <f t="shared" si="6"/>
        <v>0</v>
      </c>
      <c r="Q45" s="39">
        <f t="shared" si="7"/>
        <v>1433.64</v>
      </c>
      <c r="R45" s="38">
        <f t="shared" si="8"/>
        <v>0</v>
      </c>
      <c r="S45" s="38">
        <f t="shared" si="9"/>
        <v>313.64</v>
      </c>
      <c r="T45" s="39">
        <f t="shared" si="10"/>
        <v>124.84</v>
      </c>
      <c r="U45" s="38">
        <f t="shared" si="11"/>
        <v>11.76</v>
      </c>
      <c r="V45" s="39">
        <f t="shared" si="12"/>
        <v>209</v>
      </c>
      <c r="W45" s="39">
        <f t="shared" si="13"/>
        <v>0</v>
      </c>
      <c r="X45" s="38">
        <f t="shared" si="14"/>
        <v>659.24</v>
      </c>
      <c r="Y45" s="38">
        <f t="shared" si="15"/>
        <v>2092.88</v>
      </c>
      <c r="Z45" s="38"/>
      <c r="AA45" s="41" t="s">
        <v>73</v>
      </c>
      <c r="AB45" s="42">
        <f t="shared" ref="AB45:AH45" si="57">K45+R45</f>
        <v>70.57</v>
      </c>
      <c r="AC45" s="42">
        <f t="shared" si="57"/>
        <v>940.93</v>
      </c>
      <c r="AD45" s="42">
        <f t="shared" si="57"/>
        <v>624.18</v>
      </c>
      <c r="AE45" s="42">
        <f t="shared" si="57"/>
        <v>39.2</v>
      </c>
      <c r="AF45" s="42">
        <f t="shared" si="57"/>
        <v>418</v>
      </c>
      <c r="AG45" s="42">
        <f t="shared" si="57"/>
        <v>0</v>
      </c>
      <c r="AH45" s="42">
        <f t="shared" si="57"/>
        <v>2092.88</v>
      </c>
      <c r="AI45" s="41" t="s">
        <v>34</v>
      </c>
    </row>
    <row r="46" s="15" customFormat="1" ht="16" customHeight="1" spans="1:35">
      <c r="A46" s="37">
        <f t="shared" si="0"/>
        <v>43</v>
      </c>
      <c r="B46" s="38" t="s">
        <v>195</v>
      </c>
      <c r="C46" s="38" t="s">
        <v>214</v>
      </c>
      <c r="D46" s="40" t="s">
        <v>215</v>
      </c>
      <c r="E46" s="38">
        <v>3920.55</v>
      </c>
      <c r="F46" s="38">
        <v>3920.55</v>
      </c>
      <c r="G46" s="39">
        <v>6241.75</v>
      </c>
      <c r="H46" s="38">
        <v>3920.55</v>
      </c>
      <c r="I46" s="39">
        <v>3180</v>
      </c>
      <c r="J46" s="39"/>
      <c r="K46" s="38">
        <f t="shared" si="1"/>
        <v>70.57</v>
      </c>
      <c r="L46" s="38">
        <f t="shared" si="2"/>
        <v>627.29</v>
      </c>
      <c r="M46" s="39">
        <f t="shared" si="3"/>
        <v>499.34</v>
      </c>
      <c r="N46" s="38">
        <f t="shared" si="4"/>
        <v>27.44</v>
      </c>
      <c r="O46" s="39">
        <f t="shared" si="5"/>
        <v>159</v>
      </c>
      <c r="P46" s="39">
        <f t="shared" si="6"/>
        <v>0</v>
      </c>
      <c r="Q46" s="39">
        <f t="shared" si="7"/>
        <v>1383.64</v>
      </c>
      <c r="R46" s="38">
        <f t="shared" si="8"/>
        <v>0</v>
      </c>
      <c r="S46" s="38">
        <f t="shared" si="9"/>
        <v>313.64</v>
      </c>
      <c r="T46" s="39">
        <f t="shared" si="10"/>
        <v>124.84</v>
      </c>
      <c r="U46" s="38">
        <f t="shared" si="11"/>
        <v>11.76</v>
      </c>
      <c r="V46" s="39">
        <f t="shared" si="12"/>
        <v>159</v>
      </c>
      <c r="W46" s="39">
        <f t="shared" si="13"/>
        <v>0</v>
      </c>
      <c r="X46" s="38">
        <f t="shared" si="14"/>
        <v>609.24</v>
      </c>
      <c r="Y46" s="38">
        <f t="shared" si="15"/>
        <v>1992.88</v>
      </c>
      <c r="Z46" s="38"/>
      <c r="AA46" s="41" t="s">
        <v>73</v>
      </c>
      <c r="AB46" s="42">
        <f t="shared" ref="AB46:AH46" si="58">K46+R46</f>
        <v>70.57</v>
      </c>
      <c r="AC46" s="42">
        <f t="shared" si="58"/>
        <v>940.93</v>
      </c>
      <c r="AD46" s="42">
        <f t="shared" si="58"/>
        <v>624.18</v>
      </c>
      <c r="AE46" s="42">
        <f t="shared" si="58"/>
        <v>39.2</v>
      </c>
      <c r="AF46" s="42">
        <f t="shared" si="58"/>
        <v>318</v>
      </c>
      <c r="AG46" s="42">
        <f t="shared" si="58"/>
        <v>0</v>
      </c>
      <c r="AH46" s="42">
        <f t="shared" si="58"/>
        <v>1992.88</v>
      </c>
      <c r="AI46" s="41" t="s">
        <v>34</v>
      </c>
    </row>
    <row r="47" s="15" customFormat="1" ht="16" customHeight="1" spans="1:35">
      <c r="A47" s="37">
        <f t="shared" si="0"/>
        <v>44</v>
      </c>
      <c r="B47" s="38" t="s">
        <v>195</v>
      </c>
      <c r="C47" s="38" t="s">
        <v>216</v>
      </c>
      <c r="D47" s="40" t="s">
        <v>217</v>
      </c>
      <c r="E47" s="38">
        <v>3920.55</v>
      </c>
      <c r="F47" s="38">
        <v>3920.55</v>
      </c>
      <c r="G47" s="39">
        <v>6241.75</v>
      </c>
      <c r="H47" s="38">
        <v>3920.55</v>
      </c>
      <c r="I47" s="39">
        <v>3180</v>
      </c>
      <c r="J47" s="39"/>
      <c r="K47" s="38">
        <f t="shared" si="1"/>
        <v>70.57</v>
      </c>
      <c r="L47" s="38">
        <f t="shared" si="2"/>
        <v>627.29</v>
      </c>
      <c r="M47" s="39">
        <f t="shared" si="3"/>
        <v>499.34</v>
      </c>
      <c r="N47" s="38">
        <f t="shared" si="4"/>
        <v>27.44</v>
      </c>
      <c r="O47" s="39">
        <f t="shared" si="5"/>
        <v>159</v>
      </c>
      <c r="P47" s="39">
        <f t="shared" si="6"/>
        <v>0</v>
      </c>
      <c r="Q47" s="39">
        <f t="shared" si="7"/>
        <v>1383.64</v>
      </c>
      <c r="R47" s="38">
        <f t="shared" si="8"/>
        <v>0</v>
      </c>
      <c r="S47" s="38">
        <f t="shared" si="9"/>
        <v>313.64</v>
      </c>
      <c r="T47" s="39">
        <f t="shared" si="10"/>
        <v>124.84</v>
      </c>
      <c r="U47" s="38">
        <f t="shared" si="11"/>
        <v>11.76</v>
      </c>
      <c r="V47" s="39">
        <f t="shared" si="12"/>
        <v>159</v>
      </c>
      <c r="W47" s="39">
        <f t="shared" si="13"/>
        <v>0</v>
      </c>
      <c r="X47" s="38">
        <f t="shared" si="14"/>
        <v>609.24</v>
      </c>
      <c r="Y47" s="38">
        <f t="shared" si="15"/>
        <v>1992.88</v>
      </c>
      <c r="Z47" s="38"/>
      <c r="AA47" s="41" t="s">
        <v>67</v>
      </c>
      <c r="AB47" s="42">
        <f t="shared" ref="AB47:AH47" si="59">K47+R47</f>
        <v>70.57</v>
      </c>
      <c r="AC47" s="42">
        <f t="shared" si="59"/>
        <v>940.93</v>
      </c>
      <c r="AD47" s="42">
        <f t="shared" si="59"/>
        <v>624.18</v>
      </c>
      <c r="AE47" s="42">
        <f t="shared" si="59"/>
        <v>39.2</v>
      </c>
      <c r="AF47" s="42">
        <f t="shared" si="59"/>
        <v>318</v>
      </c>
      <c r="AG47" s="42">
        <f t="shared" si="59"/>
        <v>0</v>
      </c>
      <c r="AH47" s="42">
        <f t="shared" si="59"/>
        <v>1992.88</v>
      </c>
      <c r="AI47" s="41" t="s">
        <v>36</v>
      </c>
    </row>
    <row r="48" s="15" customFormat="1" ht="16" customHeight="1" spans="1:35">
      <c r="A48" s="37">
        <f t="shared" si="0"/>
        <v>45</v>
      </c>
      <c r="B48" s="38" t="s">
        <v>195</v>
      </c>
      <c r="C48" s="38" t="s">
        <v>218</v>
      </c>
      <c r="D48" s="40" t="s">
        <v>219</v>
      </c>
      <c r="E48" s="38">
        <v>3920.55</v>
      </c>
      <c r="F48" s="38">
        <v>3920.55</v>
      </c>
      <c r="G48" s="39">
        <v>6241.75</v>
      </c>
      <c r="H48" s="38">
        <v>3920.55</v>
      </c>
      <c r="I48" s="39">
        <v>3180</v>
      </c>
      <c r="J48" s="39"/>
      <c r="K48" s="38">
        <f t="shared" si="1"/>
        <v>70.57</v>
      </c>
      <c r="L48" s="38">
        <f t="shared" si="2"/>
        <v>627.29</v>
      </c>
      <c r="M48" s="39">
        <f t="shared" si="3"/>
        <v>499.34</v>
      </c>
      <c r="N48" s="38">
        <f t="shared" si="4"/>
        <v>27.44</v>
      </c>
      <c r="O48" s="39">
        <f t="shared" si="5"/>
        <v>159</v>
      </c>
      <c r="P48" s="39">
        <f t="shared" si="6"/>
        <v>0</v>
      </c>
      <c r="Q48" s="39">
        <f t="shared" si="7"/>
        <v>1383.64</v>
      </c>
      <c r="R48" s="38">
        <f t="shared" si="8"/>
        <v>0</v>
      </c>
      <c r="S48" s="38">
        <f t="shared" si="9"/>
        <v>313.64</v>
      </c>
      <c r="T48" s="39">
        <f t="shared" si="10"/>
        <v>124.84</v>
      </c>
      <c r="U48" s="38">
        <f t="shared" si="11"/>
        <v>11.76</v>
      </c>
      <c r="V48" s="39">
        <f t="shared" si="12"/>
        <v>159</v>
      </c>
      <c r="W48" s="39">
        <f t="shared" si="13"/>
        <v>0</v>
      </c>
      <c r="X48" s="38">
        <f t="shared" si="14"/>
        <v>609.24</v>
      </c>
      <c r="Y48" s="38">
        <f t="shared" si="15"/>
        <v>1992.88</v>
      </c>
      <c r="Z48" s="38"/>
      <c r="AA48" s="41" t="s">
        <v>73</v>
      </c>
      <c r="AB48" s="42">
        <f t="shared" ref="AB48:AH48" si="60">K48+R48</f>
        <v>70.57</v>
      </c>
      <c r="AC48" s="42">
        <f t="shared" si="60"/>
        <v>940.93</v>
      </c>
      <c r="AD48" s="42">
        <f t="shared" si="60"/>
        <v>624.18</v>
      </c>
      <c r="AE48" s="42">
        <f t="shared" si="60"/>
        <v>39.2</v>
      </c>
      <c r="AF48" s="42">
        <f t="shared" si="60"/>
        <v>318</v>
      </c>
      <c r="AG48" s="42">
        <f t="shared" si="60"/>
        <v>0</v>
      </c>
      <c r="AH48" s="42">
        <f t="shared" si="60"/>
        <v>1992.88</v>
      </c>
      <c r="AI48" s="41" t="s">
        <v>34</v>
      </c>
    </row>
    <row r="49" s="15" customFormat="1" ht="16" customHeight="1" spans="1:36">
      <c r="A49" s="37">
        <f t="shared" si="0"/>
        <v>46</v>
      </c>
      <c r="B49" s="38" t="s">
        <v>153</v>
      </c>
      <c r="C49" s="38" t="s">
        <v>220</v>
      </c>
      <c r="D49" s="40" t="s">
        <v>221</v>
      </c>
      <c r="E49" s="38">
        <v>4200</v>
      </c>
      <c r="F49" s="38">
        <v>4200</v>
      </c>
      <c r="G49" s="39">
        <v>6241.75</v>
      </c>
      <c r="H49" s="38">
        <v>4200</v>
      </c>
      <c r="I49" s="39">
        <v>4180</v>
      </c>
      <c r="J49" s="39"/>
      <c r="K49" s="38">
        <f t="shared" si="1"/>
        <v>75.6</v>
      </c>
      <c r="L49" s="38">
        <f t="shared" si="2"/>
        <v>672</v>
      </c>
      <c r="M49" s="39">
        <f t="shared" si="3"/>
        <v>499.34</v>
      </c>
      <c r="N49" s="38">
        <f t="shared" si="4"/>
        <v>29.4</v>
      </c>
      <c r="O49" s="39">
        <f t="shared" si="5"/>
        <v>209</v>
      </c>
      <c r="P49" s="39">
        <f t="shared" si="6"/>
        <v>0</v>
      </c>
      <c r="Q49" s="39">
        <f t="shared" si="7"/>
        <v>1485.34</v>
      </c>
      <c r="R49" s="38">
        <f t="shared" si="8"/>
        <v>0</v>
      </c>
      <c r="S49" s="38">
        <f t="shared" si="9"/>
        <v>336</v>
      </c>
      <c r="T49" s="39">
        <f t="shared" si="10"/>
        <v>124.84</v>
      </c>
      <c r="U49" s="38">
        <f t="shared" si="11"/>
        <v>12.6</v>
      </c>
      <c r="V49" s="39">
        <f t="shared" si="12"/>
        <v>209</v>
      </c>
      <c r="W49" s="39">
        <f t="shared" si="13"/>
        <v>0</v>
      </c>
      <c r="X49" s="38">
        <f t="shared" si="14"/>
        <v>682.44</v>
      </c>
      <c r="Y49" s="38">
        <f t="shared" si="15"/>
        <v>2167.78</v>
      </c>
      <c r="Z49" s="38"/>
      <c r="AA49" s="41" t="s">
        <v>67</v>
      </c>
      <c r="AB49" s="42">
        <f t="shared" ref="AB49:AH49" si="61">K49+R49</f>
        <v>75.6</v>
      </c>
      <c r="AC49" s="42">
        <f t="shared" si="61"/>
        <v>1008</v>
      </c>
      <c r="AD49" s="42">
        <f t="shared" si="61"/>
        <v>624.18</v>
      </c>
      <c r="AE49" s="42">
        <f t="shared" si="61"/>
        <v>42</v>
      </c>
      <c r="AF49" s="42">
        <f t="shared" si="61"/>
        <v>418</v>
      </c>
      <c r="AG49" s="42">
        <f t="shared" si="61"/>
        <v>0</v>
      </c>
      <c r="AH49" s="42">
        <f t="shared" si="61"/>
        <v>2167.78</v>
      </c>
      <c r="AI49" s="41" t="s">
        <v>36</v>
      </c>
    </row>
    <row r="50" s="15" customFormat="1" ht="16" customHeight="1" spans="1:36">
      <c r="A50" s="37">
        <f t="shared" si="0"/>
        <v>47</v>
      </c>
      <c r="B50" s="38" t="s">
        <v>153</v>
      </c>
      <c r="C50" s="38" t="s">
        <v>222</v>
      </c>
      <c r="D50" s="40" t="s">
        <v>223</v>
      </c>
      <c r="E50" s="38">
        <v>3920.55</v>
      </c>
      <c r="F50" s="38">
        <v>3920.55</v>
      </c>
      <c r="G50" s="39">
        <v>6241.75</v>
      </c>
      <c r="H50" s="38">
        <v>3920.55</v>
      </c>
      <c r="I50" s="39">
        <v>4180</v>
      </c>
      <c r="J50" s="39"/>
      <c r="K50" s="38">
        <f t="shared" si="1"/>
        <v>70.57</v>
      </c>
      <c r="L50" s="38">
        <f t="shared" si="2"/>
        <v>627.29</v>
      </c>
      <c r="M50" s="39">
        <f t="shared" si="3"/>
        <v>499.34</v>
      </c>
      <c r="N50" s="38">
        <f t="shared" si="4"/>
        <v>27.44</v>
      </c>
      <c r="O50" s="39">
        <f t="shared" si="5"/>
        <v>209</v>
      </c>
      <c r="P50" s="39">
        <f t="shared" si="6"/>
        <v>0</v>
      </c>
      <c r="Q50" s="39">
        <f t="shared" si="7"/>
        <v>1433.64</v>
      </c>
      <c r="R50" s="38">
        <f t="shared" si="8"/>
        <v>0</v>
      </c>
      <c r="S50" s="38">
        <f t="shared" si="9"/>
        <v>313.64</v>
      </c>
      <c r="T50" s="39">
        <f t="shared" si="10"/>
        <v>124.84</v>
      </c>
      <c r="U50" s="38">
        <f t="shared" si="11"/>
        <v>11.76</v>
      </c>
      <c r="V50" s="39">
        <f t="shared" si="12"/>
        <v>209</v>
      </c>
      <c r="W50" s="39">
        <f t="shared" si="13"/>
        <v>0</v>
      </c>
      <c r="X50" s="38">
        <f t="shared" si="14"/>
        <v>659.24</v>
      </c>
      <c r="Y50" s="38">
        <f t="shared" si="15"/>
        <v>2092.88</v>
      </c>
      <c r="Z50" s="38"/>
      <c r="AA50" s="41" t="s">
        <v>77</v>
      </c>
      <c r="AB50" s="42">
        <f t="shared" ref="AB50:AH50" si="62">K50+R50</f>
        <v>70.57</v>
      </c>
      <c r="AC50" s="42">
        <f t="shared" si="62"/>
        <v>940.93</v>
      </c>
      <c r="AD50" s="42">
        <f t="shared" si="62"/>
        <v>624.18</v>
      </c>
      <c r="AE50" s="42">
        <f t="shared" si="62"/>
        <v>39.2</v>
      </c>
      <c r="AF50" s="42">
        <f t="shared" si="62"/>
        <v>418</v>
      </c>
      <c r="AG50" s="42">
        <f t="shared" si="62"/>
        <v>0</v>
      </c>
      <c r="AH50" s="42">
        <f t="shared" si="62"/>
        <v>2092.88</v>
      </c>
      <c r="AI50" s="41" t="s">
        <v>36</v>
      </c>
    </row>
    <row r="51" s="15" customFormat="1" ht="16" customHeight="1" spans="1:36">
      <c r="A51" s="37">
        <f t="shared" si="0"/>
        <v>48</v>
      </c>
      <c r="B51" s="38" t="s">
        <v>153</v>
      </c>
      <c r="C51" s="38" t="s">
        <v>224</v>
      </c>
      <c r="D51" s="40" t="s">
        <v>225</v>
      </c>
      <c r="E51" s="38">
        <v>3920.55</v>
      </c>
      <c r="F51" s="38">
        <v>3920.55</v>
      </c>
      <c r="G51" s="39">
        <v>6241.75</v>
      </c>
      <c r="H51" s="38">
        <v>3920.55</v>
      </c>
      <c r="I51" s="39">
        <v>4180</v>
      </c>
      <c r="J51" s="39"/>
      <c r="K51" s="38">
        <f t="shared" si="1"/>
        <v>70.57</v>
      </c>
      <c r="L51" s="38">
        <f t="shared" si="2"/>
        <v>627.29</v>
      </c>
      <c r="M51" s="39">
        <f t="shared" si="3"/>
        <v>499.34</v>
      </c>
      <c r="N51" s="38">
        <f t="shared" si="4"/>
        <v>27.44</v>
      </c>
      <c r="O51" s="39">
        <f t="shared" si="5"/>
        <v>209</v>
      </c>
      <c r="P51" s="39">
        <f t="shared" si="6"/>
        <v>0</v>
      </c>
      <c r="Q51" s="39">
        <f t="shared" si="7"/>
        <v>1433.64</v>
      </c>
      <c r="R51" s="38">
        <f t="shared" si="8"/>
        <v>0</v>
      </c>
      <c r="S51" s="38">
        <f t="shared" si="9"/>
        <v>313.64</v>
      </c>
      <c r="T51" s="39">
        <f t="shared" si="10"/>
        <v>124.84</v>
      </c>
      <c r="U51" s="38">
        <f t="shared" si="11"/>
        <v>11.76</v>
      </c>
      <c r="V51" s="39">
        <f t="shared" si="12"/>
        <v>209</v>
      </c>
      <c r="W51" s="39">
        <f t="shared" si="13"/>
        <v>0</v>
      </c>
      <c r="X51" s="38">
        <f t="shared" si="14"/>
        <v>659.24</v>
      </c>
      <c r="Y51" s="38">
        <f t="shared" si="15"/>
        <v>2092.88</v>
      </c>
      <c r="Z51" s="38"/>
      <c r="AA51" s="41" t="s">
        <v>77</v>
      </c>
      <c r="AB51" s="42">
        <f t="shared" ref="AB51:AH51" si="63">K51+R51</f>
        <v>70.57</v>
      </c>
      <c r="AC51" s="42">
        <f t="shared" si="63"/>
        <v>940.93</v>
      </c>
      <c r="AD51" s="42">
        <f t="shared" si="63"/>
        <v>624.18</v>
      </c>
      <c r="AE51" s="42">
        <f t="shared" si="63"/>
        <v>39.2</v>
      </c>
      <c r="AF51" s="42">
        <f t="shared" si="63"/>
        <v>418</v>
      </c>
      <c r="AG51" s="42">
        <f t="shared" si="63"/>
        <v>0</v>
      </c>
      <c r="AH51" s="42">
        <f t="shared" si="63"/>
        <v>2092.88</v>
      </c>
      <c r="AI51" s="41" t="s">
        <v>36</v>
      </c>
    </row>
    <row r="52" s="15" customFormat="1" ht="16" customHeight="1" spans="1:36">
      <c r="A52" s="37">
        <f t="shared" si="0"/>
        <v>49</v>
      </c>
      <c r="B52" s="38" t="s">
        <v>153</v>
      </c>
      <c r="C52" s="38" t="s">
        <v>226</v>
      </c>
      <c r="D52" s="40" t="s">
        <v>227</v>
      </c>
      <c r="E52" s="38">
        <v>3920.55</v>
      </c>
      <c r="F52" s="38">
        <v>3920.55</v>
      </c>
      <c r="G52" s="39">
        <v>6241.75</v>
      </c>
      <c r="H52" s="38">
        <v>3920.55</v>
      </c>
      <c r="I52" s="39">
        <v>3180</v>
      </c>
      <c r="J52" s="39"/>
      <c r="K52" s="38">
        <f t="shared" si="1"/>
        <v>70.57</v>
      </c>
      <c r="L52" s="38">
        <f t="shared" si="2"/>
        <v>627.29</v>
      </c>
      <c r="M52" s="39">
        <f t="shared" si="3"/>
        <v>499.34</v>
      </c>
      <c r="N52" s="38">
        <f t="shared" si="4"/>
        <v>27.44</v>
      </c>
      <c r="O52" s="39">
        <f t="shared" si="5"/>
        <v>159</v>
      </c>
      <c r="P52" s="39">
        <f t="shared" si="6"/>
        <v>0</v>
      </c>
      <c r="Q52" s="39">
        <f t="shared" si="7"/>
        <v>1383.64</v>
      </c>
      <c r="R52" s="38">
        <f t="shared" si="8"/>
        <v>0</v>
      </c>
      <c r="S52" s="38">
        <f t="shared" si="9"/>
        <v>313.64</v>
      </c>
      <c r="T52" s="39">
        <f t="shared" si="10"/>
        <v>124.84</v>
      </c>
      <c r="U52" s="38">
        <f t="shared" si="11"/>
        <v>11.76</v>
      </c>
      <c r="V52" s="39">
        <f t="shared" si="12"/>
        <v>159</v>
      </c>
      <c r="W52" s="39">
        <f t="shared" si="13"/>
        <v>0</v>
      </c>
      <c r="X52" s="38">
        <f t="shared" si="14"/>
        <v>609.24</v>
      </c>
      <c r="Y52" s="38">
        <f t="shared" si="15"/>
        <v>1992.88</v>
      </c>
      <c r="Z52" s="38"/>
      <c r="AA52" s="41" t="s">
        <v>74</v>
      </c>
      <c r="AB52" s="42">
        <f t="shared" ref="AB52:AH52" si="64">K52+R52</f>
        <v>70.57</v>
      </c>
      <c r="AC52" s="42">
        <f t="shared" si="64"/>
        <v>940.93</v>
      </c>
      <c r="AD52" s="42">
        <f t="shared" si="64"/>
        <v>624.18</v>
      </c>
      <c r="AE52" s="42">
        <f t="shared" si="64"/>
        <v>39.2</v>
      </c>
      <c r="AF52" s="42">
        <f t="shared" si="64"/>
        <v>318</v>
      </c>
      <c r="AG52" s="42">
        <f t="shared" si="64"/>
        <v>0</v>
      </c>
      <c r="AH52" s="42">
        <f t="shared" si="64"/>
        <v>1992.88</v>
      </c>
      <c r="AI52" s="41" t="s">
        <v>35</v>
      </c>
    </row>
    <row r="53" spans="1:36">
      <c r="A53" s="37">
        <f t="shared" si="0"/>
        <v>50</v>
      </c>
      <c r="B53" s="38" t="s">
        <v>195</v>
      </c>
      <c r="C53" s="38" t="s">
        <v>228</v>
      </c>
      <c r="D53" s="40" t="s">
        <v>229</v>
      </c>
      <c r="E53" s="38">
        <v>3920.55</v>
      </c>
      <c r="F53" s="38">
        <v>3920.55</v>
      </c>
      <c r="G53" s="39">
        <v>6241.75</v>
      </c>
      <c r="H53" s="38">
        <v>3920.55</v>
      </c>
      <c r="I53" s="39">
        <v>3180</v>
      </c>
      <c r="J53" s="39"/>
      <c r="K53" s="38">
        <f t="shared" si="1"/>
        <v>70.57</v>
      </c>
      <c r="L53" s="38">
        <f t="shared" si="2"/>
        <v>627.29</v>
      </c>
      <c r="M53" s="39">
        <f t="shared" si="3"/>
        <v>499.34</v>
      </c>
      <c r="N53" s="38">
        <f t="shared" si="4"/>
        <v>27.44</v>
      </c>
      <c r="O53" s="39">
        <f t="shared" si="5"/>
        <v>159</v>
      </c>
      <c r="P53" s="39">
        <f t="shared" si="6"/>
        <v>0</v>
      </c>
      <c r="Q53" s="39">
        <f t="shared" si="7"/>
        <v>1383.64</v>
      </c>
      <c r="R53" s="38">
        <f t="shared" si="8"/>
        <v>0</v>
      </c>
      <c r="S53" s="38">
        <f t="shared" si="9"/>
        <v>313.64</v>
      </c>
      <c r="T53" s="39">
        <f t="shared" si="10"/>
        <v>124.84</v>
      </c>
      <c r="U53" s="38">
        <f t="shared" si="11"/>
        <v>11.76</v>
      </c>
      <c r="V53" s="39">
        <f t="shared" si="12"/>
        <v>159</v>
      </c>
      <c r="W53" s="39">
        <f t="shared" si="13"/>
        <v>0</v>
      </c>
      <c r="X53" s="38">
        <f t="shared" si="14"/>
        <v>609.24</v>
      </c>
      <c r="Y53" s="38">
        <f t="shared" si="15"/>
        <v>1992.88</v>
      </c>
      <c r="Z53" s="38"/>
      <c r="AA53" s="41" t="s">
        <v>67</v>
      </c>
      <c r="AB53" s="42">
        <f t="shared" ref="AB53:AH53" si="65">K53+R53</f>
        <v>70.57</v>
      </c>
      <c r="AC53" s="42">
        <f t="shared" si="65"/>
        <v>940.93</v>
      </c>
      <c r="AD53" s="42">
        <f t="shared" si="65"/>
        <v>624.18</v>
      </c>
      <c r="AE53" s="42">
        <f t="shared" si="65"/>
        <v>39.2</v>
      </c>
      <c r="AF53" s="42">
        <f t="shared" si="65"/>
        <v>318</v>
      </c>
      <c r="AG53" s="42">
        <f t="shared" si="65"/>
        <v>0</v>
      </c>
      <c r="AH53" s="42">
        <f t="shared" si="65"/>
        <v>1992.88</v>
      </c>
      <c r="AI53" s="41" t="s">
        <v>36</v>
      </c>
      <c r="AJ53" s="15"/>
    </row>
    <row r="54" s="15" customFormat="1" ht="16" customHeight="1" spans="1:36">
      <c r="A54" s="37">
        <f t="shared" si="0"/>
        <v>51</v>
      </c>
      <c r="B54" s="38" t="s">
        <v>110</v>
      </c>
      <c r="C54" s="45" t="s">
        <v>230</v>
      </c>
      <c r="D54" s="46" t="s">
        <v>231</v>
      </c>
      <c r="E54" s="38">
        <v>3920.55</v>
      </c>
      <c r="F54" s="38">
        <v>3920.55</v>
      </c>
      <c r="G54" s="39">
        <v>6241.75</v>
      </c>
      <c r="H54" s="38">
        <v>3920.55</v>
      </c>
      <c r="I54" s="39">
        <v>2200</v>
      </c>
      <c r="J54" s="39"/>
      <c r="K54" s="38">
        <f t="shared" si="1"/>
        <v>70.57</v>
      </c>
      <c r="L54" s="38">
        <f t="shared" si="2"/>
        <v>627.29</v>
      </c>
      <c r="M54" s="39">
        <f t="shared" si="3"/>
        <v>499.34</v>
      </c>
      <c r="N54" s="38">
        <f t="shared" si="4"/>
        <v>27.44</v>
      </c>
      <c r="O54" s="39">
        <f t="shared" si="5"/>
        <v>110</v>
      </c>
      <c r="P54" s="39">
        <f t="shared" si="6"/>
        <v>0</v>
      </c>
      <c r="Q54" s="39">
        <f t="shared" si="7"/>
        <v>1334.64</v>
      </c>
      <c r="R54" s="38">
        <f t="shared" si="8"/>
        <v>0</v>
      </c>
      <c r="S54" s="38">
        <f t="shared" si="9"/>
        <v>313.64</v>
      </c>
      <c r="T54" s="39">
        <f t="shared" si="10"/>
        <v>124.84</v>
      </c>
      <c r="U54" s="38">
        <f t="shared" si="11"/>
        <v>11.76</v>
      </c>
      <c r="V54" s="39">
        <f t="shared" si="12"/>
        <v>110</v>
      </c>
      <c r="W54" s="39">
        <f t="shared" si="13"/>
        <v>0</v>
      </c>
      <c r="X54" s="38">
        <f t="shared" si="14"/>
        <v>560.24</v>
      </c>
      <c r="Y54" s="38">
        <f t="shared" si="15"/>
        <v>1894.88</v>
      </c>
      <c r="Z54" s="38"/>
      <c r="AA54" s="41" t="s">
        <v>62</v>
      </c>
      <c r="AB54" s="42">
        <f t="shared" ref="AB54:AH54" si="66">K54+R54</f>
        <v>70.57</v>
      </c>
      <c r="AC54" s="42">
        <f t="shared" si="66"/>
        <v>940.93</v>
      </c>
      <c r="AD54" s="42">
        <f t="shared" si="66"/>
        <v>624.18</v>
      </c>
      <c r="AE54" s="42">
        <f t="shared" si="66"/>
        <v>39.2</v>
      </c>
      <c r="AF54" s="42">
        <f t="shared" si="66"/>
        <v>220</v>
      </c>
      <c r="AG54" s="42">
        <f t="shared" si="66"/>
        <v>0</v>
      </c>
      <c r="AH54" s="42">
        <f t="shared" si="66"/>
        <v>1894.88</v>
      </c>
      <c r="AI54" s="41" t="s">
        <v>33</v>
      </c>
    </row>
    <row r="55" s="15" customFormat="1" ht="16" customHeight="1" spans="1:36">
      <c r="A55" s="37">
        <f t="shared" si="0"/>
        <v>52</v>
      </c>
      <c r="B55" s="38" t="s">
        <v>195</v>
      </c>
      <c r="C55" s="45" t="s">
        <v>232</v>
      </c>
      <c r="D55" s="46" t="s">
        <v>233</v>
      </c>
      <c r="E55" s="38">
        <v>3920.55</v>
      </c>
      <c r="F55" s="38">
        <v>3920.55</v>
      </c>
      <c r="G55" s="39">
        <v>6241.75</v>
      </c>
      <c r="H55" s="38">
        <v>3920.55</v>
      </c>
      <c r="I55" s="39">
        <v>3180</v>
      </c>
      <c r="J55" s="39"/>
      <c r="K55" s="38">
        <f t="shared" si="1"/>
        <v>70.57</v>
      </c>
      <c r="L55" s="38">
        <f t="shared" si="2"/>
        <v>627.29</v>
      </c>
      <c r="M55" s="39">
        <f t="shared" si="3"/>
        <v>499.34</v>
      </c>
      <c r="N55" s="38">
        <f t="shared" si="4"/>
        <v>27.44</v>
      </c>
      <c r="O55" s="39">
        <f t="shared" si="5"/>
        <v>159</v>
      </c>
      <c r="P55" s="39">
        <f t="shared" si="6"/>
        <v>0</v>
      </c>
      <c r="Q55" s="39">
        <f t="shared" si="7"/>
        <v>1383.64</v>
      </c>
      <c r="R55" s="38">
        <f t="shared" si="8"/>
        <v>0</v>
      </c>
      <c r="S55" s="38">
        <f t="shared" si="9"/>
        <v>313.64</v>
      </c>
      <c r="T55" s="39">
        <f t="shared" si="10"/>
        <v>124.84</v>
      </c>
      <c r="U55" s="38">
        <f t="shared" si="11"/>
        <v>11.76</v>
      </c>
      <c r="V55" s="39">
        <f t="shared" si="12"/>
        <v>159</v>
      </c>
      <c r="W55" s="39">
        <f t="shared" si="13"/>
        <v>0</v>
      </c>
      <c r="X55" s="38">
        <f t="shared" si="14"/>
        <v>609.24</v>
      </c>
      <c r="Y55" s="38">
        <f t="shared" si="15"/>
        <v>1992.88</v>
      </c>
      <c r="Z55" s="38"/>
      <c r="AA55" s="41" t="s">
        <v>67</v>
      </c>
      <c r="AB55" s="42">
        <f t="shared" ref="AB55:AH55" si="67">K55+R55</f>
        <v>70.57</v>
      </c>
      <c r="AC55" s="42">
        <f t="shared" si="67"/>
        <v>940.93</v>
      </c>
      <c r="AD55" s="42">
        <f t="shared" si="67"/>
        <v>624.18</v>
      </c>
      <c r="AE55" s="42">
        <f t="shared" si="67"/>
        <v>39.2</v>
      </c>
      <c r="AF55" s="42">
        <f t="shared" si="67"/>
        <v>318</v>
      </c>
      <c r="AG55" s="42">
        <f t="shared" si="67"/>
        <v>0</v>
      </c>
      <c r="AH55" s="42">
        <f t="shared" si="67"/>
        <v>1992.88</v>
      </c>
      <c r="AI55" s="41" t="s">
        <v>36</v>
      </c>
    </row>
    <row r="56" s="15" customFormat="1" ht="16" customHeight="1" spans="1:36">
      <c r="A56" s="37">
        <f t="shared" si="0"/>
        <v>53</v>
      </c>
      <c r="B56" s="38" t="s">
        <v>195</v>
      </c>
      <c r="C56" s="45" t="s">
        <v>234</v>
      </c>
      <c r="D56" s="46" t="s">
        <v>235</v>
      </c>
      <c r="E56" s="38">
        <v>3920.55</v>
      </c>
      <c r="F56" s="38">
        <v>3920.55</v>
      </c>
      <c r="G56" s="39">
        <v>6241.75</v>
      </c>
      <c r="H56" s="38">
        <v>3920.55</v>
      </c>
      <c r="I56" s="39">
        <v>2200</v>
      </c>
      <c r="J56" s="39"/>
      <c r="K56" s="38">
        <f t="shared" si="1"/>
        <v>70.57</v>
      </c>
      <c r="L56" s="38">
        <f t="shared" si="2"/>
        <v>627.29</v>
      </c>
      <c r="M56" s="39">
        <f t="shared" si="3"/>
        <v>499.34</v>
      </c>
      <c r="N56" s="38">
        <f t="shared" si="4"/>
        <v>27.44</v>
      </c>
      <c r="O56" s="39">
        <f t="shared" si="5"/>
        <v>110</v>
      </c>
      <c r="P56" s="39">
        <f t="shared" si="6"/>
        <v>0</v>
      </c>
      <c r="Q56" s="39">
        <f t="shared" si="7"/>
        <v>1334.64</v>
      </c>
      <c r="R56" s="38">
        <f t="shared" si="8"/>
        <v>0</v>
      </c>
      <c r="S56" s="38">
        <f t="shared" si="9"/>
        <v>313.64</v>
      </c>
      <c r="T56" s="39">
        <f t="shared" si="10"/>
        <v>124.84</v>
      </c>
      <c r="U56" s="38">
        <f t="shared" si="11"/>
        <v>11.76</v>
      </c>
      <c r="V56" s="39">
        <f t="shared" si="12"/>
        <v>110</v>
      </c>
      <c r="W56" s="39">
        <f t="shared" si="13"/>
        <v>0</v>
      </c>
      <c r="X56" s="38">
        <f t="shared" si="14"/>
        <v>560.24</v>
      </c>
      <c r="Y56" s="38">
        <f t="shared" si="15"/>
        <v>1894.88</v>
      </c>
      <c r="Z56" s="38"/>
      <c r="AA56" s="41" t="s">
        <v>67</v>
      </c>
      <c r="AB56" s="42">
        <f t="shared" ref="AB56:AH56" si="68">K56+R56</f>
        <v>70.57</v>
      </c>
      <c r="AC56" s="42">
        <f t="shared" si="68"/>
        <v>940.93</v>
      </c>
      <c r="AD56" s="42">
        <f t="shared" si="68"/>
        <v>624.18</v>
      </c>
      <c r="AE56" s="42">
        <f t="shared" si="68"/>
        <v>39.2</v>
      </c>
      <c r="AF56" s="42">
        <f t="shared" si="68"/>
        <v>220</v>
      </c>
      <c r="AG56" s="42">
        <f t="shared" si="68"/>
        <v>0</v>
      </c>
      <c r="AH56" s="42">
        <f t="shared" si="68"/>
        <v>1894.88</v>
      </c>
      <c r="AI56" s="41" t="s">
        <v>36</v>
      </c>
    </row>
    <row r="57" s="15" customFormat="1" ht="16" customHeight="1" spans="1:36">
      <c r="A57" s="37">
        <f t="shared" si="0"/>
        <v>54</v>
      </c>
      <c r="B57" s="38" t="s">
        <v>195</v>
      </c>
      <c r="C57" s="45" t="s">
        <v>236</v>
      </c>
      <c r="D57" s="221" t="s">
        <v>237</v>
      </c>
      <c r="E57" s="38">
        <v>3920.55</v>
      </c>
      <c r="F57" s="38">
        <v>3920.55</v>
      </c>
      <c r="G57" s="39">
        <v>6241.75</v>
      </c>
      <c r="H57" s="38">
        <v>3920.55</v>
      </c>
      <c r="I57" s="39">
        <v>3180</v>
      </c>
      <c r="J57" s="39"/>
      <c r="K57" s="38">
        <f t="shared" si="1"/>
        <v>70.57</v>
      </c>
      <c r="L57" s="38">
        <f t="shared" si="2"/>
        <v>627.29</v>
      </c>
      <c r="M57" s="39">
        <f t="shared" si="3"/>
        <v>499.34</v>
      </c>
      <c r="N57" s="38">
        <f t="shared" si="4"/>
        <v>27.44</v>
      </c>
      <c r="O57" s="39">
        <f t="shared" si="5"/>
        <v>159</v>
      </c>
      <c r="P57" s="39">
        <f t="shared" si="6"/>
        <v>0</v>
      </c>
      <c r="Q57" s="39">
        <f t="shared" si="7"/>
        <v>1383.64</v>
      </c>
      <c r="R57" s="38">
        <f t="shared" si="8"/>
        <v>0</v>
      </c>
      <c r="S57" s="38">
        <f t="shared" si="9"/>
        <v>313.64</v>
      </c>
      <c r="T57" s="39">
        <f t="shared" si="10"/>
        <v>124.84</v>
      </c>
      <c r="U57" s="38">
        <f t="shared" si="11"/>
        <v>11.76</v>
      </c>
      <c r="V57" s="39">
        <f t="shared" si="12"/>
        <v>159</v>
      </c>
      <c r="W57" s="39">
        <f t="shared" si="13"/>
        <v>0</v>
      </c>
      <c r="X57" s="38">
        <f t="shared" si="14"/>
        <v>609.24</v>
      </c>
      <c r="Y57" s="38">
        <f t="shared" si="15"/>
        <v>1992.88</v>
      </c>
      <c r="Z57" s="38"/>
      <c r="AA57" s="41" t="s">
        <v>73</v>
      </c>
      <c r="AB57" s="42">
        <f t="shared" ref="AB57:AH57" si="69">K57+R57</f>
        <v>70.57</v>
      </c>
      <c r="AC57" s="42">
        <f t="shared" si="69"/>
        <v>940.93</v>
      </c>
      <c r="AD57" s="42">
        <f t="shared" si="69"/>
        <v>624.18</v>
      </c>
      <c r="AE57" s="42">
        <f t="shared" si="69"/>
        <v>39.2</v>
      </c>
      <c r="AF57" s="42">
        <f t="shared" si="69"/>
        <v>318</v>
      </c>
      <c r="AG57" s="42">
        <f t="shared" si="69"/>
        <v>0</v>
      </c>
      <c r="AH57" s="42">
        <f t="shared" si="69"/>
        <v>1992.88</v>
      </c>
      <c r="AI57" s="41" t="s">
        <v>34</v>
      </c>
    </row>
    <row r="58" s="15" customFormat="1" ht="16" customHeight="1" spans="1:36">
      <c r="A58" s="37">
        <f t="shared" si="0"/>
        <v>55</v>
      </c>
      <c r="B58" s="38" t="s">
        <v>238</v>
      </c>
      <c r="C58" s="38" t="s">
        <v>239</v>
      </c>
      <c r="D58" s="40" t="s">
        <v>240</v>
      </c>
      <c r="E58" s="38">
        <v>4200</v>
      </c>
      <c r="F58" s="38">
        <v>4200</v>
      </c>
      <c r="G58" s="39">
        <v>6241.75</v>
      </c>
      <c r="H58" s="38">
        <v>4200</v>
      </c>
      <c r="I58" s="39">
        <v>4180</v>
      </c>
      <c r="J58" s="39"/>
      <c r="K58" s="38">
        <f t="shared" si="1"/>
        <v>75.6</v>
      </c>
      <c r="L58" s="38">
        <f t="shared" si="2"/>
        <v>672</v>
      </c>
      <c r="M58" s="39">
        <f t="shared" si="3"/>
        <v>499.34</v>
      </c>
      <c r="N58" s="38">
        <f t="shared" si="4"/>
        <v>29.4</v>
      </c>
      <c r="O58" s="39">
        <f t="shared" si="5"/>
        <v>209</v>
      </c>
      <c r="P58" s="39">
        <f t="shared" si="6"/>
        <v>0</v>
      </c>
      <c r="Q58" s="39">
        <f t="shared" si="7"/>
        <v>1485.34</v>
      </c>
      <c r="R58" s="38">
        <f t="shared" si="8"/>
        <v>0</v>
      </c>
      <c r="S58" s="38">
        <f t="shared" si="9"/>
        <v>336</v>
      </c>
      <c r="T58" s="39">
        <f t="shared" si="10"/>
        <v>124.84</v>
      </c>
      <c r="U58" s="38">
        <f t="shared" si="11"/>
        <v>12.6</v>
      </c>
      <c r="V58" s="39">
        <f t="shared" si="12"/>
        <v>209</v>
      </c>
      <c r="W58" s="39">
        <f t="shared" si="13"/>
        <v>0</v>
      </c>
      <c r="X58" s="38">
        <f t="shared" si="14"/>
        <v>682.44</v>
      </c>
      <c r="Y58" s="38">
        <f t="shared" si="15"/>
        <v>2167.78</v>
      </c>
      <c r="Z58" s="38"/>
      <c r="AA58" s="41" t="s">
        <v>58</v>
      </c>
      <c r="AB58" s="42">
        <f t="shared" ref="AB58:AH58" si="70">K58+R58</f>
        <v>75.6</v>
      </c>
      <c r="AC58" s="42">
        <f t="shared" si="70"/>
        <v>1008</v>
      </c>
      <c r="AD58" s="42">
        <f t="shared" si="70"/>
        <v>624.18</v>
      </c>
      <c r="AE58" s="42">
        <f t="shared" si="70"/>
        <v>42</v>
      </c>
      <c r="AF58" s="42">
        <f t="shared" si="70"/>
        <v>418</v>
      </c>
      <c r="AG58" s="42">
        <f t="shared" si="70"/>
        <v>0</v>
      </c>
      <c r="AH58" s="42">
        <f t="shared" si="70"/>
        <v>2167.78</v>
      </c>
      <c r="AI58" s="41" t="s">
        <v>35</v>
      </c>
    </row>
    <row r="59" s="15" customFormat="1" ht="16" customHeight="1" spans="1:36">
      <c r="A59" s="37">
        <f t="shared" si="0"/>
        <v>56</v>
      </c>
      <c r="B59" s="38" t="s">
        <v>186</v>
      </c>
      <c r="C59" s="38" t="s">
        <v>241</v>
      </c>
      <c r="D59" s="40" t="s">
        <v>242</v>
      </c>
      <c r="E59" s="38">
        <v>3920.55</v>
      </c>
      <c r="F59" s="38">
        <v>3920.55</v>
      </c>
      <c r="G59" s="39">
        <v>6241.75</v>
      </c>
      <c r="H59" s="38">
        <v>3920.55</v>
      </c>
      <c r="I59" s="39">
        <v>3180</v>
      </c>
      <c r="J59" s="39"/>
      <c r="K59" s="38">
        <f t="shared" si="1"/>
        <v>70.57</v>
      </c>
      <c r="L59" s="38">
        <f t="shared" si="2"/>
        <v>627.29</v>
      </c>
      <c r="M59" s="39">
        <f t="shared" si="3"/>
        <v>499.34</v>
      </c>
      <c r="N59" s="38">
        <f t="shared" si="4"/>
        <v>27.44</v>
      </c>
      <c r="O59" s="39">
        <f t="shared" si="5"/>
        <v>159</v>
      </c>
      <c r="P59" s="39">
        <f t="shared" si="6"/>
        <v>0</v>
      </c>
      <c r="Q59" s="39">
        <f t="shared" si="7"/>
        <v>1383.64</v>
      </c>
      <c r="R59" s="38">
        <f t="shared" si="8"/>
        <v>0</v>
      </c>
      <c r="S59" s="38">
        <f t="shared" si="9"/>
        <v>313.64</v>
      </c>
      <c r="T59" s="39">
        <f t="shared" si="10"/>
        <v>124.84</v>
      </c>
      <c r="U59" s="38">
        <f t="shared" si="11"/>
        <v>11.76</v>
      </c>
      <c r="V59" s="39">
        <f t="shared" si="12"/>
        <v>159</v>
      </c>
      <c r="W59" s="39">
        <f t="shared" si="13"/>
        <v>0</v>
      </c>
      <c r="X59" s="38">
        <f t="shared" si="14"/>
        <v>609.24</v>
      </c>
      <c r="Y59" s="38">
        <f t="shared" si="15"/>
        <v>1992.88</v>
      </c>
      <c r="Z59" s="38"/>
      <c r="AA59" s="41" t="s">
        <v>63</v>
      </c>
      <c r="AB59" s="42">
        <f t="shared" ref="AB59:AH59" si="71">K59+R59</f>
        <v>70.57</v>
      </c>
      <c r="AC59" s="42">
        <f t="shared" si="71"/>
        <v>940.93</v>
      </c>
      <c r="AD59" s="42">
        <f t="shared" si="71"/>
        <v>624.18</v>
      </c>
      <c r="AE59" s="42">
        <f t="shared" si="71"/>
        <v>39.2</v>
      </c>
      <c r="AF59" s="42">
        <f t="shared" si="71"/>
        <v>318</v>
      </c>
      <c r="AG59" s="42">
        <f t="shared" si="71"/>
        <v>0</v>
      </c>
      <c r="AH59" s="42">
        <f t="shared" si="71"/>
        <v>1992.88</v>
      </c>
      <c r="AI59" s="41" t="s">
        <v>33</v>
      </c>
    </row>
    <row r="60" s="15" customFormat="1" ht="16" customHeight="1" spans="1:36">
      <c r="A60" s="37">
        <f t="shared" si="0"/>
        <v>57</v>
      </c>
      <c r="B60" s="38" t="s">
        <v>172</v>
      </c>
      <c r="C60" s="38" t="s">
        <v>243</v>
      </c>
      <c r="D60" s="40" t="s">
        <v>244</v>
      </c>
      <c r="E60" s="38">
        <v>4200</v>
      </c>
      <c r="F60" s="38">
        <v>4200</v>
      </c>
      <c r="G60" s="39">
        <v>6241.75</v>
      </c>
      <c r="H60" s="38">
        <v>4200</v>
      </c>
      <c r="I60" s="39">
        <v>4180</v>
      </c>
      <c r="J60" s="39"/>
      <c r="K60" s="38">
        <f t="shared" si="1"/>
        <v>75.6</v>
      </c>
      <c r="L60" s="38">
        <f t="shared" si="2"/>
        <v>672</v>
      </c>
      <c r="M60" s="39">
        <f t="shared" si="3"/>
        <v>499.34</v>
      </c>
      <c r="N60" s="38">
        <f t="shared" si="4"/>
        <v>29.4</v>
      </c>
      <c r="O60" s="39">
        <f t="shared" si="5"/>
        <v>209</v>
      </c>
      <c r="P60" s="39">
        <f t="shared" si="6"/>
        <v>0</v>
      </c>
      <c r="Q60" s="39">
        <f t="shared" si="7"/>
        <v>1485.34</v>
      </c>
      <c r="R60" s="38">
        <f t="shared" si="8"/>
        <v>0</v>
      </c>
      <c r="S60" s="38">
        <f t="shared" si="9"/>
        <v>336</v>
      </c>
      <c r="T60" s="39">
        <f t="shared" si="10"/>
        <v>124.84</v>
      </c>
      <c r="U60" s="38">
        <f t="shared" si="11"/>
        <v>12.6</v>
      </c>
      <c r="V60" s="39">
        <f t="shared" si="12"/>
        <v>209</v>
      </c>
      <c r="W60" s="39">
        <f t="shared" si="13"/>
        <v>0</v>
      </c>
      <c r="X60" s="38">
        <f t="shared" si="14"/>
        <v>682.44</v>
      </c>
      <c r="Y60" s="38">
        <f t="shared" si="15"/>
        <v>2167.78</v>
      </c>
      <c r="Z60" s="38"/>
      <c r="AA60" s="41" t="s">
        <v>58</v>
      </c>
      <c r="AB60" s="42">
        <f t="shared" ref="AB60:AH60" si="72">K60+R60</f>
        <v>75.6</v>
      </c>
      <c r="AC60" s="42">
        <f t="shared" si="72"/>
        <v>1008</v>
      </c>
      <c r="AD60" s="42">
        <f t="shared" si="72"/>
        <v>624.18</v>
      </c>
      <c r="AE60" s="42">
        <f t="shared" si="72"/>
        <v>42</v>
      </c>
      <c r="AF60" s="42">
        <f t="shared" si="72"/>
        <v>418</v>
      </c>
      <c r="AG60" s="42">
        <f t="shared" si="72"/>
        <v>0</v>
      </c>
      <c r="AH60" s="42">
        <f t="shared" si="72"/>
        <v>2167.78</v>
      </c>
      <c r="AI60" s="41" t="s">
        <v>35</v>
      </c>
    </row>
    <row r="61" s="15" customFormat="1" ht="16" customHeight="1" spans="1:36">
      <c r="A61" s="37">
        <f t="shared" si="0"/>
        <v>58</v>
      </c>
      <c r="B61" s="38" t="s">
        <v>245</v>
      </c>
      <c r="C61" s="38" t="s">
        <v>246</v>
      </c>
      <c r="D61" s="40" t="s">
        <v>247</v>
      </c>
      <c r="E61" s="38">
        <v>4700</v>
      </c>
      <c r="F61" s="38">
        <v>4700</v>
      </c>
      <c r="G61" s="39">
        <v>6241.75</v>
      </c>
      <c r="H61" s="38">
        <v>4700</v>
      </c>
      <c r="I61" s="39">
        <v>4180</v>
      </c>
      <c r="J61" s="39"/>
      <c r="K61" s="38">
        <f t="shared" si="1"/>
        <v>84.6</v>
      </c>
      <c r="L61" s="38">
        <f t="shared" si="2"/>
        <v>752</v>
      </c>
      <c r="M61" s="39">
        <f t="shared" si="3"/>
        <v>499.34</v>
      </c>
      <c r="N61" s="38">
        <f t="shared" si="4"/>
        <v>32.9</v>
      </c>
      <c r="O61" s="39">
        <f t="shared" si="5"/>
        <v>209</v>
      </c>
      <c r="P61" s="39">
        <f t="shared" si="6"/>
        <v>0</v>
      </c>
      <c r="Q61" s="39">
        <f t="shared" si="7"/>
        <v>1577.84</v>
      </c>
      <c r="R61" s="38">
        <f t="shared" si="8"/>
        <v>0</v>
      </c>
      <c r="S61" s="38">
        <f t="shared" si="9"/>
        <v>376</v>
      </c>
      <c r="T61" s="39">
        <f t="shared" si="10"/>
        <v>124.84</v>
      </c>
      <c r="U61" s="38">
        <f t="shared" si="11"/>
        <v>14.1</v>
      </c>
      <c r="V61" s="39">
        <f t="shared" si="12"/>
        <v>209</v>
      </c>
      <c r="W61" s="39">
        <f t="shared" si="13"/>
        <v>0</v>
      </c>
      <c r="X61" s="38">
        <f t="shared" si="14"/>
        <v>723.94</v>
      </c>
      <c r="Y61" s="38">
        <f t="shared" si="15"/>
        <v>2301.78</v>
      </c>
      <c r="Z61" s="38"/>
      <c r="AA61" s="41" t="s">
        <v>74</v>
      </c>
      <c r="AB61" s="42">
        <f t="shared" ref="AB61:AH61" si="73">K61+R61</f>
        <v>84.6</v>
      </c>
      <c r="AC61" s="42">
        <f t="shared" si="73"/>
        <v>1128</v>
      </c>
      <c r="AD61" s="42">
        <f t="shared" si="73"/>
        <v>624.18</v>
      </c>
      <c r="AE61" s="42">
        <f t="shared" si="73"/>
        <v>47</v>
      </c>
      <c r="AF61" s="42">
        <f t="shared" si="73"/>
        <v>418</v>
      </c>
      <c r="AG61" s="42">
        <f t="shared" si="73"/>
        <v>0</v>
      </c>
      <c r="AH61" s="42">
        <f t="shared" si="73"/>
        <v>2301.78</v>
      </c>
      <c r="AI61" s="41" t="s">
        <v>35</v>
      </c>
    </row>
    <row r="62" s="15" customFormat="1" ht="16" customHeight="1" spans="1:36">
      <c r="A62" s="37">
        <f t="shared" si="0"/>
        <v>59</v>
      </c>
      <c r="B62" s="38" t="s">
        <v>248</v>
      </c>
      <c r="C62" s="38" t="s">
        <v>249</v>
      </c>
      <c r="D62" s="40" t="s">
        <v>250</v>
      </c>
      <c r="E62" s="38">
        <v>4200</v>
      </c>
      <c r="F62" s="38">
        <v>4200</v>
      </c>
      <c r="G62" s="39">
        <v>6241.75</v>
      </c>
      <c r="H62" s="38">
        <v>4200</v>
      </c>
      <c r="I62" s="39">
        <v>4180</v>
      </c>
      <c r="J62" s="39"/>
      <c r="K62" s="38">
        <f t="shared" si="1"/>
        <v>75.6</v>
      </c>
      <c r="L62" s="38">
        <f t="shared" si="2"/>
        <v>672</v>
      </c>
      <c r="M62" s="39">
        <f t="shared" si="3"/>
        <v>499.34</v>
      </c>
      <c r="N62" s="38">
        <f t="shared" si="4"/>
        <v>29.4</v>
      </c>
      <c r="O62" s="39">
        <f t="shared" si="5"/>
        <v>209</v>
      </c>
      <c r="P62" s="39">
        <f t="shared" si="6"/>
        <v>0</v>
      </c>
      <c r="Q62" s="39">
        <f t="shared" si="7"/>
        <v>1485.34</v>
      </c>
      <c r="R62" s="38">
        <f t="shared" si="8"/>
        <v>0</v>
      </c>
      <c r="S62" s="38">
        <f t="shared" si="9"/>
        <v>336</v>
      </c>
      <c r="T62" s="39">
        <f t="shared" si="10"/>
        <v>124.84</v>
      </c>
      <c r="U62" s="38">
        <f t="shared" si="11"/>
        <v>12.6</v>
      </c>
      <c r="V62" s="39">
        <f t="shared" si="12"/>
        <v>209</v>
      </c>
      <c r="W62" s="39">
        <f t="shared" si="13"/>
        <v>0</v>
      </c>
      <c r="X62" s="38">
        <f t="shared" si="14"/>
        <v>682.44</v>
      </c>
      <c r="Y62" s="38">
        <f t="shared" si="15"/>
        <v>2167.78</v>
      </c>
      <c r="Z62" s="38"/>
      <c r="AA62" s="41" t="s">
        <v>74</v>
      </c>
      <c r="AB62" s="42">
        <f t="shared" ref="AB62:AH62" si="74">K62+R62</f>
        <v>75.6</v>
      </c>
      <c r="AC62" s="42">
        <f t="shared" si="74"/>
        <v>1008</v>
      </c>
      <c r="AD62" s="42">
        <f t="shared" si="74"/>
        <v>624.18</v>
      </c>
      <c r="AE62" s="42">
        <f t="shared" si="74"/>
        <v>42</v>
      </c>
      <c r="AF62" s="42">
        <f t="shared" si="74"/>
        <v>418</v>
      </c>
      <c r="AG62" s="42">
        <f t="shared" si="74"/>
        <v>0</v>
      </c>
      <c r="AH62" s="42">
        <f t="shared" si="74"/>
        <v>2167.78</v>
      </c>
      <c r="AI62" s="41" t="s">
        <v>35</v>
      </c>
    </row>
    <row r="63" s="15" customFormat="1" ht="16" customHeight="1" spans="1:36">
      <c r="A63" s="37">
        <f t="shared" si="0"/>
        <v>60</v>
      </c>
      <c r="B63" s="38" t="s">
        <v>153</v>
      </c>
      <c r="C63" s="45" t="s">
        <v>251</v>
      </c>
      <c r="D63" s="46" t="s">
        <v>252</v>
      </c>
      <c r="E63" s="38">
        <v>3920.55</v>
      </c>
      <c r="F63" s="38">
        <v>3920.55</v>
      </c>
      <c r="G63" s="39">
        <v>6241.75</v>
      </c>
      <c r="H63" s="38">
        <v>3920.55</v>
      </c>
      <c r="I63" s="39">
        <v>2200</v>
      </c>
      <c r="J63" s="39"/>
      <c r="K63" s="38">
        <f t="shared" si="1"/>
        <v>70.57</v>
      </c>
      <c r="L63" s="38">
        <f t="shared" si="2"/>
        <v>627.29</v>
      </c>
      <c r="M63" s="39">
        <f t="shared" si="3"/>
        <v>499.34</v>
      </c>
      <c r="N63" s="38">
        <f t="shared" si="4"/>
        <v>27.44</v>
      </c>
      <c r="O63" s="39">
        <f t="shared" si="5"/>
        <v>110</v>
      </c>
      <c r="P63" s="39">
        <f t="shared" si="6"/>
        <v>0</v>
      </c>
      <c r="Q63" s="39">
        <f t="shared" si="7"/>
        <v>1334.64</v>
      </c>
      <c r="R63" s="38">
        <f t="shared" si="8"/>
        <v>0</v>
      </c>
      <c r="S63" s="38">
        <f t="shared" si="9"/>
        <v>313.64</v>
      </c>
      <c r="T63" s="39">
        <f t="shared" si="10"/>
        <v>124.84</v>
      </c>
      <c r="U63" s="38">
        <f t="shared" si="11"/>
        <v>11.76</v>
      </c>
      <c r="V63" s="39">
        <f t="shared" si="12"/>
        <v>110</v>
      </c>
      <c r="W63" s="39">
        <f t="shared" si="13"/>
        <v>0</v>
      </c>
      <c r="X63" s="38">
        <f t="shared" si="14"/>
        <v>560.24</v>
      </c>
      <c r="Y63" s="38">
        <f t="shared" si="15"/>
        <v>1894.88</v>
      </c>
      <c r="Z63" s="38"/>
      <c r="AA63" s="41" t="s">
        <v>77</v>
      </c>
      <c r="AB63" s="42">
        <f t="shared" ref="AB63:AH63" si="75">K63+R63</f>
        <v>70.57</v>
      </c>
      <c r="AC63" s="42">
        <f t="shared" si="75"/>
        <v>940.93</v>
      </c>
      <c r="AD63" s="42">
        <f t="shared" si="75"/>
        <v>624.18</v>
      </c>
      <c r="AE63" s="42">
        <f t="shared" si="75"/>
        <v>39.2</v>
      </c>
      <c r="AF63" s="42">
        <f t="shared" si="75"/>
        <v>220</v>
      </c>
      <c r="AG63" s="42">
        <f t="shared" si="75"/>
        <v>0</v>
      </c>
      <c r="AH63" s="42">
        <f t="shared" si="75"/>
        <v>1894.88</v>
      </c>
      <c r="AI63" s="41" t="s">
        <v>36</v>
      </c>
    </row>
    <row r="64" s="15" customFormat="1" ht="16" customHeight="1" spans="1:36">
      <c r="A64" s="37">
        <f t="shared" si="0"/>
        <v>61</v>
      </c>
      <c r="B64" s="38" t="s">
        <v>238</v>
      </c>
      <c r="C64" s="38" t="s">
        <v>253</v>
      </c>
      <c r="D64" s="40" t="s">
        <v>254</v>
      </c>
      <c r="E64" s="38">
        <v>3920.55</v>
      </c>
      <c r="F64" s="38">
        <v>3920.55</v>
      </c>
      <c r="G64" s="39">
        <v>6241.75</v>
      </c>
      <c r="H64" s="38">
        <v>3920.55</v>
      </c>
      <c r="I64" s="39">
        <v>2200</v>
      </c>
      <c r="J64" s="39"/>
      <c r="K64" s="38">
        <f t="shared" si="1"/>
        <v>70.57</v>
      </c>
      <c r="L64" s="38">
        <f t="shared" si="2"/>
        <v>627.29</v>
      </c>
      <c r="M64" s="39">
        <f t="shared" si="3"/>
        <v>499.34</v>
      </c>
      <c r="N64" s="38">
        <f t="shared" si="4"/>
        <v>27.44</v>
      </c>
      <c r="O64" s="39">
        <f t="shared" si="5"/>
        <v>110</v>
      </c>
      <c r="P64" s="39">
        <f t="shared" si="6"/>
        <v>0</v>
      </c>
      <c r="Q64" s="39">
        <f t="shared" si="7"/>
        <v>1334.64</v>
      </c>
      <c r="R64" s="38">
        <f t="shared" si="8"/>
        <v>0</v>
      </c>
      <c r="S64" s="38">
        <f t="shared" si="9"/>
        <v>313.64</v>
      </c>
      <c r="T64" s="39">
        <f t="shared" si="10"/>
        <v>124.84</v>
      </c>
      <c r="U64" s="38">
        <f t="shared" si="11"/>
        <v>11.76</v>
      </c>
      <c r="V64" s="39">
        <f t="shared" si="12"/>
        <v>110</v>
      </c>
      <c r="W64" s="39">
        <f t="shared" si="13"/>
        <v>0</v>
      </c>
      <c r="X64" s="38">
        <f t="shared" si="14"/>
        <v>560.24</v>
      </c>
      <c r="Y64" s="38">
        <f t="shared" si="15"/>
        <v>1894.88</v>
      </c>
      <c r="Z64" s="38"/>
      <c r="AA64" s="41" t="s">
        <v>60</v>
      </c>
      <c r="AB64" s="42">
        <f t="shared" ref="AB64:AH64" si="76">K64+R64</f>
        <v>70.57</v>
      </c>
      <c r="AC64" s="42">
        <f t="shared" si="76"/>
        <v>940.93</v>
      </c>
      <c r="AD64" s="42">
        <f t="shared" si="76"/>
        <v>624.18</v>
      </c>
      <c r="AE64" s="42">
        <f t="shared" si="76"/>
        <v>39.2</v>
      </c>
      <c r="AF64" s="42">
        <f t="shared" si="76"/>
        <v>220</v>
      </c>
      <c r="AG64" s="42">
        <f t="shared" si="76"/>
        <v>0</v>
      </c>
      <c r="AH64" s="42">
        <f t="shared" si="76"/>
        <v>1894.88</v>
      </c>
      <c r="AI64" s="41" t="s">
        <v>33</v>
      </c>
    </row>
    <row r="65" s="15" customFormat="1" ht="16" customHeight="1" spans="1:35">
      <c r="A65" s="37">
        <f t="shared" si="0"/>
        <v>62</v>
      </c>
      <c r="B65" s="38" t="s">
        <v>238</v>
      </c>
      <c r="C65" s="38" t="s">
        <v>255</v>
      </c>
      <c r="D65" s="40" t="s">
        <v>256</v>
      </c>
      <c r="E65" s="38">
        <v>3920.55</v>
      </c>
      <c r="F65" s="38">
        <v>3920.55</v>
      </c>
      <c r="G65" s="39">
        <v>6241.75</v>
      </c>
      <c r="H65" s="38">
        <v>3920.55</v>
      </c>
      <c r="I65" s="39">
        <v>2200</v>
      </c>
      <c r="J65" s="39"/>
      <c r="K65" s="38">
        <f t="shared" si="1"/>
        <v>70.57</v>
      </c>
      <c r="L65" s="38">
        <f t="shared" si="2"/>
        <v>627.29</v>
      </c>
      <c r="M65" s="39">
        <f t="shared" si="3"/>
        <v>499.34</v>
      </c>
      <c r="N65" s="38">
        <f t="shared" si="4"/>
        <v>27.44</v>
      </c>
      <c r="O65" s="39">
        <f t="shared" si="5"/>
        <v>110</v>
      </c>
      <c r="P65" s="39">
        <f t="shared" si="6"/>
        <v>0</v>
      </c>
      <c r="Q65" s="39">
        <f t="shared" si="7"/>
        <v>1334.64</v>
      </c>
      <c r="R65" s="38">
        <f t="shared" si="8"/>
        <v>0</v>
      </c>
      <c r="S65" s="38">
        <f t="shared" si="9"/>
        <v>313.64</v>
      </c>
      <c r="T65" s="39">
        <f t="shared" si="10"/>
        <v>124.84</v>
      </c>
      <c r="U65" s="38">
        <f t="shared" si="11"/>
        <v>11.76</v>
      </c>
      <c r="V65" s="39">
        <f t="shared" si="12"/>
        <v>110</v>
      </c>
      <c r="W65" s="39">
        <f t="shared" si="13"/>
        <v>0</v>
      </c>
      <c r="X65" s="38">
        <f t="shared" si="14"/>
        <v>560.24</v>
      </c>
      <c r="Y65" s="38">
        <f t="shared" si="15"/>
        <v>1894.88</v>
      </c>
      <c r="Z65" s="38"/>
      <c r="AA65" s="41" t="s">
        <v>60</v>
      </c>
      <c r="AB65" s="42">
        <f t="shared" ref="AB65:AH65" si="77">K65+R65</f>
        <v>70.57</v>
      </c>
      <c r="AC65" s="42">
        <f t="shared" si="77"/>
        <v>940.93</v>
      </c>
      <c r="AD65" s="42">
        <f t="shared" si="77"/>
        <v>624.18</v>
      </c>
      <c r="AE65" s="42">
        <f t="shared" si="77"/>
        <v>39.2</v>
      </c>
      <c r="AF65" s="42">
        <f t="shared" si="77"/>
        <v>220</v>
      </c>
      <c r="AG65" s="42">
        <f t="shared" si="77"/>
        <v>0</v>
      </c>
      <c r="AH65" s="42">
        <f t="shared" si="77"/>
        <v>1894.88</v>
      </c>
      <c r="AI65" s="41" t="s">
        <v>33</v>
      </c>
    </row>
    <row r="66" s="15" customFormat="1" ht="16" customHeight="1" spans="1:35">
      <c r="A66" s="37">
        <f t="shared" si="0"/>
        <v>63</v>
      </c>
      <c r="B66" s="38" t="s">
        <v>238</v>
      </c>
      <c r="C66" s="38" t="s">
        <v>257</v>
      </c>
      <c r="D66" s="40" t="s">
        <v>258</v>
      </c>
      <c r="E66" s="38">
        <v>3920.55</v>
      </c>
      <c r="F66" s="38">
        <v>3920.55</v>
      </c>
      <c r="G66" s="39">
        <v>6241.75</v>
      </c>
      <c r="H66" s="38">
        <v>3920.55</v>
      </c>
      <c r="I66" s="39">
        <v>2200</v>
      </c>
      <c r="J66" s="39"/>
      <c r="K66" s="38">
        <f t="shared" si="1"/>
        <v>70.57</v>
      </c>
      <c r="L66" s="38">
        <f t="shared" si="2"/>
        <v>627.29</v>
      </c>
      <c r="M66" s="39">
        <f t="shared" si="3"/>
        <v>499.34</v>
      </c>
      <c r="N66" s="38">
        <f t="shared" si="4"/>
        <v>27.44</v>
      </c>
      <c r="O66" s="39">
        <f t="shared" si="5"/>
        <v>110</v>
      </c>
      <c r="P66" s="39">
        <f t="shared" si="6"/>
        <v>0</v>
      </c>
      <c r="Q66" s="39">
        <f t="shared" si="7"/>
        <v>1334.64</v>
      </c>
      <c r="R66" s="38">
        <f t="shared" si="8"/>
        <v>0</v>
      </c>
      <c r="S66" s="38">
        <f t="shared" si="9"/>
        <v>313.64</v>
      </c>
      <c r="T66" s="39">
        <f t="shared" si="10"/>
        <v>124.84</v>
      </c>
      <c r="U66" s="38">
        <f t="shared" si="11"/>
        <v>11.76</v>
      </c>
      <c r="V66" s="39">
        <f t="shared" si="12"/>
        <v>110</v>
      </c>
      <c r="W66" s="39">
        <f t="shared" si="13"/>
        <v>0</v>
      </c>
      <c r="X66" s="38">
        <f t="shared" si="14"/>
        <v>560.24</v>
      </c>
      <c r="Y66" s="38">
        <f t="shared" si="15"/>
        <v>1894.88</v>
      </c>
      <c r="Z66" s="38"/>
      <c r="AA66" s="41" t="s">
        <v>64</v>
      </c>
      <c r="AB66" s="42">
        <f t="shared" ref="AB66:AH66" si="78">K66+R66</f>
        <v>70.57</v>
      </c>
      <c r="AC66" s="42">
        <f t="shared" si="78"/>
        <v>940.93</v>
      </c>
      <c r="AD66" s="42">
        <f t="shared" si="78"/>
        <v>624.18</v>
      </c>
      <c r="AE66" s="42">
        <f t="shared" si="78"/>
        <v>39.2</v>
      </c>
      <c r="AF66" s="42">
        <f t="shared" si="78"/>
        <v>220</v>
      </c>
      <c r="AG66" s="42">
        <f t="shared" si="78"/>
        <v>0</v>
      </c>
      <c r="AH66" s="42">
        <f t="shared" si="78"/>
        <v>1894.88</v>
      </c>
      <c r="AI66" s="41" t="s">
        <v>33</v>
      </c>
    </row>
    <row r="67" s="15" customFormat="1" ht="16" customHeight="1" spans="1:35">
      <c r="A67" s="37">
        <f t="shared" si="0"/>
        <v>64</v>
      </c>
      <c r="B67" s="38" t="s">
        <v>238</v>
      </c>
      <c r="C67" s="44" t="s">
        <v>259</v>
      </c>
      <c r="D67" s="40" t="s">
        <v>260</v>
      </c>
      <c r="E67" s="38">
        <v>3920.55</v>
      </c>
      <c r="F67" s="38">
        <v>3920.55</v>
      </c>
      <c r="G67" s="39">
        <v>6241.75</v>
      </c>
      <c r="H67" s="38">
        <v>3920.55</v>
      </c>
      <c r="I67" s="39">
        <v>2200</v>
      </c>
      <c r="J67" s="39"/>
      <c r="K67" s="38">
        <f t="shared" si="1"/>
        <v>70.57</v>
      </c>
      <c r="L67" s="38">
        <f t="shared" si="2"/>
        <v>627.29</v>
      </c>
      <c r="M67" s="39">
        <f t="shared" si="3"/>
        <v>499.34</v>
      </c>
      <c r="N67" s="38">
        <f t="shared" si="4"/>
        <v>27.44</v>
      </c>
      <c r="O67" s="39">
        <f t="shared" si="5"/>
        <v>110</v>
      </c>
      <c r="P67" s="39">
        <f t="shared" si="6"/>
        <v>0</v>
      </c>
      <c r="Q67" s="39">
        <f t="shared" si="7"/>
        <v>1334.64</v>
      </c>
      <c r="R67" s="38">
        <f t="shared" si="8"/>
        <v>0</v>
      </c>
      <c r="S67" s="38">
        <f t="shared" si="9"/>
        <v>313.64</v>
      </c>
      <c r="T67" s="39">
        <f t="shared" si="10"/>
        <v>124.84</v>
      </c>
      <c r="U67" s="38">
        <f t="shared" si="11"/>
        <v>11.76</v>
      </c>
      <c r="V67" s="39">
        <f t="shared" si="12"/>
        <v>110</v>
      </c>
      <c r="W67" s="39">
        <f t="shared" si="13"/>
        <v>0</v>
      </c>
      <c r="X67" s="38">
        <f t="shared" si="14"/>
        <v>560.24</v>
      </c>
      <c r="Y67" s="38">
        <f t="shared" si="15"/>
        <v>1894.88</v>
      </c>
      <c r="Z67" s="38"/>
      <c r="AA67" s="41" t="s">
        <v>60</v>
      </c>
      <c r="AB67" s="42">
        <f t="shared" ref="AB67:AH67" si="79">K67+R67</f>
        <v>70.57</v>
      </c>
      <c r="AC67" s="42">
        <f t="shared" si="79"/>
        <v>940.93</v>
      </c>
      <c r="AD67" s="42">
        <f t="shared" si="79"/>
        <v>624.18</v>
      </c>
      <c r="AE67" s="42">
        <f t="shared" si="79"/>
        <v>39.2</v>
      </c>
      <c r="AF67" s="42">
        <f t="shared" si="79"/>
        <v>220</v>
      </c>
      <c r="AG67" s="42">
        <f t="shared" si="79"/>
        <v>0</v>
      </c>
      <c r="AH67" s="42">
        <f t="shared" si="79"/>
        <v>1894.88</v>
      </c>
      <c r="AI67" s="41" t="s">
        <v>33</v>
      </c>
    </row>
    <row r="68" s="15" customFormat="1" ht="16" customHeight="1" spans="1:35">
      <c r="A68" s="37">
        <f t="shared" ref="A68:A92" si="80">ROW()-3</f>
        <v>65</v>
      </c>
      <c r="B68" s="38" t="s">
        <v>261</v>
      </c>
      <c r="C68" s="38" t="s">
        <v>262</v>
      </c>
      <c r="D68" s="40" t="s">
        <v>263</v>
      </c>
      <c r="E68" s="38">
        <v>3920.55</v>
      </c>
      <c r="F68" s="38">
        <v>3920.55</v>
      </c>
      <c r="G68" s="39">
        <v>6241.75</v>
      </c>
      <c r="H68" s="38">
        <v>3920.55</v>
      </c>
      <c r="I68" s="39">
        <v>3180</v>
      </c>
      <c r="J68" s="39"/>
      <c r="K68" s="38">
        <f t="shared" ref="K68:K92" si="81">ROUND(E68*0.018,2)</f>
        <v>70.57</v>
      </c>
      <c r="L68" s="38">
        <f t="shared" ref="L68:L92" si="82">ROUND(F68*0.16,2)</f>
        <v>627.29</v>
      </c>
      <c r="M68" s="39">
        <f t="shared" ref="M68:M92" si="83">ROUND(G68*0.08,2)</f>
        <v>499.34</v>
      </c>
      <c r="N68" s="38">
        <f t="shared" ref="N68:N92" si="84">ROUND(H68*0.007,2)</f>
        <v>27.44</v>
      </c>
      <c r="O68" s="39">
        <f t="shared" ref="O68:O92" si="85">I68*5%</f>
        <v>159</v>
      </c>
      <c r="P68" s="39">
        <f t="shared" ref="P68:P92" si="86">J68*50%</f>
        <v>0</v>
      </c>
      <c r="Q68" s="39">
        <f t="shared" ref="Q68:Q92" si="87">SUM(K68:P68)</f>
        <v>1383.64</v>
      </c>
      <c r="R68" s="38">
        <f t="shared" ref="R68:R92" si="88">E68*0</f>
        <v>0</v>
      </c>
      <c r="S68" s="38">
        <f t="shared" ref="S68:S92" si="89">ROUND(F68*0.08,2)</f>
        <v>313.64</v>
      </c>
      <c r="T68" s="39">
        <f t="shared" ref="T68:T92" si="90">ROUND(G68*0.02,2)</f>
        <v>124.84</v>
      </c>
      <c r="U68" s="38">
        <f t="shared" ref="U68:U92" si="91">ROUND(H68*0.003,2)</f>
        <v>11.76</v>
      </c>
      <c r="V68" s="39">
        <f t="shared" ref="V68:V92" si="92">I68*5%</f>
        <v>159</v>
      </c>
      <c r="W68" s="39">
        <f t="shared" ref="W68:W92" si="93">J68*50%</f>
        <v>0</v>
      </c>
      <c r="X68" s="38">
        <f t="shared" ref="X68:X92" si="94">SUM(R68:W68)</f>
        <v>609.24</v>
      </c>
      <c r="Y68" s="38">
        <f t="shared" ref="Y68:Y92" si="95">Q68+X68</f>
        <v>1992.88</v>
      </c>
      <c r="Z68" s="38"/>
      <c r="AA68" s="41" t="s">
        <v>61</v>
      </c>
      <c r="AB68" s="42">
        <f t="shared" ref="AB68:AH68" si="96">K68+R68</f>
        <v>70.57</v>
      </c>
      <c r="AC68" s="42">
        <f t="shared" si="96"/>
        <v>940.93</v>
      </c>
      <c r="AD68" s="42">
        <f t="shared" si="96"/>
        <v>624.18</v>
      </c>
      <c r="AE68" s="42">
        <f t="shared" si="96"/>
        <v>39.2</v>
      </c>
      <c r="AF68" s="42">
        <f t="shared" si="96"/>
        <v>318</v>
      </c>
      <c r="AG68" s="42">
        <f t="shared" si="96"/>
        <v>0</v>
      </c>
      <c r="AH68" s="42">
        <f t="shared" si="96"/>
        <v>1992.88</v>
      </c>
      <c r="AI68" s="41" t="s">
        <v>36</v>
      </c>
    </row>
    <row r="69" s="15" customFormat="1" ht="16" customHeight="1" spans="1:35">
      <c r="A69" s="37">
        <f t="shared" si="80"/>
        <v>66</v>
      </c>
      <c r="B69" s="38" t="s">
        <v>238</v>
      </c>
      <c r="C69" s="44" t="s">
        <v>264</v>
      </c>
      <c r="D69" s="40" t="s">
        <v>265</v>
      </c>
      <c r="E69" s="38">
        <v>3920.55</v>
      </c>
      <c r="F69" s="38">
        <v>3920.55</v>
      </c>
      <c r="G69" s="39">
        <v>6241.75</v>
      </c>
      <c r="H69" s="38">
        <v>3920.55</v>
      </c>
      <c r="I69" s="39">
        <v>0</v>
      </c>
      <c r="J69" s="39"/>
      <c r="K69" s="38">
        <f t="shared" si="81"/>
        <v>70.57</v>
      </c>
      <c r="L69" s="38">
        <f t="shared" si="82"/>
        <v>627.29</v>
      </c>
      <c r="M69" s="39">
        <f t="shared" si="83"/>
        <v>499.34</v>
      </c>
      <c r="N69" s="38">
        <f t="shared" si="84"/>
        <v>27.44</v>
      </c>
      <c r="O69" s="39">
        <f t="shared" si="85"/>
        <v>0</v>
      </c>
      <c r="P69" s="39">
        <f t="shared" si="86"/>
        <v>0</v>
      </c>
      <c r="Q69" s="39">
        <f t="shared" si="87"/>
        <v>1224.64</v>
      </c>
      <c r="R69" s="38">
        <f t="shared" si="88"/>
        <v>0</v>
      </c>
      <c r="S69" s="38">
        <f t="shared" si="89"/>
        <v>313.64</v>
      </c>
      <c r="T69" s="39">
        <f t="shared" si="90"/>
        <v>124.84</v>
      </c>
      <c r="U69" s="38">
        <f t="shared" si="91"/>
        <v>11.76</v>
      </c>
      <c r="V69" s="39">
        <f t="shared" si="92"/>
        <v>0</v>
      </c>
      <c r="W69" s="39">
        <f t="shared" si="93"/>
        <v>0</v>
      </c>
      <c r="X69" s="38">
        <f t="shared" si="94"/>
        <v>450.24</v>
      </c>
      <c r="Y69" s="38">
        <f t="shared" si="95"/>
        <v>1674.88</v>
      </c>
      <c r="Z69" s="38"/>
      <c r="AA69" s="41" t="s">
        <v>60</v>
      </c>
      <c r="AB69" s="42">
        <f t="shared" ref="AB69:AH69" si="97">K69+R69</f>
        <v>70.57</v>
      </c>
      <c r="AC69" s="42">
        <f t="shared" si="97"/>
        <v>940.93</v>
      </c>
      <c r="AD69" s="42">
        <f t="shared" si="97"/>
        <v>624.18</v>
      </c>
      <c r="AE69" s="42">
        <f t="shared" si="97"/>
        <v>39.2</v>
      </c>
      <c r="AF69" s="42">
        <f t="shared" si="97"/>
        <v>0</v>
      </c>
      <c r="AG69" s="42">
        <f t="shared" si="97"/>
        <v>0</v>
      </c>
      <c r="AH69" s="42">
        <f t="shared" si="97"/>
        <v>1674.88</v>
      </c>
      <c r="AI69" s="41" t="s">
        <v>33</v>
      </c>
    </row>
    <row r="70" s="15" customFormat="1" ht="16" customHeight="1" spans="1:35">
      <c r="A70" s="37">
        <f t="shared" si="80"/>
        <v>67</v>
      </c>
      <c r="B70" s="38" t="s">
        <v>238</v>
      </c>
      <c r="C70" s="38" t="s">
        <v>266</v>
      </c>
      <c r="D70" s="40" t="s">
        <v>267</v>
      </c>
      <c r="E70" s="38">
        <v>3920.55</v>
      </c>
      <c r="F70" s="38">
        <v>3920.55</v>
      </c>
      <c r="G70" s="39">
        <v>6241.75</v>
      </c>
      <c r="H70" s="38">
        <v>3920.55</v>
      </c>
      <c r="I70" s="39">
        <v>2200</v>
      </c>
      <c r="J70" s="39"/>
      <c r="K70" s="38">
        <f t="shared" si="81"/>
        <v>70.57</v>
      </c>
      <c r="L70" s="38">
        <f t="shared" si="82"/>
        <v>627.29</v>
      </c>
      <c r="M70" s="39">
        <f t="shared" si="83"/>
        <v>499.34</v>
      </c>
      <c r="N70" s="38">
        <f t="shared" si="84"/>
        <v>27.44</v>
      </c>
      <c r="O70" s="39">
        <f t="shared" si="85"/>
        <v>110</v>
      </c>
      <c r="P70" s="39">
        <f t="shared" si="86"/>
        <v>0</v>
      </c>
      <c r="Q70" s="39">
        <f t="shared" si="87"/>
        <v>1334.64</v>
      </c>
      <c r="R70" s="38">
        <f t="shared" si="88"/>
        <v>0</v>
      </c>
      <c r="S70" s="38">
        <f t="shared" si="89"/>
        <v>313.64</v>
      </c>
      <c r="T70" s="39">
        <f t="shared" si="90"/>
        <v>124.84</v>
      </c>
      <c r="U70" s="38">
        <f t="shared" si="91"/>
        <v>11.76</v>
      </c>
      <c r="V70" s="39">
        <f t="shared" si="92"/>
        <v>110</v>
      </c>
      <c r="W70" s="39">
        <f t="shared" si="93"/>
        <v>0</v>
      </c>
      <c r="X70" s="38">
        <f t="shared" si="94"/>
        <v>560.24</v>
      </c>
      <c r="Y70" s="38">
        <f t="shared" si="95"/>
        <v>1894.88</v>
      </c>
      <c r="Z70" s="38"/>
      <c r="AA70" s="41" t="s">
        <v>64</v>
      </c>
      <c r="AB70" s="42">
        <f t="shared" ref="AB70:AH70" si="98">K70+R70</f>
        <v>70.57</v>
      </c>
      <c r="AC70" s="42">
        <f t="shared" si="98"/>
        <v>940.93</v>
      </c>
      <c r="AD70" s="42">
        <f t="shared" si="98"/>
        <v>624.18</v>
      </c>
      <c r="AE70" s="42">
        <f t="shared" si="98"/>
        <v>39.2</v>
      </c>
      <c r="AF70" s="42">
        <f t="shared" si="98"/>
        <v>220</v>
      </c>
      <c r="AG70" s="42">
        <f t="shared" si="98"/>
        <v>0</v>
      </c>
      <c r="AH70" s="42">
        <f t="shared" si="98"/>
        <v>1894.88</v>
      </c>
      <c r="AI70" s="41" t="s">
        <v>33</v>
      </c>
    </row>
    <row r="71" s="15" customFormat="1" ht="16" customHeight="1" spans="1:35">
      <c r="A71" s="37">
        <f t="shared" si="80"/>
        <v>68</v>
      </c>
      <c r="B71" s="38" t="s">
        <v>238</v>
      </c>
      <c r="C71" s="38" t="s">
        <v>268</v>
      </c>
      <c r="D71" s="40" t="s">
        <v>269</v>
      </c>
      <c r="E71" s="38">
        <v>3920.55</v>
      </c>
      <c r="F71" s="38">
        <v>3920.55</v>
      </c>
      <c r="G71" s="39">
        <v>6241.75</v>
      </c>
      <c r="H71" s="38">
        <v>3920.55</v>
      </c>
      <c r="I71" s="39">
        <v>2200</v>
      </c>
      <c r="J71" s="39"/>
      <c r="K71" s="38">
        <f t="shared" si="81"/>
        <v>70.57</v>
      </c>
      <c r="L71" s="38">
        <f t="shared" si="82"/>
        <v>627.29</v>
      </c>
      <c r="M71" s="39">
        <f t="shared" si="83"/>
        <v>499.34</v>
      </c>
      <c r="N71" s="38">
        <f t="shared" si="84"/>
        <v>27.44</v>
      </c>
      <c r="O71" s="39">
        <f t="shared" si="85"/>
        <v>110</v>
      </c>
      <c r="P71" s="39">
        <f t="shared" si="86"/>
        <v>0</v>
      </c>
      <c r="Q71" s="39">
        <f t="shared" si="87"/>
        <v>1334.64</v>
      </c>
      <c r="R71" s="38">
        <f t="shared" si="88"/>
        <v>0</v>
      </c>
      <c r="S71" s="38">
        <f t="shared" si="89"/>
        <v>313.64</v>
      </c>
      <c r="T71" s="39">
        <f t="shared" si="90"/>
        <v>124.84</v>
      </c>
      <c r="U71" s="38">
        <f t="shared" si="91"/>
        <v>11.76</v>
      </c>
      <c r="V71" s="39">
        <f t="shared" si="92"/>
        <v>110</v>
      </c>
      <c r="W71" s="39">
        <f t="shared" si="93"/>
        <v>0</v>
      </c>
      <c r="X71" s="38">
        <f t="shared" si="94"/>
        <v>560.24</v>
      </c>
      <c r="Y71" s="38">
        <f t="shared" si="95"/>
        <v>1894.88</v>
      </c>
      <c r="Z71" s="38"/>
      <c r="AA71" s="41" t="s">
        <v>64</v>
      </c>
      <c r="AB71" s="42">
        <f t="shared" ref="AB71:AH71" si="99">K71+R71</f>
        <v>70.57</v>
      </c>
      <c r="AC71" s="42">
        <f t="shared" si="99"/>
        <v>940.93</v>
      </c>
      <c r="AD71" s="42">
        <f t="shared" si="99"/>
        <v>624.18</v>
      </c>
      <c r="AE71" s="42">
        <f t="shared" si="99"/>
        <v>39.2</v>
      </c>
      <c r="AF71" s="42">
        <f t="shared" si="99"/>
        <v>220</v>
      </c>
      <c r="AG71" s="42">
        <f t="shared" si="99"/>
        <v>0</v>
      </c>
      <c r="AH71" s="42">
        <f t="shared" si="99"/>
        <v>1894.88</v>
      </c>
      <c r="AI71" s="41" t="s">
        <v>33</v>
      </c>
    </row>
    <row r="72" s="15" customFormat="1" ht="16" customHeight="1" spans="1:35">
      <c r="A72" s="37">
        <f t="shared" si="80"/>
        <v>69</v>
      </c>
      <c r="B72" s="38" t="s">
        <v>270</v>
      </c>
      <c r="C72" s="38" t="s">
        <v>271</v>
      </c>
      <c r="D72" s="40" t="s">
        <v>272</v>
      </c>
      <c r="E72" s="38">
        <v>3920.55</v>
      </c>
      <c r="F72" s="38">
        <v>3920.55</v>
      </c>
      <c r="G72" s="39">
        <v>6241.75</v>
      </c>
      <c r="H72" s="38">
        <v>3920.55</v>
      </c>
      <c r="I72" s="39">
        <v>2544</v>
      </c>
      <c r="J72" s="39"/>
      <c r="K72" s="38">
        <f t="shared" si="81"/>
        <v>70.57</v>
      </c>
      <c r="L72" s="38">
        <f t="shared" si="82"/>
        <v>627.29</v>
      </c>
      <c r="M72" s="39">
        <f t="shared" si="83"/>
        <v>499.34</v>
      </c>
      <c r="N72" s="38">
        <f t="shared" si="84"/>
        <v>27.44</v>
      </c>
      <c r="O72" s="39">
        <f t="shared" si="85"/>
        <v>127.2</v>
      </c>
      <c r="P72" s="39">
        <f t="shared" si="86"/>
        <v>0</v>
      </c>
      <c r="Q72" s="39">
        <f t="shared" si="87"/>
        <v>1351.84</v>
      </c>
      <c r="R72" s="38">
        <f t="shared" si="88"/>
        <v>0</v>
      </c>
      <c r="S72" s="38">
        <f t="shared" si="89"/>
        <v>313.64</v>
      </c>
      <c r="T72" s="39">
        <f t="shared" si="90"/>
        <v>124.84</v>
      </c>
      <c r="U72" s="38">
        <f t="shared" si="91"/>
        <v>11.76</v>
      </c>
      <c r="V72" s="39">
        <f t="shared" si="92"/>
        <v>127.2</v>
      </c>
      <c r="W72" s="39">
        <f t="shared" si="93"/>
        <v>0</v>
      </c>
      <c r="X72" s="38">
        <f t="shared" si="94"/>
        <v>577.44</v>
      </c>
      <c r="Y72" s="38">
        <f t="shared" si="95"/>
        <v>1929.28</v>
      </c>
      <c r="Z72" s="38"/>
      <c r="AA72" s="41" t="s">
        <v>63</v>
      </c>
      <c r="AB72" s="42">
        <f t="shared" ref="AB72:AH72" si="100">K72+R72</f>
        <v>70.57</v>
      </c>
      <c r="AC72" s="42">
        <f t="shared" si="100"/>
        <v>940.93</v>
      </c>
      <c r="AD72" s="42">
        <f t="shared" si="100"/>
        <v>624.18</v>
      </c>
      <c r="AE72" s="42">
        <f t="shared" si="100"/>
        <v>39.2</v>
      </c>
      <c r="AF72" s="42">
        <f t="shared" si="100"/>
        <v>254.4</v>
      </c>
      <c r="AG72" s="42">
        <f t="shared" si="100"/>
        <v>0</v>
      </c>
      <c r="AH72" s="42">
        <f t="shared" si="100"/>
        <v>1929.28</v>
      </c>
      <c r="AI72" s="41" t="s">
        <v>33</v>
      </c>
    </row>
    <row r="73" s="15" customFormat="1" ht="16" customHeight="1" spans="1:35">
      <c r="A73" s="37">
        <f t="shared" si="80"/>
        <v>70</v>
      </c>
      <c r="B73" s="38" t="s">
        <v>270</v>
      </c>
      <c r="C73" s="38" t="s">
        <v>273</v>
      </c>
      <c r="D73" s="40" t="s">
        <v>274</v>
      </c>
      <c r="E73" s="38">
        <v>3920.55</v>
      </c>
      <c r="F73" s="38">
        <v>3920.55</v>
      </c>
      <c r="G73" s="39">
        <v>6241.75</v>
      </c>
      <c r="H73" s="38">
        <v>3920.55</v>
      </c>
      <c r="I73" s="39">
        <v>2200</v>
      </c>
      <c r="J73" s="39"/>
      <c r="K73" s="38">
        <f t="shared" si="81"/>
        <v>70.57</v>
      </c>
      <c r="L73" s="38">
        <f t="shared" si="82"/>
        <v>627.29</v>
      </c>
      <c r="M73" s="39">
        <f t="shared" si="83"/>
        <v>499.34</v>
      </c>
      <c r="N73" s="38">
        <f t="shared" si="84"/>
        <v>27.44</v>
      </c>
      <c r="O73" s="39">
        <f t="shared" si="85"/>
        <v>110</v>
      </c>
      <c r="P73" s="39">
        <f t="shared" si="86"/>
        <v>0</v>
      </c>
      <c r="Q73" s="39">
        <f t="shared" si="87"/>
        <v>1334.64</v>
      </c>
      <c r="R73" s="38">
        <f t="shared" si="88"/>
        <v>0</v>
      </c>
      <c r="S73" s="38">
        <f t="shared" si="89"/>
        <v>313.64</v>
      </c>
      <c r="T73" s="39">
        <f t="shared" si="90"/>
        <v>124.84</v>
      </c>
      <c r="U73" s="38">
        <f t="shared" si="91"/>
        <v>11.76</v>
      </c>
      <c r="V73" s="39">
        <f t="shared" si="92"/>
        <v>110</v>
      </c>
      <c r="W73" s="39">
        <f t="shared" si="93"/>
        <v>0</v>
      </c>
      <c r="X73" s="38">
        <f t="shared" si="94"/>
        <v>560.24</v>
      </c>
      <c r="Y73" s="38">
        <f t="shared" si="95"/>
        <v>1894.88</v>
      </c>
      <c r="Z73" s="38"/>
      <c r="AA73" s="41" t="s">
        <v>63</v>
      </c>
      <c r="AB73" s="42">
        <f t="shared" ref="AB73:AH73" si="101">K73+R73</f>
        <v>70.57</v>
      </c>
      <c r="AC73" s="42">
        <f t="shared" si="101"/>
        <v>940.93</v>
      </c>
      <c r="AD73" s="42">
        <f t="shared" si="101"/>
        <v>624.18</v>
      </c>
      <c r="AE73" s="42">
        <f t="shared" si="101"/>
        <v>39.2</v>
      </c>
      <c r="AF73" s="42">
        <f t="shared" si="101"/>
        <v>220</v>
      </c>
      <c r="AG73" s="42">
        <f t="shared" si="101"/>
        <v>0</v>
      </c>
      <c r="AH73" s="42">
        <f t="shared" si="101"/>
        <v>1894.88</v>
      </c>
      <c r="AI73" s="41" t="s">
        <v>33</v>
      </c>
    </row>
    <row r="74" s="15" customFormat="1" ht="16" customHeight="1" spans="1:35">
      <c r="A74" s="37">
        <f t="shared" si="80"/>
        <v>71</v>
      </c>
      <c r="B74" s="38" t="s">
        <v>270</v>
      </c>
      <c r="C74" s="38" t="s">
        <v>275</v>
      </c>
      <c r="D74" s="40" t="s">
        <v>276</v>
      </c>
      <c r="E74" s="38">
        <v>3920.55</v>
      </c>
      <c r="F74" s="38">
        <v>3920.55</v>
      </c>
      <c r="G74" s="39">
        <v>6241.75</v>
      </c>
      <c r="H74" s="38">
        <v>3920.55</v>
      </c>
      <c r="I74" s="39">
        <v>2200</v>
      </c>
      <c r="J74" s="39"/>
      <c r="K74" s="38">
        <f t="shared" si="81"/>
        <v>70.57</v>
      </c>
      <c r="L74" s="38">
        <f t="shared" si="82"/>
        <v>627.29</v>
      </c>
      <c r="M74" s="39">
        <f t="shared" si="83"/>
        <v>499.34</v>
      </c>
      <c r="N74" s="38">
        <f t="shared" si="84"/>
        <v>27.44</v>
      </c>
      <c r="O74" s="39">
        <f t="shared" si="85"/>
        <v>110</v>
      </c>
      <c r="P74" s="39">
        <f t="shared" si="86"/>
        <v>0</v>
      </c>
      <c r="Q74" s="39">
        <f t="shared" si="87"/>
        <v>1334.64</v>
      </c>
      <c r="R74" s="38">
        <f t="shared" si="88"/>
        <v>0</v>
      </c>
      <c r="S74" s="38">
        <f t="shared" si="89"/>
        <v>313.64</v>
      </c>
      <c r="T74" s="39">
        <f t="shared" si="90"/>
        <v>124.84</v>
      </c>
      <c r="U74" s="38">
        <f t="shared" si="91"/>
        <v>11.76</v>
      </c>
      <c r="V74" s="39">
        <f t="shared" si="92"/>
        <v>110</v>
      </c>
      <c r="W74" s="39">
        <f t="shared" si="93"/>
        <v>0</v>
      </c>
      <c r="X74" s="38">
        <f t="shared" si="94"/>
        <v>560.24</v>
      </c>
      <c r="Y74" s="38">
        <f t="shared" si="95"/>
        <v>1894.88</v>
      </c>
      <c r="Z74" s="38"/>
      <c r="AA74" s="41" t="s">
        <v>63</v>
      </c>
      <c r="AB74" s="42">
        <f t="shared" ref="AB74:AH74" si="102">K74+R74</f>
        <v>70.57</v>
      </c>
      <c r="AC74" s="42">
        <f t="shared" si="102"/>
        <v>940.93</v>
      </c>
      <c r="AD74" s="42">
        <f t="shared" si="102"/>
        <v>624.18</v>
      </c>
      <c r="AE74" s="42">
        <f t="shared" si="102"/>
        <v>39.2</v>
      </c>
      <c r="AF74" s="42">
        <f t="shared" si="102"/>
        <v>220</v>
      </c>
      <c r="AG74" s="42">
        <f t="shared" si="102"/>
        <v>0</v>
      </c>
      <c r="AH74" s="42">
        <f t="shared" si="102"/>
        <v>1894.88</v>
      </c>
      <c r="AI74" s="41" t="s">
        <v>33</v>
      </c>
    </row>
    <row r="75" s="15" customFormat="1" ht="16" customHeight="1" spans="1:35">
      <c r="A75" s="37">
        <f t="shared" si="80"/>
        <v>72</v>
      </c>
      <c r="B75" s="38" t="s">
        <v>270</v>
      </c>
      <c r="C75" s="38" t="s">
        <v>277</v>
      </c>
      <c r="D75" s="40" t="s">
        <v>278</v>
      </c>
      <c r="E75" s="38">
        <v>3920.55</v>
      </c>
      <c r="F75" s="38">
        <v>3920.55</v>
      </c>
      <c r="G75" s="39">
        <v>6241.75</v>
      </c>
      <c r="H75" s="38">
        <v>3920.55</v>
      </c>
      <c r="I75" s="39">
        <v>2544</v>
      </c>
      <c r="J75" s="39"/>
      <c r="K75" s="38">
        <f t="shared" si="81"/>
        <v>70.57</v>
      </c>
      <c r="L75" s="38">
        <f t="shared" si="82"/>
        <v>627.29</v>
      </c>
      <c r="M75" s="39">
        <f t="shared" si="83"/>
        <v>499.34</v>
      </c>
      <c r="N75" s="38">
        <f t="shared" si="84"/>
        <v>27.44</v>
      </c>
      <c r="O75" s="39">
        <f t="shared" si="85"/>
        <v>127.2</v>
      </c>
      <c r="P75" s="39">
        <f t="shared" si="86"/>
        <v>0</v>
      </c>
      <c r="Q75" s="39">
        <f t="shared" si="87"/>
        <v>1351.84</v>
      </c>
      <c r="R75" s="38">
        <f t="shared" si="88"/>
        <v>0</v>
      </c>
      <c r="S75" s="38">
        <f t="shared" si="89"/>
        <v>313.64</v>
      </c>
      <c r="T75" s="39">
        <f t="shared" si="90"/>
        <v>124.84</v>
      </c>
      <c r="U75" s="38">
        <f t="shared" si="91"/>
        <v>11.76</v>
      </c>
      <c r="V75" s="39">
        <f t="shared" si="92"/>
        <v>127.2</v>
      </c>
      <c r="W75" s="39">
        <f t="shared" si="93"/>
        <v>0</v>
      </c>
      <c r="X75" s="38">
        <f t="shared" si="94"/>
        <v>577.44</v>
      </c>
      <c r="Y75" s="38">
        <f t="shared" si="95"/>
        <v>1929.28</v>
      </c>
      <c r="Z75" s="38"/>
      <c r="AA75" s="41" t="s">
        <v>63</v>
      </c>
      <c r="AB75" s="42">
        <f t="shared" ref="AB75:AH75" si="103">K75+R75</f>
        <v>70.57</v>
      </c>
      <c r="AC75" s="42">
        <f t="shared" si="103"/>
        <v>940.93</v>
      </c>
      <c r="AD75" s="42">
        <f t="shared" si="103"/>
        <v>624.18</v>
      </c>
      <c r="AE75" s="42">
        <f t="shared" si="103"/>
        <v>39.2</v>
      </c>
      <c r="AF75" s="42">
        <f t="shared" si="103"/>
        <v>254.4</v>
      </c>
      <c r="AG75" s="42">
        <f t="shared" si="103"/>
        <v>0</v>
      </c>
      <c r="AH75" s="42">
        <f t="shared" si="103"/>
        <v>1929.28</v>
      </c>
      <c r="AI75" s="41" t="s">
        <v>33</v>
      </c>
    </row>
    <row r="76" s="15" customFormat="1" ht="16" customHeight="1" spans="1:35">
      <c r="A76" s="37">
        <f t="shared" si="80"/>
        <v>73</v>
      </c>
      <c r="B76" s="38" t="s">
        <v>270</v>
      </c>
      <c r="C76" s="38" t="s">
        <v>279</v>
      </c>
      <c r="D76" s="40" t="s">
        <v>280</v>
      </c>
      <c r="E76" s="38">
        <v>3920.55</v>
      </c>
      <c r="F76" s="38">
        <v>3920.55</v>
      </c>
      <c r="G76" s="39">
        <v>6241.75</v>
      </c>
      <c r="H76" s="38">
        <v>3920.55</v>
      </c>
      <c r="I76" s="39">
        <v>2200</v>
      </c>
      <c r="J76" s="39"/>
      <c r="K76" s="38">
        <f t="shared" si="81"/>
        <v>70.57</v>
      </c>
      <c r="L76" s="38">
        <f t="shared" si="82"/>
        <v>627.29</v>
      </c>
      <c r="M76" s="39">
        <f t="shared" si="83"/>
        <v>499.34</v>
      </c>
      <c r="N76" s="38">
        <f t="shared" si="84"/>
        <v>27.44</v>
      </c>
      <c r="O76" s="39">
        <f t="shared" si="85"/>
        <v>110</v>
      </c>
      <c r="P76" s="39">
        <f t="shared" si="86"/>
        <v>0</v>
      </c>
      <c r="Q76" s="39">
        <f t="shared" si="87"/>
        <v>1334.64</v>
      </c>
      <c r="R76" s="38">
        <f t="shared" si="88"/>
        <v>0</v>
      </c>
      <c r="S76" s="38">
        <f t="shared" si="89"/>
        <v>313.64</v>
      </c>
      <c r="T76" s="39">
        <f t="shared" si="90"/>
        <v>124.84</v>
      </c>
      <c r="U76" s="38">
        <f t="shared" si="91"/>
        <v>11.76</v>
      </c>
      <c r="V76" s="39">
        <f t="shared" si="92"/>
        <v>110</v>
      </c>
      <c r="W76" s="39">
        <f t="shared" si="93"/>
        <v>0</v>
      </c>
      <c r="X76" s="38">
        <f t="shared" si="94"/>
        <v>560.24</v>
      </c>
      <c r="Y76" s="38">
        <f t="shared" si="95"/>
        <v>1894.88</v>
      </c>
      <c r="Z76" s="38"/>
      <c r="AA76" s="41" t="s">
        <v>63</v>
      </c>
      <c r="AB76" s="42">
        <f t="shared" ref="AB76:AH76" si="104">K76+R76</f>
        <v>70.57</v>
      </c>
      <c r="AC76" s="42">
        <f t="shared" si="104"/>
        <v>940.93</v>
      </c>
      <c r="AD76" s="42">
        <f t="shared" si="104"/>
        <v>624.18</v>
      </c>
      <c r="AE76" s="42">
        <f t="shared" si="104"/>
        <v>39.2</v>
      </c>
      <c r="AF76" s="42">
        <f t="shared" si="104"/>
        <v>220</v>
      </c>
      <c r="AG76" s="42">
        <f t="shared" si="104"/>
        <v>0</v>
      </c>
      <c r="AH76" s="42">
        <f t="shared" si="104"/>
        <v>1894.88</v>
      </c>
      <c r="AI76" s="41" t="s">
        <v>33</v>
      </c>
    </row>
    <row r="77" s="15" customFormat="1" ht="16" customHeight="1" spans="1:35">
      <c r="A77" s="37">
        <f t="shared" si="80"/>
        <v>74</v>
      </c>
      <c r="B77" s="38" t="s">
        <v>270</v>
      </c>
      <c r="C77" s="38" t="s">
        <v>281</v>
      </c>
      <c r="D77" s="40" t="s">
        <v>282</v>
      </c>
      <c r="E77" s="38">
        <v>3920.55</v>
      </c>
      <c r="F77" s="38">
        <v>3920.55</v>
      </c>
      <c r="G77" s="39">
        <v>6241.75</v>
      </c>
      <c r="H77" s="38">
        <v>3920.55</v>
      </c>
      <c r="I77" s="39">
        <v>2544</v>
      </c>
      <c r="J77" s="39"/>
      <c r="K77" s="38">
        <f t="shared" si="81"/>
        <v>70.57</v>
      </c>
      <c r="L77" s="38">
        <f t="shared" si="82"/>
        <v>627.29</v>
      </c>
      <c r="M77" s="39">
        <f t="shared" si="83"/>
        <v>499.34</v>
      </c>
      <c r="N77" s="38">
        <f t="shared" si="84"/>
        <v>27.44</v>
      </c>
      <c r="O77" s="39">
        <f t="shared" si="85"/>
        <v>127.2</v>
      </c>
      <c r="P77" s="39">
        <f t="shared" si="86"/>
        <v>0</v>
      </c>
      <c r="Q77" s="39">
        <f t="shared" si="87"/>
        <v>1351.84</v>
      </c>
      <c r="R77" s="38">
        <f t="shared" si="88"/>
        <v>0</v>
      </c>
      <c r="S77" s="38">
        <f t="shared" si="89"/>
        <v>313.64</v>
      </c>
      <c r="T77" s="39">
        <f t="shared" si="90"/>
        <v>124.84</v>
      </c>
      <c r="U77" s="38">
        <f t="shared" si="91"/>
        <v>11.76</v>
      </c>
      <c r="V77" s="39">
        <f t="shared" si="92"/>
        <v>127.2</v>
      </c>
      <c r="W77" s="39">
        <f t="shared" si="93"/>
        <v>0</v>
      </c>
      <c r="X77" s="38">
        <f t="shared" si="94"/>
        <v>577.44</v>
      </c>
      <c r="Y77" s="38">
        <f t="shared" si="95"/>
        <v>1929.28</v>
      </c>
      <c r="Z77" s="38"/>
      <c r="AA77" s="41" t="s">
        <v>63</v>
      </c>
      <c r="AB77" s="42">
        <f t="shared" ref="AB77:AH77" si="105">K77+R77</f>
        <v>70.57</v>
      </c>
      <c r="AC77" s="42">
        <f t="shared" si="105"/>
        <v>940.93</v>
      </c>
      <c r="AD77" s="42">
        <f t="shared" si="105"/>
        <v>624.18</v>
      </c>
      <c r="AE77" s="42">
        <f t="shared" si="105"/>
        <v>39.2</v>
      </c>
      <c r="AF77" s="42">
        <f t="shared" si="105"/>
        <v>254.4</v>
      </c>
      <c r="AG77" s="42">
        <f t="shared" si="105"/>
        <v>0</v>
      </c>
      <c r="AH77" s="42">
        <f t="shared" si="105"/>
        <v>1929.28</v>
      </c>
      <c r="AI77" s="41" t="s">
        <v>33</v>
      </c>
    </row>
    <row r="78" s="15" customFormat="1" ht="16" customHeight="1" spans="1:35">
      <c r="A78" s="37">
        <f t="shared" si="80"/>
        <v>75</v>
      </c>
      <c r="B78" s="38" t="s">
        <v>270</v>
      </c>
      <c r="C78" s="44" t="s">
        <v>283</v>
      </c>
      <c r="D78" s="40" t="s">
        <v>284</v>
      </c>
      <c r="E78" s="38">
        <v>3920.55</v>
      </c>
      <c r="F78" s="38">
        <v>3920.55</v>
      </c>
      <c r="G78" s="39">
        <v>6241.75</v>
      </c>
      <c r="H78" s="38">
        <v>3920.55</v>
      </c>
      <c r="I78" s="39">
        <v>2200</v>
      </c>
      <c r="J78" s="39"/>
      <c r="K78" s="38">
        <f t="shared" si="81"/>
        <v>70.57</v>
      </c>
      <c r="L78" s="38">
        <f t="shared" si="82"/>
        <v>627.29</v>
      </c>
      <c r="M78" s="39">
        <f t="shared" si="83"/>
        <v>499.34</v>
      </c>
      <c r="N78" s="38">
        <f t="shared" si="84"/>
        <v>27.44</v>
      </c>
      <c r="O78" s="39">
        <f t="shared" si="85"/>
        <v>110</v>
      </c>
      <c r="P78" s="39">
        <f t="shared" si="86"/>
        <v>0</v>
      </c>
      <c r="Q78" s="39">
        <f t="shared" si="87"/>
        <v>1334.64</v>
      </c>
      <c r="R78" s="38">
        <f t="shared" si="88"/>
        <v>0</v>
      </c>
      <c r="S78" s="38">
        <f t="shared" si="89"/>
        <v>313.64</v>
      </c>
      <c r="T78" s="39">
        <f t="shared" si="90"/>
        <v>124.84</v>
      </c>
      <c r="U78" s="38">
        <f t="shared" si="91"/>
        <v>11.76</v>
      </c>
      <c r="V78" s="39">
        <f t="shared" si="92"/>
        <v>110</v>
      </c>
      <c r="W78" s="39">
        <f t="shared" si="93"/>
        <v>0</v>
      </c>
      <c r="X78" s="38">
        <f t="shared" si="94"/>
        <v>560.24</v>
      </c>
      <c r="Y78" s="38">
        <f t="shared" si="95"/>
        <v>1894.88</v>
      </c>
      <c r="Z78" s="38"/>
      <c r="AA78" s="41" t="s">
        <v>63</v>
      </c>
      <c r="AB78" s="42">
        <f t="shared" ref="AB78:AH78" si="106">K78+R78</f>
        <v>70.57</v>
      </c>
      <c r="AC78" s="42">
        <f t="shared" si="106"/>
        <v>940.93</v>
      </c>
      <c r="AD78" s="42">
        <f t="shared" si="106"/>
        <v>624.18</v>
      </c>
      <c r="AE78" s="42">
        <f t="shared" si="106"/>
        <v>39.2</v>
      </c>
      <c r="AF78" s="42">
        <f t="shared" si="106"/>
        <v>220</v>
      </c>
      <c r="AG78" s="42">
        <f t="shared" si="106"/>
        <v>0</v>
      </c>
      <c r="AH78" s="42">
        <f t="shared" si="106"/>
        <v>1894.88</v>
      </c>
      <c r="AI78" s="41" t="s">
        <v>33</v>
      </c>
    </row>
    <row r="79" s="15" customFormat="1" ht="16" customHeight="1" spans="1:35">
      <c r="A79" s="37">
        <f t="shared" si="80"/>
        <v>76</v>
      </c>
      <c r="B79" s="38" t="s">
        <v>270</v>
      </c>
      <c r="C79" s="38" t="s">
        <v>285</v>
      </c>
      <c r="D79" s="40" t="s">
        <v>286</v>
      </c>
      <c r="E79" s="38">
        <v>3920.55</v>
      </c>
      <c r="F79" s="38">
        <v>3920.55</v>
      </c>
      <c r="G79" s="39">
        <v>6241.75</v>
      </c>
      <c r="H79" s="38">
        <v>3920.55</v>
      </c>
      <c r="I79" s="39">
        <v>2200</v>
      </c>
      <c r="J79" s="39"/>
      <c r="K79" s="38">
        <f t="shared" si="81"/>
        <v>70.57</v>
      </c>
      <c r="L79" s="38">
        <f t="shared" si="82"/>
        <v>627.29</v>
      </c>
      <c r="M79" s="39">
        <f t="shared" si="83"/>
        <v>499.34</v>
      </c>
      <c r="N79" s="38">
        <f t="shared" si="84"/>
        <v>27.44</v>
      </c>
      <c r="O79" s="39">
        <f t="shared" si="85"/>
        <v>110</v>
      </c>
      <c r="P79" s="39">
        <f t="shared" si="86"/>
        <v>0</v>
      </c>
      <c r="Q79" s="39">
        <f t="shared" si="87"/>
        <v>1334.64</v>
      </c>
      <c r="R79" s="38">
        <f t="shared" si="88"/>
        <v>0</v>
      </c>
      <c r="S79" s="38">
        <f t="shared" si="89"/>
        <v>313.64</v>
      </c>
      <c r="T79" s="39">
        <f t="shared" si="90"/>
        <v>124.84</v>
      </c>
      <c r="U79" s="38">
        <f t="shared" si="91"/>
        <v>11.76</v>
      </c>
      <c r="V79" s="39">
        <f t="shared" si="92"/>
        <v>110</v>
      </c>
      <c r="W79" s="39">
        <f t="shared" si="93"/>
        <v>0</v>
      </c>
      <c r="X79" s="38">
        <f t="shared" si="94"/>
        <v>560.24</v>
      </c>
      <c r="Y79" s="38">
        <f t="shared" si="95"/>
        <v>1894.88</v>
      </c>
      <c r="Z79" s="38"/>
      <c r="AA79" s="41" t="s">
        <v>63</v>
      </c>
      <c r="AB79" s="42">
        <f t="shared" ref="AB79:AH79" si="107">K79+R79</f>
        <v>70.57</v>
      </c>
      <c r="AC79" s="42">
        <f t="shared" si="107"/>
        <v>940.93</v>
      </c>
      <c r="AD79" s="42">
        <f t="shared" si="107"/>
        <v>624.18</v>
      </c>
      <c r="AE79" s="42">
        <f t="shared" si="107"/>
        <v>39.2</v>
      </c>
      <c r="AF79" s="42">
        <f t="shared" si="107"/>
        <v>220</v>
      </c>
      <c r="AG79" s="42">
        <f t="shared" si="107"/>
        <v>0</v>
      </c>
      <c r="AH79" s="42">
        <f t="shared" si="107"/>
        <v>1894.88</v>
      </c>
      <c r="AI79" s="41" t="s">
        <v>33</v>
      </c>
    </row>
    <row r="80" s="15" customFormat="1" ht="16" customHeight="1" spans="1:35">
      <c r="A80" s="37">
        <f t="shared" si="80"/>
        <v>77</v>
      </c>
      <c r="B80" s="38" t="s">
        <v>270</v>
      </c>
      <c r="C80" s="38" t="s">
        <v>287</v>
      </c>
      <c r="D80" s="40" t="s">
        <v>288</v>
      </c>
      <c r="E80" s="38">
        <v>3920.55</v>
      </c>
      <c r="F80" s="38">
        <v>3920.55</v>
      </c>
      <c r="G80" s="39">
        <v>6241.75</v>
      </c>
      <c r="H80" s="38">
        <v>3920.55</v>
      </c>
      <c r="I80" s="39">
        <v>2200</v>
      </c>
      <c r="J80" s="39"/>
      <c r="K80" s="38">
        <f t="shared" si="81"/>
        <v>70.57</v>
      </c>
      <c r="L80" s="38">
        <f t="shared" si="82"/>
        <v>627.29</v>
      </c>
      <c r="M80" s="39">
        <f t="shared" si="83"/>
        <v>499.34</v>
      </c>
      <c r="N80" s="38">
        <f t="shared" si="84"/>
        <v>27.44</v>
      </c>
      <c r="O80" s="39">
        <f t="shared" si="85"/>
        <v>110</v>
      </c>
      <c r="P80" s="39">
        <f t="shared" si="86"/>
        <v>0</v>
      </c>
      <c r="Q80" s="39">
        <f t="shared" si="87"/>
        <v>1334.64</v>
      </c>
      <c r="R80" s="38">
        <f t="shared" si="88"/>
        <v>0</v>
      </c>
      <c r="S80" s="38">
        <f t="shared" si="89"/>
        <v>313.64</v>
      </c>
      <c r="T80" s="39">
        <f t="shared" si="90"/>
        <v>124.84</v>
      </c>
      <c r="U80" s="38">
        <f t="shared" si="91"/>
        <v>11.76</v>
      </c>
      <c r="V80" s="39">
        <f t="shared" si="92"/>
        <v>110</v>
      </c>
      <c r="W80" s="39">
        <f t="shared" si="93"/>
        <v>0</v>
      </c>
      <c r="X80" s="38">
        <f t="shared" si="94"/>
        <v>560.24</v>
      </c>
      <c r="Y80" s="38">
        <f t="shared" si="95"/>
        <v>1894.88</v>
      </c>
      <c r="Z80" s="38"/>
      <c r="AA80" s="41" t="s">
        <v>63</v>
      </c>
      <c r="AB80" s="42">
        <f t="shared" ref="AB80:AH80" si="108">K80+R80</f>
        <v>70.57</v>
      </c>
      <c r="AC80" s="42">
        <f t="shared" si="108"/>
        <v>940.93</v>
      </c>
      <c r="AD80" s="42">
        <f t="shared" si="108"/>
        <v>624.18</v>
      </c>
      <c r="AE80" s="42">
        <f t="shared" si="108"/>
        <v>39.2</v>
      </c>
      <c r="AF80" s="42">
        <f t="shared" si="108"/>
        <v>220</v>
      </c>
      <c r="AG80" s="42">
        <f t="shared" si="108"/>
        <v>0</v>
      </c>
      <c r="AH80" s="42">
        <f t="shared" si="108"/>
        <v>1894.88</v>
      </c>
      <c r="AI80" s="41" t="s">
        <v>33</v>
      </c>
    </row>
    <row r="81" s="15" customFormat="1" ht="16" customHeight="1" spans="1:36">
      <c r="A81" s="37">
        <f t="shared" si="80"/>
        <v>78</v>
      </c>
      <c r="B81" s="38" t="s">
        <v>270</v>
      </c>
      <c r="C81" s="38" t="s">
        <v>289</v>
      </c>
      <c r="D81" s="40" t="s">
        <v>290</v>
      </c>
      <c r="E81" s="38">
        <v>3920.55</v>
      </c>
      <c r="F81" s="38">
        <v>3920.55</v>
      </c>
      <c r="G81" s="39">
        <v>6241.75</v>
      </c>
      <c r="H81" s="38">
        <v>3920.55</v>
      </c>
      <c r="I81" s="39">
        <v>2200</v>
      </c>
      <c r="J81" s="39"/>
      <c r="K81" s="38">
        <f t="shared" si="81"/>
        <v>70.57</v>
      </c>
      <c r="L81" s="38">
        <f t="shared" si="82"/>
        <v>627.29</v>
      </c>
      <c r="M81" s="39">
        <f t="shared" si="83"/>
        <v>499.34</v>
      </c>
      <c r="N81" s="38">
        <f t="shared" si="84"/>
        <v>27.44</v>
      </c>
      <c r="O81" s="39">
        <f t="shared" si="85"/>
        <v>110</v>
      </c>
      <c r="P81" s="39">
        <f t="shared" si="86"/>
        <v>0</v>
      </c>
      <c r="Q81" s="39">
        <f t="shared" si="87"/>
        <v>1334.64</v>
      </c>
      <c r="R81" s="38">
        <f t="shared" si="88"/>
        <v>0</v>
      </c>
      <c r="S81" s="38">
        <f t="shared" si="89"/>
        <v>313.64</v>
      </c>
      <c r="T81" s="39">
        <f t="shared" si="90"/>
        <v>124.84</v>
      </c>
      <c r="U81" s="38">
        <f t="shared" si="91"/>
        <v>11.76</v>
      </c>
      <c r="V81" s="39">
        <f t="shared" si="92"/>
        <v>110</v>
      </c>
      <c r="W81" s="39">
        <f t="shared" si="93"/>
        <v>0</v>
      </c>
      <c r="X81" s="38">
        <f t="shared" si="94"/>
        <v>560.24</v>
      </c>
      <c r="Y81" s="38">
        <f t="shared" si="95"/>
        <v>1894.88</v>
      </c>
      <c r="Z81" s="38"/>
      <c r="AA81" s="41" t="s">
        <v>63</v>
      </c>
      <c r="AB81" s="42">
        <f t="shared" ref="AB81:AH81" si="109">K81+R81</f>
        <v>70.57</v>
      </c>
      <c r="AC81" s="42">
        <f t="shared" si="109"/>
        <v>940.93</v>
      </c>
      <c r="AD81" s="42">
        <f t="shared" si="109"/>
        <v>624.18</v>
      </c>
      <c r="AE81" s="42">
        <f t="shared" si="109"/>
        <v>39.2</v>
      </c>
      <c r="AF81" s="42">
        <f t="shared" si="109"/>
        <v>220</v>
      </c>
      <c r="AG81" s="42">
        <f t="shared" si="109"/>
        <v>0</v>
      </c>
      <c r="AH81" s="42">
        <f t="shared" si="109"/>
        <v>1894.88</v>
      </c>
      <c r="AI81" s="41" t="s">
        <v>33</v>
      </c>
    </row>
    <row r="82" s="15" customFormat="1" ht="16" customHeight="1" spans="1:36">
      <c r="A82" s="37">
        <f t="shared" si="80"/>
        <v>79</v>
      </c>
      <c r="B82" s="38" t="s">
        <v>270</v>
      </c>
      <c r="C82" s="38" t="s">
        <v>291</v>
      </c>
      <c r="D82" s="40" t="s">
        <v>292</v>
      </c>
      <c r="E82" s="38">
        <v>3920.55</v>
      </c>
      <c r="F82" s="38">
        <v>3920.55</v>
      </c>
      <c r="G82" s="39">
        <v>6241.75</v>
      </c>
      <c r="H82" s="38">
        <v>3920.55</v>
      </c>
      <c r="I82" s="39">
        <v>2200</v>
      </c>
      <c r="J82" s="39"/>
      <c r="K82" s="38">
        <f t="shared" si="81"/>
        <v>70.57</v>
      </c>
      <c r="L82" s="38">
        <f t="shared" si="82"/>
        <v>627.29</v>
      </c>
      <c r="M82" s="39">
        <f t="shared" si="83"/>
        <v>499.34</v>
      </c>
      <c r="N82" s="38">
        <f t="shared" si="84"/>
        <v>27.44</v>
      </c>
      <c r="O82" s="39">
        <f t="shared" si="85"/>
        <v>110</v>
      </c>
      <c r="P82" s="39">
        <f t="shared" si="86"/>
        <v>0</v>
      </c>
      <c r="Q82" s="39">
        <f t="shared" si="87"/>
        <v>1334.64</v>
      </c>
      <c r="R82" s="38">
        <f t="shared" si="88"/>
        <v>0</v>
      </c>
      <c r="S82" s="38">
        <f t="shared" si="89"/>
        <v>313.64</v>
      </c>
      <c r="T82" s="39">
        <f t="shared" si="90"/>
        <v>124.84</v>
      </c>
      <c r="U82" s="38">
        <f t="shared" si="91"/>
        <v>11.76</v>
      </c>
      <c r="V82" s="39">
        <f t="shared" si="92"/>
        <v>110</v>
      </c>
      <c r="W82" s="39">
        <f t="shared" si="93"/>
        <v>0</v>
      </c>
      <c r="X82" s="38">
        <f t="shared" si="94"/>
        <v>560.24</v>
      </c>
      <c r="Y82" s="38">
        <f t="shared" si="95"/>
        <v>1894.88</v>
      </c>
      <c r="Z82" s="38"/>
      <c r="AA82" s="41" t="s">
        <v>63</v>
      </c>
      <c r="AB82" s="42">
        <f t="shared" ref="AB82:AH82" si="110">K82+R82</f>
        <v>70.57</v>
      </c>
      <c r="AC82" s="42">
        <f t="shared" si="110"/>
        <v>940.93</v>
      </c>
      <c r="AD82" s="42">
        <f t="shared" si="110"/>
        <v>624.18</v>
      </c>
      <c r="AE82" s="42">
        <f t="shared" si="110"/>
        <v>39.2</v>
      </c>
      <c r="AF82" s="42">
        <f t="shared" si="110"/>
        <v>220</v>
      </c>
      <c r="AG82" s="42">
        <f t="shared" si="110"/>
        <v>0</v>
      </c>
      <c r="AH82" s="42">
        <f t="shared" si="110"/>
        <v>1894.88</v>
      </c>
      <c r="AI82" s="41" t="s">
        <v>33</v>
      </c>
    </row>
    <row r="83" s="15" customFormat="1" ht="16" customHeight="1" spans="1:36">
      <c r="A83" s="37">
        <f t="shared" si="80"/>
        <v>80</v>
      </c>
      <c r="B83" s="38" t="s">
        <v>270</v>
      </c>
      <c r="C83" s="38" t="s">
        <v>293</v>
      </c>
      <c r="D83" s="40" t="s">
        <v>294</v>
      </c>
      <c r="E83" s="38">
        <v>3920.55</v>
      </c>
      <c r="F83" s="38">
        <v>3920.55</v>
      </c>
      <c r="G83" s="39">
        <v>6241.75</v>
      </c>
      <c r="H83" s="38">
        <v>3920.55</v>
      </c>
      <c r="I83" s="39">
        <v>2200</v>
      </c>
      <c r="J83" s="39"/>
      <c r="K83" s="38">
        <f t="shared" si="81"/>
        <v>70.57</v>
      </c>
      <c r="L83" s="38">
        <f t="shared" si="82"/>
        <v>627.29</v>
      </c>
      <c r="M83" s="39">
        <f t="shared" si="83"/>
        <v>499.34</v>
      </c>
      <c r="N83" s="38">
        <f t="shared" si="84"/>
        <v>27.44</v>
      </c>
      <c r="O83" s="39">
        <f t="shared" si="85"/>
        <v>110</v>
      </c>
      <c r="P83" s="39">
        <f t="shared" si="86"/>
        <v>0</v>
      </c>
      <c r="Q83" s="39">
        <f t="shared" si="87"/>
        <v>1334.64</v>
      </c>
      <c r="R83" s="38">
        <f t="shared" si="88"/>
        <v>0</v>
      </c>
      <c r="S83" s="38">
        <f t="shared" si="89"/>
        <v>313.64</v>
      </c>
      <c r="T83" s="39">
        <f t="shared" si="90"/>
        <v>124.84</v>
      </c>
      <c r="U83" s="38">
        <f t="shared" si="91"/>
        <v>11.76</v>
      </c>
      <c r="V83" s="39">
        <f t="shared" si="92"/>
        <v>110</v>
      </c>
      <c r="W83" s="39">
        <f t="shared" si="93"/>
        <v>0</v>
      </c>
      <c r="X83" s="38">
        <f t="shared" si="94"/>
        <v>560.24</v>
      </c>
      <c r="Y83" s="38">
        <f t="shared" si="95"/>
        <v>1894.88</v>
      </c>
      <c r="Z83" s="38"/>
      <c r="AA83" s="41" t="s">
        <v>63</v>
      </c>
      <c r="AB83" s="42">
        <f t="shared" ref="AB83:AH83" si="111">K83+R83</f>
        <v>70.57</v>
      </c>
      <c r="AC83" s="42">
        <f t="shared" si="111"/>
        <v>940.93</v>
      </c>
      <c r="AD83" s="42">
        <f t="shared" si="111"/>
        <v>624.18</v>
      </c>
      <c r="AE83" s="42">
        <f t="shared" si="111"/>
        <v>39.2</v>
      </c>
      <c r="AF83" s="42">
        <f t="shared" si="111"/>
        <v>220</v>
      </c>
      <c r="AG83" s="42">
        <f t="shared" si="111"/>
        <v>0</v>
      </c>
      <c r="AH83" s="42">
        <f t="shared" si="111"/>
        <v>1894.88</v>
      </c>
      <c r="AI83" s="41" t="s">
        <v>33</v>
      </c>
    </row>
    <row r="84" s="15" customFormat="1" ht="16" customHeight="1" spans="1:36">
      <c r="A84" s="37">
        <f t="shared" si="80"/>
        <v>81</v>
      </c>
      <c r="B84" s="38" t="s">
        <v>270</v>
      </c>
      <c r="C84" s="38" t="s">
        <v>295</v>
      </c>
      <c r="D84" s="40" t="s">
        <v>296</v>
      </c>
      <c r="E84" s="38">
        <v>3920.55</v>
      </c>
      <c r="F84" s="38">
        <v>3920.55</v>
      </c>
      <c r="G84" s="39">
        <v>6241.75</v>
      </c>
      <c r="H84" s="38">
        <v>3920.55</v>
      </c>
      <c r="I84" s="39">
        <v>2200</v>
      </c>
      <c r="J84" s="39"/>
      <c r="K84" s="38">
        <f t="shared" si="81"/>
        <v>70.57</v>
      </c>
      <c r="L84" s="38">
        <f t="shared" si="82"/>
        <v>627.29</v>
      </c>
      <c r="M84" s="39">
        <f t="shared" si="83"/>
        <v>499.34</v>
      </c>
      <c r="N84" s="38">
        <f t="shared" si="84"/>
        <v>27.44</v>
      </c>
      <c r="O84" s="39">
        <f t="shared" si="85"/>
        <v>110</v>
      </c>
      <c r="P84" s="39">
        <f t="shared" si="86"/>
        <v>0</v>
      </c>
      <c r="Q84" s="39">
        <f t="shared" si="87"/>
        <v>1334.64</v>
      </c>
      <c r="R84" s="38">
        <f t="shared" si="88"/>
        <v>0</v>
      </c>
      <c r="S84" s="38">
        <f t="shared" si="89"/>
        <v>313.64</v>
      </c>
      <c r="T84" s="39">
        <f t="shared" si="90"/>
        <v>124.84</v>
      </c>
      <c r="U84" s="38">
        <f t="shared" si="91"/>
        <v>11.76</v>
      </c>
      <c r="V84" s="39">
        <f t="shared" si="92"/>
        <v>110</v>
      </c>
      <c r="W84" s="39">
        <f t="shared" si="93"/>
        <v>0</v>
      </c>
      <c r="X84" s="38">
        <f t="shared" si="94"/>
        <v>560.24</v>
      </c>
      <c r="Y84" s="38">
        <f t="shared" si="95"/>
        <v>1894.88</v>
      </c>
      <c r="Z84" s="38"/>
      <c r="AA84" s="41" t="s">
        <v>58</v>
      </c>
      <c r="AB84" s="42">
        <f t="shared" ref="AB84:AH84" si="112">K84+R84</f>
        <v>70.57</v>
      </c>
      <c r="AC84" s="42">
        <f t="shared" si="112"/>
        <v>940.93</v>
      </c>
      <c r="AD84" s="42">
        <f t="shared" si="112"/>
        <v>624.18</v>
      </c>
      <c r="AE84" s="42">
        <f t="shared" si="112"/>
        <v>39.2</v>
      </c>
      <c r="AF84" s="42">
        <f t="shared" si="112"/>
        <v>220</v>
      </c>
      <c r="AG84" s="42">
        <f t="shared" si="112"/>
        <v>0</v>
      </c>
      <c r="AH84" s="42">
        <f t="shared" si="112"/>
        <v>1894.88</v>
      </c>
      <c r="AI84" s="41" t="s">
        <v>35</v>
      </c>
    </row>
    <row r="85" s="15" customFormat="1" ht="16" customHeight="1" spans="1:36">
      <c r="A85" s="37">
        <f t="shared" si="80"/>
        <v>82</v>
      </c>
      <c r="B85" s="38" t="s">
        <v>270</v>
      </c>
      <c r="C85" s="38" t="s">
        <v>297</v>
      </c>
      <c r="D85" s="40" t="s">
        <v>298</v>
      </c>
      <c r="E85" s="38">
        <v>3920.55</v>
      </c>
      <c r="F85" s="38">
        <v>3920.55</v>
      </c>
      <c r="G85" s="39">
        <v>6241.75</v>
      </c>
      <c r="H85" s="38">
        <v>3920.55</v>
      </c>
      <c r="I85" s="39">
        <v>2200</v>
      </c>
      <c r="J85" s="39"/>
      <c r="K85" s="38">
        <f t="shared" si="81"/>
        <v>70.57</v>
      </c>
      <c r="L85" s="38">
        <f t="shared" si="82"/>
        <v>627.29</v>
      </c>
      <c r="M85" s="39">
        <f t="shared" si="83"/>
        <v>499.34</v>
      </c>
      <c r="N85" s="38">
        <f t="shared" si="84"/>
        <v>27.44</v>
      </c>
      <c r="O85" s="39">
        <f t="shared" si="85"/>
        <v>110</v>
      </c>
      <c r="P85" s="39">
        <f t="shared" si="86"/>
        <v>0</v>
      </c>
      <c r="Q85" s="39">
        <f t="shared" si="87"/>
        <v>1334.64</v>
      </c>
      <c r="R85" s="38">
        <f t="shared" si="88"/>
        <v>0</v>
      </c>
      <c r="S85" s="38">
        <f t="shared" si="89"/>
        <v>313.64</v>
      </c>
      <c r="T85" s="39">
        <f t="shared" si="90"/>
        <v>124.84</v>
      </c>
      <c r="U85" s="38">
        <f t="shared" si="91"/>
        <v>11.76</v>
      </c>
      <c r="V85" s="39">
        <f t="shared" si="92"/>
        <v>110</v>
      </c>
      <c r="W85" s="39">
        <f t="shared" si="93"/>
        <v>0</v>
      </c>
      <c r="X85" s="38">
        <f t="shared" si="94"/>
        <v>560.24</v>
      </c>
      <c r="Y85" s="38">
        <f t="shared" si="95"/>
        <v>1894.88</v>
      </c>
      <c r="Z85" s="38"/>
      <c r="AA85" s="41" t="s">
        <v>63</v>
      </c>
      <c r="AB85" s="42">
        <f t="shared" ref="AB85:AH85" si="113">K85+R85</f>
        <v>70.57</v>
      </c>
      <c r="AC85" s="42">
        <f t="shared" si="113"/>
        <v>940.93</v>
      </c>
      <c r="AD85" s="42">
        <f t="shared" si="113"/>
        <v>624.18</v>
      </c>
      <c r="AE85" s="42">
        <f t="shared" si="113"/>
        <v>39.2</v>
      </c>
      <c r="AF85" s="42">
        <f t="shared" si="113"/>
        <v>220</v>
      </c>
      <c r="AG85" s="42">
        <f t="shared" si="113"/>
        <v>0</v>
      </c>
      <c r="AH85" s="42">
        <f t="shared" si="113"/>
        <v>1894.88</v>
      </c>
      <c r="AI85" s="41" t="s">
        <v>33</v>
      </c>
    </row>
    <row r="86" s="15" customFormat="1" ht="16" customHeight="1" spans="1:36">
      <c r="A86" s="37">
        <f t="shared" si="80"/>
        <v>83</v>
      </c>
      <c r="B86" s="38" t="s">
        <v>270</v>
      </c>
      <c r="C86" s="38" t="s">
        <v>299</v>
      </c>
      <c r="D86" s="220" t="s">
        <v>300</v>
      </c>
      <c r="E86" s="38">
        <v>3920.55</v>
      </c>
      <c r="F86" s="38">
        <v>3920.55</v>
      </c>
      <c r="G86" s="39">
        <v>6241.75</v>
      </c>
      <c r="H86" s="38">
        <v>3920.55</v>
      </c>
      <c r="I86" s="39">
        <v>2200</v>
      </c>
      <c r="J86" s="39"/>
      <c r="K86" s="38">
        <f t="shared" si="81"/>
        <v>70.57</v>
      </c>
      <c r="L86" s="38">
        <f t="shared" si="82"/>
        <v>627.29</v>
      </c>
      <c r="M86" s="39">
        <f t="shared" si="83"/>
        <v>499.34</v>
      </c>
      <c r="N86" s="38">
        <f t="shared" si="84"/>
        <v>27.44</v>
      </c>
      <c r="O86" s="39">
        <f t="shared" si="85"/>
        <v>110</v>
      </c>
      <c r="P86" s="39">
        <f t="shared" si="86"/>
        <v>0</v>
      </c>
      <c r="Q86" s="39">
        <f t="shared" si="87"/>
        <v>1334.64</v>
      </c>
      <c r="R86" s="38">
        <f t="shared" si="88"/>
        <v>0</v>
      </c>
      <c r="S86" s="38">
        <f t="shared" si="89"/>
        <v>313.64</v>
      </c>
      <c r="T86" s="39">
        <f t="shared" si="90"/>
        <v>124.84</v>
      </c>
      <c r="U86" s="38">
        <f t="shared" si="91"/>
        <v>11.76</v>
      </c>
      <c r="V86" s="39">
        <f t="shared" si="92"/>
        <v>110</v>
      </c>
      <c r="W86" s="39">
        <f t="shared" si="93"/>
        <v>0</v>
      </c>
      <c r="X86" s="38">
        <f t="shared" si="94"/>
        <v>560.24</v>
      </c>
      <c r="Y86" s="38">
        <f t="shared" si="95"/>
        <v>1894.88</v>
      </c>
      <c r="Z86" s="38"/>
      <c r="AA86" s="41" t="s">
        <v>63</v>
      </c>
      <c r="AB86" s="42">
        <f t="shared" ref="AB86:AH86" si="114">K86+R86</f>
        <v>70.57</v>
      </c>
      <c r="AC86" s="42">
        <f t="shared" si="114"/>
        <v>940.93</v>
      </c>
      <c r="AD86" s="42">
        <f t="shared" si="114"/>
        <v>624.18</v>
      </c>
      <c r="AE86" s="42">
        <f t="shared" si="114"/>
        <v>39.2</v>
      </c>
      <c r="AF86" s="42">
        <f t="shared" si="114"/>
        <v>220</v>
      </c>
      <c r="AG86" s="42">
        <f t="shared" si="114"/>
        <v>0</v>
      </c>
      <c r="AH86" s="42">
        <f t="shared" si="114"/>
        <v>1894.88</v>
      </c>
      <c r="AI86" s="41" t="s">
        <v>33</v>
      </c>
    </row>
    <row r="87" s="15" customFormat="1" ht="16" customHeight="1" spans="1:36">
      <c r="A87" s="37">
        <f t="shared" si="80"/>
        <v>84</v>
      </c>
      <c r="B87" s="38" t="s">
        <v>270</v>
      </c>
      <c r="C87" s="38" t="s">
        <v>301</v>
      </c>
      <c r="D87" s="40" t="s">
        <v>302</v>
      </c>
      <c r="E87" s="38">
        <v>3920.55</v>
      </c>
      <c r="F87" s="38">
        <v>3920.55</v>
      </c>
      <c r="G87" s="39">
        <v>6241.75</v>
      </c>
      <c r="H87" s="38">
        <v>3920.55</v>
      </c>
      <c r="I87" s="39">
        <v>2544</v>
      </c>
      <c r="J87" s="39"/>
      <c r="K87" s="38">
        <f t="shared" si="81"/>
        <v>70.57</v>
      </c>
      <c r="L87" s="38">
        <f t="shared" si="82"/>
        <v>627.29</v>
      </c>
      <c r="M87" s="39">
        <f t="shared" si="83"/>
        <v>499.34</v>
      </c>
      <c r="N87" s="38">
        <f t="shared" si="84"/>
        <v>27.44</v>
      </c>
      <c r="O87" s="39">
        <f t="shared" si="85"/>
        <v>127.2</v>
      </c>
      <c r="P87" s="39">
        <f t="shared" si="86"/>
        <v>0</v>
      </c>
      <c r="Q87" s="39">
        <f t="shared" si="87"/>
        <v>1351.84</v>
      </c>
      <c r="R87" s="38">
        <f t="shared" si="88"/>
        <v>0</v>
      </c>
      <c r="S87" s="38">
        <f t="shared" si="89"/>
        <v>313.64</v>
      </c>
      <c r="T87" s="39">
        <f t="shared" si="90"/>
        <v>124.84</v>
      </c>
      <c r="U87" s="38">
        <f t="shared" si="91"/>
        <v>11.76</v>
      </c>
      <c r="V87" s="39">
        <f t="shared" si="92"/>
        <v>127.2</v>
      </c>
      <c r="W87" s="39">
        <f t="shared" si="93"/>
        <v>0</v>
      </c>
      <c r="X87" s="38">
        <f t="shared" si="94"/>
        <v>577.44</v>
      </c>
      <c r="Y87" s="38">
        <f t="shared" si="95"/>
        <v>1929.28</v>
      </c>
      <c r="Z87" s="38"/>
      <c r="AA87" s="41" t="s">
        <v>63</v>
      </c>
      <c r="AB87" s="42">
        <f t="shared" ref="AB87:AH87" si="115">K87+R87</f>
        <v>70.57</v>
      </c>
      <c r="AC87" s="42">
        <f t="shared" si="115"/>
        <v>940.93</v>
      </c>
      <c r="AD87" s="42">
        <f t="shared" si="115"/>
        <v>624.18</v>
      </c>
      <c r="AE87" s="42">
        <f t="shared" si="115"/>
        <v>39.2</v>
      </c>
      <c r="AF87" s="42">
        <f t="shared" si="115"/>
        <v>254.4</v>
      </c>
      <c r="AG87" s="42">
        <f t="shared" si="115"/>
        <v>0</v>
      </c>
      <c r="AH87" s="42">
        <f t="shared" si="115"/>
        <v>1929.28</v>
      </c>
      <c r="AI87" s="41" t="s">
        <v>33</v>
      </c>
    </row>
    <row r="88" s="15" customFormat="1" ht="16" customHeight="1" spans="1:36">
      <c r="A88" s="37">
        <f t="shared" si="80"/>
        <v>85</v>
      </c>
      <c r="B88" s="38" t="s">
        <v>270</v>
      </c>
      <c r="C88" s="38" t="s">
        <v>303</v>
      </c>
      <c r="D88" s="40" t="s">
        <v>304</v>
      </c>
      <c r="E88" s="38">
        <v>3920.55</v>
      </c>
      <c r="F88" s="38">
        <v>3920.55</v>
      </c>
      <c r="G88" s="39">
        <v>6241.75</v>
      </c>
      <c r="H88" s="38">
        <v>3920.55</v>
      </c>
      <c r="I88" s="39">
        <v>2544</v>
      </c>
      <c r="J88" s="39"/>
      <c r="K88" s="38">
        <f t="shared" si="81"/>
        <v>70.57</v>
      </c>
      <c r="L88" s="38">
        <f t="shared" si="82"/>
        <v>627.29</v>
      </c>
      <c r="M88" s="39">
        <f t="shared" si="83"/>
        <v>499.34</v>
      </c>
      <c r="N88" s="38">
        <f t="shared" si="84"/>
        <v>27.44</v>
      </c>
      <c r="O88" s="39">
        <f t="shared" si="85"/>
        <v>127.2</v>
      </c>
      <c r="P88" s="39">
        <f t="shared" si="86"/>
        <v>0</v>
      </c>
      <c r="Q88" s="39">
        <f t="shared" si="87"/>
        <v>1351.84</v>
      </c>
      <c r="R88" s="38">
        <f t="shared" si="88"/>
        <v>0</v>
      </c>
      <c r="S88" s="38">
        <f t="shared" si="89"/>
        <v>313.64</v>
      </c>
      <c r="T88" s="39">
        <f t="shared" si="90"/>
        <v>124.84</v>
      </c>
      <c r="U88" s="38">
        <f t="shared" si="91"/>
        <v>11.76</v>
      </c>
      <c r="V88" s="39">
        <f t="shared" si="92"/>
        <v>127.2</v>
      </c>
      <c r="W88" s="39">
        <f t="shared" si="93"/>
        <v>0</v>
      </c>
      <c r="X88" s="38">
        <f t="shared" si="94"/>
        <v>577.44</v>
      </c>
      <c r="Y88" s="38">
        <f t="shared" si="95"/>
        <v>1929.28</v>
      </c>
      <c r="Z88" s="38"/>
      <c r="AA88" s="41" t="s">
        <v>63</v>
      </c>
      <c r="AB88" s="42">
        <f t="shared" ref="AB88:AH88" si="116">K88+R88</f>
        <v>70.57</v>
      </c>
      <c r="AC88" s="42">
        <f t="shared" si="116"/>
        <v>940.93</v>
      </c>
      <c r="AD88" s="42">
        <f t="shared" si="116"/>
        <v>624.18</v>
      </c>
      <c r="AE88" s="42">
        <f t="shared" si="116"/>
        <v>39.2</v>
      </c>
      <c r="AF88" s="42">
        <f t="shared" si="116"/>
        <v>254.4</v>
      </c>
      <c r="AG88" s="42">
        <f t="shared" si="116"/>
        <v>0</v>
      </c>
      <c r="AH88" s="42">
        <f t="shared" si="116"/>
        <v>1929.28</v>
      </c>
      <c r="AI88" s="41" t="s">
        <v>33</v>
      </c>
    </row>
    <row r="89" s="15" customFormat="1" ht="16" customHeight="1" spans="1:36">
      <c r="A89" s="37">
        <f t="shared" si="80"/>
        <v>86</v>
      </c>
      <c r="B89" s="38" t="s">
        <v>270</v>
      </c>
      <c r="C89" s="38" t="s">
        <v>305</v>
      </c>
      <c r="D89" s="40" t="s">
        <v>306</v>
      </c>
      <c r="E89" s="38">
        <v>3920.55</v>
      </c>
      <c r="F89" s="38">
        <v>3920.55</v>
      </c>
      <c r="G89" s="39">
        <v>6241.75</v>
      </c>
      <c r="H89" s="38">
        <v>3920.55</v>
      </c>
      <c r="I89" s="39">
        <v>2544</v>
      </c>
      <c r="J89" s="39"/>
      <c r="K89" s="38">
        <f t="shared" si="81"/>
        <v>70.57</v>
      </c>
      <c r="L89" s="38">
        <f t="shared" si="82"/>
        <v>627.29</v>
      </c>
      <c r="M89" s="39">
        <f t="shared" si="83"/>
        <v>499.34</v>
      </c>
      <c r="N89" s="38">
        <f t="shared" si="84"/>
        <v>27.44</v>
      </c>
      <c r="O89" s="39">
        <f t="shared" si="85"/>
        <v>127.2</v>
      </c>
      <c r="P89" s="39">
        <f t="shared" si="86"/>
        <v>0</v>
      </c>
      <c r="Q89" s="39">
        <f t="shared" si="87"/>
        <v>1351.84</v>
      </c>
      <c r="R89" s="38">
        <f t="shared" si="88"/>
        <v>0</v>
      </c>
      <c r="S89" s="38">
        <f t="shared" si="89"/>
        <v>313.64</v>
      </c>
      <c r="T89" s="39">
        <f t="shared" si="90"/>
        <v>124.84</v>
      </c>
      <c r="U89" s="38">
        <f t="shared" si="91"/>
        <v>11.76</v>
      </c>
      <c r="V89" s="39">
        <f t="shared" si="92"/>
        <v>127.2</v>
      </c>
      <c r="W89" s="39">
        <f t="shared" si="93"/>
        <v>0</v>
      </c>
      <c r="X89" s="38">
        <f t="shared" si="94"/>
        <v>577.44</v>
      </c>
      <c r="Y89" s="38">
        <f t="shared" si="95"/>
        <v>1929.28</v>
      </c>
      <c r="Z89" s="38"/>
      <c r="AA89" s="41" t="s">
        <v>63</v>
      </c>
      <c r="AB89" s="42">
        <f t="shared" ref="AB89:AH89" si="117">K89+R89</f>
        <v>70.57</v>
      </c>
      <c r="AC89" s="42">
        <f t="shared" si="117"/>
        <v>940.93</v>
      </c>
      <c r="AD89" s="42">
        <f t="shared" si="117"/>
        <v>624.18</v>
      </c>
      <c r="AE89" s="42">
        <f t="shared" si="117"/>
        <v>39.2</v>
      </c>
      <c r="AF89" s="42">
        <f t="shared" si="117"/>
        <v>254.4</v>
      </c>
      <c r="AG89" s="42">
        <f t="shared" si="117"/>
        <v>0</v>
      </c>
      <c r="AH89" s="42">
        <f t="shared" si="117"/>
        <v>1929.28</v>
      </c>
      <c r="AI89" s="41" t="s">
        <v>33</v>
      </c>
    </row>
    <row r="90" s="15" customFormat="1" ht="16" customHeight="1" spans="1:36">
      <c r="A90" s="37">
        <f t="shared" si="80"/>
        <v>87</v>
      </c>
      <c r="B90" s="38" t="s">
        <v>238</v>
      </c>
      <c r="C90" s="38" t="s">
        <v>307</v>
      </c>
      <c r="D90" s="40" t="s">
        <v>308</v>
      </c>
      <c r="E90" s="38">
        <v>3920.55</v>
      </c>
      <c r="F90" s="38">
        <v>3920.55</v>
      </c>
      <c r="G90" s="39">
        <v>6241.75</v>
      </c>
      <c r="H90" s="38">
        <v>3920.55</v>
      </c>
      <c r="I90" s="39">
        <v>2544</v>
      </c>
      <c r="J90" s="39"/>
      <c r="K90" s="38">
        <f t="shared" si="81"/>
        <v>70.57</v>
      </c>
      <c r="L90" s="38">
        <f t="shared" si="82"/>
        <v>627.29</v>
      </c>
      <c r="M90" s="39">
        <f t="shared" si="83"/>
        <v>499.34</v>
      </c>
      <c r="N90" s="38">
        <f t="shared" si="84"/>
        <v>27.44</v>
      </c>
      <c r="O90" s="39">
        <f t="shared" si="85"/>
        <v>127.2</v>
      </c>
      <c r="P90" s="39">
        <f t="shared" si="86"/>
        <v>0</v>
      </c>
      <c r="Q90" s="39">
        <f t="shared" si="87"/>
        <v>1351.84</v>
      </c>
      <c r="R90" s="38">
        <f t="shared" si="88"/>
        <v>0</v>
      </c>
      <c r="S90" s="38">
        <f t="shared" si="89"/>
        <v>313.64</v>
      </c>
      <c r="T90" s="39">
        <f t="shared" si="90"/>
        <v>124.84</v>
      </c>
      <c r="U90" s="38">
        <f t="shared" si="91"/>
        <v>11.76</v>
      </c>
      <c r="V90" s="39">
        <f t="shared" si="92"/>
        <v>127.2</v>
      </c>
      <c r="W90" s="39">
        <f t="shared" si="93"/>
        <v>0</v>
      </c>
      <c r="X90" s="38">
        <f t="shared" si="94"/>
        <v>577.44</v>
      </c>
      <c r="Y90" s="38">
        <f t="shared" si="95"/>
        <v>1929.28</v>
      </c>
      <c r="Z90" s="38"/>
      <c r="AA90" s="41" t="s">
        <v>60</v>
      </c>
      <c r="AB90" s="42">
        <f t="shared" ref="AB90:AH90" si="118">K90+R90</f>
        <v>70.57</v>
      </c>
      <c r="AC90" s="42">
        <f t="shared" si="118"/>
        <v>940.93</v>
      </c>
      <c r="AD90" s="42">
        <f t="shared" si="118"/>
        <v>624.18</v>
      </c>
      <c r="AE90" s="42">
        <f t="shared" si="118"/>
        <v>39.2</v>
      </c>
      <c r="AF90" s="42">
        <f t="shared" si="118"/>
        <v>254.4</v>
      </c>
      <c r="AG90" s="42">
        <f t="shared" si="118"/>
        <v>0</v>
      </c>
      <c r="AH90" s="42">
        <f t="shared" si="118"/>
        <v>1929.28</v>
      </c>
      <c r="AI90" s="41" t="s">
        <v>33</v>
      </c>
    </row>
    <row r="91" s="20" customFormat="1" ht="16" customHeight="1" spans="1:36">
      <c r="A91" s="122">
        <f t="shared" si="80"/>
        <v>88</v>
      </c>
      <c r="B91" s="123" t="s">
        <v>270</v>
      </c>
      <c r="C91" s="44" t="s">
        <v>309</v>
      </c>
      <c r="D91" s="124" t="s">
        <v>310</v>
      </c>
      <c r="E91" s="123">
        <v>3920.55</v>
      </c>
      <c r="F91" s="123">
        <v>3920.55</v>
      </c>
      <c r="G91" s="126">
        <v>6241.75</v>
      </c>
      <c r="H91" s="123">
        <v>3920.55</v>
      </c>
      <c r="I91" s="126">
        <v>2544</v>
      </c>
      <c r="J91" s="39"/>
      <c r="K91" s="38">
        <f t="shared" si="81"/>
        <v>70.57</v>
      </c>
      <c r="L91" s="123">
        <f t="shared" si="82"/>
        <v>627.29</v>
      </c>
      <c r="M91" s="126">
        <f t="shared" si="83"/>
        <v>499.34</v>
      </c>
      <c r="N91" s="123">
        <f t="shared" si="84"/>
        <v>27.44</v>
      </c>
      <c r="O91" s="126">
        <f t="shared" si="85"/>
        <v>127.2</v>
      </c>
      <c r="P91" s="126">
        <f t="shared" si="86"/>
        <v>0</v>
      </c>
      <c r="Q91" s="126">
        <f t="shared" si="87"/>
        <v>1351.84</v>
      </c>
      <c r="R91" s="123">
        <f t="shared" si="88"/>
        <v>0</v>
      </c>
      <c r="S91" s="123">
        <f t="shared" si="89"/>
        <v>313.64</v>
      </c>
      <c r="T91" s="126">
        <f t="shared" si="90"/>
        <v>124.84</v>
      </c>
      <c r="U91" s="123">
        <f t="shared" si="91"/>
        <v>11.76</v>
      </c>
      <c r="V91" s="126">
        <f t="shared" si="92"/>
        <v>127.2</v>
      </c>
      <c r="W91" s="126">
        <f t="shared" si="93"/>
        <v>0</v>
      </c>
      <c r="X91" s="123">
        <f t="shared" si="94"/>
        <v>577.44</v>
      </c>
      <c r="Y91" s="123">
        <f t="shared" si="95"/>
        <v>1929.28</v>
      </c>
      <c r="Z91" s="123"/>
      <c r="AA91" s="127" t="s">
        <v>63</v>
      </c>
      <c r="AB91" s="128">
        <f t="shared" ref="AB91:AH91" si="119">K91+R91</f>
        <v>70.57</v>
      </c>
      <c r="AC91" s="128">
        <f t="shared" si="119"/>
        <v>940.93</v>
      </c>
      <c r="AD91" s="128">
        <f t="shared" si="119"/>
        <v>624.18</v>
      </c>
      <c r="AE91" s="128">
        <f t="shared" si="119"/>
        <v>39.2</v>
      </c>
      <c r="AF91" s="128">
        <f t="shared" si="119"/>
        <v>254.4</v>
      </c>
      <c r="AG91" s="128">
        <f t="shared" si="119"/>
        <v>0</v>
      </c>
      <c r="AH91" s="128">
        <f t="shared" si="119"/>
        <v>1929.28</v>
      </c>
      <c r="AI91" s="127" t="s">
        <v>33</v>
      </c>
      <c r="AJ91" s="15"/>
    </row>
    <row r="92" s="15" customFormat="1" ht="16" customHeight="1" spans="1:36">
      <c r="A92" s="37">
        <f t="shared" si="80"/>
        <v>89</v>
      </c>
      <c r="B92" s="38" t="s">
        <v>270</v>
      </c>
      <c r="C92" s="44" t="s">
        <v>311</v>
      </c>
      <c r="D92" s="221" t="s">
        <v>312</v>
      </c>
      <c r="E92" s="38">
        <v>3920.55</v>
      </c>
      <c r="F92" s="38">
        <v>3920.55</v>
      </c>
      <c r="G92" s="39">
        <v>6241.75</v>
      </c>
      <c r="H92" s="38">
        <v>3920.55</v>
      </c>
      <c r="I92" s="39">
        <v>0</v>
      </c>
      <c r="J92" s="39"/>
      <c r="K92" s="38">
        <f t="shared" si="81"/>
        <v>70.57</v>
      </c>
      <c r="L92" s="38">
        <f t="shared" si="82"/>
        <v>627.29</v>
      </c>
      <c r="M92" s="39">
        <f t="shared" si="83"/>
        <v>499.34</v>
      </c>
      <c r="N92" s="38">
        <f t="shared" si="84"/>
        <v>27.44</v>
      </c>
      <c r="O92" s="39">
        <f t="shared" si="85"/>
        <v>0</v>
      </c>
      <c r="P92" s="39">
        <f t="shared" si="86"/>
        <v>0</v>
      </c>
      <c r="Q92" s="39">
        <f t="shared" si="87"/>
        <v>1224.64</v>
      </c>
      <c r="R92" s="38">
        <f t="shared" si="88"/>
        <v>0</v>
      </c>
      <c r="S92" s="38">
        <f t="shared" si="89"/>
        <v>313.64</v>
      </c>
      <c r="T92" s="39">
        <f t="shared" si="90"/>
        <v>124.84</v>
      </c>
      <c r="U92" s="38">
        <f t="shared" si="91"/>
        <v>11.76</v>
      </c>
      <c r="V92" s="39">
        <f t="shared" si="92"/>
        <v>0</v>
      </c>
      <c r="W92" s="39">
        <f t="shared" si="93"/>
        <v>0</v>
      </c>
      <c r="X92" s="38">
        <f t="shared" si="94"/>
        <v>450.24</v>
      </c>
      <c r="Y92" s="38">
        <f t="shared" si="95"/>
        <v>1674.88</v>
      </c>
      <c r="Z92" s="38"/>
      <c r="AA92" s="41" t="s">
        <v>63</v>
      </c>
      <c r="AB92" s="42">
        <f t="shared" ref="AB92:AH92" si="120">K92+R92</f>
        <v>70.57</v>
      </c>
      <c r="AC92" s="42">
        <f t="shared" si="120"/>
        <v>940.93</v>
      </c>
      <c r="AD92" s="42">
        <f t="shared" si="120"/>
        <v>624.18</v>
      </c>
      <c r="AE92" s="42">
        <f t="shared" si="120"/>
        <v>39.2</v>
      </c>
      <c r="AF92" s="42">
        <f t="shared" si="120"/>
        <v>0</v>
      </c>
      <c r="AG92" s="42">
        <f t="shared" si="120"/>
        <v>0</v>
      </c>
      <c r="AH92" s="42">
        <f t="shared" si="120"/>
        <v>1674.88</v>
      </c>
      <c r="AI92" s="41" t="s">
        <v>33</v>
      </c>
    </row>
    <row r="93" s="15" customFormat="1" ht="16" customHeight="1" spans="1:36">
      <c r="A93" s="37">
        <f t="shared" ref="A93:A130" si="121">ROW()-3</f>
        <v>90</v>
      </c>
      <c r="B93" s="38" t="s">
        <v>238</v>
      </c>
      <c r="C93" s="38" t="s">
        <v>315</v>
      </c>
      <c r="D93" s="46" t="s">
        <v>316</v>
      </c>
      <c r="E93" s="38">
        <v>3920.55</v>
      </c>
      <c r="F93" s="38">
        <v>3920.55</v>
      </c>
      <c r="G93" s="39">
        <v>6241.75</v>
      </c>
      <c r="H93" s="38">
        <v>3920.55</v>
      </c>
      <c r="I93" s="39">
        <v>2544</v>
      </c>
      <c r="J93" s="39"/>
      <c r="K93" s="38">
        <f t="shared" ref="K93:K130" si="122">ROUND(E93*0.018,2)</f>
        <v>70.57</v>
      </c>
      <c r="L93" s="38">
        <f t="shared" ref="L93:L130" si="123">ROUND(F93*0.16,2)</f>
        <v>627.29</v>
      </c>
      <c r="M93" s="39">
        <f t="shared" ref="M93:M130" si="124">ROUND(G93*0.08,2)</f>
        <v>499.34</v>
      </c>
      <c r="N93" s="38">
        <f t="shared" ref="N93:N130" si="125">ROUND(H93*0.007,2)</f>
        <v>27.44</v>
      </c>
      <c r="O93" s="39">
        <f t="shared" ref="O93:O130" si="126">I93*5%</f>
        <v>127.2</v>
      </c>
      <c r="P93" s="39">
        <f t="shared" ref="P93:P130" si="127">J93*50%</f>
        <v>0</v>
      </c>
      <c r="Q93" s="39">
        <f t="shared" ref="Q93:Q130" si="128">SUM(K93:P93)</f>
        <v>1351.84</v>
      </c>
      <c r="R93" s="38">
        <f t="shared" ref="R93:R130" si="129">E93*0</f>
        <v>0</v>
      </c>
      <c r="S93" s="38">
        <f t="shared" ref="S93:S130" si="130">ROUND(F93*0.08,2)</f>
        <v>313.64</v>
      </c>
      <c r="T93" s="39">
        <f t="shared" ref="T93:T130" si="131">ROUND(G93*0.02,2)</f>
        <v>124.84</v>
      </c>
      <c r="U93" s="38">
        <f t="shared" ref="U93:U130" si="132">ROUND(H93*0.003,2)</f>
        <v>11.76</v>
      </c>
      <c r="V93" s="39">
        <f t="shared" ref="V93:V130" si="133">I93*5%</f>
        <v>127.2</v>
      </c>
      <c r="W93" s="39">
        <f t="shared" ref="W93:W130" si="134">J93*50%</f>
        <v>0</v>
      </c>
      <c r="X93" s="38">
        <f t="shared" ref="X93:X130" si="135">SUM(R93:W93)</f>
        <v>577.44</v>
      </c>
      <c r="Y93" s="38">
        <f t="shared" ref="Y93:Y130" si="136">Q93+X93</f>
        <v>1929.28</v>
      </c>
      <c r="Z93" s="38"/>
      <c r="AA93" s="41" t="s">
        <v>60</v>
      </c>
      <c r="AB93" s="42">
        <f t="shared" ref="AB93:AH93" si="137">K93+R93</f>
        <v>70.57</v>
      </c>
      <c r="AC93" s="42">
        <f t="shared" si="137"/>
        <v>940.93</v>
      </c>
      <c r="AD93" s="42">
        <f t="shared" si="137"/>
        <v>624.18</v>
      </c>
      <c r="AE93" s="42">
        <f t="shared" si="137"/>
        <v>39.2</v>
      </c>
      <c r="AF93" s="42">
        <f t="shared" si="137"/>
        <v>254.4</v>
      </c>
      <c r="AG93" s="42">
        <f t="shared" si="137"/>
        <v>0</v>
      </c>
      <c r="AH93" s="42">
        <f t="shared" si="137"/>
        <v>1929.28</v>
      </c>
      <c r="AI93" s="41" t="s">
        <v>33</v>
      </c>
    </row>
    <row r="94" s="15" customFormat="1" ht="16" customHeight="1" spans="1:36">
      <c r="A94" s="37">
        <f t="shared" si="121"/>
        <v>91</v>
      </c>
      <c r="B94" s="38" t="s">
        <v>270</v>
      </c>
      <c r="C94" s="38" t="s">
        <v>317</v>
      </c>
      <c r="D94" s="46" t="s">
        <v>318</v>
      </c>
      <c r="E94" s="38">
        <v>3920.55</v>
      </c>
      <c r="F94" s="38">
        <v>3920.55</v>
      </c>
      <c r="G94" s="39">
        <v>6241.75</v>
      </c>
      <c r="H94" s="38">
        <v>3920.55</v>
      </c>
      <c r="I94" s="39">
        <v>2544</v>
      </c>
      <c r="J94" s="39"/>
      <c r="K94" s="38">
        <f t="shared" si="122"/>
        <v>70.57</v>
      </c>
      <c r="L94" s="38">
        <f t="shared" si="123"/>
        <v>627.29</v>
      </c>
      <c r="M94" s="39">
        <f t="shared" si="124"/>
        <v>499.34</v>
      </c>
      <c r="N94" s="38">
        <f t="shared" si="125"/>
        <v>27.44</v>
      </c>
      <c r="O94" s="39">
        <f t="shared" si="126"/>
        <v>127.2</v>
      </c>
      <c r="P94" s="39">
        <f t="shared" si="127"/>
        <v>0</v>
      </c>
      <c r="Q94" s="39">
        <f t="shared" si="128"/>
        <v>1351.84</v>
      </c>
      <c r="R94" s="38">
        <f t="shared" si="129"/>
        <v>0</v>
      </c>
      <c r="S94" s="38">
        <f t="shared" si="130"/>
        <v>313.64</v>
      </c>
      <c r="T94" s="39">
        <f t="shared" si="131"/>
        <v>124.84</v>
      </c>
      <c r="U94" s="38">
        <f t="shared" si="132"/>
        <v>11.76</v>
      </c>
      <c r="V94" s="39">
        <f t="shared" si="133"/>
        <v>127.2</v>
      </c>
      <c r="W94" s="39">
        <f t="shared" si="134"/>
        <v>0</v>
      </c>
      <c r="X94" s="38">
        <f t="shared" si="135"/>
        <v>577.44</v>
      </c>
      <c r="Y94" s="38">
        <f t="shared" si="136"/>
        <v>1929.28</v>
      </c>
      <c r="Z94" s="38"/>
      <c r="AA94" s="41" t="s">
        <v>63</v>
      </c>
      <c r="AB94" s="42">
        <f t="shared" ref="AB94:AH94" si="138">K94+R94</f>
        <v>70.57</v>
      </c>
      <c r="AC94" s="42">
        <f t="shared" si="138"/>
        <v>940.93</v>
      </c>
      <c r="AD94" s="42">
        <f t="shared" si="138"/>
        <v>624.18</v>
      </c>
      <c r="AE94" s="42">
        <f t="shared" si="138"/>
        <v>39.2</v>
      </c>
      <c r="AF94" s="42">
        <f t="shared" si="138"/>
        <v>254.4</v>
      </c>
      <c r="AG94" s="42">
        <f t="shared" si="138"/>
        <v>0</v>
      </c>
      <c r="AH94" s="42">
        <f t="shared" si="138"/>
        <v>1929.28</v>
      </c>
      <c r="AI94" s="41" t="s">
        <v>33</v>
      </c>
    </row>
    <row r="95" s="15" customFormat="1" ht="16" customHeight="1" spans="1:36">
      <c r="A95" s="37">
        <f t="shared" si="121"/>
        <v>92</v>
      </c>
      <c r="B95" s="38" t="s">
        <v>270</v>
      </c>
      <c r="C95" s="45" t="s">
        <v>319</v>
      </c>
      <c r="D95" s="46" t="s">
        <v>320</v>
      </c>
      <c r="E95" s="38">
        <v>3920.55</v>
      </c>
      <c r="F95" s="38">
        <v>3920.55</v>
      </c>
      <c r="G95" s="39">
        <v>6241.75</v>
      </c>
      <c r="H95" s="38">
        <v>3920.55</v>
      </c>
      <c r="I95" s="39">
        <v>2200</v>
      </c>
      <c r="J95" s="39"/>
      <c r="K95" s="38">
        <f t="shared" si="122"/>
        <v>70.57</v>
      </c>
      <c r="L95" s="38">
        <f t="shared" si="123"/>
        <v>627.29</v>
      </c>
      <c r="M95" s="39">
        <f t="shared" si="124"/>
        <v>499.34</v>
      </c>
      <c r="N95" s="38">
        <f t="shared" si="125"/>
        <v>27.44</v>
      </c>
      <c r="O95" s="39">
        <f t="shared" si="126"/>
        <v>110</v>
      </c>
      <c r="P95" s="39">
        <f t="shared" si="127"/>
        <v>0</v>
      </c>
      <c r="Q95" s="39">
        <f t="shared" si="128"/>
        <v>1334.64</v>
      </c>
      <c r="R95" s="38">
        <f t="shared" si="129"/>
        <v>0</v>
      </c>
      <c r="S95" s="38">
        <f t="shared" si="130"/>
        <v>313.64</v>
      </c>
      <c r="T95" s="39">
        <f t="shared" si="131"/>
        <v>124.84</v>
      </c>
      <c r="U95" s="38">
        <f t="shared" si="132"/>
        <v>11.76</v>
      </c>
      <c r="V95" s="39">
        <f t="shared" si="133"/>
        <v>110</v>
      </c>
      <c r="W95" s="39">
        <f t="shared" si="134"/>
        <v>0</v>
      </c>
      <c r="X95" s="38">
        <f t="shared" si="135"/>
        <v>560.24</v>
      </c>
      <c r="Y95" s="38">
        <f t="shared" si="136"/>
        <v>1894.88</v>
      </c>
      <c r="Z95" s="38"/>
      <c r="AA95" s="41" t="s">
        <v>63</v>
      </c>
      <c r="AB95" s="42">
        <f t="shared" ref="AB95:AH95" si="139">K95+R95</f>
        <v>70.57</v>
      </c>
      <c r="AC95" s="42">
        <f t="shared" si="139"/>
        <v>940.93</v>
      </c>
      <c r="AD95" s="42">
        <f t="shared" si="139"/>
        <v>624.18</v>
      </c>
      <c r="AE95" s="42">
        <f t="shared" si="139"/>
        <v>39.2</v>
      </c>
      <c r="AF95" s="42">
        <f t="shared" si="139"/>
        <v>220</v>
      </c>
      <c r="AG95" s="42">
        <f t="shared" si="139"/>
        <v>0</v>
      </c>
      <c r="AH95" s="42">
        <f t="shared" si="139"/>
        <v>1894.88</v>
      </c>
      <c r="AI95" s="41" t="s">
        <v>33</v>
      </c>
    </row>
    <row r="96" s="15" customFormat="1" ht="16" customHeight="1" spans="1:36">
      <c r="A96" s="37">
        <f t="shared" si="121"/>
        <v>93</v>
      </c>
      <c r="B96" s="38" t="s">
        <v>238</v>
      </c>
      <c r="C96" s="45" t="s">
        <v>321</v>
      </c>
      <c r="D96" s="46" t="s">
        <v>322</v>
      </c>
      <c r="E96" s="38">
        <v>3920.55</v>
      </c>
      <c r="F96" s="38">
        <v>3920.55</v>
      </c>
      <c r="G96" s="39">
        <v>6241.75</v>
      </c>
      <c r="H96" s="38">
        <v>3920.55</v>
      </c>
      <c r="I96" s="39">
        <v>2200</v>
      </c>
      <c r="J96" s="39"/>
      <c r="K96" s="38">
        <f t="shared" si="122"/>
        <v>70.57</v>
      </c>
      <c r="L96" s="38">
        <f t="shared" si="123"/>
        <v>627.29</v>
      </c>
      <c r="M96" s="39">
        <f t="shared" si="124"/>
        <v>499.34</v>
      </c>
      <c r="N96" s="38">
        <f t="shared" si="125"/>
        <v>27.44</v>
      </c>
      <c r="O96" s="39">
        <f t="shared" si="126"/>
        <v>110</v>
      </c>
      <c r="P96" s="39">
        <f t="shared" si="127"/>
        <v>0</v>
      </c>
      <c r="Q96" s="39">
        <f t="shared" si="128"/>
        <v>1334.64</v>
      </c>
      <c r="R96" s="38">
        <f t="shared" si="129"/>
        <v>0</v>
      </c>
      <c r="S96" s="38">
        <f t="shared" si="130"/>
        <v>313.64</v>
      </c>
      <c r="T96" s="39">
        <f t="shared" si="131"/>
        <v>124.84</v>
      </c>
      <c r="U96" s="38">
        <f t="shared" si="132"/>
        <v>11.76</v>
      </c>
      <c r="V96" s="39">
        <f t="shared" si="133"/>
        <v>110</v>
      </c>
      <c r="W96" s="39">
        <f t="shared" si="134"/>
        <v>0</v>
      </c>
      <c r="X96" s="38">
        <f t="shared" si="135"/>
        <v>560.24</v>
      </c>
      <c r="Y96" s="38">
        <f t="shared" si="136"/>
        <v>1894.88</v>
      </c>
      <c r="Z96" s="38"/>
      <c r="AA96" s="41" t="s">
        <v>64</v>
      </c>
      <c r="AB96" s="42">
        <f t="shared" ref="AB96:AH96" si="140">K96+R96</f>
        <v>70.57</v>
      </c>
      <c r="AC96" s="42">
        <f t="shared" si="140"/>
        <v>940.93</v>
      </c>
      <c r="AD96" s="42">
        <f t="shared" si="140"/>
        <v>624.18</v>
      </c>
      <c r="AE96" s="42">
        <f t="shared" si="140"/>
        <v>39.2</v>
      </c>
      <c r="AF96" s="42">
        <f t="shared" si="140"/>
        <v>220</v>
      </c>
      <c r="AG96" s="42">
        <f t="shared" si="140"/>
        <v>0</v>
      </c>
      <c r="AH96" s="42">
        <f t="shared" si="140"/>
        <v>1894.88</v>
      </c>
      <c r="AI96" s="41" t="s">
        <v>33</v>
      </c>
    </row>
    <row r="97" s="15" customFormat="1" ht="16" customHeight="1" spans="1:35">
      <c r="A97" s="37">
        <f t="shared" si="121"/>
        <v>94</v>
      </c>
      <c r="B97" s="38" t="s">
        <v>270</v>
      </c>
      <c r="C97" s="45" t="s">
        <v>323</v>
      </c>
      <c r="D97" s="46" t="s">
        <v>324</v>
      </c>
      <c r="E97" s="38">
        <v>3920.55</v>
      </c>
      <c r="F97" s="38">
        <v>3920.55</v>
      </c>
      <c r="G97" s="39">
        <v>6241.75</v>
      </c>
      <c r="H97" s="38">
        <v>3920.55</v>
      </c>
      <c r="I97" s="39">
        <v>2200</v>
      </c>
      <c r="J97" s="39"/>
      <c r="K97" s="38">
        <f t="shared" si="122"/>
        <v>70.57</v>
      </c>
      <c r="L97" s="38">
        <f t="shared" si="123"/>
        <v>627.29</v>
      </c>
      <c r="M97" s="39">
        <f t="shared" si="124"/>
        <v>499.34</v>
      </c>
      <c r="N97" s="38">
        <f t="shared" si="125"/>
        <v>27.44</v>
      </c>
      <c r="O97" s="39">
        <f t="shared" si="126"/>
        <v>110</v>
      </c>
      <c r="P97" s="39">
        <f t="shared" si="127"/>
        <v>0</v>
      </c>
      <c r="Q97" s="39">
        <f t="shared" si="128"/>
        <v>1334.64</v>
      </c>
      <c r="R97" s="38">
        <f t="shared" si="129"/>
        <v>0</v>
      </c>
      <c r="S97" s="38">
        <f t="shared" si="130"/>
        <v>313.64</v>
      </c>
      <c r="T97" s="39">
        <f t="shared" si="131"/>
        <v>124.84</v>
      </c>
      <c r="U97" s="38">
        <f t="shared" si="132"/>
        <v>11.76</v>
      </c>
      <c r="V97" s="39">
        <f t="shared" si="133"/>
        <v>110</v>
      </c>
      <c r="W97" s="39">
        <f t="shared" si="134"/>
        <v>0</v>
      </c>
      <c r="X97" s="38">
        <f t="shared" si="135"/>
        <v>560.24</v>
      </c>
      <c r="Y97" s="38">
        <f t="shared" si="136"/>
        <v>1894.88</v>
      </c>
      <c r="Z97" s="38"/>
      <c r="AA97" s="41" t="s">
        <v>63</v>
      </c>
      <c r="AB97" s="42">
        <f t="shared" ref="AB97:AH97" si="141">K97+R97</f>
        <v>70.57</v>
      </c>
      <c r="AC97" s="42">
        <f t="shared" si="141"/>
        <v>940.93</v>
      </c>
      <c r="AD97" s="42">
        <f t="shared" si="141"/>
        <v>624.18</v>
      </c>
      <c r="AE97" s="42">
        <f t="shared" si="141"/>
        <v>39.2</v>
      </c>
      <c r="AF97" s="42">
        <f t="shared" si="141"/>
        <v>220</v>
      </c>
      <c r="AG97" s="42">
        <f t="shared" si="141"/>
        <v>0</v>
      </c>
      <c r="AH97" s="42">
        <f t="shared" si="141"/>
        <v>1894.88</v>
      </c>
      <c r="AI97" s="41" t="s">
        <v>33</v>
      </c>
    </row>
    <row r="98" s="15" customFormat="1" ht="16" customHeight="1" spans="1:35">
      <c r="A98" s="37">
        <f t="shared" si="121"/>
        <v>95</v>
      </c>
      <c r="B98" s="38" t="s">
        <v>238</v>
      </c>
      <c r="C98" s="44" t="s">
        <v>325</v>
      </c>
      <c r="D98" s="40" t="s">
        <v>326</v>
      </c>
      <c r="E98" s="38">
        <v>3920.55</v>
      </c>
      <c r="F98" s="38">
        <v>3920.55</v>
      </c>
      <c r="G98" s="39">
        <v>6241.75</v>
      </c>
      <c r="H98" s="38">
        <v>3920.55</v>
      </c>
      <c r="I98" s="39">
        <v>2200</v>
      </c>
      <c r="J98" s="39"/>
      <c r="K98" s="38">
        <f t="shared" si="122"/>
        <v>70.57</v>
      </c>
      <c r="L98" s="38">
        <f t="shared" si="123"/>
        <v>627.29</v>
      </c>
      <c r="M98" s="39">
        <f t="shared" si="124"/>
        <v>499.34</v>
      </c>
      <c r="N98" s="38">
        <f t="shared" si="125"/>
        <v>27.44</v>
      </c>
      <c r="O98" s="39">
        <f t="shared" si="126"/>
        <v>110</v>
      </c>
      <c r="P98" s="39">
        <f t="shared" si="127"/>
        <v>0</v>
      </c>
      <c r="Q98" s="39">
        <f t="shared" si="128"/>
        <v>1334.64</v>
      </c>
      <c r="R98" s="38">
        <f t="shared" si="129"/>
        <v>0</v>
      </c>
      <c r="S98" s="38">
        <f t="shared" si="130"/>
        <v>313.64</v>
      </c>
      <c r="T98" s="39">
        <f t="shared" si="131"/>
        <v>124.84</v>
      </c>
      <c r="U98" s="38">
        <f t="shared" si="132"/>
        <v>11.76</v>
      </c>
      <c r="V98" s="39">
        <f t="shared" si="133"/>
        <v>110</v>
      </c>
      <c r="W98" s="39">
        <f t="shared" si="134"/>
        <v>0</v>
      </c>
      <c r="X98" s="38">
        <f t="shared" si="135"/>
        <v>560.24</v>
      </c>
      <c r="Y98" s="38">
        <f t="shared" si="136"/>
        <v>1894.88</v>
      </c>
      <c r="Z98" s="38"/>
      <c r="AA98" s="41" t="s">
        <v>60</v>
      </c>
      <c r="AB98" s="42">
        <f t="shared" ref="AB98:AH98" si="142">K98+R98</f>
        <v>70.57</v>
      </c>
      <c r="AC98" s="42">
        <f t="shared" si="142"/>
        <v>940.93</v>
      </c>
      <c r="AD98" s="42">
        <f t="shared" si="142"/>
        <v>624.18</v>
      </c>
      <c r="AE98" s="42">
        <f t="shared" si="142"/>
        <v>39.2</v>
      </c>
      <c r="AF98" s="42">
        <f t="shared" si="142"/>
        <v>220</v>
      </c>
      <c r="AG98" s="42">
        <f t="shared" si="142"/>
        <v>0</v>
      </c>
      <c r="AH98" s="42">
        <f t="shared" si="142"/>
        <v>1894.88</v>
      </c>
      <c r="AI98" s="41" t="s">
        <v>33</v>
      </c>
    </row>
    <row r="99" s="15" customFormat="1" ht="16" customHeight="1" spans="1:35">
      <c r="A99" s="37">
        <f t="shared" si="121"/>
        <v>96</v>
      </c>
      <c r="B99" s="38" t="s">
        <v>110</v>
      </c>
      <c r="C99" s="38" t="s">
        <v>327</v>
      </c>
      <c r="D99" s="40" t="s">
        <v>328</v>
      </c>
      <c r="E99" s="38">
        <v>3920.55</v>
      </c>
      <c r="F99" s="38">
        <v>3920.55</v>
      </c>
      <c r="G99" s="39">
        <v>6241.75</v>
      </c>
      <c r="H99" s="38">
        <v>3920.55</v>
      </c>
      <c r="I99" s="39">
        <v>2200</v>
      </c>
      <c r="J99" s="39"/>
      <c r="K99" s="38">
        <f t="shared" si="122"/>
        <v>70.57</v>
      </c>
      <c r="L99" s="38">
        <f t="shared" si="123"/>
        <v>627.29</v>
      </c>
      <c r="M99" s="39">
        <f t="shared" si="124"/>
        <v>499.34</v>
      </c>
      <c r="N99" s="38">
        <f t="shared" si="125"/>
        <v>27.44</v>
      </c>
      <c r="O99" s="39">
        <f t="shared" si="126"/>
        <v>110</v>
      </c>
      <c r="P99" s="39">
        <f t="shared" si="127"/>
        <v>0</v>
      </c>
      <c r="Q99" s="39">
        <f t="shared" si="128"/>
        <v>1334.64</v>
      </c>
      <c r="R99" s="38">
        <f t="shared" si="129"/>
        <v>0</v>
      </c>
      <c r="S99" s="38">
        <f t="shared" si="130"/>
        <v>313.64</v>
      </c>
      <c r="T99" s="39">
        <f t="shared" si="131"/>
        <v>124.84</v>
      </c>
      <c r="U99" s="38">
        <f t="shared" si="132"/>
        <v>11.76</v>
      </c>
      <c r="V99" s="39">
        <f t="shared" si="133"/>
        <v>110</v>
      </c>
      <c r="W99" s="39">
        <f t="shared" si="134"/>
        <v>0</v>
      </c>
      <c r="X99" s="38">
        <f t="shared" si="135"/>
        <v>560.24</v>
      </c>
      <c r="Y99" s="38">
        <f t="shared" si="136"/>
        <v>1894.88</v>
      </c>
      <c r="Z99" s="38"/>
      <c r="AA99" s="41" t="s">
        <v>62</v>
      </c>
      <c r="AB99" s="42">
        <f t="shared" ref="AB99:AH99" si="143">K99+R99</f>
        <v>70.57</v>
      </c>
      <c r="AC99" s="42">
        <f t="shared" si="143"/>
        <v>940.93</v>
      </c>
      <c r="AD99" s="42">
        <f t="shared" si="143"/>
        <v>624.18</v>
      </c>
      <c r="AE99" s="42">
        <f t="shared" si="143"/>
        <v>39.2</v>
      </c>
      <c r="AF99" s="42">
        <f t="shared" si="143"/>
        <v>220</v>
      </c>
      <c r="AG99" s="42">
        <f t="shared" si="143"/>
        <v>0</v>
      </c>
      <c r="AH99" s="42">
        <f t="shared" si="143"/>
        <v>1894.88</v>
      </c>
      <c r="AI99" s="41" t="s">
        <v>33</v>
      </c>
    </row>
    <row r="100" s="15" customFormat="1" ht="16" customHeight="1" spans="1:35">
      <c r="A100" s="37">
        <f t="shared" si="121"/>
        <v>97</v>
      </c>
      <c r="B100" s="38" t="s">
        <v>110</v>
      </c>
      <c r="C100" s="38" t="s">
        <v>329</v>
      </c>
      <c r="D100" s="40" t="s">
        <v>330</v>
      </c>
      <c r="E100" s="38">
        <v>3920.55</v>
      </c>
      <c r="F100" s="38">
        <v>3920.55</v>
      </c>
      <c r="G100" s="39">
        <v>6241.75</v>
      </c>
      <c r="H100" s="38">
        <v>3920.55</v>
      </c>
      <c r="I100" s="39">
        <v>2200</v>
      </c>
      <c r="J100" s="39"/>
      <c r="K100" s="38">
        <f t="shared" si="122"/>
        <v>70.57</v>
      </c>
      <c r="L100" s="38">
        <f t="shared" si="123"/>
        <v>627.29</v>
      </c>
      <c r="M100" s="39">
        <f t="shared" si="124"/>
        <v>499.34</v>
      </c>
      <c r="N100" s="38">
        <f t="shared" si="125"/>
        <v>27.44</v>
      </c>
      <c r="O100" s="39">
        <f t="shared" si="126"/>
        <v>110</v>
      </c>
      <c r="P100" s="39">
        <f t="shared" si="127"/>
        <v>0</v>
      </c>
      <c r="Q100" s="39">
        <f t="shared" si="128"/>
        <v>1334.64</v>
      </c>
      <c r="R100" s="38">
        <f t="shared" si="129"/>
        <v>0</v>
      </c>
      <c r="S100" s="38">
        <f t="shared" si="130"/>
        <v>313.64</v>
      </c>
      <c r="T100" s="39">
        <f t="shared" si="131"/>
        <v>124.84</v>
      </c>
      <c r="U100" s="38">
        <f t="shared" si="132"/>
        <v>11.76</v>
      </c>
      <c r="V100" s="39">
        <f t="shared" si="133"/>
        <v>110</v>
      </c>
      <c r="W100" s="39">
        <f t="shared" si="134"/>
        <v>0</v>
      </c>
      <c r="X100" s="38">
        <f t="shared" si="135"/>
        <v>560.24</v>
      </c>
      <c r="Y100" s="38">
        <f t="shared" si="136"/>
        <v>1894.88</v>
      </c>
      <c r="Z100" s="38"/>
      <c r="AA100" s="41" t="s">
        <v>62</v>
      </c>
      <c r="AB100" s="42">
        <f t="shared" ref="AB100:AH100" si="144">K100+R100</f>
        <v>70.57</v>
      </c>
      <c r="AC100" s="42">
        <f t="shared" si="144"/>
        <v>940.93</v>
      </c>
      <c r="AD100" s="42">
        <f t="shared" si="144"/>
        <v>624.18</v>
      </c>
      <c r="AE100" s="42">
        <f t="shared" si="144"/>
        <v>39.2</v>
      </c>
      <c r="AF100" s="42">
        <f t="shared" si="144"/>
        <v>220</v>
      </c>
      <c r="AG100" s="42">
        <f t="shared" si="144"/>
        <v>0</v>
      </c>
      <c r="AH100" s="42">
        <f t="shared" si="144"/>
        <v>1894.88</v>
      </c>
      <c r="AI100" s="41" t="s">
        <v>33</v>
      </c>
    </row>
    <row r="101" s="15" customFormat="1" ht="16" customHeight="1" spans="1:35">
      <c r="A101" s="37">
        <f t="shared" si="121"/>
        <v>98</v>
      </c>
      <c r="B101" s="38" t="s">
        <v>110</v>
      </c>
      <c r="C101" s="38" t="s">
        <v>331</v>
      </c>
      <c r="D101" s="40" t="s">
        <v>332</v>
      </c>
      <c r="E101" s="38">
        <v>3920.55</v>
      </c>
      <c r="F101" s="38">
        <v>3920.55</v>
      </c>
      <c r="G101" s="39">
        <v>6241.75</v>
      </c>
      <c r="H101" s="38">
        <v>3920.55</v>
      </c>
      <c r="I101" s="39">
        <v>2200</v>
      </c>
      <c r="J101" s="39"/>
      <c r="K101" s="38">
        <f t="shared" si="122"/>
        <v>70.57</v>
      </c>
      <c r="L101" s="38">
        <f t="shared" si="123"/>
        <v>627.29</v>
      </c>
      <c r="M101" s="39">
        <f t="shared" si="124"/>
        <v>499.34</v>
      </c>
      <c r="N101" s="38">
        <f t="shared" si="125"/>
        <v>27.44</v>
      </c>
      <c r="O101" s="39">
        <f t="shared" si="126"/>
        <v>110</v>
      </c>
      <c r="P101" s="39">
        <f t="shared" si="127"/>
        <v>0</v>
      </c>
      <c r="Q101" s="39">
        <f t="shared" si="128"/>
        <v>1334.64</v>
      </c>
      <c r="R101" s="38">
        <f t="shared" si="129"/>
        <v>0</v>
      </c>
      <c r="S101" s="38">
        <f t="shared" si="130"/>
        <v>313.64</v>
      </c>
      <c r="T101" s="39">
        <f t="shared" si="131"/>
        <v>124.84</v>
      </c>
      <c r="U101" s="38">
        <f t="shared" si="132"/>
        <v>11.76</v>
      </c>
      <c r="V101" s="39">
        <f t="shared" si="133"/>
        <v>110</v>
      </c>
      <c r="W101" s="39">
        <f t="shared" si="134"/>
        <v>0</v>
      </c>
      <c r="X101" s="38">
        <f t="shared" si="135"/>
        <v>560.24</v>
      </c>
      <c r="Y101" s="38">
        <f t="shared" si="136"/>
        <v>1894.88</v>
      </c>
      <c r="Z101" s="38"/>
      <c r="AA101" s="41" t="s">
        <v>62</v>
      </c>
      <c r="AB101" s="42">
        <f t="shared" ref="AB101:AH101" si="145">K101+R101</f>
        <v>70.57</v>
      </c>
      <c r="AC101" s="42">
        <f t="shared" si="145"/>
        <v>940.93</v>
      </c>
      <c r="AD101" s="42">
        <f t="shared" si="145"/>
        <v>624.18</v>
      </c>
      <c r="AE101" s="42">
        <f t="shared" si="145"/>
        <v>39.2</v>
      </c>
      <c r="AF101" s="42">
        <f t="shared" si="145"/>
        <v>220</v>
      </c>
      <c r="AG101" s="42">
        <f t="shared" si="145"/>
        <v>0</v>
      </c>
      <c r="AH101" s="42">
        <f t="shared" si="145"/>
        <v>1894.88</v>
      </c>
      <c r="AI101" s="41" t="s">
        <v>33</v>
      </c>
    </row>
    <row r="102" s="15" customFormat="1" ht="16" customHeight="1" spans="1:35">
      <c r="A102" s="37">
        <f t="shared" si="121"/>
        <v>99</v>
      </c>
      <c r="B102" s="38" t="s">
        <v>110</v>
      </c>
      <c r="C102" s="38" t="s">
        <v>333</v>
      </c>
      <c r="D102" s="40" t="s">
        <v>334</v>
      </c>
      <c r="E102" s="38">
        <v>3920.55</v>
      </c>
      <c r="F102" s="38">
        <v>3920.55</v>
      </c>
      <c r="G102" s="39">
        <v>6241.75</v>
      </c>
      <c r="H102" s="38">
        <v>3920.55</v>
      </c>
      <c r="I102" s="39">
        <v>2200</v>
      </c>
      <c r="J102" s="39"/>
      <c r="K102" s="38">
        <f t="shared" si="122"/>
        <v>70.57</v>
      </c>
      <c r="L102" s="38">
        <f t="shared" si="123"/>
        <v>627.29</v>
      </c>
      <c r="M102" s="39">
        <f t="shared" si="124"/>
        <v>499.34</v>
      </c>
      <c r="N102" s="38">
        <f t="shared" si="125"/>
        <v>27.44</v>
      </c>
      <c r="O102" s="39">
        <f t="shared" si="126"/>
        <v>110</v>
      </c>
      <c r="P102" s="39">
        <f t="shared" si="127"/>
        <v>0</v>
      </c>
      <c r="Q102" s="39">
        <f t="shared" si="128"/>
        <v>1334.64</v>
      </c>
      <c r="R102" s="38">
        <f t="shared" si="129"/>
        <v>0</v>
      </c>
      <c r="S102" s="38">
        <f t="shared" si="130"/>
        <v>313.64</v>
      </c>
      <c r="T102" s="39">
        <f t="shared" si="131"/>
        <v>124.84</v>
      </c>
      <c r="U102" s="38">
        <f t="shared" si="132"/>
        <v>11.76</v>
      </c>
      <c r="V102" s="39">
        <f t="shared" si="133"/>
        <v>110</v>
      </c>
      <c r="W102" s="39">
        <f t="shared" si="134"/>
        <v>0</v>
      </c>
      <c r="X102" s="38">
        <f t="shared" si="135"/>
        <v>560.24</v>
      </c>
      <c r="Y102" s="38">
        <f t="shared" si="136"/>
        <v>1894.88</v>
      </c>
      <c r="Z102" s="38"/>
      <c r="AA102" s="41" t="s">
        <v>59</v>
      </c>
      <c r="AB102" s="42">
        <f t="shared" ref="AB102:AH102" si="146">K102+R102</f>
        <v>70.57</v>
      </c>
      <c r="AC102" s="42">
        <f t="shared" si="146"/>
        <v>940.93</v>
      </c>
      <c r="AD102" s="42">
        <f t="shared" si="146"/>
        <v>624.18</v>
      </c>
      <c r="AE102" s="42">
        <f t="shared" si="146"/>
        <v>39.2</v>
      </c>
      <c r="AF102" s="42">
        <f t="shared" si="146"/>
        <v>220</v>
      </c>
      <c r="AG102" s="42">
        <f t="shared" si="146"/>
        <v>0</v>
      </c>
      <c r="AH102" s="42">
        <f t="shared" si="146"/>
        <v>1894.88</v>
      </c>
      <c r="AI102" s="41" t="s">
        <v>33</v>
      </c>
    </row>
    <row r="103" s="15" customFormat="1" ht="16" customHeight="1" spans="1:35">
      <c r="A103" s="37">
        <f t="shared" si="121"/>
        <v>100</v>
      </c>
      <c r="B103" s="38" t="s">
        <v>110</v>
      </c>
      <c r="C103" s="38" t="s">
        <v>335</v>
      </c>
      <c r="D103" s="40" t="s">
        <v>336</v>
      </c>
      <c r="E103" s="38">
        <v>3920.55</v>
      </c>
      <c r="F103" s="38">
        <v>3920.55</v>
      </c>
      <c r="G103" s="39">
        <v>6241.75</v>
      </c>
      <c r="H103" s="38">
        <v>3920.55</v>
      </c>
      <c r="I103" s="39">
        <v>2200</v>
      </c>
      <c r="J103" s="39"/>
      <c r="K103" s="38">
        <f t="shared" si="122"/>
        <v>70.57</v>
      </c>
      <c r="L103" s="38">
        <f t="shared" si="123"/>
        <v>627.29</v>
      </c>
      <c r="M103" s="39">
        <f t="shared" si="124"/>
        <v>499.34</v>
      </c>
      <c r="N103" s="38">
        <f t="shared" si="125"/>
        <v>27.44</v>
      </c>
      <c r="O103" s="39">
        <f t="shared" si="126"/>
        <v>110</v>
      </c>
      <c r="P103" s="39">
        <f t="shared" si="127"/>
        <v>0</v>
      </c>
      <c r="Q103" s="39">
        <f t="shared" si="128"/>
        <v>1334.64</v>
      </c>
      <c r="R103" s="38">
        <f t="shared" si="129"/>
        <v>0</v>
      </c>
      <c r="S103" s="38">
        <f t="shared" si="130"/>
        <v>313.64</v>
      </c>
      <c r="T103" s="39">
        <f t="shared" si="131"/>
        <v>124.84</v>
      </c>
      <c r="U103" s="38">
        <f t="shared" si="132"/>
        <v>11.76</v>
      </c>
      <c r="V103" s="39">
        <f t="shared" si="133"/>
        <v>110</v>
      </c>
      <c r="W103" s="39">
        <f t="shared" si="134"/>
        <v>0</v>
      </c>
      <c r="X103" s="38">
        <f t="shared" si="135"/>
        <v>560.24</v>
      </c>
      <c r="Y103" s="38">
        <f t="shared" si="136"/>
        <v>1894.88</v>
      </c>
      <c r="Z103" s="38"/>
      <c r="AA103" s="41" t="s">
        <v>62</v>
      </c>
      <c r="AB103" s="42">
        <f t="shared" ref="AB103:AH103" si="147">K103+R103</f>
        <v>70.57</v>
      </c>
      <c r="AC103" s="42">
        <f t="shared" si="147"/>
        <v>940.93</v>
      </c>
      <c r="AD103" s="42">
        <f t="shared" si="147"/>
        <v>624.18</v>
      </c>
      <c r="AE103" s="42">
        <f t="shared" si="147"/>
        <v>39.2</v>
      </c>
      <c r="AF103" s="42">
        <f t="shared" si="147"/>
        <v>220</v>
      </c>
      <c r="AG103" s="42">
        <f t="shared" si="147"/>
        <v>0</v>
      </c>
      <c r="AH103" s="42">
        <f t="shared" si="147"/>
        <v>1894.88</v>
      </c>
      <c r="AI103" s="41" t="s">
        <v>33</v>
      </c>
    </row>
    <row r="104" s="15" customFormat="1" ht="16" customHeight="1" spans="1:35">
      <c r="A104" s="37">
        <f t="shared" si="121"/>
        <v>101</v>
      </c>
      <c r="B104" s="38" t="s">
        <v>110</v>
      </c>
      <c r="C104" s="38" t="s">
        <v>337</v>
      </c>
      <c r="D104" s="40" t="s">
        <v>338</v>
      </c>
      <c r="E104" s="38">
        <v>3920.55</v>
      </c>
      <c r="F104" s="38">
        <v>3920.55</v>
      </c>
      <c r="G104" s="39">
        <v>6241.75</v>
      </c>
      <c r="H104" s="38">
        <v>3920.55</v>
      </c>
      <c r="I104" s="39">
        <v>2200</v>
      </c>
      <c r="J104" s="39"/>
      <c r="K104" s="38">
        <f t="shared" si="122"/>
        <v>70.57</v>
      </c>
      <c r="L104" s="38">
        <f t="shared" si="123"/>
        <v>627.29</v>
      </c>
      <c r="M104" s="39">
        <f t="shared" si="124"/>
        <v>499.34</v>
      </c>
      <c r="N104" s="38">
        <f t="shared" si="125"/>
        <v>27.44</v>
      </c>
      <c r="O104" s="39">
        <f t="shared" si="126"/>
        <v>110</v>
      </c>
      <c r="P104" s="39">
        <f t="shared" si="127"/>
        <v>0</v>
      </c>
      <c r="Q104" s="39">
        <f t="shared" si="128"/>
        <v>1334.64</v>
      </c>
      <c r="R104" s="38">
        <f t="shared" si="129"/>
        <v>0</v>
      </c>
      <c r="S104" s="38">
        <f t="shared" si="130"/>
        <v>313.64</v>
      </c>
      <c r="T104" s="39">
        <f t="shared" si="131"/>
        <v>124.84</v>
      </c>
      <c r="U104" s="38">
        <f t="shared" si="132"/>
        <v>11.76</v>
      </c>
      <c r="V104" s="39">
        <f t="shared" si="133"/>
        <v>110</v>
      </c>
      <c r="W104" s="39">
        <f t="shared" si="134"/>
        <v>0</v>
      </c>
      <c r="X104" s="38">
        <f t="shared" si="135"/>
        <v>560.24</v>
      </c>
      <c r="Y104" s="38">
        <f t="shared" si="136"/>
        <v>1894.88</v>
      </c>
      <c r="Z104" s="38"/>
      <c r="AA104" s="41" t="s">
        <v>62</v>
      </c>
      <c r="AB104" s="42">
        <f t="shared" ref="AB104:AH104" si="148">K104+R104</f>
        <v>70.57</v>
      </c>
      <c r="AC104" s="42">
        <f t="shared" si="148"/>
        <v>940.93</v>
      </c>
      <c r="AD104" s="42">
        <f t="shared" si="148"/>
        <v>624.18</v>
      </c>
      <c r="AE104" s="42">
        <f t="shared" si="148"/>
        <v>39.2</v>
      </c>
      <c r="AF104" s="42">
        <f t="shared" si="148"/>
        <v>220</v>
      </c>
      <c r="AG104" s="42">
        <f t="shared" si="148"/>
        <v>0</v>
      </c>
      <c r="AH104" s="42">
        <f t="shared" si="148"/>
        <v>1894.88</v>
      </c>
      <c r="AI104" s="41" t="s">
        <v>33</v>
      </c>
    </row>
    <row r="105" s="15" customFormat="1" ht="16" customHeight="1" spans="1:35">
      <c r="A105" s="37">
        <f t="shared" si="121"/>
        <v>102</v>
      </c>
      <c r="B105" s="38" t="s">
        <v>110</v>
      </c>
      <c r="C105" s="38" t="s">
        <v>339</v>
      </c>
      <c r="D105" s="40" t="s">
        <v>340</v>
      </c>
      <c r="E105" s="38">
        <v>3920.55</v>
      </c>
      <c r="F105" s="38">
        <v>3920.55</v>
      </c>
      <c r="G105" s="39">
        <v>6241.75</v>
      </c>
      <c r="H105" s="38">
        <v>3920.55</v>
      </c>
      <c r="I105" s="39">
        <v>2200</v>
      </c>
      <c r="J105" s="39"/>
      <c r="K105" s="38">
        <f t="shared" si="122"/>
        <v>70.57</v>
      </c>
      <c r="L105" s="38">
        <f t="shared" si="123"/>
        <v>627.29</v>
      </c>
      <c r="M105" s="39">
        <f t="shared" si="124"/>
        <v>499.34</v>
      </c>
      <c r="N105" s="38">
        <f t="shared" si="125"/>
        <v>27.44</v>
      </c>
      <c r="O105" s="39">
        <f t="shared" si="126"/>
        <v>110</v>
      </c>
      <c r="P105" s="39">
        <f t="shared" si="127"/>
        <v>0</v>
      </c>
      <c r="Q105" s="39">
        <f t="shared" si="128"/>
        <v>1334.64</v>
      </c>
      <c r="R105" s="38">
        <f t="shared" si="129"/>
        <v>0</v>
      </c>
      <c r="S105" s="38">
        <f t="shared" si="130"/>
        <v>313.64</v>
      </c>
      <c r="T105" s="39">
        <f t="shared" si="131"/>
        <v>124.84</v>
      </c>
      <c r="U105" s="38">
        <f t="shared" si="132"/>
        <v>11.76</v>
      </c>
      <c r="V105" s="39">
        <f t="shared" si="133"/>
        <v>110</v>
      </c>
      <c r="W105" s="39">
        <f t="shared" si="134"/>
        <v>0</v>
      </c>
      <c r="X105" s="38">
        <f t="shared" si="135"/>
        <v>560.24</v>
      </c>
      <c r="Y105" s="38">
        <f t="shared" si="136"/>
        <v>1894.88</v>
      </c>
      <c r="Z105" s="38"/>
      <c r="AA105" s="41" t="s">
        <v>62</v>
      </c>
      <c r="AB105" s="42">
        <f t="shared" ref="AB105:AH105" si="149">K105+R105</f>
        <v>70.57</v>
      </c>
      <c r="AC105" s="42">
        <f t="shared" si="149"/>
        <v>940.93</v>
      </c>
      <c r="AD105" s="42">
        <f t="shared" si="149"/>
        <v>624.18</v>
      </c>
      <c r="AE105" s="42">
        <f t="shared" si="149"/>
        <v>39.2</v>
      </c>
      <c r="AF105" s="42">
        <f t="shared" si="149"/>
        <v>220</v>
      </c>
      <c r="AG105" s="42">
        <f t="shared" si="149"/>
        <v>0</v>
      </c>
      <c r="AH105" s="42">
        <f t="shared" si="149"/>
        <v>1894.88</v>
      </c>
      <c r="AI105" s="41" t="s">
        <v>33</v>
      </c>
    </row>
    <row r="106" s="15" customFormat="1" ht="16" customHeight="1" spans="1:35">
      <c r="A106" s="37">
        <f t="shared" si="121"/>
        <v>103</v>
      </c>
      <c r="B106" s="38" t="s">
        <v>261</v>
      </c>
      <c r="C106" s="38" t="s">
        <v>341</v>
      </c>
      <c r="D106" s="40" t="s">
        <v>342</v>
      </c>
      <c r="E106" s="38">
        <v>3920.55</v>
      </c>
      <c r="F106" s="38">
        <v>3920.55</v>
      </c>
      <c r="G106" s="39">
        <v>6241.75</v>
      </c>
      <c r="H106" s="38">
        <v>3920.55</v>
      </c>
      <c r="I106" s="39">
        <v>2200</v>
      </c>
      <c r="J106" s="39"/>
      <c r="K106" s="38">
        <f t="shared" si="122"/>
        <v>70.57</v>
      </c>
      <c r="L106" s="38">
        <f t="shared" si="123"/>
        <v>627.29</v>
      </c>
      <c r="M106" s="39">
        <f t="shared" si="124"/>
        <v>499.34</v>
      </c>
      <c r="N106" s="38">
        <f t="shared" si="125"/>
        <v>27.44</v>
      </c>
      <c r="O106" s="39">
        <f t="shared" si="126"/>
        <v>110</v>
      </c>
      <c r="P106" s="39">
        <f t="shared" si="127"/>
        <v>0</v>
      </c>
      <c r="Q106" s="39">
        <f t="shared" si="128"/>
        <v>1334.64</v>
      </c>
      <c r="R106" s="38">
        <f t="shared" si="129"/>
        <v>0</v>
      </c>
      <c r="S106" s="38">
        <f t="shared" si="130"/>
        <v>313.64</v>
      </c>
      <c r="T106" s="39">
        <f t="shared" si="131"/>
        <v>124.84</v>
      </c>
      <c r="U106" s="38">
        <f t="shared" si="132"/>
        <v>11.76</v>
      </c>
      <c r="V106" s="39">
        <f t="shared" si="133"/>
        <v>110</v>
      </c>
      <c r="W106" s="39">
        <f t="shared" si="134"/>
        <v>0</v>
      </c>
      <c r="X106" s="38">
        <f t="shared" si="135"/>
        <v>560.24</v>
      </c>
      <c r="Y106" s="38">
        <f t="shared" si="136"/>
        <v>1894.88</v>
      </c>
      <c r="Z106" s="38"/>
      <c r="AA106" s="41" t="s">
        <v>61</v>
      </c>
      <c r="AB106" s="42">
        <f t="shared" ref="AB106:AH106" si="150">K106+R106</f>
        <v>70.57</v>
      </c>
      <c r="AC106" s="42">
        <f t="shared" si="150"/>
        <v>940.93</v>
      </c>
      <c r="AD106" s="42">
        <f t="shared" si="150"/>
        <v>624.18</v>
      </c>
      <c r="AE106" s="42">
        <f t="shared" si="150"/>
        <v>39.2</v>
      </c>
      <c r="AF106" s="42">
        <f t="shared" si="150"/>
        <v>220</v>
      </c>
      <c r="AG106" s="42">
        <f t="shared" si="150"/>
        <v>0</v>
      </c>
      <c r="AH106" s="42">
        <f t="shared" si="150"/>
        <v>1894.88</v>
      </c>
      <c r="AI106" s="41" t="s">
        <v>33</v>
      </c>
    </row>
    <row r="107" s="15" customFormat="1" ht="16" customHeight="1" spans="1:35">
      <c r="A107" s="37">
        <f t="shared" si="121"/>
        <v>104</v>
      </c>
      <c r="B107" s="38" t="s">
        <v>261</v>
      </c>
      <c r="C107" s="38" t="s">
        <v>343</v>
      </c>
      <c r="D107" s="40" t="s">
        <v>344</v>
      </c>
      <c r="E107" s="38">
        <v>3920.55</v>
      </c>
      <c r="F107" s="38">
        <v>3920.55</v>
      </c>
      <c r="G107" s="39">
        <v>6241.75</v>
      </c>
      <c r="H107" s="38">
        <v>3920.55</v>
      </c>
      <c r="I107" s="39">
        <v>2200</v>
      </c>
      <c r="J107" s="39"/>
      <c r="K107" s="38">
        <f t="shared" si="122"/>
        <v>70.57</v>
      </c>
      <c r="L107" s="38">
        <f t="shared" si="123"/>
        <v>627.29</v>
      </c>
      <c r="M107" s="39">
        <f t="shared" si="124"/>
        <v>499.34</v>
      </c>
      <c r="N107" s="38">
        <f t="shared" si="125"/>
        <v>27.44</v>
      </c>
      <c r="O107" s="39">
        <f t="shared" si="126"/>
        <v>110</v>
      </c>
      <c r="P107" s="39">
        <f t="shared" si="127"/>
        <v>0</v>
      </c>
      <c r="Q107" s="39">
        <f t="shared" si="128"/>
        <v>1334.64</v>
      </c>
      <c r="R107" s="38">
        <f t="shared" si="129"/>
        <v>0</v>
      </c>
      <c r="S107" s="38">
        <f t="shared" si="130"/>
        <v>313.64</v>
      </c>
      <c r="T107" s="39">
        <f t="shared" si="131"/>
        <v>124.84</v>
      </c>
      <c r="U107" s="38">
        <f t="shared" si="132"/>
        <v>11.76</v>
      </c>
      <c r="V107" s="39">
        <f t="shared" si="133"/>
        <v>110</v>
      </c>
      <c r="W107" s="39">
        <f t="shared" si="134"/>
        <v>0</v>
      </c>
      <c r="X107" s="38">
        <f t="shared" si="135"/>
        <v>560.24</v>
      </c>
      <c r="Y107" s="38">
        <f t="shared" si="136"/>
        <v>1894.88</v>
      </c>
      <c r="Z107" s="38"/>
      <c r="AA107" s="41" t="s">
        <v>61</v>
      </c>
      <c r="AB107" s="42">
        <f t="shared" ref="AB107:AH107" si="151">K107+R107</f>
        <v>70.57</v>
      </c>
      <c r="AC107" s="42">
        <f t="shared" si="151"/>
        <v>940.93</v>
      </c>
      <c r="AD107" s="42">
        <f t="shared" si="151"/>
        <v>624.18</v>
      </c>
      <c r="AE107" s="42">
        <f t="shared" si="151"/>
        <v>39.2</v>
      </c>
      <c r="AF107" s="42">
        <f t="shared" si="151"/>
        <v>220</v>
      </c>
      <c r="AG107" s="42">
        <f t="shared" si="151"/>
        <v>0</v>
      </c>
      <c r="AH107" s="42">
        <f t="shared" si="151"/>
        <v>1894.88</v>
      </c>
      <c r="AI107" s="41" t="s">
        <v>33</v>
      </c>
    </row>
    <row r="108" s="15" customFormat="1" ht="16" customHeight="1" spans="1:35">
      <c r="A108" s="37">
        <f t="shared" si="121"/>
        <v>105</v>
      </c>
      <c r="B108" s="38" t="s">
        <v>261</v>
      </c>
      <c r="C108" s="38" t="s">
        <v>345</v>
      </c>
      <c r="D108" s="40" t="s">
        <v>346</v>
      </c>
      <c r="E108" s="38">
        <v>3920.55</v>
      </c>
      <c r="F108" s="38">
        <v>3920.55</v>
      </c>
      <c r="G108" s="39">
        <v>6241.75</v>
      </c>
      <c r="H108" s="38">
        <v>3920.55</v>
      </c>
      <c r="I108" s="39">
        <v>2200</v>
      </c>
      <c r="J108" s="39"/>
      <c r="K108" s="38">
        <f t="shared" si="122"/>
        <v>70.57</v>
      </c>
      <c r="L108" s="38">
        <f t="shared" si="123"/>
        <v>627.29</v>
      </c>
      <c r="M108" s="39">
        <f t="shared" si="124"/>
        <v>499.34</v>
      </c>
      <c r="N108" s="38">
        <f t="shared" si="125"/>
        <v>27.44</v>
      </c>
      <c r="O108" s="39">
        <f t="shared" si="126"/>
        <v>110</v>
      </c>
      <c r="P108" s="39">
        <f t="shared" si="127"/>
        <v>0</v>
      </c>
      <c r="Q108" s="39">
        <f t="shared" si="128"/>
        <v>1334.64</v>
      </c>
      <c r="R108" s="38">
        <f t="shared" si="129"/>
        <v>0</v>
      </c>
      <c r="S108" s="38">
        <f t="shared" si="130"/>
        <v>313.64</v>
      </c>
      <c r="T108" s="39">
        <f t="shared" si="131"/>
        <v>124.84</v>
      </c>
      <c r="U108" s="38">
        <f t="shared" si="132"/>
        <v>11.76</v>
      </c>
      <c r="V108" s="39">
        <f t="shared" si="133"/>
        <v>110</v>
      </c>
      <c r="W108" s="39">
        <f t="shared" si="134"/>
        <v>0</v>
      </c>
      <c r="X108" s="38">
        <f t="shared" si="135"/>
        <v>560.24</v>
      </c>
      <c r="Y108" s="38">
        <f t="shared" si="136"/>
        <v>1894.88</v>
      </c>
      <c r="Z108" s="38"/>
      <c r="AA108" s="41" t="s">
        <v>61</v>
      </c>
      <c r="AB108" s="42">
        <f t="shared" ref="AB108:AH108" si="152">K108+R108</f>
        <v>70.57</v>
      </c>
      <c r="AC108" s="42">
        <f t="shared" si="152"/>
        <v>940.93</v>
      </c>
      <c r="AD108" s="42">
        <f t="shared" si="152"/>
        <v>624.18</v>
      </c>
      <c r="AE108" s="42">
        <f t="shared" si="152"/>
        <v>39.2</v>
      </c>
      <c r="AF108" s="42">
        <f t="shared" si="152"/>
        <v>220</v>
      </c>
      <c r="AG108" s="42">
        <f t="shared" si="152"/>
        <v>0</v>
      </c>
      <c r="AH108" s="42">
        <f t="shared" si="152"/>
        <v>1894.88</v>
      </c>
      <c r="AI108" s="41" t="s">
        <v>33</v>
      </c>
    </row>
    <row r="109" s="15" customFormat="1" ht="16" customHeight="1" spans="1:35">
      <c r="A109" s="37">
        <f t="shared" si="121"/>
        <v>106</v>
      </c>
      <c r="B109" s="38" t="s">
        <v>347</v>
      </c>
      <c r="C109" s="38" t="s">
        <v>348</v>
      </c>
      <c r="D109" s="40" t="s">
        <v>349</v>
      </c>
      <c r="E109" s="38">
        <v>3920.55</v>
      </c>
      <c r="F109" s="38">
        <v>3920.55</v>
      </c>
      <c r="G109" s="39">
        <v>6241.75</v>
      </c>
      <c r="H109" s="38">
        <v>3920.55</v>
      </c>
      <c r="I109" s="39">
        <v>2200</v>
      </c>
      <c r="J109" s="39"/>
      <c r="K109" s="38">
        <f t="shared" si="122"/>
        <v>70.57</v>
      </c>
      <c r="L109" s="38">
        <f t="shared" si="123"/>
        <v>627.29</v>
      </c>
      <c r="M109" s="39">
        <f t="shared" si="124"/>
        <v>499.34</v>
      </c>
      <c r="N109" s="38">
        <f t="shared" si="125"/>
        <v>27.44</v>
      </c>
      <c r="O109" s="39">
        <f t="shared" si="126"/>
        <v>110</v>
      </c>
      <c r="P109" s="39">
        <f t="shared" si="127"/>
        <v>0</v>
      </c>
      <c r="Q109" s="39">
        <f t="shared" si="128"/>
        <v>1334.64</v>
      </c>
      <c r="R109" s="38">
        <f t="shared" si="129"/>
        <v>0</v>
      </c>
      <c r="S109" s="38">
        <f t="shared" si="130"/>
        <v>313.64</v>
      </c>
      <c r="T109" s="39">
        <f t="shared" si="131"/>
        <v>124.84</v>
      </c>
      <c r="U109" s="38">
        <f t="shared" si="132"/>
        <v>11.76</v>
      </c>
      <c r="V109" s="39">
        <f t="shared" si="133"/>
        <v>110</v>
      </c>
      <c r="W109" s="39">
        <f t="shared" si="134"/>
        <v>0</v>
      </c>
      <c r="X109" s="38">
        <f t="shared" si="135"/>
        <v>560.24</v>
      </c>
      <c r="Y109" s="38">
        <f t="shared" si="136"/>
        <v>1894.88</v>
      </c>
      <c r="Z109" s="38"/>
      <c r="AA109" s="41" t="s">
        <v>69</v>
      </c>
      <c r="AB109" s="42">
        <f t="shared" ref="AB109:AH109" si="153">K109+R109</f>
        <v>70.57</v>
      </c>
      <c r="AC109" s="42">
        <f t="shared" si="153"/>
        <v>940.93</v>
      </c>
      <c r="AD109" s="42">
        <f t="shared" si="153"/>
        <v>624.18</v>
      </c>
      <c r="AE109" s="42">
        <f t="shared" si="153"/>
        <v>39.2</v>
      </c>
      <c r="AF109" s="42">
        <f t="shared" si="153"/>
        <v>220</v>
      </c>
      <c r="AG109" s="42">
        <f t="shared" si="153"/>
        <v>0</v>
      </c>
      <c r="AH109" s="42">
        <f t="shared" si="153"/>
        <v>1894.88</v>
      </c>
      <c r="AI109" s="41" t="s">
        <v>33</v>
      </c>
    </row>
    <row r="110" s="15" customFormat="1" ht="16" customHeight="1" spans="1:35">
      <c r="A110" s="37">
        <f t="shared" si="121"/>
        <v>107</v>
      </c>
      <c r="B110" s="38" t="s">
        <v>347</v>
      </c>
      <c r="C110" s="38" t="s">
        <v>350</v>
      </c>
      <c r="D110" s="40" t="s">
        <v>351</v>
      </c>
      <c r="E110" s="38">
        <v>3920.55</v>
      </c>
      <c r="F110" s="38">
        <v>3920.55</v>
      </c>
      <c r="G110" s="39">
        <v>6241.75</v>
      </c>
      <c r="H110" s="38">
        <v>3920.55</v>
      </c>
      <c r="I110" s="39">
        <v>2200</v>
      </c>
      <c r="J110" s="39"/>
      <c r="K110" s="38">
        <f t="shared" si="122"/>
        <v>70.57</v>
      </c>
      <c r="L110" s="38">
        <f t="shared" si="123"/>
        <v>627.29</v>
      </c>
      <c r="M110" s="39">
        <f t="shared" si="124"/>
        <v>499.34</v>
      </c>
      <c r="N110" s="38">
        <f t="shared" si="125"/>
        <v>27.44</v>
      </c>
      <c r="O110" s="39">
        <f t="shared" si="126"/>
        <v>110</v>
      </c>
      <c r="P110" s="39">
        <f t="shared" si="127"/>
        <v>0</v>
      </c>
      <c r="Q110" s="39">
        <f t="shared" si="128"/>
        <v>1334.64</v>
      </c>
      <c r="R110" s="38">
        <f t="shared" si="129"/>
        <v>0</v>
      </c>
      <c r="S110" s="38">
        <f t="shared" si="130"/>
        <v>313.64</v>
      </c>
      <c r="T110" s="39">
        <f t="shared" si="131"/>
        <v>124.84</v>
      </c>
      <c r="U110" s="38">
        <f t="shared" si="132"/>
        <v>11.76</v>
      </c>
      <c r="V110" s="39">
        <f t="shared" si="133"/>
        <v>110</v>
      </c>
      <c r="W110" s="39">
        <f t="shared" si="134"/>
        <v>0</v>
      </c>
      <c r="X110" s="38">
        <f t="shared" si="135"/>
        <v>560.24</v>
      </c>
      <c r="Y110" s="38">
        <f t="shared" si="136"/>
        <v>1894.88</v>
      </c>
      <c r="Z110" s="38"/>
      <c r="AA110" s="41" t="s">
        <v>69</v>
      </c>
      <c r="AB110" s="42">
        <f t="shared" ref="AB110:AH110" si="154">K110+R110</f>
        <v>70.57</v>
      </c>
      <c r="AC110" s="42">
        <f t="shared" si="154"/>
        <v>940.93</v>
      </c>
      <c r="AD110" s="42">
        <f t="shared" si="154"/>
        <v>624.18</v>
      </c>
      <c r="AE110" s="42">
        <f t="shared" si="154"/>
        <v>39.2</v>
      </c>
      <c r="AF110" s="42">
        <f t="shared" si="154"/>
        <v>220</v>
      </c>
      <c r="AG110" s="42">
        <f t="shared" si="154"/>
        <v>0</v>
      </c>
      <c r="AH110" s="42">
        <f t="shared" si="154"/>
        <v>1894.88</v>
      </c>
      <c r="AI110" s="41" t="s">
        <v>33</v>
      </c>
    </row>
    <row r="111" s="15" customFormat="1" ht="16" customHeight="1" spans="1:35">
      <c r="A111" s="37">
        <f t="shared" si="121"/>
        <v>108</v>
      </c>
      <c r="B111" s="38" t="s">
        <v>248</v>
      </c>
      <c r="C111" s="38" t="s">
        <v>354</v>
      </c>
      <c r="D111" s="40" t="s">
        <v>355</v>
      </c>
      <c r="E111" s="38">
        <v>3920.55</v>
      </c>
      <c r="F111" s="38">
        <v>3920.55</v>
      </c>
      <c r="G111" s="39">
        <v>6241.75</v>
      </c>
      <c r="H111" s="38">
        <v>3920.55</v>
      </c>
      <c r="I111" s="39">
        <v>2200</v>
      </c>
      <c r="J111" s="39"/>
      <c r="K111" s="38">
        <f t="shared" si="122"/>
        <v>70.57</v>
      </c>
      <c r="L111" s="38">
        <f t="shared" si="123"/>
        <v>627.29</v>
      </c>
      <c r="M111" s="39">
        <f t="shared" si="124"/>
        <v>499.34</v>
      </c>
      <c r="N111" s="38">
        <f t="shared" si="125"/>
        <v>27.44</v>
      </c>
      <c r="O111" s="39">
        <f t="shared" si="126"/>
        <v>110</v>
      </c>
      <c r="P111" s="39">
        <f t="shared" si="127"/>
        <v>0</v>
      </c>
      <c r="Q111" s="39">
        <f t="shared" si="128"/>
        <v>1334.64</v>
      </c>
      <c r="R111" s="38">
        <f t="shared" si="129"/>
        <v>0</v>
      </c>
      <c r="S111" s="38">
        <f t="shared" si="130"/>
        <v>313.64</v>
      </c>
      <c r="T111" s="39">
        <f t="shared" si="131"/>
        <v>124.84</v>
      </c>
      <c r="U111" s="38">
        <f t="shared" si="132"/>
        <v>11.76</v>
      </c>
      <c r="V111" s="39">
        <f t="shared" si="133"/>
        <v>110</v>
      </c>
      <c r="W111" s="39">
        <f t="shared" si="134"/>
        <v>0</v>
      </c>
      <c r="X111" s="38">
        <f t="shared" si="135"/>
        <v>560.24</v>
      </c>
      <c r="Y111" s="38">
        <f t="shared" si="136"/>
        <v>1894.88</v>
      </c>
      <c r="Z111" s="38"/>
      <c r="AA111" s="41" t="s">
        <v>70</v>
      </c>
      <c r="AB111" s="42">
        <f t="shared" ref="AB111:AH111" si="155">K111+R111</f>
        <v>70.57</v>
      </c>
      <c r="AC111" s="42">
        <f t="shared" si="155"/>
        <v>940.93</v>
      </c>
      <c r="AD111" s="42">
        <f t="shared" si="155"/>
        <v>624.18</v>
      </c>
      <c r="AE111" s="42">
        <f t="shared" si="155"/>
        <v>39.2</v>
      </c>
      <c r="AF111" s="42">
        <f t="shared" si="155"/>
        <v>220</v>
      </c>
      <c r="AG111" s="42">
        <f t="shared" si="155"/>
        <v>0</v>
      </c>
      <c r="AH111" s="42">
        <f t="shared" si="155"/>
        <v>1894.88</v>
      </c>
      <c r="AI111" s="41" t="s">
        <v>33</v>
      </c>
    </row>
    <row r="112" s="15" customFormat="1" ht="16" customHeight="1" spans="1:35">
      <c r="A112" s="37">
        <f t="shared" si="121"/>
        <v>109</v>
      </c>
      <c r="B112" s="38" t="s">
        <v>248</v>
      </c>
      <c r="C112" s="38" t="s">
        <v>356</v>
      </c>
      <c r="D112" s="40" t="s">
        <v>357</v>
      </c>
      <c r="E112" s="38">
        <v>3920.55</v>
      </c>
      <c r="F112" s="38">
        <v>3920.55</v>
      </c>
      <c r="G112" s="39">
        <v>6241.75</v>
      </c>
      <c r="H112" s="38">
        <v>3920.55</v>
      </c>
      <c r="I112" s="39">
        <v>2200</v>
      </c>
      <c r="J112" s="39"/>
      <c r="K112" s="38">
        <f t="shared" si="122"/>
        <v>70.57</v>
      </c>
      <c r="L112" s="38">
        <f t="shared" si="123"/>
        <v>627.29</v>
      </c>
      <c r="M112" s="39">
        <f t="shared" si="124"/>
        <v>499.34</v>
      </c>
      <c r="N112" s="38">
        <f t="shared" si="125"/>
        <v>27.44</v>
      </c>
      <c r="O112" s="39">
        <f t="shared" si="126"/>
        <v>110</v>
      </c>
      <c r="P112" s="39">
        <f t="shared" si="127"/>
        <v>0</v>
      </c>
      <c r="Q112" s="39">
        <f t="shared" si="128"/>
        <v>1334.64</v>
      </c>
      <c r="R112" s="38">
        <f t="shared" si="129"/>
        <v>0</v>
      </c>
      <c r="S112" s="38">
        <f t="shared" si="130"/>
        <v>313.64</v>
      </c>
      <c r="T112" s="39">
        <f t="shared" si="131"/>
        <v>124.84</v>
      </c>
      <c r="U112" s="38">
        <f t="shared" si="132"/>
        <v>11.76</v>
      </c>
      <c r="V112" s="39">
        <f t="shared" si="133"/>
        <v>110</v>
      </c>
      <c r="W112" s="39">
        <f t="shared" si="134"/>
        <v>0</v>
      </c>
      <c r="X112" s="38">
        <f t="shared" si="135"/>
        <v>560.24</v>
      </c>
      <c r="Y112" s="38">
        <f t="shared" si="136"/>
        <v>1894.88</v>
      </c>
      <c r="Z112" s="38"/>
      <c r="AA112" s="41" t="s">
        <v>70</v>
      </c>
      <c r="AB112" s="42">
        <f t="shared" ref="AB112:AH112" si="156">K112+R112</f>
        <v>70.57</v>
      </c>
      <c r="AC112" s="42">
        <f t="shared" si="156"/>
        <v>940.93</v>
      </c>
      <c r="AD112" s="42">
        <f t="shared" si="156"/>
        <v>624.18</v>
      </c>
      <c r="AE112" s="42">
        <f t="shared" si="156"/>
        <v>39.2</v>
      </c>
      <c r="AF112" s="42">
        <f t="shared" si="156"/>
        <v>220</v>
      </c>
      <c r="AG112" s="42">
        <f t="shared" si="156"/>
        <v>0</v>
      </c>
      <c r="AH112" s="42">
        <f t="shared" si="156"/>
        <v>1894.88</v>
      </c>
      <c r="AI112" s="41" t="s">
        <v>33</v>
      </c>
    </row>
    <row r="113" s="15" customFormat="1" ht="16" customHeight="1" spans="1:35">
      <c r="A113" s="37">
        <f t="shared" si="121"/>
        <v>110</v>
      </c>
      <c r="B113" s="38" t="s">
        <v>248</v>
      </c>
      <c r="C113" s="38" t="s">
        <v>358</v>
      </c>
      <c r="D113" s="40" t="s">
        <v>359</v>
      </c>
      <c r="E113" s="38">
        <v>3920.55</v>
      </c>
      <c r="F113" s="38">
        <v>3920.55</v>
      </c>
      <c r="G113" s="39">
        <v>6241.75</v>
      </c>
      <c r="H113" s="38">
        <v>3920.55</v>
      </c>
      <c r="I113" s="39">
        <v>2200</v>
      </c>
      <c r="J113" s="39"/>
      <c r="K113" s="38">
        <f t="shared" si="122"/>
        <v>70.57</v>
      </c>
      <c r="L113" s="38">
        <f t="shared" si="123"/>
        <v>627.29</v>
      </c>
      <c r="M113" s="39">
        <f t="shared" si="124"/>
        <v>499.34</v>
      </c>
      <c r="N113" s="38">
        <f t="shared" si="125"/>
        <v>27.44</v>
      </c>
      <c r="O113" s="39">
        <f t="shared" si="126"/>
        <v>110</v>
      </c>
      <c r="P113" s="39">
        <f t="shared" si="127"/>
        <v>0</v>
      </c>
      <c r="Q113" s="39">
        <f t="shared" si="128"/>
        <v>1334.64</v>
      </c>
      <c r="R113" s="38">
        <f t="shared" si="129"/>
        <v>0</v>
      </c>
      <c r="S113" s="38">
        <f t="shared" si="130"/>
        <v>313.64</v>
      </c>
      <c r="T113" s="39">
        <f t="shared" si="131"/>
        <v>124.84</v>
      </c>
      <c r="U113" s="38">
        <f t="shared" si="132"/>
        <v>11.76</v>
      </c>
      <c r="V113" s="39">
        <f t="shared" si="133"/>
        <v>110</v>
      </c>
      <c r="W113" s="39">
        <f t="shared" si="134"/>
        <v>0</v>
      </c>
      <c r="X113" s="38">
        <f t="shared" si="135"/>
        <v>560.24</v>
      </c>
      <c r="Y113" s="38">
        <f t="shared" si="136"/>
        <v>1894.88</v>
      </c>
      <c r="Z113" s="38"/>
      <c r="AA113" s="41" t="s">
        <v>70</v>
      </c>
      <c r="AB113" s="42">
        <f t="shared" ref="AB113:AH113" si="157">K113+R113</f>
        <v>70.57</v>
      </c>
      <c r="AC113" s="42">
        <f t="shared" si="157"/>
        <v>940.93</v>
      </c>
      <c r="AD113" s="42">
        <f t="shared" si="157"/>
        <v>624.18</v>
      </c>
      <c r="AE113" s="42">
        <f t="shared" si="157"/>
        <v>39.2</v>
      </c>
      <c r="AF113" s="42">
        <f t="shared" si="157"/>
        <v>220</v>
      </c>
      <c r="AG113" s="42">
        <f t="shared" si="157"/>
        <v>0</v>
      </c>
      <c r="AH113" s="42">
        <f t="shared" si="157"/>
        <v>1894.88</v>
      </c>
      <c r="AI113" s="41" t="s">
        <v>33</v>
      </c>
    </row>
    <row r="114" s="15" customFormat="1" ht="16" customHeight="1" spans="1:35">
      <c r="A114" s="37">
        <f t="shared" si="121"/>
        <v>111</v>
      </c>
      <c r="B114" s="38" t="s">
        <v>248</v>
      </c>
      <c r="C114" s="38" t="s">
        <v>360</v>
      </c>
      <c r="D114" s="40" t="s">
        <v>361</v>
      </c>
      <c r="E114" s="38">
        <v>3920.55</v>
      </c>
      <c r="F114" s="38">
        <v>3920.55</v>
      </c>
      <c r="G114" s="39">
        <v>6241.75</v>
      </c>
      <c r="H114" s="38">
        <v>3920.55</v>
      </c>
      <c r="I114" s="39">
        <v>2200</v>
      </c>
      <c r="J114" s="39"/>
      <c r="K114" s="38">
        <f t="shared" si="122"/>
        <v>70.57</v>
      </c>
      <c r="L114" s="38">
        <f t="shared" si="123"/>
        <v>627.29</v>
      </c>
      <c r="M114" s="39">
        <f t="shared" si="124"/>
        <v>499.34</v>
      </c>
      <c r="N114" s="38">
        <f t="shared" si="125"/>
        <v>27.44</v>
      </c>
      <c r="O114" s="39">
        <f t="shared" si="126"/>
        <v>110</v>
      </c>
      <c r="P114" s="39">
        <f t="shared" si="127"/>
        <v>0</v>
      </c>
      <c r="Q114" s="39">
        <f t="shared" si="128"/>
        <v>1334.64</v>
      </c>
      <c r="R114" s="38">
        <f t="shared" si="129"/>
        <v>0</v>
      </c>
      <c r="S114" s="38">
        <f t="shared" si="130"/>
        <v>313.64</v>
      </c>
      <c r="T114" s="39">
        <f t="shared" si="131"/>
        <v>124.84</v>
      </c>
      <c r="U114" s="38">
        <f t="shared" si="132"/>
        <v>11.76</v>
      </c>
      <c r="V114" s="39">
        <f t="shared" si="133"/>
        <v>110</v>
      </c>
      <c r="W114" s="39">
        <f t="shared" si="134"/>
        <v>0</v>
      </c>
      <c r="X114" s="38">
        <f t="shared" si="135"/>
        <v>560.24</v>
      </c>
      <c r="Y114" s="38">
        <f t="shared" si="136"/>
        <v>1894.88</v>
      </c>
      <c r="Z114" s="38"/>
      <c r="AA114" s="41" t="s">
        <v>70</v>
      </c>
      <c r="AB114" s="42">
        <f t="shared" ref="AB114:AH114" si="158">K114+R114</f>
        <v>70.57</v>
      </c>
      <c r="AC114" s="42">
        <f t="shared" si="158"/>
        <v>940.93</v>
      </c>
      <c r="AD114" s="42">
        <f t="shared" si="158"/>
        <v>624.18</v>
      </c>
      <c r="AE114" s="42">
        <f t="shared" si="158"/>
        <v>39.2</v>
      </c>
      <c r="AF114" s="42">
        <f t="shared" si="158"/>
        <v>220</v>
      </c>
      <c r="AG114" s="42">
        <f t="shared" si="158"/>
        <v>0</v>
      </c>
      <c r="AH114" s="42">
        <f t="shared" si="158"/>
        <v>1894.88</v>
      </c>
      <c r="AI114" s="41" t="s">
        <v>33</v>
      </c>
    </row>
    <row r="115" s="15" customFormat="1" ht="16" customHeight="1" spans="1:35">
      <c r="A115" s="37">
        <f t="shared" si="121"/>
        <v>112</v>
      </c>
      <c r="B115" s="38" t="s">
        <v>248</v>
      </c>
      <c r="C115" s="38" t="s">
        <v>362</v>
      </c>
      <c r="D115" s="40" t="s">
        <v>363</v>
      </c>
      <c r="E115" s="38">
        <v>3920.55</v>
      </c>
      <c r="F115" s="38">
        <v>3920.55</v>
      </c>
      <c r="G115" s="39">
        <v>6241.75</v>
      </c>
      <c r="H115" s="38">
        <v>3920.55</v>
      </c>
      <c r="I115" s="39">
        <v>2200</v>
      </c>
      <c r="J115" s="39"/>
      <c r="K115" s="38">
        <f t="shared" si="122"/>
        <v>70.57</v>
      </c>
      <c r="L115" s="38">
        <f t="shared" si="123"/>
        <v>627.29</v>
      </c>
      <c r="M115" s="39">
        <f t="shared" si="124"/>
        <v>499.34</v>
      </c>
      <c r="N115" s="38">
        <f t="shared" si="125"/>
        <v>27.44</v>
      </c>
      <c r="O115" s="39">
        <f t="shared" si="126"/>
        <v>110</v>
      </c>
      <c r="P115" s="39">
        <f t="shared" si="127"/>
        <v>0</v>
      </c>
      <c r="Q115" s="39">
        <f t="shared" si="128"/>
        <v>1334.64</v>
      </c>
      <c r="R115" s="38">
        <f t="shared" si="129"/>
        <v>0</v>
      </c>
      <c r="S115" s="38">
        <f t="shared" si="130"/>
        <v>313.64</v>
      </c>
      <c r="T115" s="39">
        <f t="shared" si="131"/>
        <v>124.84</v>
      </c>
      <c r="U115" s="38">
        <f t="shared" si="132"/>
        <v>11.76</v>
      </c>
      <c r="V115" s="39">
        <f t="shared" si="133"/>
        <v>110</v>
      </c>
      <c r="W115" s="39">
        <f t="shared" si="134"/>
        <v>0</v>
      </c>
      <c r="X115" s="38">
        <f t="shared" si="135"/>
        <v>560.24</v>
      </c>
      <c r="Y115" s="38">
        <f t="shared" si="136"/>
        <v>1894.88</v>
      </c>
      <c r="Z115" s="38"/>
      <c r="AA115" s="41" t="s">
        <v>70</v>
      </c>
      <c r="AB115" s="42">
        <f t="shared" ref="AB115:AH115" si="159">K115+R115</f>
        <v>70.57</v>
      </c>
      <c r="AC115" s="42">
        <f t="shared" si="159"/>
        <v>940.93</v>
      </c>
      <c r="AD115" s="42">
        <f t="shared" si="159"/>
        <v>624.18</v>
      </c>
      <c r="AE115" s="42">
        <f t="shared" si="159"/>
        <v>39.2</v>
      </c>
      <c r="AF115" s="42">
        <f t="shared" si="159"/>
        <v>220</v>
      </c>
      <c r="AG115" s="42">
        <f t="shared" si="159"/>
        <v>0</v>
      </c>
      <c r="AH115" s="42">
        <f t="shared" si="159"/>
        <v>1894.88</v>
      </c>
      <c r="AI115" s="41" t="s">
        <v>33</v>
      </c>
    </row>
    <row r="116" s="15" customFormat="1" ht="16" customHeight="1" spans="1:35">
      <c r="A116" s="37">
        <f t="shared" si="121"/>
        <v>113</v>
      </c>
      <c r="B116" s="38" t="s">
        <v>248</v>
      </c>
      <c r="C116" s="38" t="s">
        <v>364</v>
      </c>
      <c r="D116" s="40" t="s">
        <v>365</v>
      </c>
      <c r="E116" s="38">
        <v>3920.55</v>
      </c>
      <c r="F116" s="38">
        <v>3920.55</v>
      </c>
      <c r="G116" s="39">
        <v>6241.75</v>
      </c>
      <c r="H116" s="38">
        <v>3920.55</v>
      </c>
      <c r="I116" s="39">
        <v>2200</v>
      </c>
      <c r="J116" s="39"/>
      <c r="K116" s="38">
        <f t="shared" si="122"/>
        <v>70.57</v>
      </c>
      <c r="L116" s="38">
        <f t="shared" si="123"/>
        <v>627.29</v>
      </c>
      <c r="M116" s="39">
        <f t="shared" si="124"/>
        <v>499.34</v>
      </c>
      <c r="N116" s="38">
        <f t="shared" si="125"/>
        <v>27.44</v>
      </c>
      <c r="O116" s="39">
        <f t="shared" si="126"/>
        <v>110</v>
      </c>
      <c r="P116" s="39">
        <f t="shared" si="127"/>
        <v>0</v>
      </c>
      <c r="Q116" s="39">
        <f t="shared" si="128"/>
        <v>1334.64</v>
      </c>
      <c r="R116" s="38">
        <f t="shared" si="129"/>
        <v>0</v>
      </c>
      <c r="S116" s="38">
        <f t="shared" si="130"/>
        <v>313.64</v>
      </c>
      <c r="T116" s="39">
        <f t="shared" si="131"/>
        <v>124.84</v>
      </c>
      <c r="U116" s="38">
        <f t="shared" si="132"/>
        <v>11.76</v>
      </c>
      <c r="V116" s="39">
        <f t="shared" si="133"/>
        <v>110</v>
      </c>
      <c r="W116" s="39">
        <f t="shared" si="134"/>
        <v>0</v>
      </c>
      <c r="X116" s="38">
        <f t="shared" si="135"/>
        <v>560.24</v>
      </c>
      <c r="Y116" s="38">
        <f t="shared" si="136"/>
        <v>1894.88</v>
      </c>
      <c r="Z116" s="38"/>
      <c r="AA116" s="41" t="s">
        <v>70</v>
      </c>
      <c r="AB116" s="42">
        <f t="shared" ref="AB116:AH116" si="160">K116+R116</f>
        <v>70.57</v>
      </c>
      <c r="AC116" s="42">
        <f t="shared" si="160"/>
        <v>940.93</v>
      </c>
      <c r="AD116" s="42">
        <f t="shared" si="160"/>
        <v>624.18</v>
      </c>
      <c r="AE116" s="42">
        <f t="shared" si="160"/>
        <v>39.2</v>
      </c>
      <c r="AF116" s="42">
        <f t="shared" si="160"/>
        <v>220</v>
      </c>
      <c r="AG116" s="42">
        <f t="shared" si="160"/>
        <v>0</v>
      </c>
      <c r="AH116" s="42">
        <f t="shared" si="160"/>
        <v>1894.88</v>
      </c>
      <c r="AI116" s="41" t="s">
        <v>33</v>
      </c>
    </row>
    <row r="117" s="15" customFormat="1" ht="16" customHeight="1" spans="1:35">
      <c r="A117" s="37">
        <f t="shared" si="121"/>
        <v>114</v>
      </c>
      <c r="B117" s="38" t="s">
        <v>248</v>
      </c>
      <c r="C117" s="38" t="s">
        <v>368</v>
      </c>
      <c r="D117" s="40" t="s">
        <v>369</v>
      </c>
      <c r="E117" s="38">
        <v>3920.55</v>
      </c>
      <c r="F117" s="38">
        <v>3920.55</v>
      </c>
      <c r="G117" s="39">
        <v>6241.75</v>
      </c>
      <c r="H117" s="38">
        <v>3920.55</v>
      </c>
      <c r="I117" s="39">
        <v>2200</v>
      </c>
      <c r="J117" s="39"/>
      <c r="K117" s="38">
        <f t="shared" si="122"/>
        <v>70.57</v>
      </c>
      <c r="L117" s="38">
        <f t="shared" si="123"/>
        <v>627.29</v>
      </c>
      <c r="M117" s="39">
        <f t="shared" si="124"/>
        <v>499.34</v>
      </c>
      <c r="N117" s="38">
        <f t="shared" si="125"/>
        <v>27.44</v>
      </c>
      <c r="O117" s="39">
        <f t="shared" si="126"/>
        <v>110</v>
      </c>
      <c r="P117" s="39">
        <f t="shared" si="127"/>
        <v>0</v>
      </c>
      <c r="Q117" s="39">
        <f t="shared" si="128"/>
        <v>1334.64</v>
      </c>
      <c r="R117" s="38">
        <f t="shared" si="129"/>
        <v>0</v>
      </c>
      <c r="S117" s="38">
        <f t="shared" si="130"/>
        <v>313.64</v>
      </c>
      <c r="T117" s="39">
        <f t="shared" si="131"/>
        <v>124.84</v>
      </c>
      <c r="U117" s="38">
        <f t="shared" si="132"/>
        <v>11.76</v>
      </c>
      <c r="V117" s="39">
        <f t="shared" si="133"/>
        <v>110</v>
      </c>
      <c r="W117" s="39">
        <f t="shared" si="134"/>
        <v>0</v>
      </c>
      <c r="X117" s="38">
        <f t="shared" si="135"/>
        <v>560.24</v>
      </c>
      <c r="Y117" s="38">
        <f t="shared" si="136"/>
        <v>1894.88</v>
      </c>
      <c r="Z117" s="38"/>
      <c r="AA117" s="41" t="s">
        <v>70</v>
      </c>
      <c r="AB117" s="42">
        <f t="shared" ref="AB117:AH117" si="161">K117+R117</f>
        <v>70.57</v>
      </c>
      <c r="AC117" s="42">
        <f t="shared" si="161"/>
        <v>940.93</v>
      </c>
      <c r="AD117" s="42">
        <f t="shared" si="161"/>
        <v>624.18</v>
      </c>
      <c r="AE117" s="42">
        <f t="shared" si="161"/>
        <v>39.2</v>
      </c>
      <c r="AF117" s="42">
        <f t="shared" si="161"/>
        <v>220</v>
      </c>
      <c r="AG117" s="42">
        <f t="shared" si="161"/>
        <v>0</v>
      </c>
      <c r="AH117" s="42">
        <f t="shared" si="161"/>
        <v>1894.88</v>
      </c>
      <c r="AI117" s="41" t="s">
        <v>33</v>
      </c>
    </row>
    <row r="118" s="15" customFormat="1" ht="16" customHeight="1" spans="1:35">
      <c r="A118" s="37">
        <f t="shared" si="121"/>
        <v>115</v>
      </c>
      <c r="B118" s="38" t="s">
        <v>248</v>
      </c>
      <c r="C118" s="38" t="s">
        <v>370</v>
      </c>
      <c r="D118" s="40" t="s">
        <v>371</v>
      </c>
      <c r="E118" s="38">
        <v>3920.55</v>
      </c>
      <c r="F118" s="38">
        <v>3920.55</v>
      </c>
      <c r="G118" s="39">
        <v>6241.75</v>
      </c>
      <c r="H118" s="38">
        <v>3920.55</v>
      </c>
      <c r="I118" s="39">
        <v>2200</v>
      </c>
      <c r="J118" s="39"/>
      <c r="K118" s="38">
        <f t="shared" si="122"/>
        <v>70.57</v>
      </c>
      <c r="L118" s="38">
        <f t="shared" si="123"/>
        <v>627.29</v>
      </c>
      <c r="M118" s="39">
        <f t="shared" si="124"/>
        <v>499.34</v>
      </c>
      <c r="N118" s="38">
        <f t="shared" si="125"/>
        <v>27.44</v>
      </c>
      <c r="O118" s="39">
        <f t="shared" si="126"/>
        <v>110</v>
      </c>
      <c r="P118" s="39">
        <f t="shared" si="127"/>
        <v>0</v>
      </c>
      <c r="Q118" s="39">
        <f t="shared" si="128"/>
        <v>1334.64</v>
      </c>
      <c r="R118" s="38">
        <f t="shared" si="129"/>
        <v>0</v>
      </c>
      <c r="S118" s="38">
        <f t="shared" si="130"/>
        <v>313.64</v>
      </c>
      <c r="T118" s="39">
        <f t="shared" si="131"/>
        <v>124.84</v>
      </c>
      <c r="U118" s="38">
        <f t="shared" si="132"/>
        <v>11.76</v>
      </c>
      <c r="V118" s="39">
        <f t="shared" si="133"/>
        <v>110</v>
      </c>
      <c r="W118" s="39">
        <f t="shared" si="134"/>
        <v>0</v>
      </c>
      <c r="X118" s="38">
        <f t="shared" si="135"/>
        <v>560.24</v>
      </c>
      <c r="Y118" s="38">
        <f t="shared" si="136"/>
        <v>1894.88</v>
      </c>
      <c r="Z118" s="38"/>
      <c r="AA118" s="41" t="s">
        <v>70</v>
      </c>
      <c r="AB118" s="42">
        <f t="shared" ref="AB118:AH118" si="162">K118+R118</f>
        <v>70.57</v>
      </c>
      <c r="AC118" s="42">
        <f t="shared" si="162"/>
        <v>940.93</v>
      </c>
      <c r="AD118" s="42">
        <f t="shared" si="162"/>
        <v>624.18</v>
      </c>
      <c r="AE118" s="42">
        <f t="shared" si="162"/>
        <v>39.2</v>
      </c>
      <c r="AF118" s="42">
        <f t="shared" si="162"/>
        <v>220</v>
      </c>
      <c r="AG118" s="42">
        <f t="shared" si="162"/>
        <v>0</v>
      </c>
      <c r="AH118" s="42">
        <f t="shared" si="162"/>
        <v>1894.88</v>
      </c>
      <c r="AI118" s="41" t="s">
        <v>33</v>
      </c>
    </row>
    <row r="119" s="15" customFormat="1" ht="16" customHeight="1" spans="1:35">
      <c r="A119" s="37">
        <f t="shared" si="121"/>
        <v>116</v>
      </c>
      <c r="B119" s="38" t="s">
        <v>248</v>
      </c>
      <c r="C119" s="38" t="s">
        <v>372</v>
      </c>
      <c r="D119" s="40" t="s">
        <v>373</v>
      </c>
      <c r="E119" s="38">
        <v>3920.55</v>
      </c>
      <c r="F119" s="38">
        <v>3920.55</v>
      </c>
      <c r="G119" s="39">
        <v>6241.75</v>
      </c>
      <c r="H119" s="38">
        <v>3920.55</v>
      </c>
      <c r="I119" s="39">
        <v>2200</v>
      </c>
      <c r="J119" s="39"/>
      <c r="K119" s="38">
        <f t="shared" si="122"/>
        <v>70.57</v>
      </c>
      <c r="L119" s="38">
        <f t="shared" si="123"/>
        <v>627.29</v>
      </c>
      <c r="M119" s="39">
        <f t="shared" si="124"/>
        <v>499.34</v>
      </c>
      <c r="N119" s="38">
        <f t="shared" si="125"/>
        <v>27.44</v>
      </c>
      <c r="O119" s="39">
        <f t="shared" si="126"/>
        <v>110</v>
      </c>
      <c r="P119" s="39">
        <f t="shared" si="127"/>
        <v>0</v>
      </c>
      <c r="Q119" s="39">
        <f t="shared" si="128"/>
        <v>1334.64</v>
      </c>
      <c r="R119" s="38">
        <f t="shared" si="129"/>
        <v>0</v>
      </c>
      <c r="S119" s="38">
        <f t="shared" si="130"/>
        <v>313.64</v>
      </c>
      <c r="T119" s="39">
        <f t="shared" si="131"/>
        <v>124.84</v>
      </c>
      <c r="U119" s="38">
        <f t="shared" si="132"/>
        <v>11.76</v>
      </c>
      <c r="V119" s="39">
        <f t="shared" si="133"/>
        <v>110</v>
      </c>
      <c r="W119" s="39">
        <f t="shared" si="134"/>
        <v>0</v>
      </c>
      <c r="X119" s="38">
        <f t="shared" si="135"/>
        <v>560.24</v>
      </c>
      <c r="Y119" s="38">
        <f t="shared" si="136"/>
        <v>1894.88</v>
      </c>
      <c r="Z119" s="38"/>
      <c r="AA119" s="41" t="s">
        <v>70</v>
      </c>
      <c r="AB119" s="42">
        <f t="shared" ref="AB119:AH119" si="163">K119+R119</f>
        <v>70.57</v>
      </c>
      <c r="AC119" s="42">
        <f t="shared" si="163"/>
        <v>940.93</v>
      </c>
      <c r="AD119" s="42">
        <f t="shared" si="163"/>
        <v>624.18</v>
      </c>
      <c r="AE119" s="42">
        <f t="shared" si="163"/>
        <v>39.2</v>
      </c>
      <c r="AF119" s="42">
        <f t="shared" si="163"/>
        <v>220</v>
      </c>
      <c r="AG119" s="42">
        <f t="shared" si="163"/>
        <v>0</v>
      </c>
      <c r="AH119" s="42">
        <f t="shared" si="163"/>
        <v>1894.88</v>
      </c>
      <c r="AI119" s="41" t="s">
        <v>33</v>
      </c>
    </row>
    <row r="120" s="15" customFormat="1" ht="16" customHeight="1" spans="1:35">
      <c r="A120" s="37">
        <f t="shared" si="121"/>
        <v>117</v>
      </c>
      <c r="B120" s="38" t="s">
        <v>116</v>
      </c>
      <c r="C120" s="38" t="s">
        <v>374</v>
      </c>
      <c r="D120" s="40" t="s">
        <v>375</v>
      </c>
      <c r="E120" s="38">
        <v>3920.55</v>
      </c>
      <c r="F120" s="38">
        <v>3920.55</v>
      </c>
      <c r="G120" s="39">
        <v>6241.75</v>
      </c>
      <c r="H120" s="38">
        <v>3920.55</v>
      </c>
      <c r="I120" s="39">
        <v>2200</v>
      </c>
      <c r="J120" s="39"/>
      <c r="K120" s="38">
        <f t="shared" si="122"/>
        <v>70.57</v>
      </c>
      <c r="L120" s="38">
        <f t="shared" si="123"/>
        <v>627.29</v>
      </c>
      <c r="M120" s="39">
        <f t="shared" si="124"/>
        <v>499.34</v>
      </c>
      <c r="N120" s="38">
        <f t="shared" si="125"/>
        <v>27.44</v>
      </c>
      <c r="O120" s="39">
        <f t="shared" si="126"/>
        <v>110</v>
      </c>
      <c r="P120" s="39">
        <f t="shared" si="127"/>
        <v>0</v>
      </c>
      <c r="Q120" s="39">
        <f t="shared" si="128"/>
        <v>1334.64</v>
      </c>
      <c r="R120" s="38">
        <f t="shared" si="129"/>
        <v>0</v>
      </c>
      <c r="S120" s="38">
        <f t="shared" si="130"/>
        <v>313.64</v>
      </c>
      <c r="T120" s="39">
        <f t="shared" si="131"/>
        <v>124.84</v>
      </c>
      <c r="U120" s="38">
        <f t="shared" si="132"/>
        <v>11.76</v>
      </c>
      <c r="V120" s="39">
        <f t="shared" si="133"/>
        <v>110</v>
      </c>
      <c r="W120" s="39">
        <f t="shared" si="134"/>
        <v>0</v>
      </c>
      <c r="X120" s="38">
        <f t="shared" si="135"/>
        <v>560.24</v>
      </c>
      <c r="Y120" s="38">
        <f t="shared" si="136"/>
        <v>1894.88</v>
      </c>
      <c r="Z120" s="38"/>
      <c r="AA120" s="41" t="s">
        <v>68</v>
      </c>
      <c r="AB120" s="42">
        <f t="shared" ref="AB120:AH120" si="164">K120+R120</f>
        <v>70.57</v>
      </c>
      <c r="AC120" s="42">
        <f t="shared" si="164"/>
        <v>940.93</v>
      </c>
      <c r="AD120" s="42">
        <f t="shared" si="164"/>
        <v>624.18</v>
      </c>
      <c r="AE120" s="42">
        <f t="shared" si="164"/>
        <v>39.2</v>
      </c>
      <c r="AF120" s="42">
        <f t="shared" si="164"/>
        <v>220</v>
      </c>
      <c r="AG120" s="42">
        <f t="shared" si="164"/>
        <v>0</v>
      </c>
      <c r="AH120" s="42">
        <f t="shared" si="164"/>
        <v>1894.88</v>
      </c>
      <c r="AI120" s="41" t="s">
        <v>33</v>
      </c>
    </row>
    <row r="121" s="15" customFormat="1" ht="16" customHeight="1" spans="1:35">
      <c r="A121" s="37">
        <f t="shared" si="121"/>
        <v>118</v>
      </c>
      <c r="B121" s="38" t="s">
        <v>248</v>
      </c>
      <c r="C121" s="38" t="s">
        <v>376</v>
      </c>
      <c r="D121" s="40" t="s">
        <v>377</v>
      </c>
      <c r="E121" s="38">
        <v>3920.55</v>
      </c>
      <c r="F121" s="38">
        <v>3920.55</v>
      </c>
      <c r="G121" s="39">
        <v>6241.75</v>
      </c>
      <c r="H121" s="38">
        <v>3920.55</v>
      </c>
      <c r="I121" s="39">
        <v>2200</v>
      </c>
      <c r="J121" s="39"/>
      <c r="K121" s="38">
        <f t="shared" si="122"/>
        <v>70.57</v>
      </c>
      <c r="L121" s="38">
        <f t="shared" si="123"/>
        <v>627.29</v>
      </c>
      <c r="M121" s="39">
        <f t="shared" si="124"/>
        <v>499.34</v>
      </c>
      <c r="N121" s="38">
        <f t="shared" si="125"/>
        <v>27.44</v>
      </c>
      <c r="O121" s="39">
        <f t="shared" si="126"/>
        <v>110</v>
      </c>
      <c r="P121" s="39">
        <f t="shared" si="127"/>
        <v>0</v>
      </c>
      <c r="Q121" s="39">
        <f t="shared" si="128"/>
        <v>1334.64</v>
      </c>
      <c r="R121" s="38">
        <f t="shared" si="129"/>
        <v>0</v>
      </c>
      <c r="S121" s="38">
        <f t="shared" si="130"/>
        <v>313.64</v>
      </c>
      <c r="T121" s="39">
        <f t="shared" si="131"/>
        <v>124.84</v>
      </c>
      <c r="U121" s="38">
        <f t="shared" si="132"/>
        <v>11.76</v>
      </c>
      <c r="V121" s="39">
        <f t="shared" si="133"/>
        <v>110</v>
      </c>
      <c r="W121" s="39">
        <f t="shared" si="134"/>
        <v>0</v>
      </c>
      <c r="X121" s="38">
        <f t="shared" si="135"/>
        <v>560.24</v>
      </c>
      <c r="Y121" s="38">
        <f t="shared" si="136"/>
        <v>1894.88</v>
      </c>
      <c r="Z121" s="38"/>
      <c r="AA121" s="41" t="s">
        <v>70</v>
      </c>
      <c r="AB121" s="42">
        <f t="shared" ref="AB121:AH121" si="165">K121+R121</f>
        <v>70.57</v>
      </c>
      <c r="AC121" s="42">
        <f t="shared" si="165"/>
        <v>940.93</v>
      </c>
      <c r="AD121" s="42">
        <f t="shared" si="165"/>
        <v>624.18</v>
      </c>
      <c r="AE121" s="42">
        <f t="shared" si="165"/>
        <v>39.2</v>
      </c>
      <c r="AF121" s="42">
        <f t="shared" si="165"/>
        <v>220</v>
      </c>
      <c r="AG121" s="42">
        <f t="shared" si="165"/>
        <v>0</v>
      </c>
      <c r="AH121" s="42">
        <f t="shared" si="165"/>
        <v>1894.88</v>
      </c>
      <c r="AI121" s="41" t="s">
        <v>33</v>
      </c>
    </row>
    <row r="122" s="15" customFormat="1" ht="16" customHeight="1" spans="1:35">
      <c r="A122" s="37">
        <f t="shared" si="121"/>
        <v>119</v>
      </c>
      <c r="B122" s="38" t="s">
        <v>248</v>
      </c>
      <c r="C122" s="38" t="s">
        <v>378</v>
      </c>
      <c r="D122" s="40" t="s">
        <v>379</v>
      </c>
      <c r="E122" s="38">
        <v>3920.55</v>
      </c>
      <c r="F122" s="38">
        <v>3920.55</v>
      </c>
      <c r="G122" s="39">
        <v>6241.75</v>
      </c>
      <c r="H122" s="38">
        <v>3920.55</v>
      </c>
      <c r="I122" s="39">
        <v>2200</v>
      </c>
      <c r="J122" s="39"/>
      <c r="K122" s="38">
        <f t="shared" si="122"/>
        <v>70.57</v>
      </c>
      <c r="L122" s="38">
        <f t="shared" si="123"/>
        <v>627.29</v>
      </c>
      <c r="M122" s="39">
        <f t="shared" si="124"/>
        <v>499.34</v>
      </c>
      <c r="N122" s="38">
        <f t="shared" si="125"/>
        <v>27.44</v>
      </c>
      <c r="O122" s="39">
        <f t="shared" si="126"/>
        <v>110</v>
      </c>
      <c r="P122" s="39">
        <f t="shared" si="127"/>
        <v>0</v>
      </c>
      <c r="Q122" s="39">
        <f t="shared" si="128"/>
        <v>1334.64</v>
      </c>
      <c r="R122" s="38">
        <f t="shared" si="129"/>
        <v>0</v>
      </c>
      <c r="S122" s="38">
        <f t="shared" si="130"/>
        <v>313.64</v>
      </c>
      <c r="T122" s="39">
        <f t="shared" si="131"/>
        <v>124.84</v>
      </c>
      <c r="U122" s="38">
        <f t="shared" si="132"/>
        <v>11.76</v>
      </c>
      <c r="V122" s="39">
        <f t="shared" si="133"/>
        <v>110</v>
      </c>
      <c r="W122" s="39">
        <f t="shared" si="134"/>
        <v>0</v>
      </c>
      <c r="X122" s="38">
        <f t="shared" si="135"/>
        <v>560.24</v>
      </c>
      <c r="Y122" s="38">
        <f t="shared" si="136"/>
        <v>1894.88</v>
      </c>
      <c r="Z122" s="38"/>
      <c r="AA122" s="41" t="s">
        <v>70</v>
      </c>
      <c r="AB122" s="42">
        <f t="shared" ref="AB122:AH122" si="166">K122+R122</f>
        <v>70.57</v>
      </c>
      <c r="AC122" s="42">
        <f t="shared" si="166"/>
        <v>940.93</v>
      </c>
      <c r="AD122" s="42">
        <f t="shared" si="166"/>
        <v>624.18</v>
      </c>
      <c r="AE122" s="42">
        <f t="shared" si="166"/>
        <v>39.2</v>
      </c>
      <c r="AF122" s="42">
        <f t="shared" si="166"/>
        <v>220</v>
      </c>
      <c r="AG122" s="42">
        <f t="shared" si="166"/>
        <v>0</v>
      </c>
      <c r="AH122" s="42">
        <f t="shared" si="166"/>
        <v>1894.88</v>
      </c>
      <c r="AI122" s="41" t="s">
        <v>33</v>
      </c>
    </row>
    <row r="123" s="15" customFormat="1" ht="16" customHeight="1" spans="1:35">
      <c r="A123" s="37">
        <f t="shared" si="121"/>
        <v>120</v>
      </c>
      <c r="B123" s="38" t="s">
        <v>248</v>
      </c>
      <c r="C123" s="38" t="s">
        <v>382</v>
      </c>
      <c r="D123" s="40" t="s">
        <v>383</v>
      </c>
      <c r="E123" s="38">
        <v>3920.55</v>
      </c>
      <c r="F123" s="38">
        <v>3920.55</v>
      </c>
      <c r="G123" s="39">
        <v>6241.75</v>
      </c>
      <c r="H123" s="38">
        <v>3920.55</v>
      </c>
      <c r="I123" s="39">
        <v>2200</v>
      </c>
      <c r="J123" s="39"/>
      <c r="K123" s="38">
        <f t="shared" si="122"/>
        <v>70.57</v>
      </c>
      <c r="L123" s="38">
        <f t="shared" si="123"/>
        <v>627.29</v>
      </c>
      <c r="M123" s="39">
        <f t="shared" si="124"/>
        <v>499.34</v>
      </c>
      <c r="N123" s="38">
        <f t="shared" si="125"/>
        <v>27.44</v>
      </c>
      <c r="O123" s="39">
        <f t="shared" si="126"/>
        <v>110</v>
      </c>
      <c r="P123" s="39">
        <f t="shared" si="127"/>
        <v>0</v>
      </c>
      <c r="Q123" s="39">
        <f t="shared" si="128"/>
        <v>1334.64</v>
      </c>
      <c r="R123" s="38">
        <f t="shared" si="129"/>
        <v>0</v>
      </c>
      <c r="S123" s="38">
        <f t="shared" si="130"/>
        <v>313.64</v>
      </c>
      <c r="T123" s="39">
        <f t="shared" si="131"/>
        <v>124.84</v>
      </c>
      <c r="U123" s="38">
        <f t="shared" si="132"/>
        <v>11.76</v>
      </c>
      <c r="V123" s="39">
        <f t="shared" si="133"/>
        <v>110</v>
      </c>
      <c r="W123" s="39">
        <f t="shared" si="134"/>
        <v>0</v>
      </c>
      <c r="X123" s="38">
        <f t="shared" si="135"/>
        <v>560.24</v>
      </c>
      <c r="Y123" s="38">
        <f t="shared" si="136"/>
        <v>1894.88</v>
      </c>
      <c r="Z123" s="38"/>
      <c r="AA123" s="41" t="s">
        <v>70</v>
      </c>
      <c r="AB123" s="42">
        <f t="shared" ref="AB123:AH123" si="167">K123+R123</f>
        <v>70.57</v>
      </c>
      <c r="AC123" s="42">
        <f t="shared" si="167"/>
        <v>940.93</v>
      </c>
      <c r="AD123" s="42">
        <f t="shared" si="167"/>
        <v>624.18</v>
      </c>
      <c r="AE123" s="42">
        <f t="shared" si="167"/>
        <v>39.2</v>
      </c>
      <c r="AF123" s="42">
        <f t="shared" si="167"/>
        <v>220</v>
      </c>
      <c r="AG123" s="42">
        <f t="shared" si="167"/>
        <v>0</v>
      </c>
      <c r="AH123" s="42">
        <f t="shared" si="167"/>
        <v>1894.88</v>
      </c>
      <c r="AI123" s="41" t="s">
        <v>33</v>
      </c>
    </row>
    <row r="124" s="15" customFormat="1" ht="16" customHeight="1" spans="1:35">
      <c r="A124" s="37">
        <f t="shared" si="121"/>
        <v>121</v>
      </c>
      <c r="B124" s="38" t="s">
        <v>248</v>
      </c>
      <c r="C124" s="45" t="s">
        <v>384</v>
      </c>
      <c r="D124" s="46" t="s">
        <v>385</v>
      </c>
      <c r="E124" s="38">
        <v>3920.55</v>
      </c>
      <c r="F124" s="38">
        <v>3920.55</v>
      </c>
      <c r="G124" s="39">
        <v>6241.75</v>
      </c>
      <c r="H124" s="38">
        <v>3920.55</v>
      </c>
      <c r="I124" s="39">
        <v>2200</v>
      </c>
      <c r="J124" s="39"/>
      <c r="K124" s="38">
        <f t="shared" si="122"/>
        <v>70.57</v>
      </c>
      <c r="L124" s="38">
        <f t="shared" si="123"/>
        <v>627.29</v>
      </c>
      <c r="M124" s="39">
        <f t="shared" si="124"/>
        <v>499.34</v>
      </c>
      <c r="N124" s="38">
        <f t="shared" si="125"/>
        <v>27.44</v>
      </c>
      <c r="O124" s="39">
        <f t="shared" si="126"/>
        <v>110</v>
      </c>
      <c r="P124" s="39">
        <f t="shared" si="127"/>
        <v>0</v>
      </c>
      <c r="Q124" s="39">
        <f t="shared" si="128"/>
        <v>1334.64</v>
      </c>
      <c r="R124" s="38">
        <f t="shared" si="129"/>
        <v>0</v>
      </c>
      <c r="S124" s="38">
        <f t="shared" si="130"/>
        <v>313.64</v>
      </c>
      <c r="T124" s="39">
        <f t="shared" si="131"/>
        <v>124.84</v>
      </c>
      <c r="U124" s="38">
        <f t="shared" si="132"/>
        <v>11.76</v>
      </c>
      <c r="V124" s="39">
        <f t="shared" si="133"/>
        <v>110</v>
      </c>
      <c r="W124" s="39">
        <f t="shared" si="134"/>
        <v>0</v>
      </c>
      <c r="X124" s="38">
        <f t="shared" si="135"/>
        <v>560.24</v>
      </c>
      <c r="Y124" s="38">
        <f t="shared" si="136"/>
        <v>1894.88</v>
      </c>
      <c r="Z124" s="38"/>
      <c r="AA124" s="41" t="s">
        <v>70</v>
      </c>
      <c r="AB124" s="42">
        <f t="shared" ref="AB124:AH124" si="168">K124+R124</f>
        <v>70.57</v>
      </c>
      <c r="AC124" s="42">
        <f t="shared" si="168"/>
        <v>940.93</v>
      </c>
      <c r="AD124" s="42">
        <f t="shared" si="168"/>
        <v>624.18</v>
      </c>
      <c r="AE124" s="42">
        <f t="shared" si="168"/>
        <v>39.2</v>
      </c>
      <c r="AF124" s="42">
        <f t="shared" si="168"/>
        <v>220</v>
      </c>
      <c r="AG124" s="42">
        <f t="shared" si="168"/>
        <v>0</v>
      </c>
      <c r="AH124" s="42">
        <f t="shared" si="168"/>
        <v>1894.88</v>
      </c>
      <c r="AI124" s="41" t="s">
        <v>33</v>
      </c>
    </row>
    <row r="125" s="15" customFormat="1" ht="16" customHeight="1" spans="1:35">
      <c r="A125" s="37">
        <f t="shared" si="121"/>
        <v>122</v>
      </c>
      <c r="B125" s="38" t="s">
        <v>116</v>
      </c>
      <c r="C125" s="38" t="s">
        <v>388</v>
      </c>
      <c r="D125" s="40" t="s">
        <v>389</v>
      </c>
      <c r="E125" s="38">
        <v>3920.55</v>
      </c>
      <c r="F125" s="38">
        <v>3920.55</v>
      </c>
      <c r="G125" s="39">
        <v>6241.75</v>
      </c>
      <c r="H125" s="38">
        <v>3920.55</v>
      </c>
      <c r="I125" s="39">
        <v>2200</v>
      </c>
      <c r="J125" s="39"/>
      <c r="K125" s="38">
        <f t="shared" si="122"/>
        <v>70.57</v>
      </c>
      <c r="L125" s="38">
        <f t="shared" si="123"/>
        <v>627.29</v>
      </c>
      <c r="M125" s="39">
        <f t="shared" si="124"/>
        <v>499.34</v>
      </c>
      <c r="N125" s="38">
        <f t="shared" si="125"/>
        <v>27.44</v>
      </c>
      <c r="O125" s="39">
        <f t="shared" si="126"/>
        <v>110</v>
      </c>
      <c r="P125" s="39">
        <f t="shared" si="127"/>
        <v>0</v>
      </c>
      <c r="Q125" s="39">
        <f t="shared" si="128"/>
        <v>1334.64</v>
      </c>
      <c r="R125" s="38">
        <f t="shared" si="129"/>
        <v>0</v>
      </c>
      <c r="S125" s="38">
        <f t="shared" si="130"/>
        <v>313.64</v>
      </c>
      <c r="T125" s="39">
        <f t="shared" si="131"/>
        <v>124.84</v>
      </c>
      <c r="U125" s="38">
        <f t="shared" si="132"/>
        <v>11.76</v>
      </c>
      <c r="V125" s="39">
        <f t="shared" si="133"/>
        <v>110</v>
      </c>
      <c r="W125" s="39">
        <f t="shared" si="134"/>
        <v>0</v>
      </c>
      <c r="X125" s="38">
        <f t="shared" si="135"/>
        <v>560.24</v>
      </c>
      <c r="Y125" s="38">
        <f t="shared" si="136"/>
        <v>1894.88</v>
      </c>
      <c r="Z125" s="38"/>
      <c r="AA125" s="41" t="s">
        <v>71</v>
      </c>
      <c r="AB125" s="42">
        <f t="shared" ref="AB125:AH125" si="169">K125+R125</f>
        <v>70.57</v>
      </c>
      <c r="AC125" s="42">
        <f t="shared" si="169"/>
        <v>940.93</v>
      </c>
      <c r="AD125" s="42">
        <f t="shared" si="169"/>
        <v>624.18</v>
      </c>
      <c r="AE125" s="42">
        <f t="shared" si="169"/>
        <v>39.2</v>
      </c>
      <c r="AF125" s="42">
        <f t="shared" si="169"/>
        <v>220</v>
      </c>
      <c r="AG125" s="42">
        <f t="shared" si="169"/>
        <v>0</v>
      </c>
      <c r="AH125" s="42">
        <f t="shared" si="169"/>
        <v>1894.88</v>
      </c>
      <c r="AI125" s="41" t="s">
        <v>33</v>
      </c>
    </row>
    <row r="126" s="15" customFormat="1" ht="16" customHeight="1" spans="1:35">
      <c r="A126" s="37">
        <f t="shared" si="121"/>
        <v>123</v>
      </c>
      <c r="B126" s="38" t="s">
        <v>116</v>
      </c>
      <c r="C126" s="38" t="s">
        <v>390</v>
      </c>
      <c r="D126" s="40" t="s">
        <v>391</v>
      </c>
      <c r="E126" s="38">
        <v>3920.55</v>
      </c>
      <c r="F126" s="38">
        <v>3920.55</v>
      </c>
      <c r="G126" s="39">
        <v>6241.75</v>
      </c>
      <c r="H126" s="38">
        <v>3920.55</v>
      </c>
      <c r="I126" s="39">
        <v>4180</v>
      </c>
      <c r="J126" s="39"/>
      <c r="K126" s="38">
        <f t="shared" si="122"/>
        <v>70.57</v>
      </c>
      <c r="L126" s="38">
        <f t="shared" si="123"/>
        <v>627.29</v>
      </c>
      <c r="M126" s="39">
        <f t="shared" si="124"/>
        <v>499.34</v>
      </c>
      <c r="N126" s="38">
        <f t="shared" si="125"/>
        <v>27.44</v>
      </c>
      <c r="O126" s="39">
        <f t="shared" si="126"/>
        <v>209</v>
      </c>
      <c r="P126" s="39">
        <f t="shared" si="127"/>
        <v>0</v>
      </c>
      <c r="Q126" s="39">
        <f t="shared" si="128"/>
        <v>1433.64</v>
      </c>
      <c r="R126" s="38">
        <f t="shared" si="129"/>
        <v>0</v>
      </c>
      <c r="S126" s="38">
        <f t="shared" si="130"/>
        <v>313.64</v>
      </c>
      <c r="T126" s="39">
        <f t="shared" si="131"/>
        <v>124.84</v>
      </c>
      <c r="U126" s="38">
        <f t="shared" si="132"/>
        <v>11.76</v>
      </c>
      <c r="V126" s="39">
        <f t="shared" si="133"/>
        <v>209</v>
      </c>
      <c r="W126" s="39">
        <f t="shared" si="134"/>
        <v>0</v>
      </c>
      <c r="X126" s="38">
        <f t="shared" si="135"/>
        <v>659.24</v>
      </c>
      <c r="Y126" s="38">
        <f t="shared" si="136"/>
        <v>2092.88</v>
      </c>
      <c r="Z126" s="38"/>
      <c r="AA126" s="41" t="s">
        <v>47</v>
      </c>
      <c r="AB126" s="42">
        <f t="shared" ref="AB126:AH126" si="170">K126+R126</f>
        <v>70.57</v>
      </c>
      <c r="AC126" s="42">
        <f t="shared" si="170"/>
        <v>940.93</v>
      </c>
      <c r="AD126" s="42">
        <f t="shared" si="170"/>
        <v>624.18</v>
      </c>
      <c r="AE126" s="42">
        <f t="shared" si="170"/>
        <v>39.2</v>
      </c>
      <c r="AF126" s="42">
        <f t="shared" si="170"/>
        <v>418</v>
      </c>
      <c r="AG126" s="42">
        <f t="shared" si="170"/>
        <v>0</v>
      </c>
      <c r="AH126" s="42">
        <f t="shared" si="170"/>
        <v>2092.88</v>
      </c>
      <c r="AI126" s="41" t="s">
        <v>33</v>
      </c>
    </row>
    <row r="127" s="15" customFormat="1" ht="16" customHeight="1" spans="1:35">
      <c r="A127" s="37">
        <f t="shared" si="121"/>
        <v>124</v>
      </c>
      <c r="B127" s="38" t="s">
        <v>116</v>
      </c>
      <c r="C127" s="38" t="s">
        <v>392</v>
      </c>
      <c r="D127" s="40" t="s">
        <v>393</v>
      </c>
      <c r="E127" s="38">
        <v>3920.55</v>
      </c>
      <c r="F127" s="38">
        <v>3920.55</v>
      </c>
      <c r="G127" s="39">
        <v>6241.75</v>
      </c>
      <c r="H127" s="38">
        <v>3920.55</v>
      </c>
      <c r="I127" s="39">
        <v>4180</v>
      </c>
      <c r="J127" s="39"/>
      <c r="K127" s="38">
        <f t="shared" si="122"/>
        <v>70.57</v>
      </c>
      <c r="L127" s="38">
        <f t="shared" si="123"/>
        <v>627.29</v>
      </c>
      <c r="M127" s="39">
        <f t="shared" si="124"/>
        <v>499.34</v>
      </c>
      <c r="N127" s="38">
        <f t="shared" si="125"/>
        <v>27.44</v>
      </c>
      <c r="O127" s="39">
        <f t="shared" si="126"/>
        <v>209</v>
      </c>
      <c r="P127" s="39">
        <f t="shared" si="127"/>
        <v>0</v>
      </c>
      <c r="Q127" s="39">
        <f t="shared" si="128"/>
        <v>1433.64</v>
      </c>
      <c r="R127" s="38">
        <f t="shared" si="129"/>
        <v>0</v>
      </c>
      <c r="S127" s="38">
        <f t="shared" si="130"/>
        <v>313.64</v>
      </c>
      <c r="T127" s="39">
        <f t="shared" si="131"/>
        <v>124.84</v>
      </c>
      <c r="U127" s="38">
        <f t="shared" si="132"/>
        <v>11.76</v>
      </c>
      <c r="V127" s="39">
        <f t="shared" si="133"/>
        <v>209</v>
      </c>
      <c r="W127" s="39">
        <f t="shared" si="134"/>
        <v>0</v>
      </c>
      <c r="X127" s="38">
        <f t="shared" si="135"/>
        <v>659.24</v>
      </c>
      <c r="Y127" s="38">
        <f t="shared" si="136"/>
        <v>2092.88</v>
      </c>
      <c r="Z127" s="38"/>
      <c r="AA127" s="41" t="s">
        <v>68</v>
      </c>
      <c r="AB127" s="42">
        <f t="shared" ref="AB127:AH127" si="171">K127+R127</f>
        <v>70.57</v>
      </c>
      <c r="AC127" s="42">
        <f t="shared" si="171"/>
        <v>940.93</v>
      </c>
      <c r="AD127" s="42">
        <f t="shared" si="171"/>
        <v>624.18</v>
      </c>
      <c r="AE127" s="42">
        <f t="shared" si="171"/>
        <v>39.2</v>
      </c>
      <c r="AF127" s="42">
        <f t="shared" si="171"/>
        <v>418</v>
      </c>
      <c r="AG127" s="42">
        <f t="shared" si="171"/>
        <v>0</v>
      </c>
      <c r="AH127" s="42">
        <f t="shared" si="171"/>
        <v>2092.88</v>
      </c>
      <c r="AI127" s="41" t="s">
        <v>33</v>
      </c>
    </row>
    <row r="128" s="15" customFormat="1" ht="16" customHeight="1" spans="1:35">
      <c r="A128" s="37">
        <f t="shared" si="121"/>
        <v>125</v>
      </c>
      <c r="B128" s="38" t="s">
        <v>116</v>
      </c>
      <c r="C128" s="38" t="s">
        <v>386</v>
      </c>
      <c r="D128" s="40" t="s">
        <v>387</v>
      </c>
      <c r="E128" s="38">
        <v>3920.55</v>
      </c>
      <c r="F128" s="38">
        <v>3920.55</v>
      </c>
      <c r="G128" s="39">
        <v>6241.75</v>
      </c>
      <c r="H128" s="38">
        <v>3920.55</v>
      </c>
      <c r="I128" s="39">
        <v>2200</v>
      </c>
      <c r="J128" s="39"/>
      <c r="K128" s="38">
        <f t="shared" si="122"/>
        <v>70.57</v>
      </c>
      <c r="L128" s="38">
        <f t="shared" si="123"/>
        <v>627.29</v>
      </c>
      <c r="M128" s="39">
        <f t="shared" si="124"/>
        <v>499.34</v>
      </c>
      <c r="N128" s="38">
        <f t="shared" si="125"/>
        <v>27.44</v>
      </c>
      <c r="O128" s="39">
        <f t="shared" si="126"/>
        <v>110</v>
      </c>
      <c r="P128" s="39">
        <f t="shared" si="127"/>
        <v>0</v>
      </c>
      <c r="Q128" s="39">
        <f t="shared" si="128"/>
        <v>1334.64</v>
      </c>
      <c r="R128" s="38">
        <f t="shared" si="129"/>
        <v>0</v>
      </c>
      <c r="S128" s="38">
        <f t="shared" si="130"/>
        <v>313.64</v>
      </c>
      <c r="T128" s="39">
        <f t="shared" si="131"/>
        <v>124.84</v>
      </c>
      <c r="U128" s="38">
        <f t="shared" si="132"/>
        <v>11.76</v>
      </c>
      <c r="V128" s="39">
        <f t="shared" si="133"/>
        <v>110</v>
      </c>
      <c r="W128" s="39">
        <f t="shared" si="134"/>
        <v>0</v>
      </c>
      <c r="X128" s="38">
        <f t="shared" si="135"/>
        <v>560.24</v>
      </c>
      <c r="Y128" s="38">
        <f t="shared" si="136"/>
        <v>1894.88</v>
      </c>
      <c r="Z128" s="38"/>
      <c r="AA128" s="41" t="s">
        <v>80</v>
      </c>
      <c r="AB128" s="42">
        <f t="shared" ref="AB128:AH128" si="172">K128+R128</f>
        <v>70.57</v>
      </c>
      <c r="AC128" s="42">
        <f t="shared" si="172"/>
        <v>940.93</v>
      </c>
      <c r="AD128" s="42">
        <f t="shared" si="172"/>
        <v>624.18</v>
      </c>
      <c r="AE128" s="42">
        <f t="shared" si="172"/>
        <v>39.2</v>
      </c>
      <c r="AF128" s="42">
        <f t="shared" si="172"/>
        <v>220</v>
      </c>
      <c r="AG128" s="42">
        <f t="shared" si="172"/>
        <v>0</v>
      </c>
      <c r="AH128" s="42">
        <f t="shared" si="172"/>
        <v>1894.88</v>
      </c>
      <c r="AI128" s="41" t="s">
        <v>33</v>
      </c>
    </row>
    <row r="129" s="15" customFormat="1" ht="16" customHeight="1" spans="1:36">
      <c r="A129" s="37">
        <f t="shared" si="121"/>
        <v>126</v>
      </c>
      <c r="B129" s="38" t="s">
        <v>116</v>
      </c>
      <c r="C129" s="38" t="s">
        <v>394</v>
      </c>
      <c r="D129" s="40" t="s">
        <v>395</v>
      </c>
      <c r="E129" s="38">
        <v>3920.55</v>
      </c>
      <c r="F129" s="38">
        <v>3920.55</v>
      </c>
      <c r="G129" s="39">
        <v>6241.75</v>
      </c>
      <c r="H129" s="38">
        <v>3920.55</v>
      </c>
      <c r="I129" s="39">
        <v>4180</v>
      </c>
      <c r="J129" s="39"/>
      <c r="K129" s="38">
        <f t="shared" si="122"/>
        <v>70.57</v>
      </c>
      <c r="L129" s="38">
        <f t="shared" si="123"/>
        <v>627.29</v>
      </c>
      <c r="M129" s="39">
        <f t="shared" si="124"/>
        <v>499.34</v>
      </c>
      <c r="N129" s="38">
        <f t="shared" si="125"/>
        <v>27.44</v>
      </c>
      <c r="O129" s="39">
        <f t="shared" si="126"/>
        <v>209</v>
      </c>
      <c r="P129" s="39">
        <f t="shared" si="127"/>
        <v>0</v>
      </c>
      <c r="Q129" s="39">
        <f t="shared" si="128"/>
        <v>1433.64</v>
      </c>
      <c r="R129" s="38">
        <f t="shared" si="129"/>
        <v>0</v>
      </c>
      <c r="S129" s="38">
        <f t="shared" si="130"/>
        <v>313.64</v>
      </c>
      <c r="T129" s="39">
        <f t="shared" si="131"/>
        <v>124.84</v>
      </c>
      <c r="U129" s="38">
        <f t="shared" si="132"/>
        <v>11.76</v>
      </c>
      <c r="V129" s="39">
        <f t="shared" si="133"/>
        <v>209</v>
      </c>
      <c r="W129" s="39">
        <f t="shared" si="134"/>
        <v>0</v>
      </c>
      <c r="X129" s="38">
        <f t="shared" si="135"/>
        <v>659.24</v>
      </c>
      <c r="Y129" s="38">
        <f t="shared" si="136"/>
        <v>2092.88</v>
      </c>
      <c r="Z129" s="38"/>
      <c r="AA129" s="41" t="s">
        <v>47</v>
      </c>
      <c r="AB129" s="42">
        <f t="shared" ref="AB129:AH129" si="173">K129+R129</f>
        <v>70.57</v>
      </c>
      <c r="AC129" s="42">
        <f t="shared" si="173"/>
        <v>940.93</v>
      </c>
      <c r="AD129" s="42">
        <f t="shared" si="173"/>
        <v>624.18</v>
      </c>
      <c r="AE129" s="42">
        <f t="shared" si="173"/>
        <v>39.2</v>
      </c>
      <c r="AF129" s="42">
        <f t="shared" si="173"/>
        <v>418</v>
      </c>
      <c r="AG129" s="42">
        <f t="shared" si="173"/>
        <v>0</v>
      </c>
      <c r="AH129" s="42">
        <f t="shared" si="173"/>
        <v>2092.88</v>
      </c>
      <c r="AI129" s="41" t="s">
        <v>33</v>
      </c>
    </row>
    <row r="130" s="15" customFormat="1" ht="16" customHeight="1" spans="1:36">
      <c r="A130" s="37">
        <f t="shared" si="121"/>
        <v>127</v>
      </c>
      <c r="B130" s="38" t="s">
        <v>195</v>
      </c>
      <c r="C130" s="38" t="s">
        <v>396</v>
      </c>
      <c r="D130" s="40" t="s">
        <v>397</v>
      </c>
      <c r="E130" s="38">
        <v>3920.55</v>
      </c>
      <c r="F130" s="38">
        <v>3920.55</v>
      </c>
      <c r="G130" s="39">
        <v>6241.75</v>
      </c>
      <c r="H130" s="38">
        <v>3920.55</v>
      </c>
      <c r="I130" s="39">
        <v>4180</v>
      </c>
      <c r="J130" s="39"/>
      <c r="K130" s="38">
        <f t="shared" si="122"/>
        <v>70.57</v>
      </c>
      <c r="L130" s="38">
        <f t="shared" si="123"/>
        <v>627.29</v>
      </c>
      <c r="M130" s="39">
        <f t="shared" si="124"/>
        <v>499.34</v>
      </c>
      <c r="N130" s="38">
        <f t="shared" si="125"/>
        <v>27.44</v>
      </c>
      <c r="O130" s="39">
        <f t="shared" si="126"/>
        <v>209</v>
      </c>
      <c r="P130" s="39">
        <f t="shared" si="127"/>
        <v>0</v>
      </c>
      <c r="Q130" s="39">
        <f t="shared" si="128"/>
        <v>1433.64</v>
      </c>
      <c r="R130" s="38">
        <f t="shared" si="129"/>
        <v>0</v>
      </c>
      <c r="S130" s="38">
        <f t="shared" si="130"/>
        <v>313.64</v>
      </c>
      <c r="T130" s="39">
        <f t="shared" si="131"/>
        <v>124.84</v>
      </c>
      <c r="U130" s="38">
        <f t="shared" si="132"/>
        <v>11.76</v>
      </c>
      <c r="V130" s="39">
        <f t="shared" si="133"/>
        <v>209</v>
      </c>
      <c r="W130" s="39">
        <f t="shared" si="134"/>
        <v>0</v>
      </c>
      <c r="X130" s="38">
        <f t="shared" si="135"/>
        <v>659.24</v>
      </c>
      <c r="Y130" s="38">
        <f t="shared" si="136"/>
        <v>2092.88</v>
      </c>
      <c r="Z130" s="38"/>
      <c r="AA130" s="41" t="s">
        <v>72</v>
      </c>
      <c r="AB130" s="42">
        <f t="shared" ref="AB130:AH130" si="174">K130+R130</f>
        <v>70.57</v>
      </c>
      <c r="AC130" s="42">
        <f t="shared" si="174"/>
        <v>940.93</v>
      </c>
      <c r="AD130" s="42">
        <f t="shared" si="174"/>
        <v>624.18</v>
      </c>
      <c r="AE130" s="42">
        <f t="shared" si="174"/>
        <v>39.2</v>
      </c>
      <c r="AF130" s="42">
        <f t="shared" si="174"/>
        <v>418</v>
      </c>
      <c r="AG130" s="42">
        <f t="shared" si="174"/>
        <v>0</v>
      </c>
      <c r="AH130" s="42">
        <f t="shared" si="174"/>
        <v>2092.88</v>
      </c>
      <c r="AI130" s="41" t="s">
        <v>34</v>
      </c>
    </row>
    <row r="131" s="15" customFormat="1" ht="16" customHeight="1" spans="1:36">
      <c r="A131" s="37">
        <f t="shared" ref="A131:A194" si="175">ROW()-3</f>
        <v>128</v>
      </c>
      <c r="B131" s="38" t="s">
        <v>116</v>
      </c>
      <c r="C131" s="38" t="s">
        <v>398</v>
      </c>
      <c r="D131" s="220" t="s">
        <v>399</v>
      </c>
      <c r="E131" s="38">
        <v>3920.55</v>
      </c>
      <c r="F131" s="38">
        <v>3920.55</v>
      </c>
      <c r="G131" s="39">
        <v>6241.75</v>
      </c>
      <c r="H131" s="38">
        <v>3920.55</v>
      </c>
      <c r="I131" s="39">
        <v>2200</v>
      </c>
      <c r="J131" s="39"/>
      <c r="K131" s="38">
        <f t="shared" ref="K131:K194" si="176">ROUND(E131*0.018,2)</f>
        <v>70.57</v>
      </c>
      <c r="L131" s="38">
        <f t="shared" ref="L131:L194" si="177">ROUND(F131*0.16,2)</f>
        <v>627.29</v>
      </c>
      <c r="M131" s="39">
        <f t="shared" ref="M131:M194" si="178">ROUND(G131*0.08,2)</f>
        <v>499.34</v>
      </c>
      <c r="N131" s="38">
        <f t="shared" ref="N131:N194" si="179">ROUND(H131*0.007,2)</f>
        <v>27.44</v>
      </c>
      <c r="O131" s="39">
        <f t="shared" ref="O131:O194" si="180">I131*5%</f>
        <v>110</v>
      </c>
      <c r="P131" s="39">
        <f t="shared" ref="P131:P194" si="181">J131*50%</f>
        <v>0</v>
      </c>
      <c r="Q131" s="39">
        <f t="shared" ref="Q131:Q194" si="182">SUM(K131:P131)</f>
        <v>1334.64</v>
      </c>
      <c r="R131" s="38">
        <f t="shared" ref="R131:R194" si="183">E131*0</f>
        <v>0</v>
      </c>
      <c r="S131" s="38">
        <f t="shared" ref="S131:S194" si="184">ROUND(F131*0.08,2)</f>
        <v>313.64</v>
      </c>
      <c r="T131" s="39">
        <f t="shared" ref="T131:T194" si="185">ROUND(G131*0.02,2)</f>
        <v>124.84</v>
      </c>
      <c r="U131" s="38">
        <f t="shared" ref="U131:U194" si="186">ROUND(H131*0.003,2)</f>
        <v>11.76</v>
      </c>
      <c r="V131" s="39">
        <f t="shared" ref="V131:V194" si="187">I131*5%</f>
        <v>110</v>
      </c>
      <c r="W131" s="39">
        <f t="shared" ref="W131:W194" si="188">J131*50%</f>
        <v>0</v>
      </c>
      <c r="X131" s="38">
        <f t="shared" ref="X131:X194" si="189">SUM(R131:W131)</f>
        <v>560.24</v>
      </c>
      <c r="Y131" s="38">
        <f t="shared" ref="Y131:Y194" si="190">Q131+X131</f>
        <v>1894.88</v>
      </c>
      <c r="Z131" s="38"/>
      <c r="AA131" s="41" t="s">
        <v>80</v>
      </c>
      <c r="AB131" s="42">
        <f t="shared" ref="AB131:AH131" si="191">K131+R131</f>
        <v>70.57</v>
      </c>
      <c r="AC131" s="42">
        <f t="shared" si="191"/>
        <v>940.93</v>
      </c>
      <c r="AD131" s="42">
        <f t="shared" si="191"/>
        <v>624.18</v>
      </c>
      <c r="AE131" s="42">
        <f t="shared" si="191"/>
        <v>39.2</v>
      </c>
      <c r="AF131" s="42">
        <f t="shared" si="191"/>
        <v>220</v>
      </c>
      <c r="AG131" s="42">
        <f t="shared" si="191"/>
        <v>0</v>
      </c>
      <c r="AH131" s="42">
        <f t="shared" si="191"/>
        <v>1894.88</v>
      </c>
      <c r="AI131" s="41" t="s">
        <v>33</v>
      </c>
    </row>
    <row r="132" s="15" customFormat="1" ht="16" customHeight="1" spans="1:36">
      <c r="A132" s="37">
        <f t="shared" si="175"/>
        <v>129</v>
      </c>
      <c r="B132" s="38" t="s">
        <v>116</v>
      </c>
      <c r="C132" s="38" t="s">
        <v>400</v>
      </c>
      <c r="D132" s="40" t="s">
        <v>401</v>
      </c>
      <c r="E132" s="38">
        <v>3920.55</v>
      </c>
      <c r="F132" s="38">
        <v>3920.55</v>
      </c>
      <c r="G132" s="39">
        <v>6241.75</v>
      </c>
      <c r="H132" s="38">
        <v>3920.55</v>
      </c>
      <c r="I132" s="39">
        <v>3180</v>
      </c>
      <c r="J132" s="39"/>
      <c r="K132" s="38">
        <f t="shared" si="176"/>
        <v>70.57</v>
      </c>
      <c r="L132" s="38">
        <f t="shared" si="177"/>
        <v>627.29</v>
      </c>
      <c r="M132" s="39">
        <f t="shared" si="178"/>
        <v>499.34</v>
      </c>
      <c r="N132" s="38">
        <f t="shared" si="179"/>
        <v>27.44</v>
      </c>
      <c r="O132" s="39">
        <f t="shared" si="180"/>
        <v>159</v>
      </c>
      <c r="P132" s="39">
        <f t="shared" si="181"/>
        <v>0</v>
      </c>
      <c r="Q132" s="39">
        <f t="shared" si="182"/>
        <v>1383.64</v>
      </c>
      <c r="R132" s="38">
        <f t="shared" si="183"/>
        <v>0</v>
      </c>
      <c r="S132" s="38">
        <f t="shared" si="184"/>
        <v>313.64</v>
      </c>
      <c r="T132" s="39">
        <f t="shared" si="185"/>
        <v>124.84</v>
      </c>
      <c r="U132" s="38">
        <f t="shared" si="186"/>
        <v>11.76</v>
      </c>
      <c r="V132" s="39">
        <f t="shared" si="187"/>
        <v>159</v>
      </c>
      <c r="W132" s="39">
        <f t="shared" si="188"/>
        <v>0</v>
      </c>
      <c r="X132" s="38">
        <f t="shared" si="189"/>
        <v>609.24</v>
      </c>
      <c r="Y132" s="38">
        <f t="shared" si="190"/>
        <v>1992.88</v>
      </c>
      <c r="Z132" s="38"/>
      <c r="AA132" s="41" t="s">
        <v>68</v>
      </c>
      <c r="AB132" s="42">
        <f t="shared" ref="AB132:AH132" si="192">K132+R132</f>
        <v>70.57</v>
      </c>
      <c r="AC132" s="42">
        <f t="shared" si="192"/>
        <v>940.93</v>
      </c>
      <c r="AD132" s="42">
        <f t="shared" si="192"/>
        <v>624.18</v>
      </c>
      <c r="AE132" s="42">
        <f t="shared" si="192"/>
        <v>39.2</v>
      </c>
      <c r="AF132" s="42">
        <f t="shared" si="192"/>
        <v>318</v>
      </c>
      <c r="AG132" s="42">
        <f t="shared" si="192"/>
        <v>0</v>
      </c>
      <c r="AH132" s="42">
        <f t="shared" si="192"/>
        <v>1992.88</v>
      </c>
      <c r="AI132" s="41" t="s">
        <v>33</v>
      </c>
    </row>
    <row r="133" s="15" customFormat="1" ht="16" customHeight="1" spans="1:36">
      <c r="A133" s="37">
        <f t="shared" si="175"/>
        <v>130</v>
      </c>
      <c r="B133" s="38" t="s">
        <v>116</v>
      </c>
      <c r="C133" s="38" t="s">
        <v>402</v>
      </c>
      <c r="D133" s="222" t="s">
        <v>403</v>
      </c>
      <c r="E133" s="38">
        <v>3920.55</v>
      </c>
      <c r="F133" s="38">
        <v>3920.55</v>
      </c>
      <c r="G133" s="39">
        <v>6241.75</v>
      </c>
      <c r="H133" s="38">
        <v>3920.55</v>
      </c>
      <c r="I133" s="39">
        <v>2200</v>
      </c>
      <c r="J133" s="39"/>
      <c r="K133" s="38">
        <f t="shared" si="176"/>
        <v>70.57</v>
      </c>
      <c r="L133" s="38">
        <f t="shared" si="177"/>
        <v>627.29</v>
      </c>
      <c r="M133" s="39">
        <f t="shared" si="178"/>
        <v>499.34</v>
      </c>
      <c r="N133" s="38">
        <f t="shared" si="179"/>
        <v>27.44</v>
      </c>
      <c r="O133" s="39">
        <f t="shared" si="180"/>
        <v>110</v>
      </c>
      <c r="P133" s="39">
        <f t="shared" si="181"/>
        <v>0</v>
      </c>
      <c r="Q133" s="39">
        <f t="shared" si="182"/>
        <v>1334.64</v>
      </c>
      <c r="R133" s="38">
        <f t="shared" si="183"/>
        <v>0</v>
      </c>
      <c r="S133" s="38">
        <f t="shared" si="184"/>
        <v>313.64</v>
      </c>
      <c r="T133" s="39">
        <f t="shared" si="185"/>
        <v>124.84</v>
      </c>
      <c r="U133" s="38">
        <f t="shared" si="186"/>
        <v>11.76</v>
      </c>
      <c r="V133" s="39">
        <f t="shared" si="187"/>
        <v>110</v>
      </c>
      <c r="W133" s="39">
        <f t="shared" si="188"/>
        <v>0</v>
      </c>
      <c r="X133" s="38">
        <f t="shared" si="189"/>
        <v>560.24</v>
      </c>
      <c r="Y133" s="38">
        <f t="shared" si="190"/>
        <v>1894.88</v>
      </c>
      <c r="Z133" s="38"/>
      <c r="AA133" s="41" t="s">
        <v>68</v>
      </c>
      <c r="AB133" s="42">
        <f t="shared" ref="AB133:AH133" si="193">K133+R133</f>
        <v>70.57</v>
      </c>
      <c r="AC133" s="42">
        <f t="shared" si="193"/>
        <v>940.93</v>
      </c>
      <c r="AD133" s="42">
        <f t="shared" si="193"/>
        <v>624.18</v>
      </c>
      <c r="AE133" s="42">
        <f t="shared" si="193"/>
        <v>39.2</v>
      </c>
      <c r="AF133" s="42">
        <f t="shared" si="193"/>
        <v>220</v>
      </c>
      <c r="AG133" s="42">
        <f t="shared" si="193"/>
        <v>0</v>
      </c>
      <c r="AH133" s="42">
        <f t="shared" si="193"/>
        <v>1894.88</v>
      </c>
      <c r="AI133" s="41" t="s">
        <v>33</v>
      </c>
    </row>
    <row r="134" s="15" customFormat="1" ht="16" customHeight="1" spans="1:36">
      <c r="A134" s="37">
        <f t="shared" si="175"/>
        <v>131</v>
      </c>
      <c r="B134" s="38" t="s">
        <v>116</v>
      </c>
      <c r="C134" s="45" t="s">
        <v>410</v>
      </c>
      <c r="D134" s="46" t="s">
        <v>411</v>
      </c>
      <c r="E134" s="38">
        <v>3920.55</v>
      </c>
      <c r="F134" s="38">
        <v>3920.55</v>
      </c>
      <c r="G134" s="39">
        <v>6241.75</v>
      </c>
      <c r="H134" s="38">
        <v>3920.55</v>
      </c>
      <c r="I134" s="39">
        <v>2200</v>
      </c>
      <c r="J134" s="39"/>
      <c r="K134" s="38">
        <f t="shared" si="176"/>
        <v>70.57</v>
      </c>
      <c r="L134" s="38">
        <f t="shared" si="177"/>
        <v>627.29</v>
      </c>
      <c r="M134" s="39">
        <f t="shared" si="178"/>
        <v>499.34</v>
      </c>
      <c r="N134" s="38">
        <f t="shared" si="179"/>
        <v>27.44</v>
      </c>
      <c r="O134" s="39">
        <f t="shared" si="180"/>
        <v>110</v>
      </c>
      <c r="P134" s="39">
        <f t="shared" si="181"/>
        <v>0</v>
      </c>
      <c r="Q134" s="39">
        <f t="shared" si="182"/>
        <v>1334.64</v>
      </c>
      <c r="R134" s="38">
        <f t="shared" si="183"/>
        <v>0</v>
      </c>
      <c r="S134" s="38">
        <f t="shared" si="184"/>
        <v>313.64</v>
      </c>
      <c r="T134" s="39">
        <f t="shared" si="185"/>
        <v>124.84</v>
      </c>
      <c r="U134" s="38">
        <f t="shared" si="186"/>
        <v>11.76</v>
      </c>
      <c r="V134" s="39">
        <f t="shared" si="187"/>
        <v>110</v>
      </c>
      <c r="W134" s="39">
        <f t="shared" si="188"/>
        <v>0</v>
      </c>
      <c r="X134" s="38">
        <f t="shared" si="189"/>
        <v>560.24</v>
      </c>
      <c r="Y134" s="38">
        <f t="shared" si="190"/>
        <v>1894.88</v>
      </c>
      <c r="Z134" s="38"/>
      <c r="AA134" s="41" t="s">
        <v>80</v>
      </c>
      <c r="AB134" s="42">
        <f t="shared" ref="AB134:AH134" si="194">K134+R134</f>
        <v>70.57</v>
      </c>
      <c r="AC134" s="42">
        <f t="shared" si="194"/>
        <v>940.93</v>
      </c>
      <c r="AD134" s="42">
        <f t="shared" si="194"/>
        <v>624.18</v>
      </c>
      <c r="AE134" s="42">
        <f t="shared" si="194"/>
        <v>39.2</v>
      </c>
      <c r="AF134" s="42">
        <f t="shared" si="194"/>
        <v>220</v>
      </c>
      <c r="AG134" s="42">
        <f t="shared" si="194"/>
        <v>0</v>
      </c>
      <c r="AH134" s="42">
        <f t="shared" si="194"/>
        <v>1894.88</v>
      </c>
      <c r="AI134" s="41" t="s">
        <v>33</v>
      </c>
    </row>
    <row r="135" s="15" customFormat="1" ht="16" customHeight="1" spans="1:36">
      <c r="A135" s="37">
        <f t="shared" si="175"/>
        <v>132</v>
      </c>
      <c r="B135" s="38" t="s">
        <v>238</v>
      </c>
      <c r="C135" s="54" t="s">
        <v>412</v>
      </c>
      <c r="D135" s="55" t="s">
        <v>413</v>
      </c>
      <c r="E135" s="39">
        <v>3920.55</v>
      </c>
      <c r="F135" s="38">
        <v>3920.55</v>
      </c>
      <c r="G135" s="39">
        <v>6241.75</v>
      </c>
      <c r="H135" s="39">
        <v>3920.55</v>
      </c>
      <c r="I135" s="39">
        <v>2200</v>
      </c>
      <c r="J135" s="39"/>
      <c r="K135" s="38">
        <f t="shared" si="176"/>
        <v>70.57</v>
      </c>
      <c r="L135" s="38">
        <f t="shared" si="177"/>
        <v>627.29</v>
      </c>
      <c r="M135" s="39">
        <f t="shared" si="178"/>
        <v>499.34</v>
      </c>
      <c r="N135" s="38">
        <f t="shared" si="179"/>
        <v>27.44</v>
      </c>
      <c r="O135" s="39">
        <f t="shared" si="180"/>
        <v>110</v>
      </c>
      <c r="P135" s="39">
        <f t="shared" si="181"/>
        <v>0</v>
      </c>
      <c r="Q135" s="39">
        <f t="shared" si="182"/>
        <v>1334.64</v>
      </c>
      <c r="R135" s="38">
        <f t="shared" si="183"/>
        <v>0</v>
      </c>
      <c r="S135" s="39">
        <f t="shared" si="184"/>
        <v>313.64</v>
      </c>
      <c r="T135" s="39">
        <f t="shared" si="185"/>
        <v>124.84</v>
      </c>
      <c r="U135" s="39">
        <f t="shared" si="186"/>
        <v>11.76</v>
      </c>
      <c r="V135" s="39">
        <f t="shared" si="187"/>
        <v>110</v>
      </c>
      <c r="W135" s="39">
        <f t="shared" si="188"/>
        <v>0</v>
      </c>
      <c r="X135" s="38">
        <f t="shared" si="189"/>
        <v>560.24</v>
      </c>
      <c r="Y135" s="39">
        <f t="shared" si="190"/>
        <v>1894.88</v>
      </c>
      <c r="Z135" s="39"/>
      <c r="AA135" s="41" t="s">
        <v>64</v>
      </c>
      <c r="AB135" s="42">
        <f t="shared" ref="AB135:AH135" si="195">K135+R135</f>
        <v>70.57</v>
      </c>
      <c r="AC135" s="42">
        <f t="shared" si="195"/>
        <v>940.93</v>
      </c>
      <c r="AD135" s="42">
        <f t="shared" si="195"/>
        <v>624.18</v>
      </c>
      <c r="AE135" s="42">
        <f t="shared" si="195"/>
        <v>39.2</v>
      </c>
      <c r="AF135" s="42">
        <f t="shared" si="195"/>
        <v>220</v>
      </c>
      <c r="AG135" s="42">
        <f t="shared" si="195"/>
        <v>0</v>
      </c>
      <c r="AH135" s="42">
        <f t="shared" si="195"/>
        <v>1894.88</v>
      </c>
      <c r="AI135" s="41" t="s">
        <v>33</v>
      </c>
    </row>
    <row r="136" s="15" customFormat="1" ht="16" customHeight="1" spans="1:36">
      <c r="A136" s="37">
        <f t="shared" si="175"/>
        <v>133</v>
      </c>
      <c r="B136" s="38" t="s">
        <v>153</v>
      </c>
      <c r="C136" s="54" t="s">
        <v>414</v>
      </c>
      <c r="D136" s="55" t="s">
        <v>415</v>
      </c>
      <c r="E136" s="39">
        <v>3920.55</v>
      </c>
      <c r="F136" s="38">
        <v>3920.55</v>
      </c>
      <c r="G136" s="39">
        <v>6241.75</v>
      </c>
      <c r="H136" s="39">
        <v>3920.55</v>
      </c>
      <c r="I136" s="39">
        <v>3180</v>
      </c>
      <c r="J136" s="39"/>
      <c r="K136" s="38">
        <f t="shared" si="176"/>
        <v>70.57</v>
      </c>
      <c r="L136" s="38">
        <f t="shared" si="177"/>
        <v>627.29</v>
      </c>
      <c r="M136" s="39">
        <f t="shared" si="178"/>
        <v>499.34</v>
      </c>
      <c r="N136" s="38">
        <f t="shared" si="179"/>
        <v>27.44</v>
      </c>
      <c r="O136" s="39">
        <f t="shared" si="180"/>
        <v>159</v>
      </c>
      <c r="P136" s="39">
        <f t="shared" si="181"/>
        <v>0</v>
      </c>
      <c r="Q136" s="39">
        <f t="shared" si="182"/>
        <v>1383.64</v>
      </c>
      <c r="R136" s="38">
        <f t="shared" si="183"/>
        <v>0</v>
      </c>
      <c r="S136" s="39">
        <f t="shared" si="184"/>
        <v>313.64</v>
      </c>
      <c r="T136" s="39">
        <f t="shared" si="185"/>
        <v>124.84</v>
      </c>
      <c r="U136" s="39">
        <f t="shared" si="186"/>
        <v>11.76</v>
      </c>
      <c r="V136" s="39">
        <f t="shared" si="187"/>
        <v>159</v>
      </c>
      <c r="W136" s="39">
        <f t="shared" si="188"/>
        <v>0</v>
      </c>
      <c r="X136" s="38">
        <f t="shared" si="189"/>
        <v>609.24</v>
      </c>
      <c r="Y136" s="39">
        <f t="shared" si="190"/>
        <v>1992.88</v>
      </c>
      <c r="Z136" s="39"/>
      <c r="AA136" s="41" t="s">
        <v>77</v>
      </c>
      <c r="AB136" s="42">
        <f t="shared" ref="AB136:AH136" si="196">K136+R136</f>
        <v>70.57</v>
      </c>
      <c r="AC136" s="42">
        <f t="shared" si="196"/>
        <v>940.93</v>
      </c>
      <c r="AD136" s="42">
        <f t="shared" si="196"/>
        <v>624.18</v>
      </c>
      <c r="AE136" s="42">
        <f t="shared" si="196"/>
        <v>39.2</v>
      </c>
      <c r="AF136" s="42">
        <f t="shared" si="196"/>
        <v>318</v>
      </c>
      <c r="AG136" s="42">
        <f t="shared" si="196"/>
        <v>0</v>
      </c>
      <c r="AH136" s="42">
        <f t="shared" si="196"/>
        <v>1992.88</v>
      </c>
      <c r="AI136" s="41" t="s">
        <v>36</v>
      </c>
    </row>
    <row r="137" s="15" customFormat="1" ht="16" customHeight="1" spans="1:36">
      <c r="A137" s="37">
        <f t="shared" si="175"/>
        <v>134</v>
      </c>
      <c r="B137" s="38" t="s">
        <v>113</v>
      </c>
      <c r="C137" s="54" t="s">
        <v>416</v>
      </c>
      <c r="D137" s="55" t="s">
        <v>417</v>
      </c>
      <c r="E137" s="39">
        <v>3920.55</v>
      </c>
      <c r="F137" s="38">
        <v>3920.55</v>
      </c>
      <c r="G137" s="39">
        <v>6241.75</v>
      </c>
      <c r="H137" s="39">
        <v>3920.55</v>
      </c>
      <c r="I137" s="39">
        <v>4180</v>
      </c>
      <c r="J137" s="39"/>
      <c r="K137" s="38">
        <f t="shared" si="176"/>
        <v>70.57</v>
      </c>
      <c r="L137" s="38">
        <f t="shared" si="177"/>
        <v>627.29</v>
      </c>
      <c r="M137" s="39">
        <f t="shared" si="178"/>
        <v>499.34</v>
      </c>
      <c r="N137" s="38">
        <f t="shared" si="179"/>
        <v>27.44</v>
      </c>
      <c r="O137" s="39">
        <f t="shared" si="180"/>
        <v>209</v>
      </c>
      <c r="P137" s="39">
        <f t="shared" si="181"/>
        <v>0</v>
      </c>
      <c r="Q137" s="39">
        <f t="shared" si="182"/>
        <v>1433.64</v>
      </c>
      <c r="R137" s="38">
        <f t="shared" si="183"/>
        <v>0</v>
      </c>
      <c r="S137" s="39">
        <f t="shared" si="184"/>
        <v>313.64</v>
      </c>
      <c r="T137" s="39">
        <f t="shared" si="185"/>
        <v>124.84</v>
      </c>
      <c r="U137" s="39">
        <f t="shared" si="186"/>
        <v>11.76</v>
      </c>
      <c r="V137" s="39">
        <f t="shared" si="187"/>
        <v>209</v>
      </c>
      <c r="W137" s="39">
        <f t="shared" si="188"/>
        <v>0</v>
      </c>
      <c r="X137" s="38">
        <f t="shared" si="189"/>
        <v>659.24</v>
      </c>
      <c r="Y137" s="39">
        <f t="shared" si="190"/>
        <v>2092.88</v>
      </c>
      <c r="Z137" s="39"/>
      <c r="AA137" s="41" t="s">
        <v>58</v>
      </c>
      <c r="AB137" s="42">
        <f t="shared" ref="AB137:AH137" si="197">K137+R137</f>
        <v>70.57</v>
      </c>
      <c r="AC137" s="42">
        <f t="shared" si="197"/>
        <v>940.93</v>
      </c>
      <c r="AD137" s="42">
        <f t="shared" si="197"/>
        <v>624.18</v>
      </c>
      <c r="AE137" s="42">
        <f t="shared" si="197"/>
        <v>39.2</v>
      </c>
      <c r="AF137" s="42">
        <f t="shared" si="197"/>
        <v>418</v>
      </c>
      <c r="AG137" s="42">
        <f t="shared" si="197"/>
        <v>0</v>
      </c>
      <c r="AH137" s="42">
        <f t="shared" si="197"/>
        <v>2092.88</v>
      </c>
      <c r="AI137" s="41" t="s">
        <v>35</v>
      </c>
    </row>
    <row r="138" s="17" customFormat="1" ht="16" customHeight="1" spans="1:36">
      <c r="A138" s="37">
        <f t="shared" si="175"/>
        <v>135</v>
      </c>
      <c r="B138" s="38" t="s">
        <v>46</v>
      </c>
      <c r="C138" s="56" t="s">
        <v>418</v>
      </c>
      <c r="D138" s="40" t="s">
        <v>419</v>
      </c>
      <c r="E138" s="38">
        <v>3920.55</v>
      </c>
      <c r="F138" s="38">
        <v>3920.55</v>
      </c>
      <c r="G138" s="39">
        <v>6241.75</v>
      </c>
      <c r="H138" s="38">
        <v>3920.55</v>
      </c>
      <c r="I138" s="39">
        <v>4180</v>
      </c>
      <c r="J138" s="39"/>
      <c r="K138" s="38">
        <f t="shared" si="176"/>
        <v>70.57</v>
      </c>
      <c r="L138" s="38">
        <f t="shared" si="177"/>
        <v>627.29</v>
      </c>
      <c r="M138" s="39">
        <f t="shared" si="178"/>
        <v>499.34</v>
      </c>
      <c r="N138" s="38">
        <f t="shared" si="179"/>
        <v>27.44</v>
      </c>
      <c r="O138" s="39">
        <f t="shared" si="180"/>
        <v>209</v>
      </c>
      <c r="P138" s="39">
        <f t="shared" si="181"/>
        <v>0</v>
      </c>
      <c r="Q138" s="39">
        <f t="shared" si="182"/>
        <v>1433.64</v>
      </c>
      <c r="R138" s="38">
        <f t="shared" si="183"/>
        <v>0</v>
      </c>
      <c r="S138" s="38">
        <f t="shared" si="184"/>
        <v>313.64</v>
      </c>
      <c r="T138" s="39">
        <f t="shared" si="185"/>
        <v>124.84</v>
      </c>
      <c r="U138" s="38">
        <f t="shared" si="186"/>
        <v>11.76</v>
      </c>
      <c r="V138" s="39">
        <f t="shared" si="187"/>
        <v>209</v>
      </c>
      <c r="W138" s="39">
        <f t="shared" si="188"/>
        <v>0</v>
      </c>
      <c r="X138" s="38">
        <f t="shared" si="189"/>
        <v>659.24</v>
      </c>
      <c r="Y138" s="38">
        <f t="shared" si="190"/>
        <v>2092.88</v>
      </c>
      <c r="Z138" s="38"/>
      <c r="AA138" s="41" t="s">
        <v>46</v>
      </c>
      <c r="AB138" s="42">
        <f t="shared" ref="AB138:AH138" si="198">K138+R138</f>
        <v>70.57</v>
      </c>
      <c r="AC138" s="42">
        <f t="shared" si="198"/>
        <v>940.93</v>
      </c>
      <c r="AD138" s="42">
        <f t="shared" si="198"/>
        <v>624.18</v>
      </c>
      <c r="AE138" s="42">
        <f t="shared" si="198"/>
        <v>39.2</v>
      </c>
      <c r="AF138" s="42">
        <f t="shared" si="198"/>
        <v>418</v>
      </c>
      <c r="AG138" s="42">
        <f t="shared" si="198"/>
        <v>0</v>
      </c>
      <c r="AH138" s="42">
        <f t="shared" si="198"/>
        <v>2092.88</v>
      </c>
      <c r="AI138" s="41" t="s">
        <v>31</v>
      </c>
      <c r="AJ138" s="15"/>
    </row>
    <row r="139" s="17" customFormat="1" ht="16" customHeight="1" spans="1:36">
      <c r="A139" s="37">
        <f t="shared" si="175"/>
        <v>136</v>
      </c>
      <c r="B139" s="38" t="s">
        <v>143</v>
      </c>
      <c r="C139" s="56" t="s">
        <v>420</v>
      </c>
      <c r="D139" s="40" t="s">
        <v>421</v>
      </c>
      <c r="E139" s="38">
        <v>3920.55</v>
      </c>
      <c r="F139" s="38">
        <v>3920.55</v>
      </c>
      <c r="G139" s="39">
        <v>6241.75</v>
      </c>
      <c r="H139" s="38">
        <v>3920.55</v>
      </c>
      <c r="I139" s="39">
        <v>4180</v>
      </c>
      <c r="J139" s="39"/>
      <c r="K139" s="38">
        <f t="shared" si="176"/>
        <v>70.57</v>
      </c>
      <c r="L139" s="38">
        <f t="shared" si="177"/>
        <v>627.29</v>
      </c>
      <c r="M139" s="39">
        <f t="shared" si="178"/>
        <v>499.34</v>
      </c>
      <c r="N139" s="38">
        <f t="shared" si="179"/>
        <v>27.44</v>
      </c>
      <c r="O139" s="39">
        <f t="shared" si="180"/>
        <v>209</v>
      </c>
      <c r="P139" s="39">
        <f t="shared" si="181"/>
        <v>0</v>
      </c>
      <c r="Q139" s="39">
        <f t="shared" si="182"/>
        <v>1433.64</v>
      </c>
      <c r="R139" s="38">
        <f t="shared" si="183"/>
        <v>0</v>
      </c>
      <c r="S139" s="38">
        <f t="shared" si="184"/>
        <v>313.64</v>
      </c>
      <c r="T139" s="39">
        <f t="shared" si="185"/>
        <v>124.84</v>
      </c>
      <c r="U139" s="38">
        <f t="shared" si="186"/>
        <v>11.76</v>
      </c>
      <c r="V139" s="39">
        <f t="shared" si="187"/>
        <v>209</v>
      </c>
      <c r="W139" s="39">
        <f t="shared" si="188"/>
        <v>0</v>
      </c>
      <c r="X139" s="38">
        <f t="shared" si="189"/>
        <v>659.24</v>
      </c>
      <c r="Y139" s="38">
        <f t="shared" si="190"/>
        <v>2092.88</v>
      </c>
      <c r="Z139" s="38"/>
      <c r="AA139" s="41" t="s">
        <v>82</v>
      </c>
      <c r="AB139" s="42">
        <f t="shared" ref="AB139:AH139" si="199">K139+R139</f>
        <v>70.57</v>
      </c>
      <c r="AC139" s="42">
        <f t="shared" si="199"/>
        <v>940.93</v>
      </c>
      <c r="AD139" s="42">
        <f t="shared" si="199"/>
        <v>624.18</v>
      </c>
      <c r="AE139" s="42">
        <f t="shared" si="199"/>
        <v>39.2</v>
      </c>
      <c r="AF139" s="42">
        <f t="shared" si="199"/>
        <v>418</v>
      </c>
      <c r="AG139" s="42">
        <f t="shared" si="199"/>
        <v>0</v>
      </c>
      <c r="AH139" s="42">
        <f t="shared" si="199"/>
        <v>2092.88</v>
      </c>
      <c r="AI139" s="41" t="s">
        <v>31</v>
      </c>
      <c r="AJ139" s="15"/>
    </row>
    <row r="140" s="17" customFormat="1" ht="16" customHeight="1" spans="1:36">
      <c r="A140" s="37">
        <f t="shared" si="175"/>
        <v>137</v>
      </c>
      <c r="B140" s="38" t="s">
        <v>422</v>
      </c>
      <c r="C140" s="39" t="s">
        <v>423</v>
      </c>
      <c r="D140" s="40" t="s">
        <v>424</v>
      </c>
      <c r="E140" s="38">
        <v>3920.55</v>
      </c>
      <c r="F140" s="38">
        <v>3920.55</v>
      </c>
      <c r="G140" s="39">
        <v>6241.75</v>
      </c>
      <c r="H140" s="38">
        <v>3920.55</v>
      </c>
      <c r="I140" s="39">
        <v>3180</v>
      </c>
      <c r="J140" s="39"/>
      <c r="K140" s="38">
        <f t="shared" si="176"/>
        <v>70.57</v>
      </c>
      <c r="L140" s="38">
        <f t="shared" si="177"/>
        <v>627.29</v>
      </c>
      <c r="M140" s="39">
        <f t="shared" si="178"/>
        <v>499.34</v>
      </c>
      <c r="N140" s="38">
        <f t="shared" si="179"/>
        <v>27.44</v>
      </c>
      <c r="O140" s="39">
        <f t="shared" si="180"/>
        <v>159</v>
      </c>
      <c r="P140" s="39">
        <f t="shared" si="181"/>
        <v>0</v>
      </c>
      <c r="Q140" s="39">
        <f t="shared" si="182"/>
        <v>1383.64</v>
      </c>
      <c r="R140" s="38">
        <f t="shared" si="183"/>
        <v>0</v>
      </c>
      <c r="S140" s="38">
        <f t="shared" si="184"/>
        <v>313.64</v>
      </c>
      <c r="T140" s="39">
        <f t="shared" si="185"/>
        <v>124.84</v>
      </c>
      <c r="U140" s="38">
        <f t="shared" si="186"/>
        <v>11.76</v>
      </c>
      <c r="V140" s="39">
        <f t="shared" si="187"/>
        <v>159</v>
      </c>
      <c r="W140" s="39">
        <f t="shared" si="188"/>
        <v>0</v>
      </c>
      <c r="X140" s="38">
        <f t="shared" si="189"/>
        <v>609.24</v>
      </c>
      <c r="Y140" s="38">
        <f t="shared" si="190"/>
        <v>1992.88</v>
      </c>
      <c r="Z140" s="38"/>
      <c r="AA140" s="41" t="s">
        <v>55</v>
      </c>
      <c r="AB140" s="42">
        <f t="shared" ref="AB140:AH140" si="200">K140+R140</f>
        <v>70.57</v>
      </c>
      <c r="AC140" s="42">
        <f t="shared" si="200"/>
        <v>940.93</v>
      </c>
      <c r="AD140" s="42">
        <f t="shared" si="200"/>
        <v>624.18</v>
      </c>
      <c r="AE140" s="42">
        <f t="shared" si="200"/>
        <v>39.2</v>
      </c>
      <c r="AF140" s="42">
        <f t="shared" si="200"/>
        <v>318</v>
      </c>
      <c r="AG140" s="42">
        <f t="shared" si="200"/>
        <v>0</v>
      </c>
      <c r="AH140" s="42">
        <f t="shared" si="200"/>
        <v>1992.88</v>
      </c>
      <c r="AI140" s="41" t="s">
        <v>35</v>
      </c>
      <c r="AJ140" s="15"/>
    </row>
    <row r="141" s="17" customFormat="1" ht="16" customHeight="1" spans="1:36">
      <c r="A141" s="37">
        <f t="shared" si="175"/>
        <v>138</v>
      </c>
      <c r="B141" s="38" t="s">
        <v>422</v>
      </c>
      <c r="C141" s="39" t="s">
        <v>425</v>
      </c>
      <c r="D141" s="40" t="s">
        <v>426</v>
      </c>
      <c r="E141" s="38">
        <v>3920.55</v>
      </c>
      <c r="F141" s="38">
        <v>3920.55</v>
      </c>
      <c r="G141" s="39">
        <v>6241.75</v>
      </c>
      <c r="H141" s="38">
        <v>3920.55</v>
      </c>
      <c r="I141" s="39">
        <v>3180</v>
      </c>
      <c r="J141" s="39"/>
      <c r="K141" s="38">
        <f t="shared" si="176"/>
        <v>70.57</v>
      </c>
      <c r="L141" s="38">
        <f t="shared" si="177"/>
        <v>627.29</v>
      </c>
      <c r="M141" s="39">
        <f t="shared" si="178"/>
        <v>499.34</v>
      </c>
      <c r="N141" s="38">
        <f t="shared" si="179"/>
        <v>27.44</v>
      </c>
      <c r="O141" s="39">
        <f t="shared" si="180"/>
        <v>159</v>
      </c>
      <c r="P141" s="39">
        <f t="shared" si="181"/>
        <v>0</v>
      </c>
      <c r="Q141" s="39">
        <f t="shared" si="182"/>
        <v>1383.64</v>
      </c>
      <c r="R141" s="38">
        <f t="shared" si="183"/>
        <v>0</v>
      </c>
      <c r="S141" s="38">
        <f t="shared" si="184"/>
        <v>313.64</v>
      </c>
      <c r="T141" s="39">
        <f t="shared" si="185"/>
        <v>124.84</v>
      </c>
      <c r="U141" s="38">
        <f t="shared" si="186"/>
        <v>11.76</v>
      </c>
      <c r="V141" s="39">
        <f t="shared" si="187"/>
        <v>159</v>
      </c>
      <c r="W141" s="39">
        <f t="shared" si="188"/>
        <v>0</v>
      </c>
      <c r="X141" s="38">
        <f t="shared" si="189"/>
        <v>609.24</v>
      </c>
      <c r="Y141" s="38">
        <f t="shared" si="190"/>
        <v>1992.88</v>
      </c>
      <c r="Z141" s="38"/>
      <c r="AA141" s="41" t="s">
        <v>55</v>
      </c>
      <c r="AB141" s="42">
        <f t="shared" ref="AB141:AH141" si="201">K141+R141</f>
        <v>70.57</v>
      </c>
      <c r="AC141" s="42">
        <f t="shared" si="201"/>
        <v>940.93</v>
      </c>
      <c r="AD141" s="42">
        <f t="shared" si="201"/>
        <v>624.18</v>
      </c>
      <c r="AE141" s="42">
        <f t="shared" si="201"/>
        <v>39.2</v>
      </c>
      <c r="AF141" s="42">
        <f t="shared" si="201"/>
        <v>318</v>
      </c>
      <c r="AG141" s="42">
        <f t="shared" si="201"/>
        <v>0</v>
      </c>
      <c r="AH141" s="42">
        <f t="shared" si="201"/>
        <v>1992.88</v>
      </c>
      <c r="AI141" s="41" t="s">
        <v>35</v>
      </c>
      <c r="AJ141" s="15"/>
    </row>
    <row r="142" s="17" customFormat="1" ht="16" customHeight="1" spans="1:36">
      <c r="A142" s="37">
        <f t="shared" si="175"/>
        <v>139</v>
      </c>
      <c r="B142" s="38" t="s">
        <v>189</v>
      </c>
      <c r="C142" s="39" t="s">
        <v>427</v>
      </c>
      <c r="D142" s="40" t="s">
        <v>428</v>
      </c>
      <c r="E142" s="38">
        <v>3920.55</v>
      </c>
      <c r="F142" s="38">
        <v>3920.55</v>
      </c>
      <c r="G142" s="39">
        <v>6241.75</v>
      </c>
      <c r="H142" s="38">
        <v>3920.55</v>
      </c>
      <c r="I142" s="39">
        <v>3180</v>
      </c>
      <c r="J142" s="39"/>
      <c r="K142" s="38">
        <f t="shared" si="176"/>
        <v>70.57</v>
      </c>
      <c r="L142" s="38">
        <f t="shared" si="177"/>
        <v>627.29</v>
      </c>
      <c r="M142" s="39">
        <f t="shared" si="178"/>
        <v>499.34</v>
      </c>
      <c r="N142" s="38">
        <f t="shared" si="179"/>
        <v>27.44</v>
      </c>
      <c r="O142" s="39">
        <f t="shared" si="180"/>
        <v>159</v>
      </c>
      <c r="P142" s="39">
        <f t="shared" si="181"/>
        <v>0</v>
      </c>
      <c r="Q142" s="39">
        <f t="shared" si="182"/>
        <v>1383.64</v>
      </c>
      <c r="R142" s="38">
        <f t="shared" si="183"/>
        <v>0</v>
      </c>
      <c r="S142" s="38">
        <f t="shared" si="184"/>
        <v>313.64</v>
      </c>
      <c r="T142" s="39">
        <f t="shared" si="185"/>
        <v>124.84</v>
      </c>
      <c r="U142" s="38">
        <f t="shared" si="186"/>
        <v>11.76</v>
      </c>
      <c r="V142" s="39">
        <f t="shared" si="187"/>
        <v>159</v>
      </c>
      <c r="W142" s="39">
        <f t="shared" si="188"/>
        <v>0</v>
      </c>
      <c r="X142" s="38">
        <f t="shared" si="189"/>
        <v>609.24</v>
      </c>
      <c r="Y142" s="38">
        <f t="shared" si="190"/>
        <v>1992.88</v>
      </c>
      <c r="Z142" s="38"/>
      <c r="AA142" s="41" t="s">
        <v>52</v>
      </c>
      <c r="AB142" s="42">
        <f t="shared" ref="AB142:AH142" si="202">K142+R142</f>
        <v>70.57</v>
      </c>
      <c r="AC142" s="42">
        <f t="shared" si="202"/>
        <v>940.93</v>
      </c>
      <c r="AD142" s="42">
        <f t="shared" si="202"/>
        <v>624.18</v>
      </c>
      <c r="AE142" s="42">
        <f t="shared" si="202"/>
        <v>39.2</v>
      </c>
      <c r="AF142" s="42">
        <f t="shared" si="202"/>
        <v>318</v>
      </c>
      <c r="AG142" s="42">
        <f t="shared" si="202"/>
        <v>0</v>
      </c>
      <c r="AH142" s="42">
        <f t="shared" si="202"/>
        <v>1992.88</v>
      </c>
      <c r="AI142" s="41" t="s">
        <v>33</v>
      </c>
      <c r="AJ142" s="15"/>
    </row>
    <row r="143" s="17" customFormat="1" ht="16" customHeight="1" spans="1:36">
      <c r="A143" s="37">
        <f t="shared" si="175"/>
        <v>140</v>
      </c>
      <c r="B143" s="38" t="s">
        <v>153</v>
      </c>
      <c r="C143" s="39" t="s">
        <v>429</v>
      </c>
      <c r="D143" s="40" t="s">
        <v>430</v>
      </c>
      <c r="E143" s="38">
        <v>3920.55</v>
      </c>
      <c r="F143" s="38">
        <v>3920.55</v>
      </c>
      <c r="G143" s="39">
        <v>6241.75</v>
      </c>
      <c r="H143" s="38">
        <v>3920.55</v>
      </c>
      <c r="I143" s="39">
        <v>2200</v>
      </c>
      <c r="J143" s="39"/>
      <c r="K143" s="38">
        <f t="shared" si="176"/>
        <v>70.57</v>
      </c>
      <c r="L143" s="38">
        <f t="shared" si="177"/>
        <v>627.29</v>
      </c>
      <c r="M143" s="39">
        <f t="shared" si="178"/>
        <v>499.34</v>
      </c>
      <c r="N143" s="38">
        <f t="shared" si="179"/>
        <v>27.44</v>
      </c>
      <c r="O143" s="39">
        <f t="shared" si="180"/>
        <v>110</v>
      </c>
      <c r="P143" s="39">
        <f t="shared" si="181"/>
        <v>0</v>
      </c>
      <c r="Q143" s="39">
        <f t="shared" si="182"/>
        <v>1334.64</v>
      </c>
      <c r="R143" s="38">
        <f t="shared" si="183"/>
        <v>0</v>
      </c>
      <c r="S143" s="38">
        <f t="shared" si="184"/>
        <v>313.64</v>
      </c>
      <c r="T143" s="39">
        <f t="shared" si="185"/>
        <v>124.84</v>
      </c>
      <c r="U143" s="38">
        <f t="shared" si="186"/>
        <v>11.76</v>
      </c>
      <c r="V143" s="39">
        <f t="shared" si="187"/>
        <v>110</v>
      </c>
      <c r="W143" s="39">
        <f t="shared" si="188"/>
        <v>0</v>
      </c>
      <c r="X143" s="38">
        <f t="shared" si="189"/>
        <v>560.24</v>
      </c>
      <c r="Y143" s="38">
        <f t="shared" si="190"/>
        <v>1894.88</v>
      </c>
      <c r="Z143" s="38"/>
      <c r="AA143" s="41" t="s">
        <v>77</v>
      </c>
      <c r="AB143" s="42">
        <f t="shared" ref="AB143:AH143" si="203">K143+R143</f>
        <v>70.57</v>
      </c>
      <c r="AC143" s="42">
        <f t="shared" si="203"/>
        <v>940.93</v>
      </c>
      <c r="AD143" s="42">
        <f t="shared" si="203"/>
        <v>624.18</v>
      </c>
      <c r="AE143" s="42">
        <f t="shared" si="203"/>
        <v>39.2</v>
      </c>
      <c r="AF143" s="42">
        <f t="shared" si="203"/>
        <v>220</v>
      </c>
      <c r="AG143" s="42">
        <f t="shared" si="203"/>
        <v>0</v>
      </c>
      <c r="AH143" s="42">
        <f t="shared" si="203"/>
        <v>1894.88</v>
      </c>
      <c r="AI143" s="41" t="s">
        <v>36</v>
      </c>
      <c r="AJ143" s="15"/>
    </row>
    <row r="144" s="17" customFormat="1" ht="16" customHeight="1" spans="1:36">
      <c r="A144" s="37">
        <f t="shared" si="175"/>
        <v>141</v>
      </c>
      <c r="B144" s="38" t="s">
        <v>153</v>
      </c>
      <c r="C144" s="39" t="s">
        <v>431</v>
      </c>
      <c r="D144" s="40" t="s">
        <v>432</v>
      </c>
      <c r="E144" s="38">
        <v>3920.55</v>
      </c>
      <c r="F144" s="38">
        <v>3920.55</v>
      </c>
      <c r="G144" s="39">
        <v>6241.75</v>
      </c>
      <c r="H144" s="38">
        <v>3920.55</v>
      </c>
      <c r="I144" s="39">
        <v>3180</v>
      </c>
      <c r="J144" s="39"/>
      <c r="K144" s="38">
        <f t="shared" si="176"/>
        <v>70.57</v>
      </c>
      <c r="L144" s="38">
        <f t="shared" si="177"/>
        <v>627.29</v>
      </c>
      <c r="M144" s="39">
        <f t="shared" si="178"/>
        <v>499.34</v>
      </c>
      <c r="N144" s="38">
        <f t="shared" si="179"/>
        <v>27.44</v>
      </c>
      <c r="O144" s="39">
        <f t="shared" si="180"/>
        <v>159</v>
      </c>
      <c r="P144" s="39">
        <f t="shared" si="181"/>
        <v>0</v>
      </c>
      <c r="Q144" s="39">
        <f t="shared" si="182"/>
        <v>1383.64</v>
      </c>
      <c r="R144" s="38">
        <f t="shared" si="183"/>
        <v>0</v>
      </c>
      <c r="S144" s="38">
        <f t="shared" si="184"/>
        <v>313.64</v>
      </c>
      <c r="T144" s="39">
        <f t="shared" si="185"/>
        <v>124.84</v>
      </c>
      <c r="U144" s="38">
        <f t="shared" si="186"/>
        <v>11.76</v>
      </c>
      <c r="V144" s="39">
        <f t="shared" si="187"/>
        <v>159</v>
      </c>
      <c r="W144" s="39">
        <f t="shared" si="188"/>
        <v>0</v>
      </c>
      <c r="X144" s="38">
        <f t="shared" si="189"/>
        <v>609.24</v>
      </c>
      <c r="Y144" s="38">
        <f t="shared" si="190"/>
        <v>1992.88</v>
      </c>
      <c r="Z144" s="38"/>
      <c r="AA144" s="41" t="s">
        <v>57</v>
      </c>
      <c r="AB144" s="42">
        <f t="shared" ref="AB144:AH144" si="204">K144+R144</f>
        <v>70.57</v>
      </c>
      <c r="AC144" s="42">
        <f t="shared" si="204"/>
        <v>940.93</v>
      </c>
      <c r="AD144" s="42">
        <f t="shared" si="204"/>
        <v>624.18</v>
      </c>
      <c r="AE144" s="42">
        <f t="shared" si="204"/>
        <v>39.2</v>
      </c>
      <c r="AF144" s="42">
        <f t="shared" si="204"/>
        <v>318</v>
      </c>
      <c r="AG144" s="42">
        <f t="shared" si="204"/>
        <v>0</v>
      </c>
      <c r="AH144" s="42">
        <f t="shared" si="204"/>
        <v>1992.88</v>
      </c>
      <c r="AI144" s="41" t="s">
        <v>36</v>
      </c>
      <c r="AJ144" s="15"/>
    </row>
    <row r="145" s="17" customFormat="1" ht="16" customHeight="1" spans="1:36">
      <c r="A145" s="37">
        <f t="shared" si="175"/>
        <v>142</v>
      </c>
      <c r="B145" s="38" t="s">
        <v>153</v>
      </c>
      <c r="C145" s="39" t="s">
        <v>433</v>
      </c>
      <c r="D145" s="40" t="s">
        <v>434</v>
      </c>
      <c r="E145" s="38">
        <v>3920.55</v>
      </c>
      <c r="F145" s="38">
        <v>3920.55</v>
      </c>
      <c r="G145" s="39">
        <v>6241.75</v>
      </c>
      <c r="H145" s="38">
        <v>3920.55</v>
      </c>
      <c r="I145" s="39">
        <v>3180</v>
      </c>
      <c r="J145" s="39"/>
      <c r="K145" s="38">
        <f t="shared" si="176"/>
        <v>70.57</v>
      </c>
      <c r="L145" s="38">
        <f t="shared" si="177"/>
        <v>627.29</v>
      </c>
      <c r="M145" s="39">
        <f t="shared" si="178"/>
        <v>499.34</v>
      </c>
      <c r="N145" s="38">
        <f t="shared" si="179"/>
        <v>27.44</v>
      </c>
      <c r="O145" s="39">
        <f t="shared" si="180"/>
        <v>159</v>
      </c>
      <c r="P145" s="39">
        <f t="shared" si="181"/>
        <v>0</v>
      </c>
      <c r="Q145" s="39">
        <f t="shared" si="182"/>
        <v>1383.64</v>
      </c>
      <c r="R145" s="38">
        <f t="shared" si="183"/>
        <v>0</v>
      </c>
      <c r="S145" s="38">
        <f t="shared" si="184"/>
        <v>313.64</v>
      </c>
      <c r="T145" s="39">
        <f t="shared" si="185"/>
        <v>124.84</v>
      </c>
      <c r="U145" s="38">
        <f t="shared" si="186"/>
        <v>11.76</v>
      </c>
      <c r="V145" s="39">
        <f t="shared" si="187"/>
        <v>159</v>
      </c>
      <c r="W145" s="39">
        <f t="shared" si="188"/>
        <v>0</v>
      </c>
      <c r="X145" s="38">
        <f t="shared" si="189"/>
        <v>609.24</v>
      </c>
      <c r="Y145" s="38">
        <f t="shared" si="190"/>
        <v>1992.88</v>
      </c>
      <c r="Z145" s="38"/>
      <c r="AA145" s="41" t="s">
        <v>56</v>
      </c>
      <c r="AB145" s="42">
        <f t="shared" ref="AB145:AH145" si="205">K145+R145</f>
        <v>70.57</v>
      </c>
      <c r="AC145" s="42">
        <f t="shared" si="205"/>
        <v>940.93</v>
      </c>
      <c r="AD145" s="42">
        <f t="shared" si="205"/>
        <v>624.18</v>
      </c>
      <c r="AE145" s="42">
        <f t="shared" si="205"/>
        <v>39.2</v>
      </c>
      <c r="AF145" s="42">
        <f t="shared" si="205"/>
        <v>318</v>
      </c>
      <c r="AG145" s="42">
        <f t="shared" si="205"/>
        <v>0</v>
      </c>
      <c r="AH145" s="42">
        <f t="shared" si="205"/>
        <v>1992.88</v>
      </c>
      <c r="AI145" s="41" t="s">
        <v>36</v>
      </c>
      <c r="AJ145" s="15"/>
    </row>
    <row r="146" s="17" customFormat="1" ht="16" customHeight="1" spans="1:36">
      <c r="A146" s="37">
        <f t="shared" si="175"/>
        <v>143</v>
      </c>
      <c r="B146" s="38" t="s">
        <v>153</v>
      </c>
      <c r="C146" s="39" t="s">
        <v>435</v>
      </c>
      <c r="D146" s="40" t="s">
        <v>436</v>
      </c>
      <c r="E146" s="38">
        <v>3920.55</v>
      </c>
      <c r="F146" s="38">
        <v>3920.55</v>
      </c>
      <c r="G146" s="39">
        <v>6241.75</v>
      </c>
      <c r="H146" s="38">
        <v>3920.55</v>
      </c>
      <c r="I146" s="39">
        <v>3180</v>
      </c>
      <c r="J146" s="39"/>
      <c r="K146" s="38">
        <f t="shared" si="176"/>
        <v>70.57</v>
      </c>
      <c r="L146" s="38">
        <f t="shared" si="177"/>
        <v>627.29</v>
      </c>
      <c r="M146" s="39">
        <f t="shared" si="178"/>
        <v>499.34</v>
      </c>
      <c r="N146" s="38">
        <f t="shared" si="179"/>
        <v>27.44</v>
      </c>
      <c r="O146" s="39">
        <f t="shared" si="180"/>
        <v>159</v>
      </c>
      <c r="P146" s="39">
        <f t="shared" si="181"/>
        <v>0</v>
      </c>
      <c r="Q146" s="39">
        <f t="shared" si="182"/>
        <v>1383.64</v>
      </c>
      <c r="R146" s="38">
        <f t="shared" si="183"/>
        <v>0</v>
      </c>
      <c r="S146" s="38">
        <f t="shared" si="184"/>
        <v>313.64</v>
      </c>
      <c r="T146" s="39">
        <f t="shared" si="185"/>
        <v>124.84</v>
      </c>
      <c r="U146" s="38">
        <f t="shared" si="186"/>
        <v>11.76</v>
      </c>
      <c r="V146" s="39">
        <f t="shared" si="187"/>
        <v>159</v>
      </c>
      <c r="W146" s="39">
        <f t="shared" si="188"/>
        <v>0</v>
      </c>
      <c r="X146" s="38">
        <f t="shared" si="189"/>
        <v>609.24</v>
      </c>
      <c r="Y146" s="38">
        <f t="shared" si="190"/>
        <v>1992.88</v>
      </c>
      <c r="Z146" s="38"/>
      <c r="AA146" s="41" t="s">
        <v>57</v>
      </c>
      <c r="AB146" s="42">
        <f t="shared" ref="AB146:AH146" si="206">K146+R146</f>
        <v>70.57</v>
      </c>
      <c r="AC146" s="42">
        <f t="shared" si="206"/>
        <v>940.93</v>
      </c>
      <c r="AD146" s="42">
        <f t="shared" si="206"/>
        <v>624.18</v>
      </c>
      <c r="AE146" s="42">
        <f t="shared" si="206"/>
        <v>39.2</v>
      </c>
      <c r="AF146" s="42">
        <f t="shared" si="206"/>
        <v>318</v>
      </c>
      <c r="AG146" s="42">
        <f t="shared" si="206"/>
        <v>0</v>
      </c>
      <c r="AH146" s="42">
        <f t="shared" si="206"/>
        <v>1992.88</v>
      </c>
      <c r="AI146" s="41" t="s">
        <v>36</v>
      </c>
      <c r="AJ146" s="15"/>
    </row>
    <row r="147" s="17" customFormat="1" ht="16" customHeight="1" spans="1:36">
      <c r="A147" s="37">
        <f t="shared" si="175"/>
        <v>144</v>
      </c>
      <c r="B147" s="38" t="s">
        <v>46</v>
      </c>
      <c r="C147" s="39" t="s">
        <v>437</v>
      </c>
      <c r="D147" s="40" t="s">
        <v>438</v>
      </c>
      <c r="E147" s="38">
        <v>3920.55</v>
      </c>
      <c r="F147" s="38">
        <v>3920.55</v>
      </c>
      <c r="G147" s="39">
        <v>6241.75</v>
      </c>
      <c r="H147" s="38">
        <v>3920.55</v>
      </c>
      <c r="I147" s="39">
        <v>4180</v>
      </c>
      <c r="J147" s="39"/>
      <c r="K147" s="38">
        <f t="shared" si="176"/>
        <v>70.57</v>
      </c>
      <c r="L147" s="38">
        <f t="shared" si="177"/>
        <v>627.29</v>
      </c>
      <c r="M147" s="39">
        <f t="shared" si="178"/>
        <v>499.34</v>
      </c>
      <c r="N147" s="38">
        <f t="shared" si="179"/>
        <v>27.44</v>
      </c>
      <c r="O147" s="39">
        <f t="shared" si="180"/>
        <v>209</v>
      </c>
      <c r="P147" s="39">
        <f t="shared" si="181"/>
        <v>0</v>
      </c>
      <c r="Q147" s="39">
        <f t="shared" si="182"/>
        <v>1433.64</v>
      </c>
      <c r="R147" s="38">
        <f t="shared" si="183"/>
        <v>0</v>
      </c>
      <c r="S147" s="38">
        <f t="shared" si="184"/>
        <v>313.64</v>
      </c>
      <c r="T147" s="39">
        <f t="shared" si="185"/>
        <v>124.84</v>
      </c>
      <c r="U147" s="38">
        <f t="shared" si="186"/>
        <v>11.76</v>
      </c>
      <c r="V147" s="39">
        <f t="shared" si="187"/>
        <v>209</v>
      </c>
      <c r="W147" s="39">
        <f t="shared" si="188"/>
        <v>0</v>
      </c>
      <c r="X147" s="38">
        <f t="shared" si="189"/>
        <v>659.24</v>
      </c>
      <c r="Y147" s="38">
        <f t="shared" si="190"/>
        <v>2092.88</v>
      </c>
      <c r="Z147" s="38"/>
      <c r="AA147" s="41" t="s">
        <v>46</v>
      </c>
      <c r="AB147" s="42">
        <f t="shared" ref="AB147:AH147" si="207">K147+R147</f>
        <v>70.57</v>
      </c>
      <c r="AC147" s="42">
        <f t="shared" si="207"/>
        <v>940.93</v>
      </c>
      <c r="AD147" s="42">
        <f t="shared" si="207"/>
        <v>624.18</v>
      </c>
      <c r="AE147" s="42">
        <f t="shared" si="207"/>
        <v>39.2</v>
      </c>
      <c r="AF147" s="42">
        <f t="shared" si="207"/>
        <v>418</v>
      </c>
      <c r="AG147" s="42">
        <f t="shared" si="207"/>
        <v>0</v>
      </c>
      <c r="AH147" s="42">
        <f t="shared" si="207"/>
        <v>2092.88</v>
      </c>
      <c r="AI147" s="41" t="s">
        <v>31</v>
      </c>
      <c r="AJ147" s="15"/>
    </row>
    <row r="148" s="15" customFormat="1" ht="16" customHeight="1" spans="1:36">
      <c r="A148" s="37">
        <f t="shared" si="175"/>
        <v>145</v>
      </c>
      <c r="B148" s="38" t="s">
        <v>439</v>
      </c>
      <c r="C148" s="39" t="s">
        <v>440</v>
      </c>
      <c r="D148" s="40" t="s">
        <v>441</v>
      </c>
      <c r="E148" s="38">
        <v>3920.55</v>
      </c>
      <c r="F148" s="38">
        <v>3920.55</v>
      </c>
      <c r="G148" s="39">
        <v>6241.75</v>
      </c>
      <c r="H148" s="38">
        <v>3920.55</v>
      </c>
      <c r="I148" s="39">
        <v>4180</v>
      </c>
      <c r="J148" s="39"/>
      <c r="K148" s="38">
        <f t="shared" si="176"/>
        <v>70.57</v>
      </c>
      <c r="L148" s="38">
        <f t="shared" si="177"/>
        <v>627.29</v>
      </c>
      <c r="M148" s="39">
        <f t="shared" si="178"/>
        <v>499.34</v>
      </c>
      <c r="N148" s="38">
        <f t="shared" si="179"/>
        <v>27.44</v>
      </c>
      <c r="O148" s="39">
        <f t="shared" si="180"/>
        <v>209</v>
      </c>
      <c r="P148" s="39">
        <f t="shared" si="181"/>
        <v>0</v>
      </c>
      <c r="Q148" s="39">
        <f t="shared" si="182"/>
        <v>1433.64</v>
      </c>
      <c r="R148" s="38">
        <f t="shared" si="183"/>
        <v>0</v>
      </c>
      <c r="S148" s="38">
        <f t="shared" si="184"/>
        <v>313.64</v>
      </c>
      <c r="T148" s="39">
        <f t="shared" si="185"/>
        <v>124.84</v>
      </c>
      <c r="U148" s="38">
        <f t="shared" si="186"/>
        <v>11.76</v>
      </c>
      <c r="V148" s="39">
        <f t="shared" si="187"/>
        <v>209</v>
      </c>
      <c r="W148" s="39">
        <f t="shared" si="188"/>
        <v>0</v>
      </c>
      <c r="X148" s="38">
        <f t="shared" si="189"/>
        <v>659.24</v>
      </c>
      <c r="Y148" s="38">
        <f t="shared" si="190"/>
        <v>2092.88</v>
      </c>
      <c r="Z148" s="38"/>
      <c r="AA148" s="41" t="s">
        <v>77</v>
      </c>
      <c r="AB148" s="42">
        <f t="shared" ref="AB148:AH148" si="208">K148+R148</f>
        <v>70.57</v>
      </c>
      <c r="AC148" s="42">
        <f t="shared" si="208"/>
        <v>940.93</v>
      </c>
      <c r="AD148" s="42">
        <f t="shared" si="208"/>
        <v>624.18</v>
      </c>
      <c r="AE148" s="42">
        <f t="shared" si="208"/>
        <v>39.2</v>
      </c>
      <c r="AF148" s="42">
        <f t="shared" si="208"/>
        <v>418</v>
      </c>
      <c r="AG148" s="42">
        <f t="shared" si="208"/>
        <v>0</v>
      </c>
      <c r="AH148" s="42">
        <f t="shared" si="208"/>
        <v>2092.88</v>
      </c>
      <c r="AI148" s="41" t="s">
        <v>36</v>
      </c>
    </row>
    <row r="149" s="15" customFormat="1" ht="16" customHeight="1" spans="1:36">
      <c r="A149" s="37">
        <f t="shared" si="175"/>
        <v>146</v>
      </c>
      <c r="B149" s="38" t="s">
        <v>195</v>
      </c>
      <c r="C149" s="39" t="s">
        <v>442</v>
      </c>
      <c r="D149" s="40" t="s">
        <v>443</v>
      </c>
      <c r="E149" s="38">
        <v>3920.55</v>
      </c>
      <c r="F149" s="38">
        <v>3920.55</v>
      </c>
      <c r="G149" s="39">
        <v>6241.75</v>
      </c>
      <c r="H149" s="38">
        <v>3920.55</v>
      </c>
      <c r="I149" s="39">
        <v>3180</v>
      </c>
      <c r="J149" s="39"/>
      <c r="K149" s="38">
        <f t="shared" si="176"/>
        <v>70.57</v>
      </c>
      <c r="L149" s="38">
        <f t="shared" si="177"/>
        <v>627.29</v>
      </c>
      <c r="M149" s="39">
        <f t="shared" si="178"/>
        <v>499.34</v>
      </c>
      <c r="N149" s="38">
        <f t="shared" si="179"/>
        <v>27.44</v>
      </c>
      <c r="O149" s="39">
        <f t="shared" si="180"/>
        <v>159</v>
      </c>
      <c r="P149" s="39">
        <f t="shared" si="181"/>
        <v>0</v>
      </c>
      <c r="Q149" s="39">
        <f t="shared" si="182"/>
        <v>1383.64</v>
      </c>
      <c r="R149" s="38">
        <f t="shared" si="183"/>
        <v>0</v>
      </c>
      <c r="S149" s="38">
        <f t="shared" si="184"/>
        <v>313.64</v>
      </c>
      <c r="T149" s="39">
        <f t="shared" si="185"/>
        <v>124.84</v>
      </c>
      <c r="U149" s="38">
        <f t="shared" si="186"/>
        <v>11.76</v>
      </c>
      <c r="V149" s="39">
        <f t="shared" si="187"/>
        <v>159</v>
      </c>
      <c r="W149" s="39">
        <f t="shared" si="188"/>
        <v>0</v>
      </c>
      <c r="X149" s="38">
        <f t="shared" si="189"/>
        <v>609.24</v>
      </c>
      <c r="Y149" s="38">
        <f t="shared" si="190"/>
        <v>1992.88</v>
      </c>
      <c r="Z149" s="38"/>
      <c r="AA149" s="41" t="s">
        <v>53</v>
      </c>
      <c r="AB149" s="42">
        <f t="shared" ref="AB149:AH149" si="209">K149+R149</f>
        <v>70.57</v>
      </c>
      <c r="AC149" s="42">
        <f t="shared" si="209"/>
        <v>940.93</v>
      </c>
      <c r="AD149" s="42">
        <f t="shared" si="209"/>
        <v>624.18</v>
      </c>
      <c r="AE149" s="42">
        <f t="shared" si="209"/>
        <v>39.2</v>
      </c>
      <c r="AF149" s="42">
        <f t="shared" si="209"/>
        <v>318</v>
      </c>
      <c r="AG149" s="42">
        <f t="shared" si="209"/>
        <v>0</v>
      </c>
      <c r="AH149" s="42">
        <f t="shared" si="209"/>
        <v>1992.88</v>
      </c>
      <c r="AI149" s="41" t="s">
        <v>34</v>
      </c>
    </row>
    <row r="150" s="15" customFormat="1" ht="16" customHeight="1" spans="1:36">
      <c r="A150" s="37">
        <f t="shared" si="175"/>
        <v>147</v>
      </c>
      <c r="B150" s="38" t="s">
        <v>195</v>
      </c>
      <c r="C150" s="57" t="s">
        <v>444</v>
      </c>
      <c r="D150" s="40" t="s">
        <v>445</v>
      </c>
      <c r="E150" s="38">
        <v>3920.55</v>
      </c>
      <c r="F150" s="38">
        <v>3920.55</v>
      </c>
      <c r="G150" s="39">
        <v>6241.75</v>
      </c>
      <c r="H150" s="38">
        <v>3920.55</v>
      </c>
      <c r="I150" s="39">
        <v>3180</v>
      </c>
      <c r="J150" s="39"/>
      <c r="K150" s="38">
        <f t="shared" si="176"/>
        <v>70.57</v>
      </c>
      <c r="L150" s="38">
        <f t="shared" si="177"/>
        <v>627.29</v>
      </c>
      <c r="M150" s="39">
        <f t="shared" si="178"/>
        <v>499.34</v>
      </c>
      <c r="N150" s="38">
        <f t="shared" si="179"/>
        <v>27.44</v>
      </c>
      <c r="O150" s="39">
        <f t="shared" si="180"/>
        <v>159</v>
      </c>
      <c r="P150" s="39">
        <f t="shared" si="181"/>
        <v>0</v>
      </c>
      <c r="Q150" s="39">
        <f t="shared" si="182"/>
        <v>1383.64</v>
      </c>
      <c r="R150" s="38">
        <f t="shared" si="183"/>
        <v>0</v>
      </c>
      <c r="S150" s="38">
        <f t="shared" si="184"/>
        <v>313.64</v>
      </c>
      <c r="T150" s="39">
        <f t="shared" si="185"/>
        <v>124.84</v>
      </c>
      <c r="U150" s="38">
        <f t="shared" si="186"/>
        <v>11.76</v>
      </c>
      <c r="V150" s="39">
        <f t="shared" si="187"/>
        <v>159</v>
      </c>
      <c r="W150" s="39">
        <f t="shared" si="188"/>
        <v>0</v>
      </c>
      <c r="X150" s="38">
        <f t="shared" si="189"/>
        <v>609.24</v>
      </c>
      <c r="Y150" s="38">
        <f t="shared" si="190"/>
        <v>1992.88</v>
      </c>
      <c r="Z150" s="38"/>
      <c r="AA150" s="41" t="s">
        <v>54</v>
      </c>
      <c r="AB150" s="42">
        <f t="shared" ref="AB150:AH150" si="210">K150+R150</f>
        <v>70.57</v>
      </c>
      <c r="AC150" s="42">
        <f t="shared" si="210"/>
        <v>940.93</v>
      </c>
      <c r="AD150" s="42">
        <f t="shared" si="210"/>
        <v>624.18</v>
      </c>
      <c r="AE150" s="42">
        <f t="shared" si="210"/>
        <v>39.2</v>
      </c>
      <c r="AF150" s="42">
        <f t="shared" si="210"/>
        <v>318</v>
      </c>
      <c r="AG150" s="42">
        <f t="shared" si="210"/>
        <v>0</v>
      </c>
      <c r="AH150" s="42">
        <f t="shared" si="210"/>
        <v>1992.88</v>
      </c>
      <c r="AI150" s="41" t="s">
        <v>34</v>
      </c>
    </row>
    <row r="151" s="15" customFormat="1" ht="16" customHeight="1" spans="1:36">
      <c r="A151" s="37">
        <f t="shared" si="175"/>
        <v>148</v>
      </c>
      <c r="B151" s="38" t="s">
        <v>446</v>
      </c>
      <c r="C151" s="39" t="s">
        <v>447</v>
      </c>
      <c r="D151" s="40" t="s">
        <v>448</v>
      </c>
      <c r="E151" s="38">
        <v>3920.55</v>
      </c>
      <c r="F151" s="38">
        <v>3920.55</v>
      </c>
      <c r="G151" s="39">
        <v>6241.75</v>
      </c>
      <c r="H151" s="38">
        <v>3920.55</v>
      </c>
      <c r="I151" s="39">
        <v>4180</v>
      </c>
      <c r="J151" s="39"/>
      <c r="K151" s="38">
        <f t="shared" si="176"/>
        <v>70.57</v>
      </c>
      <c r="L151" s="38">
        <f t="shared" si="177"/>
        <v>627.29</v>
      </c>
      <c r="M151" s="39">
        <f t="shared" si="178"/>
        <v>499.34</v>
      </c>
      <c r="N151" s="38">
        <f t="shared" si="179"/>
        <v>27.44</v>
      </c>
      <c r="O151" s="39">
        <f t="shared" si="180"/>
        <v>209</v>
      </c>
      <c r="P151" s="39">
        <f t="shared" si="181"/>
        <v>0</v>
      </c>
      <c r="Q151" s="39">
        <f t="shared" si="182"/>
        <v>1433.64</v>
      </c>
      <c r="R151" s="38">
        <f t="shared" si="183"/>
        <v>0</v>
      </c>
      <c r="S151" s="38">
        <f t="shared" si="184"/>
        <v>313.64</v>
      </c>
      <c r="T151" s="39">
        <f t="shared" si="185"/>
        <v>124.84</v>
      </c>
      <c r="U151" s="38">
        <f t="shared" si="186"/>
        <v>11.76</v>
      </c>
      <c r="V151" s="39">
        <f t="shared" si="187"/>
        <v>209</v>
      </c>
      <c r="W151" s="39">
        <f t="shared" si="188"/>
        <v>0</v>
      </c>
      <c r="X151" s="38">
        <f t="shared" si="189"/>
        <v>659.24</v>
      </c>
      <c r="Y151" s="38">
        <f t="shared" si="190"/>
        <v>2092.88</v>
      </c>
      <c r="Z151" s="38"/>
      <c r="AA151" s="41" t="s">
        <v>55</v>
      </c>
      <c r="AB151" s="42">
        <f t="shared" ref="AB151:AH151" si="211">K151+R151</f>
        <v>70.57</v>
      </c>
      <c r="AC151" s="42">
        <f t="shared" si="211"/>
        <v>940.93</v>
      </c>
      <c r="AD151" s="42">
        <f t="shared" si="211"/>
        <v>624.18</v>
      </c>
      <c r="AE151" s="42">
        <f t="shared" si="211"/>
        <v>39.2</v>
      </c>
      <c r="AF151" s="42">
        <f t="shared" si="211"/>
        <v>418</v>
      </c>
      <c r="AG151" s="42">
        <f t="shared" si="211"/>
        <v>0</v>
      </c>
      <c r="AH151" s="42">
        <f t="shared" si="211"/>
        <v>2092.88</v>
      </c>
      <c r="AI151" s="41" t="s">
        <v>35</v>
      </c>
    </row>
    <row r="152" s="15" customFormat="1" ht="16" customHeight="1" spans="1:36">
      <c r="A152" s="37">
        <f t="shared" si="175"/>
        <v>149</v>
      </c>
      <c r="B152" s="38" t="s">
        <v>189</v>
      </c>
      <c r="C152" s="39" t="s">
        <v>449</v>
      </c>
      <c r="D152" s="220" t="s">
        <v>450</v>
      </c>
      <c r="E152" s="38">
        <v>4200</v>
      </c>
      <c r="F152" s="38">
        <v>4200</v>
      </c>
      <c r="G152" s="39">
        <v>6241.75</v>
      </c>
      <c r="H152" s="38">
        <v>4200</v>
      </c>
      <c r="I152" s="39">
        <v>4180</v>
      </c>
      <c r="J152" s="39"/>
      <c r="K152" s="38">
        <f t="shared" si="176"/>
        <v>75.6</v>
      </c>
      <c r="L152" s="38">
        <f t="shared" si="177"/>
        <v>672</v>
      </c>
      <c r="M152" s="39">
        <f t="shared" si="178"/>
        <v>499.34</v>
      </c>
      <c r="N152" s="38">
        <f t="shared" si="179"/>
        <v>29.4</v>
      </c>
      <c r="O152" s="39">
        <f t="shared" si="180"/>
        <v>209</v>
      </c>
      <c r="P152" s="39">
        <f t="shared" si="181"/>
        <v>0</v>
      </c>
      <c r="Q152" s="39">
        <f t="shared" si="182"/>
        <v>1485.34</v>
      </c>
      <c r="R152" s="38">
        <f t="shared" si="183"/>
        <v>0</v>
      </c>
      <c r="S152" s="38">
        <f t="shared" si="184"/>
        <v>336</v>
      </c>
      <c r="T152" s="39">
        <f t="shared" si="185"/>
        <v>124.84</v>
      </c>
      <c r="U152" s="38">
        <f t="shared" si="186"/>
        <v>12.6</v>
      </c>
      <c r="V152" s="39">
        <f t="shared" si="187"/>
        <v>209</v>
      </c>
      <c r="W152" s="39">
        <f t="shared" si="188"/>
        <v>0</v>
      </c>
      <c r="X152" s="38">
        <f t="shared" si="189"/>
        <v>682.44</v>
      </c>
      <c r="Y152" s="38">
        <f t="shared" si="190"/>
        <v>2167.78</v>
      </c>
      <c r="Z152" s="38"/>
      <c r="AA152" s="41" t="s">
        <v>55</v>
      </c>
      <c r="AB152" s="42">
        <f t="shared" ref="AB152:AH152" si="212">K152+R152</f>
        <v>75.6</v>
      </c>
      <c r="AC152" s="42">
        <f t="shared" si="212"/>
        <v>1008</v>
      </c>
      <c r="AD152" s="42">
        <f t="shared" si="212"/>
        <v>624.18</v>
      </c>
      <c r="AE152" s="42">
        <f t="shared" si="212"/>
        <v>42</v>
      </c>
      <c r="AF152" s="42">
        <f t="shared" si="212"/>
        <v>418</v>
      </c>
      <c r="AG152" s="42">
        <f t="shared" si="212"/>
        <v>0</v>
      </c>
      <c r="AH152" s="42">
        <f t="shared" si="212"/>
        <v>2167.78</v>
      </c>
      <c r="AI152" s="41" t="s">
        <v>35</v>
      </c>
    </row>
    <row r="153" s="15" customFormat="1" ht="16" customHeight="1" spans="1:36">
      <c r="A153" s="37">
        <f t="shared" si="175"/>
        <v>150</v>
      </c>
      <c r="B153" s="38" t="s">
        <v>446</v>
      </c>
      <c r="C153" s="39" t="s">
        <v>451</v>
      </c>
      <c r="D153" s="40" t="s">
        <v>452</v>
      </c>
      <c r="E153" s="38">
        <v>3920.55</v>
      </c>
      <c r="F153" s="38">
        <v>3920.55</v>
      </c>
      <c r="G153" s="39">
        <v>6241.75</v>
      </c>
      <c r="H153" s="38">
        <v>3920.55</v>
      </c>
      <c r="I153" s="39">
        <v>2200</v>
      </c>
      <c r="J153" s="39"/>
      <c r="K153" s="38">
        <f t="shared" si="176"/>
        <v>70.57</v>
      </c>
      <c r="L153" s="38">
        <f t="shared" si="177"/>
        <v>627.29</v>
      </c>
      <c r="M153" s="39">
        <f t="shared" si="178"/>
        <v>499.34</v>
      </c>
      <c r="N153" s="38">
        <f t="shared" si="179"/>
        <v>27.44</v>
      </c>
      <c r="O153" s="39">
        <f t="shared" si="180"/>
        <v>110</v>
      </c>
      <c r="P153" s="39">
        <f t="shared" si="181"/>
        <v>0</v>
      </c>
      <c r="Q153" s="39">
        <f t="shared" si="182"/>
        <v>1334.64</v>
      </c>
      <c r="R153" s="38">
        <f t="shared" si="183"/>
        <v>0</v>
      </c>
      <c r="S153" s="38">
        <f t="shared" si="184"/>
        <v>313.64</v>
      </c>
      <c r="T153" s="39">
        <f t="shared" si="185"/>
        <v>124.84</v>
      </c>
      <c r="U153" s="38">
        <f t="shared" si="186"/>
        <v>11.76</v>
      </c>
      <c r="V153" s="39">
        <f t="shared" si="187"/>
        <v>110</v>
      </c>
      <c r="W153" s="39">
        <f t="shared" si="188"/>
        <v>0</v>
      </c>
      <c r="X153" s="38">
        <f t="shared" si="189"/>
        <v>560.24</v>
      </c>
      <c r="Y153" s="38">
        <f t="shared" si="190"/>
        <v>1894.88</v>
      </c>
      <c r="Z153" s="38"/>
      <c r="AA153" s="41" t="s">
        <v>50</v>
      </c>
      <c r="AB153" s="42">
        <f t="shared" ref="AB153:AH153" si="213">K153+R153</f>
        <v>70.57</v>
      </c>
      <c r="AC153" s="42">
        <f t="shared" si="213"/>
        <v>940.93</v>
      </c>
      <c r="AD153" s="42">
        <f t="shared" si="213"/>
        <v>624.18</v>
      </c>
      <c r="AE153" s="42">
        <f t="shared" si="213"/>
        <v>39.2</v>
      </c>
      <c r="AF153" s="42">
        <f t="shared" si="213"/>
        <v>220</v>
      </c>
      <c r="AG153" s="42">
        <f t="shared" si="213"/>
        <v>0</v>
      </c>
      <c r="AH153" s="42">
        <f t="shared" si="213"/>
        <v>1894.88</v>
      </c>
      <c r="AI153" s="41" t="s">
        <v>33</v>
      </c>
    </row>
    <row r="154" s="15" customFormat="1" ht="16" customHeight="1" spans="1:36">
      <c r="A154" s="37">
        <f t="shared" si="175"/>
        <v>151</v>
      </c>
      <c r="B154" s="38" t="s">
        <v>446</v>
      </c>
      <c r="C154" s="39" t="s">
        <v>453</v>
      </c>
      <c r="D154" s="40" t="s">
        <v>454</v>
      </c>
      <c r="E154" s="38">
        <v>3920.55</v>
      </c>
      <c r="F154" s="38">
        <v>3920.55</v>
      </c>
      <c r="G154" s="39">
        <v>6241.75</v>
      </c>
      <c r="H154" s="38">
        <v>3920.55</v>
      </c>
      <c r="I154" s="39">
        <v>2200</v>
      </c>
      <c r="J154" s="39"/>
      <c r="K154" s="38">
        <f t="shared" si="176"/>
        <v>70.57</v>
      </c>
      <c r="L154" s="38">
        <f t="shared" si="177"/>
        <v>627.29</v>
      </c>
      <c r="M154" s="39">
        <f t="shared" si="178"/>
        <v>499.34</v>
      </c>
      <c r="N154" s="38">
        <f t="shared" si="179"/>
        <v>27.44</v>
      </c>
      <c r="O154" s="39">
        <f t="shared" si="180"/>
        <v>110</v>
      </c>
      <c r="P154" s="39">
        <f t="shared" si="181"/>
        <v>0</v>
      </c>
      <c r="Q154" s="39">
        <f t="shared" si="182"/>
        <v>1334.64</v>
      </c>
      <c r="R154" s="38">
        <f t="shared" si="183"/>
        <v>0</v>
      </c>
      <c r="S154" s="38">
        <f t="shared" si="184"/>
        <v>313.64</v>
      </c>
      <c r="T154" s="39">
        <f t="shared" si="185"/>
        <v>124.84</v>
      </c>
      <c r="U154" s="38">
        <f t="shared" si="186"/>
        <v>11.76</v>
      </c>
      <c r="V154" s="39">
        <f t="shared" si="187"/>
        <v>110</v>
      </c>
      <c r="W154" s="39">
        <f t="shared" si="188"/>
        <v>0</v>
      </c>
      <c r="X154" s="38">
        <f t="shared" si="189"/>
        <v>560.24</v>
      </c>
      <c r="Y154" s="38">
        <f t="shared" si="190"/>
        <v>1894.88</v>
      </c>
      <c r="Z154" s="38"/>
      <c r="AA154" s="41" t="s">
        <v>50</v>
      </c>
      <c r="AB154" s="42">
        <f t="shared" ref="AB154:AH154" si="214">K154+R154</f>
        <v>70.57</v>
      </c>
      <c r="AC154" s="42">
        <f t="shared" si="214"/>
        <v>940.93</v>
      </c>
      <c r="AD154" s="42">
        <f t="shared" si="214"/>
        <v>624.18</v>
      </c>
      <c r="AE154" s="42">
        <f t="shared" si="214"/>
        <v>39.2</v>
      </c>
      <c r="AF154" s="42">
        <f t="shared" si="214"/>
        <v>220</v>
      </c>
      <c r="AG154" s="42">
        <f t="shared" si="214"/>
        <v>0</v>
      </c>
      <c r="AH154" s="42">
        <f t="shared" si="214"/>
        <v>1894.88</v>
      </c>
      <c r="AI154" s="41" t="s">
        <v>33</v>
      </c>
    </row>
    <row r="155" s="15" customFormat="1" ht="16" customHeight="1" spans="1:36">
      <c r="A155" s="37">
        <f t="shared" si="175"/>
        <v>152</v>
      </c>
      <c r="B155" s="38" t="s">
        <v>446</v>
      </c>
      <c r="C155" s="39" t="s">
        <v>455</v>
      </c>
      <c r="D155" s="40" t="s">
        <v>456</v>
      </c>
      <c r="E155" s="38">
        <v>3920.55</v>
      </c>
      <c r="F155" s="38">
        <v>3920.55</v>
      </c>
      <c r="G155" s="39">
        <v>6241.75</v>
      </c>
      <c r="H155" s="38">
        <v>3920.55</v>
      </c>
      <c r="I155" s="39">
        <v>3180</v>
      </c>
      <c r="J155" s="39"/>
      <c r="K155" s="38">
        <f t="shared" si="176"/>
        <v>70.57</v>
      </c>
      <c r="L155" s="38">
        <f t="shared" si="177"/>
        <v>627.29</v>
      </c>
      <c r="M155" s="39">
        <f t="shared" si="178"/>
        <v>499.34</v>
      </c>
      <c r="N155" s="38">
        <f t="shared" si="179"/>
        <v>27.44</v>
      </c>
      <c r="O155" s="39">
        <f t="shared" si="180"/>
        <v>159</v>
      </c>
      <c r="P155" s="39">
        <f t="shared" si="181"/>
        <v>0</v>
      </c>
      <c r="Q155" s="39">
        <f t="shared" si="182"/>
        <v>1383.64</v>
      </c>
      <c r="R155" s="38">
        <f t="shared" si="183"/>
        <v>0</v>
      </c>
      <c r="S155" s="38">
        <f t="shared" si="184"/>
        <v>313.64</v>
      </c>
      <c r="T155" s="39">
        <f t="shared" si="185"/>
        <v>124.84</v>
      </c>
      <c r="U155" s="38">
        <f t="shared" si="186"/>
        <v>11.76</v>
      </c>
      <c r="V155" s="39">
        <f t="shared" si="187"/>
        <v>159</v>
      </c>
      <c r="W155" s="39">
        <f t="shared" si="188"/>
        <v>0</v>
      </c>
      <c r="X155" s="38">
        <f t="shared" si="189"/>
        <v>609.24</v>
      </c>
      <c r="Y155" s="38">
        <f t="shared" si="190"/>
        <v>1992.88</v>
      </c>
      <c r="Z155" s="38"/>
      <c r="AA155" s="41" t="s">
        <v>50</v>
      </c>
      <c r="AB155" s="42">
        <f t="shared" ref="AB155:AH155" si="215">K155+R155</f>
        <v>70.57</v>
      </c>
      <c r="AC155" s="42">
        <f t="shared" si="215"/>
        <v>940.93</v>
      </c>
      <c r="AD155" s="42">
        <f t="shared" si="215"/>
        <v>624.18</v>
      </c>
      <c r="AE155" s="42">
        <f t="shared" si="215"/>
        <v>39.2</v>
      </c>
      <c r="AF155" s="42">
        <f t="shared" si="215"/>
        <v>318</v>
      </c>
      <c r="AG155" s="42">
        <f t="shared" si="215"/>
        <v>0</v>
      </c>
      <c r="AH155" s="42">
        <f t="shared" si="215"/>
        <v>1992.88</v>
      </c>
      <c r="AI155" s="41" t="s">
        <v>36</v>
      </c>
    </row>
    <row r="156" s="15" customFormat="1" ht="16" customHeight="1" spans="1:36">
      <c r="A156" s="37">
        <f t="shared" si="175"/>
        <v>153</v>
      </c>
      <c r="B156" s="38" t="s">
        <v>446</v>
      </c>
      <c r="C156" s="39" t="s">
        <v>457</v>
      </c>
      <c r="D156" s="40" t="s">
        <v>458</v>
      </c>
      <c r="E156" s="38">
        <v>3920.55</v>
      </c>
      <c r="F156" s="38">
        <v>3920.55</v>
      </c>
      <c r="G156" s="39">
        <v>6241.75</v>
      </c>
      <c r="H156" s="38">
        <v>3920.55</v>
      </c>
      <c r="I156" s="39">
        <v>3180</v>
      </c>
      <c r="J156" s="39"/>
      <c r="K156" s="38">
        <f t="shared" si="176"/>
        <v>70.57</v>
      </c>
      <c r="L156" s="38">
        <f t="shared" si="177"/>
        <v>627.29</v>
      </c>
      <c r="M156" s="39">
        <f t="shared" si="178"/>
        <v>499.34</v>
      </c>
      <c r="N156" s="38">
        <f t="shared" si="179"/>
        <v>27.44</v>
      </c>
      <c r="O156" s="39">
        <f t="shared" si="180"/>
        <v>159</v>
      </c>
      <c r="P156" s="39">
        <f t="shared" si="181"/>
        <v>0</v>
      </c>
      <c r="Q156" s="39">
        <f t="shared" si="182"/>
        <v>1383.64</v>
      </c>
      <c r="R156" s="38">
        <f t="shared" si="183"/>
        <v>0</v>
      </c>
      <c r="S156" s="38">
        <f t="shared" si="184"/>
        <v>313.64</v>
      </c>
      <c r="T156" s="39">
        <f t="shared" si="185"/>
        <v>124.84</v>
      </c>
      <c r="U156" s="38">
        <f t="shared" si="186"/>
        <v>11.76</v>
      </c>
      <c r="V156" s="39">
        <f t="shared" si="187"/>
        <v>159</v>
      </c>
      <c r="W156" s="39">
        <f t="shared" si="188"/>
        <v>0</v>
      </c>
      <c r="X156" s="38">
        <f t="shared" si="189"/>
        <v>609.24</v>
      </c>
      <c r="Y156" s="38">
        <f t="shared" si="190"/>
        <v>1992.88</v>
      </c>
      <c r="Z156" s="38"/>
      <c r="AA156" s="41" t="s">
        <v>50</v>
      </c>
      <c r="AB156" s="42">
        <f t="shared" ref="AB156:AH156" si="216">K156+R156</f>
        <v>70.57</v>
      </c>
      <c r="AC156" s="42">
        <f t="shared" si="216"/>
        <v>940.93</v>
      </c>
      <c r="AD156" s="42">
        <f t="shared" si="216"/>
        <v>624.18</v>
      </c>
      <c r="AE156" s="42">
        <f t="shared" si="216"/>
        <v>39.2</v>
      </c>
      <c r="AF156" s="42">
        <f t="shared" si="216"/>
        <v>318</v>
      </c>
      <c r="AG156" s="42">
        <f t="shared" si="216"/>
        <v>0</v>
      </c>
      <c r="AH156" s="42">
        <f t="shared" si="216"/>
        <v>1992.88</v>
      </c>
      <c r="AI156" s="41" t="s">
        <v>36</v>
      </c>
    </row>
    <row r="157" s="15" customFormat="1" ht="16" customHeight="1" spans="1:36">
      <c r="A157" s="37">
        <f t="shared" si="175"/>
        <v>154</v>
      </c>
      <c r="B157" s="38" t="s">
        <v>459</v>
      </c>
      <c r="C157" s="39" t="s">
        <v>460</v>
      </c>
      <c r="D157" s="40" t="s">
        <v>461</v>
      </c>
      <c r="E157" s="38">
        <v>3920.55</v>
      </c>
      <c r="F157" s="38">
        <v>3920.55</v>
      </c>
      <c r="G157" s="39">
        <v>6241.75</v>
      </c>
      <c r="H157" s="38">
        <v>3920.55</v>
      </c>
      <c r="I157" s="39">
        <v>2200</v>
      </c>
      <c r="J157" s="39"/>
      <c r="K157" s="38">
        <f t="shared" si="176"/>
        <v>70.57</v>
      </c>
      <c r="L157" s="38">
        <f t="shared" si="177"/>
        <v>627.29</v>
      </c>
      <c r="M157" s="39">
        <f t="shared" si="178"/>
        <v>499.34</v>
      </c>
      <c r="N157" s="38">
        <f t="shared" si="179"/>
        <v>27.44</v>
      </c>
      <c r="O157" s="39">
        <f t="shared" si="180"/>
        <v>110</v>
      </c>
      <c r="P157" s="39">
        <f t="shared" si="181"/>
        <v>0</v>
      </c>
      <c r="Q157" s="39">
        <f t="shared" si="182"/>
        <v>1334.64</v>
      </c>
      <c r="R157" s="38">
        <f t="shared" si="183"/>
        <v>0</v>
      </c>
      <c r="S157" s="38">
        <f t="shared" si="184"/>
        <v>313.64</v>
      </c>
      <c r="T157" s="39">
        <f t="shared" si="185"/>
        <v>124.84</v>
      </c>
      <c r="U157" s="38">
        <f t="shared" si="186"/>
        <v>11.76</v>
      </c>
      <c r="V157" s="39">
        <f t="shared" si="187"/>
        <v>110</v>
      </c>
      <c r="W157" s="39">
        <f t="shared" si="188"/>
        <v>0</v>
      </c>
      <c r="X157" s="38">
        <f t="shared" si="189"/>
        <v>560.24</v>
      </c>
      <c r="Y157" s="38">
        <f t="shared" si="190"/>
        <v>1894.88</v>
      </c>
      <c r="Z157" s="38"/>
      <c r="AA157" s="41" t="s">
        <v>51</v>
      </c>
      <c r="AB157" s="42">
        <f t="shared" ref="AB157:AH157" si="217">K157+R157</f>
        <v>70.57</v>
      </c>
      <c r="AC157" s="42">
        <f t="shared" si="217"/>
        <v>940.93</v>
      </c>
      <c r="AD157" s="42">
        <f t="shared" si="217"/>
        <v>624.18</v>
      </c>
      <c r="AE157" s="42">
        <f t="shared" si="217"/>
        <v>39.2</v>
      </c>
      <c r="AF157" s="42">
        <f t="shared" si="217"/>
        <v>220</v>
      </c>
      <c r="AG157" s="42">
        <f t="shared" si="217"/>
        <v>0</v>
      </c>
      <c r="AH157" s="42">
        <f t="shared" si="217"/>
        <v>1894.88</v>
      </c>
      <c r="AI157" s="41" t="s">
        <v>33</v>
      </c>
    </row>
    <row r="158" s="15" customFormat="1" ht="16" customHeight="1" spans="1:36">
      <c r="A158" s="37">
        <f t="shared" si="175"/>
        <v>155</v>
      </c>
      <c r="B158" s="38" t="s">
        <v>459</v>
      </c>
      <c r="C158" s="39" t="s">
        <v>462</v>
      </c>
      <c r="D158" s="40" t="s">
        <v>463</v>
      </c>
      <c r="E158" s="38">
        <v>3920.55</v>
      </c>
      <c r="F158" s="38">
        <v>3920.55</v>
      </c>
      <c r="G158" s="39">
        <v>6241.75</v>
      </c>
      <c r="H158" s="38">
        <v>3920.55</v>
      </c>
      <c r="I158" s="39">
        <v>2200</v>
      </c>
      <c r="J158" s="39"/>
      <c r="K158" s="38">
        <f t="shared" si="176"/>
        <v>70.57</v>
      </c>
      <c r="L158" s="38">
        <f t="shared" si="177"/>
        <v>627.29</v>
      </c>
      <c r="M158" s="39">
        <f t="shared" si="178"/>
        <v>499.34</v>
      </c>
      <c r="N158" s="38">
        <f t="shared" si="179"/>
        <v>27.44</v>
      </c>
      <c r="O158" s="39">
        <f t="shared" si="180"/>
        <v>110</v>
      </c>
      <c r="P158" s="39">
        <f t="shared" si="181"/>
        <v>0</v>
      </c>
      <c r="Q158" s="39">
        <f t="shared" si="182"/>
        <v>1334.64</v>
      </c>
      <c r="R158" s="38">
        <f t="shared" si="183"/>
        <v>0</v>
      </c>
      <c r="S158" s="38">
        <f t="shared" si="184"/>
        <v>313.64</v>
      </c>
      <c r="T158" s="39">
        <f t="shared" si="185"/>
        <v>124.84</v>
      </c>
      <c r="U158" s="38">
        <f t="shared" si="186"/>
        <v>11.76</v>
      </c>
      <c r="V158" s="39">
        <f t="shared" si="187"/>
        <v>110</v>
      </c>
      <c r="W158" s="39">
        <f t="shared" si="188"/>
        <v>0</v>
      </c>
      <c r="X158" s="38">
        <f t="shared" si="189"/>
        <v>560.24</v>
      </c>
      <c r="Y158" s="38">
        <f t="shared" si="190"/>
        <v>1894.88</v>
      </c>
      <c r="Z158" s="38"/>
      <c r="AA158" s="41" t="s">
        <v>48</v>
      </c>
      <c r="AB158" s="42">
        <f t="shared" ref="AB158:AH158" si="218">K158+R158</f>
        <v>70.57</v>
      </c>
      <c r="AC158" s="42">
        <f t="shared" si="218"/>
        <v>940.93</v>
      </c>
      <c r="AD158" s="42">
        <f t="shared" si="218"/>
        <v>624.18</v>
      </c>
      <c r="AE158" s="42">
        <f t="shared" si="218"/>
        <v>39.2</v>
      </c>
      <c r="AF158" s="42">
        <f t="shared" si="218"/>
        <v>220</v>
      </c>
      <c r="AG158" s="42">
        <f t="shared" si="218"/>
        <v>0</v>
      </c>
      <c r="AH158" s="42">
        <f t="shared" si="218"/>
        <v>1894.88</v>
      </c>
      <c r="AI158" s="41" t="s">
        <v>33</v>
      </c>
    </row>
    <row r="159" s="15" customFormat="1" ht="16" customHeight="1" spans="1:36">
      <c r="A159" s="37">
        <f t="shared" si="175"/>
        <v>156</v>
      </c>
      <c r="B159" s="38" t="s">
        <v>459</v>
      </c>
      <c r="C159" s="39" t="s">
        <v>464</v>
      </c>
      <c r="D159" s="40" t="s">
        <v>465</v>
      </c>
      <c r="E159" s="38">
        <v>3920.55</v>
      </c>
      <c r="F159" s="38">
        <v>3920.55</v>
      </c>
      <c r="G159" s="39">
        <v>6241.75</v>
      </c>
      <c r="H159" s="38">
        <v>3920.55</v>
      </c>
      <c r="I159" s="39">
        <v>2200</v>
      </c>
      <c r="J159" s="39"/>
      <c r="K159" s="38">
        <f t="shared" si="176"/>
        <v>70.57</v>
      </c>
      <c r="L159" s="38">
        <f t="shared" si="177"/>
        <v>627.29</v>
      </c>
      <c r="M159" s="39">
        <f t="shared" si="178"/>
        <v>499.34</v>
      </c>
      <c r="N159" s="38">
        <f t="shared" si="179"/>
        <v>27.44</v>
      </c>
      <c r="O159" s="39">
        <f t="shared" si="180"/>
        <v>110</v>
      </c>
      <c r="P159" s="39">
        <f t="shared" si="181"/>
        <v>0</v>
      </c>
      <c r="Q159" s="39">
        <f t="shared" si="182"/>
        <v>1334.64</v>
      </c>
      <c r="R159" s="38">
        <f t="shared" si="183"/>
        <v>0</v>
      </c>
      <c r="S159" s="38">
        <f t="shared" si="184"/>
        <v>313.64</v>
      </c>
      <c r="T159" s="39">
        <f t="shared" si="185"/>
        <v>124.84</v>
      </c>
      <c r="U159" s="38">
        <f t="shared" si="186"/>
        <v>11.76</v>
      </c>
      <c r="V159" s="39">
        <f t="shared" si="187"/>
        <v>110</v>
      </c>
      <c r="W159" s="39">
        <f t="shared" si="188"/>
        <v>0</v>
      </c>
      <c r="X159" s="38">
        <f t="shared" si="189"/>
        <v>560.24</v>
      </c>
      <c r="Y159" s="38">
        <f t="shared" si="190"/>
        <v>1894.88</v>
      </c>
      <c r="Z159" s="38"/>
      <c r="AA159" s="41" t="s">
        <v>51</v>
      </c>
      <c r="AB159" s="42">
        <f t="shared" ref="AB159:AH159" si="219">K159+R159</f>
        <v>70.57</v>
      </c>
      <c r="AC159" s="42">
        <f t="shared" si="219"/>
        <v>940.93</v>
      </c>
      <c r="AD159" s="42">
        <f t="shared" si="219"/>
        <v>624.18</v>
      </c>
      <c r="AE159" s="42">
        <f t="shared" si="219"/>
        <v>39.2</v>
      </c>
      <c r="AF159" s="42">
        <f t="shared" si="219"/>
        <v>220</v>
      </c>
      <c r="AG159" s="42">
        <f t="shared" si="219"/>
        <v>0</v>
      </c>
      <c r="AH159" s="42">
        <f t="shared" si="219"/>
        <v>1894.88</v>
      </c>
      <c r="AI159" s="41" t="s">
        <v>33</v>
      </c>
    </row>
    <row r="160" s="15" customFormat="1" ht="16" customHeight="1" spans="1:36">
      <c r="A160" s="37">
        <f t="shared" si="175"/>
        <v>157</v>
      </c>
      <c r="B160" s="38" t="s">
        <v>459</v>
      </c>
      <c r="C160" s="39" t="s">
        <v>466</v>
      </c>
      <c r="D160" s="40" t="s">
        <v>467</v>
      </c>
      <c r="E160" s="38">
        <v>3920.55</v>
      </c>
      <c r="F160" s="38">
        <v>3920.55</v>
      </c>
      <c r="G160" s="39">
        <v>6241.75</v>
      </c>
      <c r="H160" s="38">
        <v>3920.55</v>
      </c>
      <c r="I160" s="39">
        <v>2200</v>
      </c>
      <c r="J160" s="39"/>
      <c r="K160" s="38">
        <f t="shared" si="176"/>
        <v>70.57</v>
      </c>
      <c r="L160" s="38">
        <f t="shared" si="177"/>
        <v>627.29</v>
      </c>
      <c r="M160" s="39">
        <f t="shared" si="178"/>
        <v>499.34</v>
      </c>
      <c r="N160" s="38">
        <f t="shared" si="179"/>
        <v>27.44</v>
      </c>
      <c r="O160" s="39">
        <f t="shared" si="180"/>
        <v>110</v>
      </c>
      <c r="P160" s="39">
        <f t="shared" si="181"/>
        <v>0</v>
      </c>
      <c r="Q160" s="39">
        <f t="shared" si="182"/>
        <v>1334.64</v>
      </c>
      <c r="R160" s="38">
        <f t="shared" si="183"/>
        <v>0</v>
      </c>
      <c r="S160" s="38">
        <f t="shared" si="184"/>
        <v>313.64</v>
      </c>
      <c r="T160" s="39">
        <f t="shared" si="185"/>
        <v>124.84</v>
      </c>
      <c r="U160" s="38">
        <f t="shared" si="186"/>
        <v>11.76</v>
      </c>
      <c r="V160" s="39">
        <f t="shared" si="187"/>
        <v>110</v>
      </c>
      <c r="W160" s="39">
        <f t="shared" si="188"/>
        <v>0</v>
      </c>
      <c r="X160" s="38">
        <f t="shared" si="189"/>
        <v>560.24</v>
      </c>
      <c r="Y160" s="38">
        <f t="shared" si="190"/>
        <v>1894.88</v>
      </c>
      <c r="Z160" s="38"/>
      <c r="AA160" s="41" t="s">
        <v>48</v>
      </c>
      <c r="AB160" s="42">
        <f t="shared" ref="AB160:AH160" si="220">K160+R160</f>
        <v>70.57</v>
      </c>
      <c r="AC160" s="42">
        <f t="shared" si="220"/>
        <v>940.93</v>
      </c>
      <c r="AD160" s="42">
        <f t="shared" si="220"/>
        <v>624.18</v>
      </c>
      <c r="AE160" s="42">
        <f t="shared" si="220"/>
        <v>39.2</v>
      </c>
      <c r="AF160" s="42">
        <f t="shared" si="220"/>
        <v>220</v>
      </c>
      <c r="AG160" s="42">
        <f t="shared" si="220"/>
        <v>0</v>
      </c>
      <c r="AH160" s="42">
        <f t="shared" si="220"/>
        <v>1894.88</v>
      </c>
      <c r="AI160" s="41" t="s">
        <v>33</v>
      </c>
    </row>
    <row r="161" s="15" customFormat="1" ht="16" customHeight="1" spans="1:35">
      <c r="A161" s="37">
        <f t="shared" si="175"/>
        <v>158</v>
      </c>
      <c r="B161" s="38" t="s">
        <v>459</v>
      </c>
      <c r="C161" s="39" t="s">
        <v>468</v>
      </c>
      <c r="D161" s="40" t="s">
        <v>469</v>
      </c>
      <c r="E161" s="38">
        <v>3920.55</v>
      </c>
      <c r="F161" s="38">
        <v>3920.55</v>
      </c>
      <c r="G161" s="39">
        <v>6241.75</v>
      </c>
      <c r="H161" s="38">
        <v>3920.55</v>
      </c>
      <c r="I161" s="39">
        <v>2200</v>
      </c>
      <c r="J161" s="39"/>
      <c r="K161" s="38">
        <f t="shared" si="176"/>
        <v>70.57</v>
      </c>
      <c r="L161" s="38">
        <f t="shared" si="177"/>
        <v>627.29</v>
      </c>
      <c r="M161" s="39">
        <f t="shared" si="178"/>
        <v>499.34</v>
      </c>
      <c r="N161" s="38">
        <f t="shared" si="179"/>
        <v>27.44</v>
      </c>
      <c r="O161" s="39">
        <f t="shared" si="180"/>
        <v>110</v>
      </c>
      <c r="P161" s="39">
        <f t="shared" si="181"/>
        <v>0</v>
      </c>
      <c r="Q161" s="39">
        <f t="shared" si="182"/>
        <v>1334.64</v>
      </c>
      <c r="R161" s="38">
        <f t="shared" si="183"/>
        <v>0</v>
      </c>
      <c r="S161" s="38">
        <f t="shared" si="184"/>
        <v>313.64</v>
      </c>
      <c r="T161" s="39">
        <f t="shared" si="185"/>
        <v>124.84</v>
      </c>
      <c r="U161" s="38">
        <f t="shared" si="186"/>
        <v>11.76</v>
      </c>
      <c r="V161" s="39">
        <f t="shared" si="187"/>
        <v>110</v>
      </c>
      <c r="W161" s="39">
        <f t="shared" si="188"/>
        <v>0</v>
      </c>
      <c r="X161" s="38">
        <f t="shared" si="189"/>
        <v>560.24</v>
      </c>
      <c r="Y161" s="38">
        <f t="shared" si="190"/>
        <v>1894.88</v>
      </c>
      <c r="Z161" s="38"/>
      <c r="AA161" s="41" t="s">
        <v>48</v>
      </c>
      <c r="AB161" s="42">
        <f t="shared" ref="AB161:AH161" si="221">K161+R161</f>
        <v>70.57</v>
      </c>
      <c r="AC161" s="42">
        <f t="shared" si="221"/>
        <v>940.93</v>
      </c>
      <c r="AD161" s="42">
        <f t="shared" si="221"/>
        <v>624.18</v>
      </c>
      <c r="AE161" s="42">
        <f t="shared" si="221"/>
        <v>39.2</v>
      </c>
      <c r="AF161" s="42">
        <f t="shared" si="221"/>
        <v>220</v>
      </c>
      <c r="AG161" s="42">
        <f t="shared" si="221"/>
        <v>0</v>
      </c>
      <c r="AH161" s="42">
        <f t="shared" si="221"/>
        <v>1894.88</v>
      </c>
      <c r="AI161" s="41" t="s">
        <v>33</v>
      </c>
    </row>
    <row r="162" s="15" customFormat="1" ht="16" customHeight="1" spans="1:35">
      <c r="A162" s="37">
        <f t="shared" si="175"/>
        <v>159</v>
      </c>
      <c r="B162" s="38" t="s">
        <v>459</v>
      </c>
      <c r="C162" s="39" t="s">
        <v>470</v>
      </c>
      <c r="D162" s="40" t="s">
        <v>471</v>
      </c>
      <c r="E162" s="38">
        <v>3920.55</v>
      </c>
      <c r="F162" s="38">
        <v>3920.55</v>
      </c>
      <c r="G162" s="39">
        <v>6241.75</v>
      </c>
      <c r="H162" s="38">
        <v>3920.55</v>
      </c>
      <c r="I162" s="39">
        <v>2200</v>
      </c>
      <c r="J162" s="39"/>
      <c r="K162" s="38">
        <f t="shared" si="176"/>
        <v>70.57</v>
      </c>
      <c r="L162" s="38">
        <f t="shared" si="177"/>
        <v>627.29</v>
      </c>
      <c r="M162" s="39">
        <f t="shared" si="178"/>
        <v>499.34</v>
      </c>
      <c r="N162" s="38">
        <f t="shared" si="179"/>
        <v>27.44</v>
      </c>
      <c r="O162" s="39">
        <f t="shared" si="180"/>
        <v>110</v>
      </c>
      <c r="P162" s="39">
        <f t="shared" si="181"/>
        <v>0</v>
      </c>
      <c r="Q162" s="39">
        <f t="shared" si="182"/>
        <v>1334.64</v>
      </c>
      <c r="R162" s="38">
        <f t="shared" si="183"/>
        <v>0</v>
      </c>
      <c r="S162" s="38">
        <f t="shared" si="184"/>
        <v>313.64</v>
      </c>
      <c r="T162" s="39">
        <f t="shared" si="185"/>
        <v>124.84</v>
      </c>
      <c r="U162" s="38">
        <f t="shared" si="186"/>
        <v>11.76</v>
      </c>
      <c r="V162" s="39">
        <f t="shared" si="187"/>
        <v>110</v>
      </c>
      <c r="W162" s="39">
        <f t="shared" si="188"/>
        <v>0</v>
      </c>
      <c r="X162" s="38">
        <f t="shared" si="189"/>
        <v>560.24</v>
      </c>
      <c r="Y162" s="38">
        <f t="shared" si="190"/>
        <v>1894.88</v>
      </c>
      <c r="Z162" s="38"/>
      <c r="AA162" s="41" t="s">
        <v>49</v>
      </c>
      <c r="AB162" s="42">
        <f t="shared" ref="AB162:AH162" si="222">K162+R162</f>
        <v>70.57</v>
      </c>
      <c r="AC162" s="42">
        <f t="shared" si="222"/>
        <v>940.93</v>
      </c>
      <c r="AD162" s="42">
        <f t="shared" si="222"/>
        <v>624.18</v>
      </c>
      <c r="AE162" s="42">
        <f t="shared" si="222"/>
        <v>39.2</v>
      </c>
      <c r="AF162" s="42">
        <f t="shared" si="222"/>
        <v>220</v>
      </c>
      <c r="AG162" s="42">
        <f t="shared" si="222"/>
        <v>0</v>
      </c>
      <c r="AH162" s="42">
        <f t="shared" si="222"/>
        <v>1894.88</v>
      </c>
      <c r="AI162" s="41" t="s">
        <v>33</v>
      </c>
    </row>
    <row r="163" s="15" customFormat="1" ht="16" customHeight="1" spans="1:35">
      <c r="A163" s="37">
        <f t="shared" si="175"/>
        <v>160</v>
      </c>
      <c r="B163" s="38" t="s">
        <v>459</v>
      </c>
      <c r="C163" s="39" t="s">
        <v>472</v>
      </c>
      <c r="D163" s="40" t="s">
        <v>473</v>
      </c>
      <c r="E163" s="38">
        <v>3920.55</v>
      </c>
      <c r="F163" s="38">
        <v>3920.55</v>
      </c>
      <c r="G163" s="39">
        <v>6241.75</v>
      </c>
      <c r="H163" s="38">
        <v>3920.55</v>
      </c>
      <c r="I163" s="39">
        <v>2200</v>
      </c>
      <c r="J163" s="39"/>
      <c r="K163" s="38">
        <f t="shared" si="176"/>
        <v>70.57</v>
      </c>
      <c r="L163" s="38">
        <f t="shared" si="177"/>
        <v>627.29</v>
      </c>
      <c r="M163" s="39">
        <f t="shared" si="178"/>
        <v>499.34</v>
      </c>
      <c r="N163" s="38">
        <f t="shared" si="179"/>
        <v>27.44</v>
      </c>
      <c r="O163" s="39">
        <f t="shared" si="180"/>
        <v>110</v>
      </c>
      <c r="P163" s="39">
        <f t="shared" si="181"/>
        <v>0</v>
      </c>
      <c r="Q163" s="39">
        <f t="shared" si="182"/>
        <v>1334.64</v>
      </c>
      <c r="R163" s="38">
        <f t="shared" si="183"/>
        <v>0</v>
      </c>
      <c r="S163" s="38">
        <f t="shared" si="184"/>
        <v>313.64</v>
      </c>
      <c r="T163" s="39">
        <f t="shared" si="185"/>
        <v>124.84</v>
      </c>
      <c r="U163" s="38">
        <f t="shared" si="186"/>
        <v>11.76</v>
      </c>
      <c r="V163" s="39">
        <f t="shared" si="187"/>
        <v>110</v>
      </c>
      <c r="W163" s="39">
        <f t="shared" si="188"/>
        <v>0</v>
      </c>
      <c r="X163" s="38">
        <f t="shared" si="189"/>
        <v>560.24</v>
      </c>
      <c r="Y163" s="38">
        <f t="shared" si="190"/>
        <v>1894.88</v>
      </c>
      <c r="Z163" s="38"/>
      <c r="AA163" s="41" t="s">
        <v>48</v>
      </c>
      <c r="AB163" s="42">
        <f t="shared" ref="AB163:AH163" si="223">K163+R163</f>
        <v>70.57</v>
      </c>
      <c r="AC163" s="42">
        <f t="shared" si="223"/>
        <v>940.93</v>
      </c>
      <c r="AD163" s="42">
        <f t="shared" si="223"/>
        <v>624.18</v>
      </c>
      <c r="AE163" s="42">
        <f t="shared" si="223"/>
        <v>39.2</v>
      </c>
      <c r="AF163" s="42">
        <f t="shared" si="223"/>
        <v>220</v>
      </c>
      <c r="AG163" s="42">
        <f t="shared" si="223"/>
        <v>0</v>
      </c>
      <c r="AH163" s="42">
        <f t="shared" si="223"/>
        <v>1894.88</v>
      </c>
      <c r="AI163" s="41" t="s">
        <v>33</v>
      </c>
    </row>
    <row r="164" s="15" customFormat="1" ht="16" customHeight="1" spans="1:35">
      <c r="A164" s="37">
        <f t="shared" si="175"/>
        <v>161</v>
      </c>
      <c r="B164" s="38" t="s">
        <v>116</v>
      </c>
      <c r="C164" s="39" t="s">
        <v>474</v>
      </c>
      <c r="D164" s="40" t="s">
        <v>475</v>
      </c>
      <c r="E164" s="38">
        <v>3920.55</v>
      </c>
      <c r="F164" s="38">
        <v>3920.55</v>
      </c>
      <c r="G164" s="39">
        <v>6241.75</v>
      </c>
      <c r="H164" s="38">
        <v>3920.55</v>
      </c>
      <c r="I164" s="39">
        <v>3180</v>
      </c>
      <c r="J164" s="39"/>
      <c r="K164" s="38">
        <f t="shared" si="176"/>
        <v>70.57</v>
      </c>
      <c r="L164" s="38">
        <f t="shared" si="177"/>
        <v>627.29</v>
      </c>
      <c r="M164" s="39">
        <f t="shared" si="178"/>
        <v>499.34</v>
      </c>
      <c r="N164" s="38">
        <f t="shared" si="179"/>
        <v>27.44</v>
      </c>
      <c r="O164" s="39">
        <f t="shared" si="180"/>
        <v>159</v>
      </c>
      <c r="P164" s="39">
        <f t="shared" si="181"/>
        <v>0</v>
      </c>
      <c r="Q164" s="39">
        <f t="shared" si="182"/>
        <v>1383.64</v>
      </c>
      <c r="R164" s="38">
        <f t="shared" si="183"/>
        <v>0</v>
      </c>
      <c r="S164" s="38">
        <f t="shared" si="184"/>
        <v>313.64</v>
      </c>
      <c r="T164" s="39">
        <f t="shared" si="185"/>
        <v>124.84</v>
      </c>
      <c r="U164" s="38">
        <f t="shared" si="186"/>
        <v>11.76</v>
      </c>
      <c r="V164" s="39">
        <f t="shared" si="187"/>
        <v>159</v>
      </c>
      <c r="W164" s="39">
        <f t="shared" si="188"/>
        <v>0</v>
      </c>
      <c r="X164" s="38">
        <f t="shared" si="189"/>
        <v>609.24</v>
      </c>
      <c r="Y164" s="38">
        <f t="shared" si="190"/>
        <v>1992.88</v>
      </c>
      <c r="Z164" s="38"/>
      <c r="AA164" s="41" t="s">
        <v>80</v>
      </c>
      <c r="AB164" s="42">
        <f t="shared" ref="AB164:AH164" si="224">K164+R164</f>
        <v>70.57</v>
      </c>
      <c r="AC164" s="42">
        <f t="shared" si="224"/>
        <v>940.93</v>
      </c>
      <c r="AD164" s="42">
        <f t="shared" si="224"/>
        <v>624.18</v>
      </c>
      <c r="AE164" s="42">
        <f t="shared" si="224"/>
        <v>39.2</v>
      </c>
      <c r="AF164" s="42">
        <f t="shared" si="224"/>
        <v>318</v>
      </c>
      <c r="AG164" s="42">
        <f t="shared" si="224"/>
        <v>0</v>
      </c>
      <c r="AH164" s="42">
        <f t="shared" si="224"/>
        <v>1992.88</v>
      </c>
      <c r="AI164" s="41" t="s">
        <v>33</v>
      </c>
    </row>
    <row r="165" s="15" customFormat="1" ht="16" customHeight="1" spans="1:35">
      <c r="A165" s="37">
        <f t="shared" si="175"/>
        <v>162</v>
      </c>
      <c r="B165" s="38" t="s">
        <v>459</v>
      </c>
      <c r="C165" s="39" t="s">
        <v>476</v>
      </c>
      <c r="D165" s="40" t="s">
        <v>477</v>
      </c>
      <c r="E165" s="38">
        <v>3920.55</v>
      </c>
      <c r="F165" s="38">
        <v>3920.55</v>
      </c>
      <c r="G165" s="39">
        <v>6241.75</v>
      </c>
      <c r="H165" s="38">
        <v>3920.55</v>
      </c>
      <c r="I165" s="39">
        <v>2200</v>
      </c>
      <c r="J165" s="39"/>
      <c r="K165" s="38">
        <f t="shared" si="176"/>
        <v>70.57</v>
      </c>
      <c r="L165" s="38">
        <f t="shared" si="177"/>
        <v>627.29</v>
      </c>
      <c r="M165" s="39">
        <f t="shared" si="178"/>
        <v>499.34</v>
      </c>
      <c r="N165" s="38">
        <f t="shared" si="179"/>
        <v>27.44</v>
      </c>
      <c r="O165" s="39">
        <f t="shared" si="180"/>
        <v>110</v>
      </c>
      <c r="P165" s="39">
        <f t="shared" si="181"/>
        <v>0</v>
      </c>
      <c r="Q165" s="39">
        <f t="shared" si="182"/>
        <v>1334.64</v>
      </c>
      <c r="R165" s="38">
        <f t="shared" si="183"/>
        <v>0</v>
      </c>
      <c r="S165" s="38">
        <f t="shared" si="184"/>
        <v>313.64</v>
      </c>
      <c r="T165" s="39">
        <f t="shared" si="185"/>
        <v>124.84</v>
      </c>
      <c r="U165" s="38">
        <f t="shared" si="186"/>
        <v>11.76</v>
      </c>
      <c r="V165" s="39">
        <f t="shared" si="187"/>
        <v>110</v>
      </c>
      <c r="W165" s="39">
        <f t="shared" si="188"/>
        <v>0</v>
      </c>
      <c r="X165" s="38">
        <f t="shared" si="189"/>
        <v>560.24</v>
      </c>
      <c r="Y165" s="38">
        <f t="shared" si="190"/>
        <v>1894.88</v>
      </c>
      <c r="Z165" s="38"/>
      <c r="AA165" s="41" t="s">
        <v>48</v>
      </c>
      <c r="AB165" s="42">
        <f t="shared" ref="AB165:AH165" si="225">K165+R165</f>
        <v>70.57</v>
      </c>
      <c r="AC165" s="42">
        <f t="shared" si="225"/>
        <v>940.93</v>
      </c>
      <c r="AD165" s="42">
        <f t="shared" si="225"/>
        <v>624.18</v>
      </c>
      <c r="AE165" s="42">
        <f t="shared" si="225"/>
        <v>39.2</v>
      </c>
      <c r="AF165" s="42">
        <f t="shared" si="225"/>
        <v>220</v>
      </c>
      <c r="AG165" s="42">
        <f t="shared" si="225"/>
        <v>0</v>
      </c>
      <c r="AH165" s="42">
        <f t="shared" si="225"/>
        <v>1894.88</v>
      </c>
      <c r="AI165" s="41" t="s">
        <v>33</v>
      </c>
    </row>
    <row r="166" s="15" customFormat="1" ht="16" customHeight="1" spans="1:35">
      <c r="A166" s="37">
        <f t="shared" si="175"/>
        <v>163</v>
      </c>
      <c r="B166" s="38" t="s">
        <v>459</v>
      </c>
      <c r="C166" s="39" t="s">
        <v>478</v>
      </c>
      <c r="D166" s="40" t="s">
        <v>479</v>
      </c>
      <c r="E166" s="38">
        <v>3920.55</v>
      </c>
      <c r="F166" s="38">
        <v>3920.55</v>
      </c>
      <c r="G166" s="39">
        <v>6241.75</v>
      </c>
      <c r="H166" s="38">
        <v>3920.55</v>
      </c>
      <c r="I166" s="39">
        <v>2200</v>
      </c>
      <c r="J166" s="39"/>
      <c r="K166" s="38">
        <f t="shared" si="176"/>
        <v>70.57</v>
      </c>
      <c r="L166" s="38">
        <f t="shared" si="177"/>
        <v>627.29</v>
      </c>
      <c r="M166" s="39">
        <f t="shared" si="178"/>
        <v>499.34</v>
      </c>
      <c r="N166" s="38">
        <f t="shared" si="179"/>
        <v>27.44</v>
      </c>
      <c r="O166" s="39">
        <f t="shared" si="180"/>
        <v>110</v>
      </c>
      <c r="P166" s="39">
        <f t="shared" si="181"/>
        <v>0</v>
      </c>
      <c r="Q166" s="39">
        <f t="shared" si="182"/>
        <v>1334.64</v>
      </c>
      <c r="R166" s="38">
        <f t="shared" si="183"/>
        <v>0</v>
      </c>
      <c r="S166" s="38">
        <f t="shared" si="184"/>
        <v>313.64</v>
      </c>
      <c r="T166" s="39">
        <f t="shared" si="185"/>
        <v>124.84</v>
      </c>
      <c r="U166" s="38">
        <f t="shared" si="186"/>
        <v>11.76</v>
      </c>
      <c r="V166" s="39">
        <f t="shared" si="187"/>
        <v>110</v>
      </c>
      <c r="W166" s="39">
        <f t="shared" si="188"/>
        <v>0</v>
      </c>
      <c r="X166" s="38">
        <f t="shared" si="189"/>
        <v>560.24</v>
      </c>
      <c r="Y166" s="38">
        <f t="shared" si="190"/>
        <v>1894.88</v>
      </c>
      <c r="Z166" s="38"/>
      <c r="AA166" s="41" t="s">
        <v>48</v>
      </c>
      <c r="AB166" s="42">
        <f t="shared" ref="AB166:AH166" si="226">K166+R166</f>
        <v>70.57</v>
      </c>
      <c r="AC166" s="42">
        <f t="shared" si="226"/>
        <v>940.93</v>
      </c>
      <c r="AD166" s="42">
        <f t="shared" si="226"/>
        <v>624.18</v>
      </c>
      <c r="AE166" s="42">
        <f t="shared" si="226"/>
        <v>39.2</v>
      </c>
      <c r="AF166" s="42">
        <f t="shared" si="226"/>
        <v>220</v>
      </c>
      <c r="AG166" s="42">
        <f t="shared" si="226"/>
        <v>0</v>
      </c>
      <c r="AH166" s="42">
        <f t="shared" si="226"/>
        <v>1894.88</v>
      </c>
      <c r="AI166" s="41" t="s">
        <v>33</v>
      </c>
    </row>
    <row r="167" s="15" customFormat="1" ht="16" customHeight="1" spans="1:35">
      <c r="A167" s="37">
        <f t="shared" si="175"/>
        <v>164</v>
      </c>
      <c r="B167" s="38" t="s">
        <v>459</v>
      </c>
      <c r="C167" s="39" t="s">
        <v>480</v>
      </c>
      <c r="D167" s="40" t="s">
        <v>481</v>
      </c>
      <c r="E167" s="38">
        <v>3920.55</v>
      </c>
      <c r="F167" s="38">
        <v>3920.55</v>
      </c>
      <c r="G167" s="39">
        <v>6241.75</v>
      </c>
      <c r="H167" s="38">
        <v>3920.55</v>
      </c>
      <c r="I167" s="39">
        <v>2200</v>
      </c>
      <c r="J167" s="39"/>
      <c r="K167" s="38">
        <f t="shared" si="176"/>
        <v>70.57</v>
      </c>
      <c r="L167" s="38">
        <f t="shared" si="177"/>
        <v>627.29</v>
      </c>
      <c r="M167" s="39">
        <f t="shared" si="178"/>
        <v>499.34</v>
      </c>
      <c r="N167" s="38">
        <f t="shared" si="179"/>
        <v>27.44</v>
      </c>
      <c r="O167" s="39">
        <f t="shared" si="180"/>
        <v>110</v>
      </c>
      <c r="P167" s="39">
        <f t="shared" si="181"/>
        <v>0</v>
      </c>
      <c r="Q167" s="39">
        <f t="shared" si="182"/>
        <v>1334.64</v>
      </c>
      <c r="R167" s="38">
        <f t="shared" si="183"/>
        <v>0</v>
      </c>
      <c r="S167" s="38">
        <f t="shared" si="184"/>
        <v>313.64</v>
      </c>
      <c r="T167" s="39">
        <f t="shared" si="185"/>
        <v>124.84</v>
      </c>
      <c r="U167" s="38">
        <f t="shared" si="186"/>
        <v>11.76</v>
      </c>
      <c r="V167" s="39">
        <f t="shared" si="187"/>
        <v>110</v>
      </c>
      <c r="W167" s="39">
        <f t="shared" si="188"/>
        <v>0</v>
      </c>
      <c r="X167" s="38">
        <f t="shared" si="189"/>
        <v>560.24</v>
      </c>
      <c r="Y167" s="38">
        <f t="shared" si="190"/>
        <v>1894.88</v>
      </c>
      <c r="Z167" s="38"/>
      <c r="AA167" s="41" t="s">
        <v>48</v>
      </c>
      <c r="AB167" s="42">
        <f t="shared" ref="AB167:AH167" si="227">K167+R167</f>
        <v>70.57</v>
      </c>
      <c r="AC167" s="42">
        <f t="shared" si="227"/>
        <v>940.93</v>
      </c>
      <c r="AD167" s="42">
        <f t="shared" si="227"/>
        <v>624.18</v>
      </c>
      <c r="AE167" s="42">
        <f t="shared" si="227"/>
        <v>39.2</v>
      </c>
      <c r="AF167" s="42">
        <f t="shared" si="227"/>
        <v>220</v>
      </c>
      <c r="AG167" s="42">
        <f t="shared" si="227"/>
        <v>0</v>
      </c>
      <c r="AH167" s="42">
        <f t="shared" si="227"/>
        <v>1894.88</v>
      </c>
      <c r="AI167" s="41" t="s">
        <v>33</v>
      </c>
    </row>
    <row r="168" s="15" customFormat="1" ht="16" customHeight="1" spans="1:35">
      <c r="A168" s="37">
        <f t="shared" si="175"/>
        <v>165</v>
      </c>
      <c r="B168" s="38" t="s">
        <v>459</v>
      </c>
      <c r="C168" s="39" t="s">
        <v>482</v>
      </c>
      <c r="D168" s="40" t="s">
        <v>483</v>
      </c>
      <c r="E168" s="38">
        <v>3920.55</v>
      </c>
      <c r="F168" s="38">
        <v>3920.55</v>
      </c>
      <c r="G168" s="39">
        <v>6241.75</v>
      </c>
      <c r="H168" s="38">
        <v>3920.55</v>
      </c>
      <c r="I168" s="39">
        <v>2200</v>
      </c>
      <c r="J168" s="39"/>
      <c r="K168" s="38">
        <f t="shared" si="176"/>
        <v>70.57</v>
      </c>
      <c r="L168" s="38">
        <f t="shared" si="177"/>
        <v>627.29</v>
      </c>
      <c r="M168" s="39">
        <f t="shared" si="178"/>
        <v>499.34</v>
      </c>
      <c r="N168" s="38">
        <f t="shared" si="179"/>
        <v>27.44</v>
      </c>
      <c r="O168" s="39">
        <f t="shared" si="180"/>
        <v>110</v>
      </c>
      <c r="P168" s="39">
        <f t="shared" si="181"/>
        <v>0</v>
      </c>
      <c r="Q168" s="39">
        <f t="shared" si="182"/>
        <v>1334.64</v>
      </c>
      <c r="R168" s="38">
        <f t="shared" si="183"/>
        <v>0</v>
      </c>
      <c r="S168" s="38">
        <f t="shared" si="184"/>
        <v>313.64</v>
      </c>
      <c r="T168" s="39">
        <f t="shared" si="185"/>
        <v>124.84</v>
      </c>
      <c r="U168" s="38">
        <f t="shared" si="186"/>
        <v>11.76</v>
      </c>
      <c r="V168" s="39">
        <f t="shared" si="187"/>
        <v>110</v>
      </c>
      <c r="W168" s="39">
        <f t="shared" si="188"/>
        <v>0</v>
      </c>
      <c r="X168" s="38">
        <f t="shared" si="189"/>
        <v>560.24</v>
      </c>
      <c r="Y168" s="38">
        <f t="shared" si="190"/>
        <v>1894.88</v>
      </c>
      <c r="Z168" s="38"/>
      <c r="AA168" s="41" t="s">
        <v>48</v>
      </c>
      <c r="AB168" s="42">
        <f t="shared" ref="AB168:AH168" si="228">K168+R168</f>
        <v>70.57</v>
      </c>
      <c r="AC168" s="42">
        <f t="shared" si="228"/>
        <v>940.93</v>
      </c>
      <c r="AD168" s="42">
        <f t="shared" si="228"/>
        <v>624.18</v>
      </c>
      <c r="AE168" s="42">
        <f t="shared" si="228"/>
        <v>39.2</v>
      </c>
      <c r="AF168" s="42">
        <f t="shared" si="228"/>
        <v>220</v>
      </c>
      <c r="AG168" s="42">
        <f t="shared" si="228"/>
        <v>0</v>
      </c>
      <c r="AH168" s="42">
        <f t="shared" si="228"/>
        <v>1894.88</v>
      </c>
      <c r="AI168" s="41" t="s">
        <v>33</v>
      </c>
    </row>
    <row r="169" s="15" customFormat="1" ht="16" customHeight="1" spans="1:35">
      <c r="A169" s="37">
        <f t="shared" si="175"/>
        <v>166</v>
      </c>
      <c r="B169" s="38" t="s">
        <v>459</v>
      </c>
      <c r="C169" s="39" t="s">
        <v>484</v>
      </c>
      <c r="D169" s="40" t="s">
        <v>485</v>
      </c>
      <c r="E169" s="38">
        <v>3920.55</v>
      </c>
      <c r="F169" s="38">
        <v>3920.55</v>
      </c>
      <c r="G169" s="39">
        <v>6241.75</v>
      </c>
      <c r="H169" s="38">
        <v>3920.55</v>
      </c>
      <c r="I169" s="39">
        <v>2200</v>
      </c>
      <c r="J169" s="39"/>
      <c r="K169" s="38">
        <f t="shared" si="176"/>
        <v>70.57</v>
      </c>
      <c r="L169" s="38">
        <f t="shared" si="177"/>
        <v>627.29</v>
      </c>
      <c r="M169" s="39">
        <f t="shared" si="178"/>
        <v>499.34</v>
      </c>
      <c r="N169" s="38">
        <f t="shared" si="179"/>
        <v>27.44</v>
      </c>
      <c r="O169" s="39">
        <f t="shared" si="180"/>
        <v>110</v>
      </c>
      <c r="P169" s="39">
        <f t="shared" si="181"/>
        <v>0</v>
      </c>
      <c r="Q169" s="39">
        <f t="shared" si="182"/>
        <v>1334.64</v>
      </c>
      <c r="R169" s="38">
        <f t="shared" si="183"/>
        <v>0</v>
      </c>
      <c r="S169" s="38">
        <f t="shared" si="184"/>
        <v>313.64</v>
      </c>
      <c r="T169" s="39">
        <f t="shared" si="185"/>
        <v>124.84</v>
      </c>
      <c r="U169" s="38">
        <f t="shared" si="186"/>
        <v>11.76</v>
      </c>
      <c r="V169" s="39">
        <f t="shared" si="187"/>
        <v>110</v>
      </c>
      <c r="W169" s="39">
        <f t="shared" si="188"/>
        <v>0</v>
      </c>
      <c r="X169" s="38">
        <f t="shared" si="189"/>
        <v>560.24</v>
      </c>
      <c r="Y169" s="38">
        <f t="shared" si="190"/>
        <v>1894.88</v>
      </c>
      <c r="Z169" s="38"/>
      <c r="AA169" s="41" t="s">
        <v>49</v>
      </c>
      <c r="AB169" s="42">
        <f t="shared" ref="AB169:AH169" si="229">K169+R169</f>
        <v>70.57</v>
      </c>
      <c r="AC169" s="42">
        <f t="shared" si="229"/>
        <v>940.93</v>
      </c>
      <c r="AD169" s="42">
        <f t="shared" si="229"/>
        <v>624.18</v>
      </c>
      <c r="AE169" s="42">
        <f t="shared" si="229"/>
        <v>39.2</v>
      </c>
      <c r="AF169" s="42">
        <f t="shared" si="229"/>
        <v>220</v>
      </c>
      <c r="AG169" s="42">
        <f t="shared" si="229"/>
        <v>0</v>
      </c>
      <c r="AH169" s="42">
        <f t="shared" si="229"/>
        <v>1894.88</v>
      </c>
      <c r="AI169" s="41" t="s">
        <v>33</v>
      </c>
    </row>
    <row r="170" s="15" customFormat="1" ht="16" customHeight="1" spans="1:35">
      <c r="A170" s="37">
        <f t="shared" si="175"/>
        <v>167</v>
      </c>
      <c r="B170" s="38" t="s">
        <v>459</v>
      </c>
      <c r="C170" s="39" t="s">
        <v>486</v>
      </c>
      <c r="D170" s="40" t="s">
        <v>487</v>
      </c>
      <c r="E170" s="38">
        <v>3920.55</v>
      </c>
      <c r="F170" s="38">
        <v>3920.55</v>
      </c>
      <c r="G170" s="39">
        <v>6241.75</v>
      </c>
      <c r="H170" s="38">
        <v>3920.55</v>
      </c>
      <c r="I170" s="39">
        <v>2200</v>
      </c>
      <c r="J170" s="39"/>
      <c r="K170" s="38">
        <f t="shared" si="176"/>
        <v>70.57</v>
      </c>
      <c r="L170" s="38">
        <f t="shared" si="177"/>
        <v>627.29</v>
      </c>
      <c r="M170" s="39">
        <f t="shared" si="178"/>
        <v>499.34</v>
      </c>
      <c r="N170" s="38">
        <f t="shared" si="179"/>
        <v>27.44</v>
      </c>
      <c r="O170" s="39">
        <f t="shared" si="180"/>
        <v>110</v>
      </c>
      <c r="P170" s="39">
        <f t="shared" si="181"/>
        <v>0</v>
      </c>
      <c r="Q170" s="39">
        <f t="shared" si="182"/>
        <v>1334.64</v>
      </c>
      <c r="R170" s="38">
        <f t="shared" si="183"/>
        <v>0</v>
      </c>
      <c r="S170" s="38">
        <f t="shared" si="184"/>
        <v>313.64</v>
      </c>
      <c r="T170" s="39">
        <f t="shared" si="185"/>
        <v>124.84</v>
      </c>
      <c r="U170" s="38">
        <f t="shared" si="186"/>
        <v>11.76</v>
      </c>
      <c r="V170" s="39">
        <f t="shared" si="187"/>
        <v>110</v>
      </c>
      <c r="W170" s="39">
        <f t="shared" si="188"/>
        <v>0</v>
      </c>
      <c r="X170" s="38">
        <f t="shared" si="189"/>
        <v>560.24</v>
      </c>
      <c r="Y170" s="38">
        <f t="shared" si="190"/>
        <v>1894.88</v>
      </c>
      <c r="Z170" s="38"/>
      <c r="AA170" s="41" t="s">
        <v>51</v>
      </c>
      <c r="AB170" s="42">
        <f t="shared" ref="AB170:AH170" si="230">K170+R170</f>
        <v>70.57</v>
      </c>
      <c r="AC170" s="42">
        <f t="shared" si="230"/>
        <v>940.93</v>
      </c>
      <c r="AD170" s="42">
        <f t="shared" si="230"/>
        <v>624.18</v>
      </c>
      <c r="AE170" s="42">
        <f t="shared" si="230"/>
        <v>39.2</v>
      </c>
      <c r="AF170" s="42">
        <f t="shared" si="230"/>
        <v>220</v>
      </c>
      <c r="AG170" s="42">
        <f t="shared" si="230"/>
        <v>0</v>
      </c>
      <c r="AH170" s="42">
        <f t="shared" si="230"/>
        <v>1894.88</v>
      </c>
      <c r="AI170" s="41" t="s">
        <v>33</v>
      </c>
    </row>
    <row r="171" s="15" customFormat="1" ht="16" customHeight="1" spans="1:35">
      <c r="A171" s="37">
        <f t="shared" si="175"/>
        <v>168</v>
      </c>
      <c r="B171" s="38" t="s">
        <v>153</v>
      </c>
      <c r="C171" s="39" t="s">
        <v>488</v>
      </c>
      <c r="D171" s="40" t="s">
        <v>489</v>
      </c>
      <c r="E171" s="38">
        <v>3920.55</v>
      </c>
      <c r="F171" s="38">
        <v>3920.55</v>
      </c>
      <c r="G171" s="39">
        <v>6241.75</v>
      </c>
      <c r="H171" s="38">
        <v>3920.55</v>
      </c>
      <c r="I171" s="39">
        <v>3180</v>
      </c>
      <c r="J171" s="39"/>
      <c r="K171" s="38">
        <f t="shared" si="176"/>
        <v>70.57</v>
      </c>
      <c r="L171" s="38">
        <f t="shared" si="177"/>
        <v>627.29</v>
      </c>
      <c r="M171" s="39">
        <f t="shared" si="178"/>
        <v>499.34</v>
      </c>
      <c r="N171" s="38">
        <f t="shared" si="179"/>
        <v>27.44</v>
      </c>
      <c r="O171" s="39">
        <f t="shared" si="180"/>
        <v>159</v>
      </c>
      <c r="P171" s="39">
        <f t="shared" si="181"/>
        <v>0</v>
      </c>
      <c r="Q171" s="39">
        <f t="shared" si="182"/>
        <v>1383.64</v>
      </c>
      <c r="R171" s="38">
        <f t="shared" si="183"/>
        <v>0</v>
      </c>
      <c r="S171" s="38">
        <f t="shared" si="184"/>
        <v>313.64</v>
      </c>
      <c r="T171" s="39">
        <f t="shared" si="185"/>
        <v>124.84</v>
      </c>
      <c r="U171" s="38">
        <f t="shared" si="186"/>
        <v>11.76</v>
      </c>
      <c r="V171" s="39">
        <f t="shared" si="187"/>
        <v>159</v>
      </c>
      <c r="W171" s="39">
        <f t="shared" si="188"/>
        <v>0</v>
      </c>
      <c r="X171" s="38">
        <f t="shared" si="189"/>
        <v>609.24</v>
      </c>
      <c r="Y171" s="38">
        <f t="shared" si="190"/>
        <v>1992.88</v>
      </c>
      <c r="Z171" s="38"/>
      <c r="AA171" s="41" t="s">
        <v>57</v>
      </c>
      <c r="AB171" s="42">
        <f t="shared" ref="AB171:AH171" si="231">K171+R171</f>
        <v>70.57</v>
      </c>
      <c r="AC171" s="42">
        <f t="shared" si="231"/>
        <v>940.93</v>
      </c>
      <c r="AD171" s="42">
        <f t="shared" si="231"/>
        <v>624.18</v>
      </c>
      <c r="AE171" s="42">
        <f t="shared" si="231"/>
        <v>39.2</v>
      </c>
      <c r="AF171" s="42">
        <f t="shared" si="231"/>
        <v>318</v>
      </c>
      <c r="AG171" s="42">
        <f t="shared" si="231"/>
        <v>0</v>
      </c>
      <c r="AH171" s="42">
        <f t="shared" si="231"/>
        <v>1992.88</v>
      </c>
      <c r="AI171" s="41" t="s">
        <v>36</v>
      </c>
    </row>
    <row r="172" s="15" customFormat="1" ht="16" customHeight="1" spans="1:35">
      <c r="A172" s="37">
        <f t="shared" si="175"/>
        <v>169</v>
      </c>
      <c r="B172" s="38" t="s">
        <v>189</v>
      </c>
      <c r="C172" s="39" t="s">
        <v>490</v>
      </c>
      <c r="D172" s="40" t="s">
        <v>491</v>
      </c>
      <c r="E172" s="38">
        <v>3920.55</v>
      </c>
      <c r="F172" s="38">
        <v>3920.55</v>
      </c>
      <c r="G172" s="39">
        <v>6241.75</v>
      </c>
      <c r="H172" s="38">
        <v>3920.55</v>
      </c>
      <c r="I172" s="39">
        <v>2200</v>
      </c>
      <c r="J172" s="39"/>
      <c r="K172" s="38">
        <f t="shared" si="176"/>
        <v>70.57</v>
      </c>
      <c r="L172" s="38">
        <f t="shared" si="177"/>
        <v>627.29</v>
      </c>
      <c r="M172" s="39">
        <f t="shared" si="178"/>
        <v>499.34</v>
      </c>
      <c r="N172" s="38">
        <f t="shared" si="179"/>
        <v>27.44</v>
      </c>
      <c r="O172" s="39">
        <f t="shared" si="180"/>
        <v>110</v>
      </c>
      <c r="P172" s="39">
        <f t="shared" si="181"/>
        <v>0</v>
      </c>
      <c r="Q172" s="39">
        <f t="shared" si="182"/>
        <v>1334.64</v>
      </c>
      <c r="R172" s="38">
        <f t="shared" si="183"/>
        <v>0</v>
      </c>
      <c r="S172" s="38">
        <f t="shared" si="184"/>
        <v>313.64</v>
      </c>
      <c r="T172" s="39">
        <f t="shared" si="185"/>
        <v>124.84</v>
      </c>
      <c r="U172" s="38">
        <f t="shared" si="186"/>
        <v>11.76</v>
      </c>
      <c r="V172" s="39">
        <f t="shared" si="187"/>
        <v>110</v>
      </c>
      <c r="W172" s="39">
        <f t="shared" si="188"/>
        <v>0</v>
      </c>
      <c r="X172" s="38">
        <f t="shared" si="189"/>
        <v>560.24</v>
      </c>
      <c r="Y172" s="38">
        <f t="shared" si="190"/>
        <v>1894.88</v>
      </c>
      <c r="Z172" s="38"/>
      <c r="AA172" s="41" t="s">
        <v>52</v>
      </c>
      <c r="AB172" s="42">
        <f t="shared" ref="AB172:AH172" si="232">K172+R172</f>
        <v>70.57</v>
      </c>
      <c r="AC172" s="42">
        <f t="shared" si="232"/>
        <v>940.93</v>
      </c>
      <c r="AD172" s="42">
        <f t="shared" si="232"/>
        <v>624.18</v>
      </c>
      <c r="AE172" s="42">
        <f t="shared" si="232"/>
        <v>39.2</v>
      </c>
      <c r="AF172" s="42">
        <f t="shared" si="232"/>
        <v>220</v>
      </c>
      <c r="AG172" s="42">
        <f t="shared" si="232"/>
        <v>0</v>
      </c>
      <c r="AH172" s="42">
        <f t="shared" si="232"/>
        <v>1894.88</v>
      </c>
      <c r="AI172" s="41" t="s">
        <v>33</v>
      </c>
    </row>
    <row r="173" s="15" customFormat="1" ht="16" customHeight="1" spans="1:35">
      <c r="A173" s="37">
        <f t="shared" si="175"/>
        <v>170</v>
      </c>
      <c r="B173" s="38" t="s">
        <v>459</v>
      </c>
      <c r="C173" s="39" t="s">
        <v>492</v>
      </c>
      <c r="D173" s="40" t="s">
        <v>493</v>
      </c>
      <c r="E173" s="38">
        <v>3920.55</v>
      </c>
      <c r="F173" s="38">
        <v>3920.55</v>
      </c>
      <c r="G173" s="39">
        <v>6241.75</v>
      </c>
      <c r="H173" s="38">
        <v>3920.55</v>
      </c>
      <c r="I173" s="39">
        <v>2200</v>
      </c>
      <c r="J173" s="39"/>
      <c r="K173" s="38">
        <f t="shared" si="176"/>
        <v>70.57</v>
      </c>
      <c r="L173" s="38">
        <f t="shared" si="177"/>
        <v>627.29</v>
      </c>
      <c r="M173" s="39">
        <f t="shared" si="178"/>
        <v>499.34</v>
      </c>
      <c r="N173" s="38">
        <f t="shared" si="179"/>
        <v>27.44</v>
      </c>
      <c r="O173" s="39">
        <f t="shared" si="180"/>
        <v>110</v>
      </c>
      <c r="P173" s="39">
        <f t="shared" si="181"/>
        <v>0</v>
      </c>
      <c r="Q173" s="39">
        <f t="shared" si="182"/>
        <v>1334.64</v>
      </c>
      <c r="R173" s="38">
        <f t="shared" si="183"/>
        <v>0</v>
      </c>
      <c r="S173" s="38">
        <f t="shared" si="184"/>
        <v>313.64</v>
      </c>
      <c r="T173" s="39">
        <f t="shared" si="185"/>
        <v>124.84</v>
      </c>
      <c r="U173" s="38">
        <f t="shared" si="186"/>
        <v>11.76</v>
      </c>
      <c r="V173" s="39">
        <f t="shared" si="187"/>
        <v>110</v>
      </c>
      <c r="W173" s="39">
        <f t="shared" si="188"/>
        <v>0</v>
      </c>
      <c r="X173" s="38">
        <f t="shared" si="189"/>
        <v>560.24</v>
      </c>
      <c r="Y173" s="38">
        <f t="shared" si="190"/>
        <v>1894.88</v>
      </c>
      <c r="Z173" s="38"/>
      <c r="AA173" s="41" t="s">
        <v>49</v>
      </c>
      <c r="AB173" s="42">
        <f t="shared" ref="AB173:AH173" si="233">K173+R173</f>
        <v>70.57</v>
      </c>
      <c r="AC173" s="42">
        <f t="shared" si="233"/>
        <v>940.93</v>
      </c>
      <c r="AD173" s="42">
        <f t="shared" si="233"/>
        <v>624.18</v>
      </c>
      <c r="AE173" s="42">
        <f t="shared" si="233"/>
        <v>39.2</v>
      </c>
      <c r="AF173" s="42">
        <f t="shared" si="233"/>
        <v>220</v>
      </c>
      <c r="AG173" s="42">
        <f t="shared" si="233"/>
        <v>0</v>
      </c>
      <c r="AH173" s="42">
        <f t="shared" si="233"/>
        <v>1894.88</v>
      </c>
      <c r="AI173" s="41" t="s">
        <v>33</v>
      </c>
    </row>
    <row r="174" s="15" customFormat="1" ht="16" customHeight="1" spans="1:35">
      <c r="A174" s="37">
        <f t="shared" si="175"/>
        <v>171</v>
      </c>
      <c r="B174" s="38" t="s">
        <v>459</v>
      </c>
      <c r="C174" s="58" t="s">
        <v>494</v>
      </c>
      <c r="D174" s="40" t="s">
        <v>495</v>
      </c>
      <c r="E174" s="38">
        <v>3920.55</v>
      </c>
      <c r="F174" s="38">
        <v>3920.55</v>
      </c>
      <c r="G174" s="39">
        <v>6241.75</v>
      </c>
      <c r="H174" s="38">
        <v>3920.55</v>
      </c>
      <c r="I174" s="39">
        <v>2200</v>
      </c>
      <c r="J174" s="39"/>
      <c r="K174" s="38">
        <f t="shared" si="176"/>
        <v>70.57</v>
      </c>
      <c r="L174" s="38">
        <f t="shared" si="177"/>
        <v>627.29</v>
      </c>
      <c r="M174" s="39">
        <f t="shared" si="178"/>
        <v>499.34</v>
      </c>
      <c r="N174" s="38">
        <f t="shared" si="179"/>
        <v>27.44</v>
      </c>
      <c r="O174" s="39">
        <f t="shared" si="180"/>
        <v>110</v>
      </c>
      <c r="P174" s="39">
        <f t="shared" si="181"/>
        <v>0</v>
      </c>
      <c r="Q174" s="39">
        <f t="shared" si="182"/>
        <v>1334.64</v>
      </c>
      <c r="R174" s="38">
        <f t="shared" si="183"/>
        <v>0</v>
      </c>
      <c r="S174" s="38">
        <f t="shared" si="184"/>
        <v>313.64</v>
      </c>
      <c r="T174" s="39">
        <f t="shared" si="185"/>
        <v>124.84</v>
      </c>
      <c r="U174" s="38">
        <f t="shared" si="186"/>
        <v>11.76</v>
      </c>
      <c r="V174" s="39">
        <f t="shared" si="187"/>
        <v>110</v>
      </c>
      <c r="W174" s="39">
        <f t="shared" si="188"/>
        <v>0</v>
      </c>
      <c r="X174" s="38">
        <f t="shared" si="189"/>
        <v>560.24</v>
      </c>
      <c r="Y174" s="38">
        <f t="shared" si="190"/>
        <v>1894.88</v>
      </c>
      <c r="Z174" s="38"/>
      <c r="AA174" s="41" t="s">
        <v>51</v>
      </c>
      <c r="AB174" s="42">
        <f t="shared" ref="AB174:AH174" si="234">K174+R174</f>
        <v>70.57</v>
      </c>
      <c r="AC174" s="42">
        <f t="shared" si="234"/>
        <v>940.93</v>
      </c>
      <c r="AD174" s="42">
        <f t="shared" si="234"/>
        <v>624.18</v>
      </c>
      <c r="AE174" s="42">
        <f t="shared" si="234"/>
        <v>39.2</v>
      </c>
      <c r="AF174" s="42">
        <f t="shared" si="234"/>
        <v>220</v>
      </c>
      <c r="AG174" s="42">
        <f t="shared" si="234"/>
        <v>0</v>
      </c>
      <c r="AH174" s="42">
        <f t="shared" si="234"/>
        <v>1894.88</v>
      </c>
      <c r="AI174" s="41" t="s">
        <v>33</v>
      </c>
    </row>
    <row r="175" s="15" customFormat="1" ht="16" customHeight="1" spans="1:35">
      <c r="A175" s="37">
        <f t="shared" si="175"/>
        <v>172</v>
      </c>
      <c r="B175" s="38" t="s">
        <v>46</v>
      </c>
      <c r="C175" s="59" t="s">
        <v>496</v>
      </c>
      <c r="D175" s="40" t="s">
        <v>497</v>
      </c>
      <c r="E175" s="38">
        <v>3920.55</v>
      </c>
      <c r="F175" s="38">
        <v>3920.55</v>
      </c>
      <c r="G175" s="39">
        <v>6241.75</v>
      </c>
      <c r="H175" s="38">
        <v>3920.55</v>
      </c>
      <c r="I175" s="39">
        <v>3180</v>
      </c>
      <c r="J175" s="39"/>
      <c r="K175" s="38">
        <f t="shared" si="176"/>
        <v>70.57</v>
      </c>
      <c r="L175" s="38">
        <f t="shared" si="177"/>
        <v>627.29</v>
      </c>
      <c r="M175" s="39">
        <f t="shared" si="178"/>
        <v>499.34</v>
      </c>
      <c r="N175" s="38">
        <f t="shared" si="179"/>
        <v>27.44</v>
      </c>
      <c r="O175" s="39">
        <f t="shared" si="180"/>
        <v>159</v>
      </c>
      <c r="P175" s="39">
        <f t="shared" si="181"/>
        <v>0</v>
      </c>
      <c r="Q175" s="39">
        <f t="shared" si="182"/>
        <v>1383.64</v>
      </c>
      <c r="R175" s="38">
        <f t="shared" si="183"/>
        <v>0</v>
      </c>
      <c r="S175" s="38">
        <f t="shared" si="184"/>
        <v>313.64</v>
      </c>
      <c r="T175" s="39">
        <f t="shared" si="185"/>
        <v>124.84</v>
      </c>
      <c r="U175" s="38">
        <f t="shared" si="186"/>
        <v>11.76</v>
      </c>
      <c r="V175" s="39">
        <f t="shared" si="187"/>
        <v>159</v>
      </c>
      <c r="W175" s="39">
        <f t="shared" si="188"/>
        <v>0</v>
      </c>
      <c r="X175" s="38">
        <f t="shared" si="189"/>
        <v>609.24</v>
      </c>
      <c r="Y175" s="38">
        <f t="shared" si="190"/>
        <v>1992.88</v>
      </c>
      <c r="Z175" s="38"/>
      <c r="AA175" s="41" t="s">
        <v>46</v>
      </c>
      <c r="AB175" s="42">
        <f t="shared" ref="AB175:AH175" si="235">K175+R175</f>
        <v>70.57</v>
      </c>
      <c r="AC175" s="42">
        <f t="shared" si="235"/>
        <v>940.93</v>
      </c>
      <c r="AD175" s="42">
        <f t="shared" si="235"/>
        <v>624.18</v>
      </c>
      <c r="AE175" s="42">
        <f t="shared" si="235"/>
        <v>39.2</v>
      </c>
      <c r="AF175" s="42">
        <f t="shared" si="235"/>
        <v>318</v>
      </c>
      <c r="AG175" s="42">
        <f t="shared" si="235"/>
        <v>0</v>
      </c>
      <c r="AH175" s="42">
        <f t="shared" si="235"/>
        <v>1992.88</v>
      </c>
      <c r="AI175" s="41" t="s">
        <v>31</v>
      </c>
    </row>
    <row r="176" s="15" customFormat="1" ht="16" customHeight="1" spans="1:35">
      <c r="A176" s="37">
        <f t="shared" si="175"/>
        <v>173</v>
      </c>
      <c r="B176" s="38" t="s">
        <v>116</v>
      </c>
      <c r="C176" s="45" t="s">
        <v>498</v>
      </c>
      <c r="D176" s="46" t="s">
        <v>499</v>
      </c>
      <c r="E176" s="38">
        <v>3920.55</v>
      </c>
      <c r="F176" s="38">
        <v>3920.55</v>
      </c>
      <c r="G176" s="39">
        <v>6241.75</v>
      </c>
      <c r="H176" s="38">
        <v>3920.55</v>
      </c>
      <c r="I176" s="39">
        <v>2200</v>
      </c>
      <c r="J176" s="39"/>
      <c r="K176" s="38">
        <f t="shared" si="176"/>
        <v>70.57</v>
      </c>
      <c r="L176" s="38">
        <f t="shared" si="177"/>
        <v>627.29</v>
      </c>
      <c r="M176" s="39">
        <f t="shared" si="178"/>
        <v>499.34</v>
      </c>
      <c r="N176" s="38">
        <f t="shared" si="179"/>
        <v>27.44</v>
      </c>
      <c r="O176" s="39">
        <f t="shared" si="180"/>
        <v>110</v>
      </c>
      <c r="P176" s="39">
        <f t="shared" si="181"/>
        <v>0</v>
      </c>
      <c r="Q176" s="39">
        <f t="shared" si="182"/>
        <v>1334.64</v>
      </c>
      <c r="R176" s="38">
        <f t="shared" si="183"/>
        <v>0</v>
      </c>
      <c r="S176" s="38">
        <f t="shared" si="184"/>
        <v>313.64</v>
      </c>
      <c r="T176" s="39">
        <f t="shared" si="185"/>
        <v>124.84</v>
      </c>
      <c r="U176" s="38">
        <f t="shared" si="186"/>
        <v>11.76</v>
      </c>
      <c r="V176" s="39">
        <f t="shared" si="187"/>
        <v>110</v>
      </c>
      <c r="W176" s="39">
        <f t="shared" si="188"/>
        <v>0</v>
      </c>
      <c r="X176" s="38">
        <f t="shared" si="189"/>
        <v>560.24</v>
      </c>
      <c r="Y176" s="38">
        <f t="shared" si="190"/>
        <v>1894.88</v>
      </c>
      <c r="Z176" s="38"/>
      <c r="AA176" s="41" t="s">
        <v>71</v>
      </c>
      <c r="AB176" s="42">
        <f t="shared" ref="AB176:AH176" si="236">K176+R176</f>
        <v>70.57</v>
      </c>
      <c r="AC176" s="42">
        <f t="shared" si="236"/>
        <v>940.93</v>
      </c>
      <c r="AD176" s="42">
        <f t="shared" si="236"/>
        <v>624.18</v>
      </c>
      <c r="AE176" s="42">
        <f t="shared" si="236"/>
        <v>39.2</v>
      </c>
      <c r="AF176" s="42">
        <f t="shared" si="236"/>
        <v>220</v>
      </c>
      <c r="AG176" s="42">
        <f t="shared" si="236"/>
        <v>0</v>
      </c>
      <c r="AH176" s="42">
        <f t="shared" si="236"/>
        <v>1894.88</v>
      </c>
      <c r="AI176" s="41" t="s">
        <v>33</v>
      </c>
    </row>
    <row r="177" s="15" customFormat="1" ht="16" customHeight="1" spans="1:35">
      <c r="A177" s="37">
        <f t="shared" si="175"/>
        <v>174</v>
      </c>
      <c r="B177" s="38" t="s">
        <v>153</v>
      </c>
      <c r="C177" s="54" t="s">
        <v>500</v>
      </c>
      <c r="D177" s="46" t="s">
        <v>501</v>
      </c>
      <c r="E177" s="38">
        <v>3920.55</v>
      </c>
      <c r="F177" s="38">
        <v>3920.55</v>
      </c>
      <c r="G177" s="39">
        <v>6241.75</v>
      </c>
      <c r="H177" s="38">
        <v>3920.55</v>
      </c>
      <c r="I177" s="39">
        <v>3180</v>
      </c>
      <c r="J177" s="39"/>
      <c r="K177" s="38">
        <f t="shared" si="176"/>
        <v>70.57</v>
      </c>
      <c r="L177" s="38">
        <f t="shared" si="177"/>
        <v>627.29</v>
      </c>
      <c r="M177" s="39">
        <f t="shared" si="178"/>
        <v>499.34</v>
      </c>
      <c r="N177" s="38">
        <f t="shared" si="179"/>
        <v>27.44</v>
      </c>
      <c r="O177" s="39">
        <f t="shared" si="180"/>
        <v>159</v>
      </c>
      <c r="P177" s="39">
        <f t="shared" si="181"/>
        <v>0</v>
      </c>
      <c r="Q177" s="39">
        <f t="shared" si="182"/>
        <v>1383.64</v>
      </c>
      <c r="R177" s="38">
        <f t="shared" si="183"/>
        <v>0</v>
      </c>
      <c r="S177" s="38">
        <f t="shared" si="184"/>
        <v>313.64</v>
      </c>
      <c r="T177" s="39">
        <f t="shared" si="185"/>
        <v>124.84</v>
      </c>
      <c r="U177" s="38">
        <f t="shared" si="186"/>
        <v>11.76</v>
      </c>
      <c r="V177" s="39">
        <f t="shared" si="187"/>
        <v>159</v>
      </c>
      <c r="W177" s="39">
        <f t="shared" si="188"/>
        <v>0</v>
      </c>
      <c r="X177" s="38">
        <f t="shared" si="189"/>
        <v>609.24</v>
      </c>
      <c r="Y177" s="38">
        <f t="shared" si="190"/>
        <v>1992.88</v>
      </c>
      <c r="Z177" s="38"/>
      <c r="AA177" s="41" t="s">
        <v>57</v>
      </c>
      <c r="AB177" s="42">
        <f t="shared" ref="AB177:AH177" si="237">K177+R177</f>
        <v>70.57</v>
      </c>
      <c r="AC177" s="42">
        <f t="shared" si="237"/>
        <v>940.93</v>
      </c>
      <c r="AD177" s="42">
        <f t="shared" si="237"/>
        <v>624.18</v>
      </c>
      <c r="AE177" s="42">
        <f t="shared" si="237"/>
        <v>39.2</v>
      </c>
      <c r="AF177" s="42">
        <f t="shared" si="237"/>
        <v>318</v>
      </c>
      <c r="AG177" s="42">
        <f t="shared" si="237"/>
        <v>0</v>
      </c>
      <c r="AH177" s="42">
        <f t="shared" si="237"/>
        <v>1992.88</v>
      </c>
      <c r="AI177" s="41" t="s">
        <v>36</v>
      </c>
    </row>
    <row r="178" s="15" customFormat="1" ht="16" customHeight="1" spans="1:35">
      <c r="A178" s="37">
        <f t="shared" si="175"/>
        <v>175</v>
      </c>
      <c r="B178" s="38" t="s">
        <v>153</v>
      </c>
      <c r="C178" s="54" t="s">
        <v>502</v>
      </c>
      <c r="D178" s="46" t="s">
        <v>503</v>
      </c>
      <c r="E178" s="38">
        <v>3920.55</v>
      </c>
      <c r="F178" s="38">
        <v>3920.55</v>
      </c>
      <c r="G178" s="39">
        <v>6241.75</v>
      </c>
      <c r="H178" s="38">
        <v>3920.55</v>
      </c>
      <c r="I178" s="39">
        <v>3180</v>
      </c>
      <c r="J178" s="39"/>
      <c r="K178" s="38">
        <f t="shared" si="176"/>
        <v>70.57</v>
      </c>
      <c r="L178" s="38">
        <f t="shared" si="177"/>
        <v>627.29</v>
      </c>
      <c r="M178" s="39">
        <f t="shared" si="178"/>
        <v>499.34</v>
      </c>
      <c r="N178" s="38">
        <f t="shared" si="179"/>
        <v>27.44</v>
      </c>
      <c r="O178" s="39">
        <f t="shared" si="180"/>
        <v>159</v>
      </c>
      <c r="P178" s="39">
        <f t="shared" si="181"/>
        <v>0</v>
      </c>
      <c r="Q178" s="39">
        <f t="shared" si="182"/>
        <v>1383.64</v>
      </c>
      <c r="R178" s="38">
        <f t="shared" si="183"/>
        <v>0</v>
      </c>
      <c r="S178" s="38">
        <f t="shared" si="184"/>
        <v>313.64</v>
      </c>
      <c r="T178" s="39">
        <f t="shared" si="185"/>
        <v>124.84</v>
      </c>
      <c r="U178" s="38">
        <f t="shared" si="186"/>
        <v>11.76</v>
      </c>
      <c r="V178" s="39">
        <f t="shared" si="187"/>
        <v>159</v>
      </c>
      <c r="W178" s="39">
        <f t="shared" si="188"/>
        <v>0</v>
      </c>
      <c r="X178" s="38">
        <f t="shared" si="189"/>
        <v>609.24</v>
      </c>
      <c r="Y178" s="38">
        <f t="shared" si="190"/>
        <v>1992.88</v>
      </c>
      <c r="Z178" s="38"/>
      <c r="AA178" s="41" t="s">
        <v>57</v>
      </c>
      <c r="AB178" s="42">
        <f t="shared" ref="AB178:AH178" si="238">K178+R178</f>
        <v>70.57</v>
      </c>
      <c r="AC178" s="42">
        <f t="shared" si="238"/>
        <v>940.93</v>
      </c>
      <c r="AD178" s="42">
        <f t="shared" si="238"/>
        <v>624.18</v>
      </c>
      <c r="AE178" s="42">
        <f t="shared" si="238"/>
        <v>39.2</v>
      </c>
      <c r="AF178" s="42">
        <f t="shared" si="238"/>
        <v>318</v>
      </c>
      <c r="AG178" s="42">
        <f t="shared" si="238"/>
        <v>0</v>
      </c>
      <c r="AH178" s="42">
        <f t="shared" si="238"/>
        <v>1992.88</v>
      </c>
      <c r="AI178" s="41" t="s">
        <v>36</v>
      </c>
    </row>
    <row r="179" s="15" customFormat="1" ht="16" customHeight="1" spans="1:35">
      <c r="A179" s="37">
        <f t="shared" si="175"/>
        <v>176</v>
      </c>
      <c r="B179" s="38" t="s">
        <v>195</v>
      </c>
      <c r="C179" s="54" t="s">
        <v>504</v>
      </c>
      <c r="D179" s="46" t="s">
        <v>505</v>
      </c>
      <c r="E179" s="38">
        <v>3920.55</v>
      </c>
      <c r="F179" s="38">
        <v>3920.55</v>
      </c>
      <c r="G179" s="39">
        <v>6241.75</v>
      </c>
      <c r="H179" s="38">
        <v>3920.55</v>
      </c>
      <c r="I179" s="39">
        <v>3180</v>
      </c>
      <c r="J179" s="39"/>
      <c r="K179" s="38">
        <f t="shared" si="176"/>
        <v>70.57</v>
      </c>
      <c r="L179" s="38">
        <f t="shared" si="177"/>
        <v>627.29</v>
      </c>
      <c r="M179" s="39">
        <f t="shared" si="178"/>
        <v>499.34</v>
      </c>
      <c r="N179" s="38">
        <f t="shared" si="179"/>
        <v>27.44</v>
      </c>
      <c r="O179" s="39">
        <f t="shared" si="180"/>
        <v>159</v>
      </c>
      <c r="P179" s="39">
        <f t="shared" si="181"/>
        <v>0</v>
      </c>
      <c r="Q179" s="39">
        <f t="shared" si="182"/>
        <v>1383.64</v>
      </c>
      <c r="R179" s="38">
        <f t="shared" si="183"/>
        <v>0</v>
      </c>
      <c r="S179" s="38">
        <f t="shared" si="184"/>
        <v>313.64</v>
      </c>
      <c r="T179" s="39">
        <f t="shared" si="185"/>
        <v>124.84</v>
      </c>
      <c r="U179" s="38">
        <f t="shared" si="186"/>
        <v>11.76</v>
      </c>
      <c r="V179" s="39">
        <f t="shared" si="187"/>
        <v>159</v>
      </c>
      <c r="W179" s="39">
        <f t="shared" si="188"/>
        <v>0</v>
      </c>
      <c r="X179" s="38">
        <f t="shared" si="189"/>
        <v>609.24</v>
      </c>
      <c r="Y179" s="38">
        <f t="shared" si="190"/>
        <v>1992.88</v>
      </c>
      <c r="Z179" s="38"/>
      <c r="AA179" s="41" t="s">
        <v>73</v>
      </c>
      <c r="AB179" s="42">
        <f t="shared" ref="AB179:AH179" si="239">K179+R179</f>
        <v>70.57</v>
      </c>
      <c r="AC179" s="42">
        <f t="shared" si="239"/>
        <v>940.93</v>
      </c>
      <c r="AD179" s="42">
        <f t="shared" si="239"/>
        <v>624.18</v>
      </c>
      <c r="AE179" s="42">
        <f t="shared" si="239"/>
        <v>39.2</v>
      </c>
      <c r="AF179" s="42">
        <f t="shared" si="239"/>
        <v>318</v>
      </c>
      <c r="AG179" s="42">
        <f t="shared" si="239"/>
        <v>0</v>
      </c>
      <c r="AH179" s="42">
        <f t="shared" si="239"/>
        <v>1992.88</v>
      </c>
      <c r="AI179" s="41" t="s">
        <v>34</v>
      </c>
    </row>
    <row r="180" s="15" customFormat="1" ht="16" customHeight="1" spans="1:35">
      <c r="A180" s="37">
        <f t="shared" si="175"/>
        <v>177</v>
      </c>
      <c r="B180" s="38" t="s">
        <v>172</v>
      </c>
      <c r="C180" s="60" t="s">
        <v>506</v>
      </c>
      <c r="D180" s="223" t="s">
        <v>507</v>
      </c>
      <c r="E180" s="38">
        <v>3920.55</v>
      </c>
      <c r="F180" s="38">
        <v>3920.55</v>
      </c>
      <c r="G180" s="39">
        <v>6241.75</v>
      </c>
      <c r="H180" s="38">
        <v>3920.55</v>
      </c>
      <c r="I180" s="39">
        <v>3180</v>
      </c>
      <c r="J180" s="39"/>
      <c r="K180" s="38">
        <f t="shared" si="176"/>
        <v>70.57</v>
      </c>
      <c r="L180" s="38">
        <f t="shared" si="177"/>
        <v>627.29</v>
      </c>
      <c r="M180" s="39">
        <f t="shared" si="178"/>
        <v>499.34</v>
      </c>
      <c r="N180" s="38">
        <f t="shared" si="179"/>
        <v>27.44</v>
      </c>
      <c r="O180" s="39">
        <f t="shared" si="180"/>
        <v>159</v>
      </c>
      <c r="P180" s="39">
        <f t="shared" si="181"/>
        <v>0</v>
      </c>
      <c r="Q180" s="39">
        <f t="shared" si="182"/>
        <v>1383.64</v>
      </c>
      <c r="R180" s="38">
        <f t="shared" si="183"/>
        <v>0</v>
      </c>
      <c r="S180" s="38">
        <f t="shared" si="184"/>
        <v>313.64</v>
      </c>
      <c r="T180" s="39">
        <f t="shared" si="185"/>
        <v>124.84</v>
      </c>
      <c r="U180" s="38">
        <f t="shared" si="186"/>
        <v>11.76</v>
      </c>
      <c r="V180" s="39">
        <f t="shared" si="187"/>
        <v>159</v>
      </c>
      <c r="W180" s="39">
        <f t="shared" si="188"/>
        <v>0</v>
      </c>
      <c r="X180" s="38">
        <f t="shared" si="189"/>
        <v>609.24</v>
      </c>
      <c r="Y180" s="38">
        <f t="shared" si="190"/>
        <v>1992.88</v>
      </c>
      <c r="Z180" s="38"/>
      <c r="AA180" s="41" t="s">
        <v>74</v>
      </c>
      <c r="AB180" s="42">
        <f t="shared" ref="AB180:AH180" si="240">K180+R180</f>
        <v>70.57</v>
      </c>
      <c r="AC180" s="42">
        <f t="shared" si="240"/>
        <v>940.93</v>
      </c>
      <c r="AD180" s="42">
        <f t="shared" si="240"/>
        <v>624.18</v>
      </c>
      <c r="AE180" s="42">
        <f t="shared" si="240"/>
        <v>39.2</v>
      </c>
      <c r="AF180" s="42">
        <f t="shared" si="240"/>
        <v>318</v>
      </c>
      <c r="AG180" s="42">
        <f t="shared" si="240"/>
        <v>0</v>
      </c>
      <c r="AH180" s="42">
        <f t="shared" si="240"/>
        <v>1992.88</v>
      </c>
      <c r="AI180" s="41" t="s">
        <v>35</v>
      </c>
    </row>
    <row r="181" s="15" customFormat="1" ht="16" customHeight="1" spans="1:35">
      <c r="A181" s="37">
        <f t="shared" si="175"/>
        <v>178</v>
      </c>
      <c r="B181" s="38" t="s">
        <v>186</v>
      </c>
      <c r="C181" s="54" t="s">
        <v>508</v>
      </c>
      <c r="D181" s="46" t="s">
        <v>509</v>
      </c>
      <c r="E181" s="38">
        <v>3920.55</v>
      </c>
      <c r="F181" s="38">
        <v>3920.55</v>
      </c>
      <c r="G181" s="39">
        <v>6241.75</v>
      </c>
      <c r="H181" s="38">
        <v>3920.55</v>
      </c>
      <c r="I181" s="39">
        <v>3180</v>
      </c>
      <c r="J181" s="39"/>
      <c r="K181" s="38">
        <f t="shared" si="176"/>
        <v>70.57</v>
      </c>
      <c r="L181" s="38">
        <f t="shared" si="177"/>
        <v>627.29</v>
      </c>
      <c r="M181" s="39">
        <f t="shared" si="178"/>
        <v>499.34</v>
      </c>
      <c r="N181" s="38">
        <f t="shared" si="179"/>
        <v>27.44</v>
      </c>
      <c r="O181" s="39">
        <f t="shared" si="180"/>
        <v>159</v>
      </c>
      <c r="P181" s="39">
        <f t="shared" si="181"/>
        <v>0</v>
      </c>
      <c r="Q181" s="39">
        <f t="shared" si="182"/>
        <v>1383.64</v>
      </c>
      <c r="R181" s="38">
        <f t="shared" si="183"/>
        <v>0</v>
      </c>
      <c r="S181" s="38">
        <f t="shared" si="184"/>
        <v>313.64</v>
      </c>
      <c r="T181" s="39">
        <f t="shared" si="185"/>
        <v>124.84</v>
      </c>
      <c r="U181" s="38">
        <f t="shared" si="186"/>
        <v>11.76</v>
      </c>
      <c r="V181" s="39">
        <f t="shared" si="187"/>
        <v>159</v>
      </c>
      <c r="W181" s="39">
        <f t="shared" si="188"/>
        <v>0</v>
      </c>
      <c r="X181" s="38">
        <f t="shared" si="189"/>
        <v>609.24</v>
      </c>
      <c r="Y181" s="38">
        <f t="shared" si="190"/>
        <v>1992.88</v>
      </c>
      <c r="Z181" s="38"/>
      <c r="AA181" s="41" t="s">
        <v>76</v>
      </c>
      <c r="AB181" s="42">
        <f t="shared" ref="AB181:AH181" si="241">K181+R181</f>
        <v>70.57</v>
      </c>
      <c r="AC181" s="42">
        <f t="shared" si="241"/>
        <v>940.93</v>
      </c>
      <c r="AD181" s="42">
        <f t="shared" si="241"/>
        <v>624.18</v>
      </c>
      <c r="AE181" s="42">
        <f t="shared" si="241"/>
        <v>39.2</v>
      </c>
      <c r="AF181" s="42">
        <f t="shared" si="241"/>
        <v>318</v>
      </c>
      <c r="AG181" s="42">
        <f t="shared" si="241"/>
        <v>0</v>
      </c>
      <c r="AH181" s="42">
        <f t="shared" si="241"/>
        <v>1992.88</v>
      </c>
      <c r="AI181" s="41" t="s">
        <v>36</v>
      </c>
    </row>
    <row r="182" s="15" customFormat="1" ht="16" customHeight="1" spans="1:35">
      <c r="A182" s="37">
        <f t="shared" si="175"/>
        <v>179</v>
      </c>
      <c r="B182" s="38" t="s">
        <v>153</v>
      </c>
      <c r="C182" s="45" t="s">
        <v>510</v>
      </c>
      <c r="D182" s="46" t="s">
        <v>511</v>
      </c>
      <c r="E182" s="38">
        <v>3920.55</v>
      </c>
      <c r="F182" s="38">
        <v>3920.55</v>
      </c>
      <c r="G182" s="39">
        <v>6241.75</v>
      </c>
      <c r="H182" s="38">
        <v>3920.55</v>
      </c>
      <c r="I182" s="39">
        <v>3180</v>
      </c>
      <c r="J182" s="39"/>
      <c r="K182" s="38">
        <f t="shared" si="176"/>
        <v>70.57</v>
      </c>
      <c r="L182" s="38">
        <f t="shared" si="177"/>
        <v>627.29</v>
      </c>
      <c r="M182" s="39">
        <f t="shared" si="178"/>
        <v>499.34</v>
      </c>
      <c r="N182" s="38">
        <f t="shared" si="179"/>
        <v>27.44</v>
      </c>
      <c r="O182" s="39">
        <f t="shared" si="180"/>
        <v>159</v>
      </c>
      <c r="P182" s="39">
        <f t="shared" si="181"/>
        <v>0</v>
      </c>
      <c r="Q182" s="39">
        <f t="shared" si="182"/>
        <v>1383.64</v>
      </c>
      <c r="R182" s="38">
        <f t="shared" si="183"/>
        <v>0</v>
      </c>
      <c r="S182" s="38">
        <f t="shared" si="184"/>
        <v>313.64</v>
      </c>
      <c r="T182" s="39">
        <f t="shared" si="185"/>
        <v>124.84</v>
      </c>
      <c r="U182" s="38">
        <f t="shared" si="186"/>
        <v>11.76</v>
      </c>
      <c r="V182" s="39">
        <f t="shared" si="187"/>
        <v>159</v>
      </c>
      <c r="W182" s="39">
        <f t="shared" si="188"/>
        <v>0</v>
      </c>
      <c r="X182" s="38">
        <f t="shared" si="189"/>
        <v>609.24</v>
      </c>
      <c r="Y182" s="38">
        <f t="shared" si="190"/>
        <v>1992.88</v>
      </c>
      <c r="Z182" s="38"/>
      <c r="AA182" s="41" t="s">
        <v>77</v>
      </c>
      <c r="AB182" s="42">
        <f t="shared" ref="AB182:AH182" si="242">K182+R182</f>
        <v>70.57</v>
      </c>
      <c r="AC182" s="42">
        <f t="shared" si="242"/>
        <v>940.93</v>
      </c>
      <c r="AD182" s="42">
        <f t="shared" si="242"/>
        <v>624.18</v>
      </c>
      <c r="AE182" s="42">
        <f t="shared" si="242"/>
        <v>39.2</v>
      </c>
      <c r="AF182" s="42">
        <f t="shared" si="242"/>
        <v>318</v>
      </c>
      <c r="AG182" s="42">
        <f t="shared" si="242"/>
        <v>0</v>
      </c>
      <c r="AH182" s="42">
        <f t="shared" si="242"/>
        <v>1992.88</v>
      </c>
      <c r="AI182" s="41" t="s">
        <v>36</v>
      </c>
    </row>
    <row r="183" s="15" customFormat="1" ht="16" customHeight="1" spans="1:35">
      <c r="A183" s="37">
        <f t="shared" si="175"/>
        <v>180</v>
      </c>
      <c r="B183" s="38" t="s">
        <v>116</v>
      </c>
      <c r="C183" s="45" t="s">
        <v>512</v>
      </c>
      <c r="D183" s="46" t="s">
        <v>513</v>
      </c>
      <c r="E183" s="38">
        <v>3920.55</v>
      </c>
      <c r="F183" s="38">
        <v>3920.55</v>
      </c>
      <c r="G183" s="39">
        <v>6241.75</v>
      </c>
      <c r="H183" s="38">
        <v>3920.55</v>
      </c>
      <c r="I183" s="39">
        <v>2200</v>
      </c>
      <c r="J183" s="39"/>
      <c r="K183" s="38">
        <f t="shared" si="176"/>
        <v>70.57</v>
      </c>
      <c r="L183" s="38">
        <f t="shared" si="177"/>
        <v>627.29</v>
      </c>
      <c r="M183" s="39">
        <f t="shared" si="178"/>
        <v>499.34</v>
      </c>
      <c r="N183" s="38">
        <f t="shared" si="179"/>
        <v>27.44</v>
      </c>
      <c r="O183" s="39">
        <f t="shared" si="180"/>
        <v>110</v>
      </c>
      <c r="P183" s="39">
        <f t="shared" si="181"/>
        <v>0</v>
      </c>
      <c r="Q183" s="39">
        <f t="shared" si="182"/>
        <v>1334.64</v>
      </c>
      <c r="R183" s="38">
        <f t="shared" si="183"/>
        <v>0</v>
      </c>
      <c r="S183" s="38">
        <f t="shared" si="184"/>
        <v>313.64</v>
      </c>
      <c r="T183" s="39">
        <f t="shared" si="185"/>
        <v>124.84</v>
      </c>
      <c r="U183" s="38">
        <f t="shared" si="186"/>
        <v>11.76</v>
      </c>
      <c r="V183" s="39">
        <f t="shared" si="187"/>
        <v>110</v>
      </c>
      <c r="W183" s="39">
        <f t="shared" si="188"/>
        <v>0</v>
      </c>
      <c r="X183" s="38">
        <f t="shared" si="189"/>
        <v>560.24</v>
      </c>
      <c r="Y183" s="38">
        <f t="shared" si="190"/>
        <v>1894.88</v>
      </c>
      <c r="Z183" s="38"/>
      <c r="AA183" s="41" t="s">
        <v>47</v>
      </c>
      <c r="AB183" s="42">
        <f t="shared" ref="AB183:AH183" si="243">K183+R183</f>
        <v>70.57</v>
      </c>
      <c r="AC183" s="42">
        <f t="shared" si="243"/>
        <v>940.93</v>
      </c>
      <c r="AD183" s="42">
        <f t="shared" si="243"/>
        <v>624.18</v>
      </c>
      <c r="AE183" s="42">
        <f t="shared" si="243"/>
        <v>39.2</v>
      </c>
      <c r="AF183" s="42">
        <f t="shared" si="243"/>
        <v>220</v>
      </c>
      <c r="AG183" s="42">
        <f t="shared" si="243"/>
        <v>0</v>
      </c>
      <c r="AH183" s="42">
        <f t="shared" si="243"/>
        <v>1894.88</v>
      </c>
      <c r="AI183" s="41" t="s">
        <v>33</v>
      </c>
    </row>
    <row r="184" s="15" customFormat="1" ht="16" customHeight="1" spans="1:35">
      <c r="A184" s="37">
        <f t="shared" si="175"/>
        <v>181</v>
      </c>
      <c r="B184" s="38" t="s">
        <v>459</v>
      </c>
      <c r="C184" s="54" t="s">
        <v>514</v>
      </c>
      <c r="D184" s="46" t="s">
        <v>515</v>
      </c>
      <c r="E184" s="38">
        <v>3920.55</v>
      </c>
      <c r="F184" s="38">
        <v>3920.55</v>
      </c>
      <c r="G184" s="39">
        <v>6241.75</v>
      </c>
      <c r="H184" s="38">
        <v>3920.55</v>
      </c>
      <c r="I184" s="39">
        <v>2200</v>
      </c>
      <c r="J184" s="39"/>
      <c r="K184" s="38">
        <f t="shared" si="176"/>
        <v>70.57</v>
      </c>
      <c r="L184" s="38">
        <f t="shared" si="177"/>
        <v>627.29</v>
      </c>
      <c r="M184" s="39">
        <f t="shared" si="178"/>
        <v>499.34</v>
      </c>
      <c r="N184" s="38">
        <f t="shared" si="179"/>
        <v>27.44</v>
      </c>
      <c r="O184" s="39">
        <f t="shared" si="180"/>
        <v>110</v>
      </c>
      <c r="P184" s="39">
        <f t="shared" si="181"/>
        <v>0</v>
      </c>
      <c r="Q184" s="39">
        <f t="shared" si="182"/>
        <v>1334.64</v>
      </c>
      <c r="R184" s="38">
        <f t="shared" si="183"/>
        <v>0</v>
      </c>
      <c r="S184" s="38">
        <f t="shared" si="184"/>
        <v>313.64</v>
      </c>
      <c r="T184" s="39">
        <f t="shared" si="185"/>
        <v>124.84</v>
      </c>
      <c r="U184" s="38">
        <f t="shared" si="186"/>
        <v>11.76</v>
      </c>
      <c r="V184" s="39">
        <f t="shared" si="187"/>
        <v>110</v>
      </c>
      <c r="W184" s="39">
        <f t="shared" si="188"/>
        <v>0</v>
      </c>
      <c r="X184" s="38">
        <f t="shared" si="189"/>
        <v>560.24</v>
      </c>
      <c r="Y184" s="38">
        <f t="shared" si="190"/>
        <v>1894.88</v>
      </c>
      <c r="Z184" s="38"/>
      <c r="AA184" s="41" t="s">
        <v>48</v>
      </c>
      <c r="AB184" s="42">
        <f t="shared" ref="AB184:AH184" si="244">K184+R184</f>
        <v>70.57</v>
      </c>
      <c r="AC184" s="42">
        <f t="shared" si="244"/>
        <v>940.93</v>
      </c>
      <c r="AD184" s="42">
        <f t="shared" si="244"/>
        <v>624.18</v>
      </c>
      <c r="AE184" s="42">
        <f t="shared" si="244"/>
        <v>39.2</v>
      </c>
      <c r="AF184" s="42">
        <f t="shared" si="244"/>
        <v>220</v>
      </c>
      <c r="AG184" s="42">
        <f t="shared" si="244"/>
        <v>0</v>
      </c>
      <c r="AH184" s="42">
        <f t="shared" si="244"/>
        <v>1894.88</v>
      </c>
      <c r="AI184" s="41" t="s">
        <v>33</v>
      </c>
    </row>
    <row r="185" s="15" customFormat="1" ht="16" customHeight="1" spans="1:35">
      <c r="A185" s="37">
        <f t="shared" si="175"/>
        <v>182</v>
      </c>
      <c r="B185" s="38" t="s">
        <v>119</v>
      </c>
      <c r="C185" s="62" t="s">
        <v>516</v>
      </c>
      <c r="D185" s="221" t="s">
        <v>517</v>
      </c>
      <c r="E185" s="38">
        <v>3920.55</v>
      </c>
      <c r="F185" s="38">
        <v>3920.55</v>
      </c>
      <c r="G185" s="39">
        <v>6241.75</v>
      </c>
      <c r="H185" s="38">
        <v>3920.55</v>
      </c>
      <c r="I185" s="39">
        <v>3180</v>
      </c>
      <c r="J185" s="39"/>
      <c r="K185" s="38">
        <f t="shared" si="176"/>
        <v>70.57</v>
      </c>
      <c r="L185" s="38">
        <f t="shared" si="177"/>
        <v>627.29</v>
      </c>
      <c r="M185" s="39">
        <f t="shared" si="178"/>
        <v>499.34</v>
      </c>
      <c r="N185" s="38">
        <f t="shared" si="179"/>
        <v>27.44</v>
      </c>
      <c r="O185" s="39">
        <f t="shared" si="180"/>
        <v>159</v>
      </c>
      <c r="P185" s="39">
        <f t="shared" si="181"/>
        <v>0</v>
      </c>
      <c r="Q185" s="39">
        <f t="shared" si="182"/>
        <v>1383.64</v>
      </c>
      <c r="R185" s="38">
        <f t="shared" si="183"/>
        <v>0</v>
      </c>
      <c r="S185" s="38">
        <f t="shared" si="184"/>
        <v>313.64</v>
      </c>
      <c r="T185" s="39">
        <f t="shared" si="185"/>
        <v>124.84</v>
      </c>
      <c r="U185" s="38">
        <f t="shared" si="186"/>
        <v>11.76</v>
      </c>
      <c r="V185" s="39">
        <f t="shared" si="187"/>
        <v>159</v>
      </c>
      <c r="W185" s="39">
        <f t="shared" si="188"/>
        <v>0</v>
      </c>
      <c r="X185" s="38">
        <f t="shared" si="189"/>
        <v>609.24</v>
      </c>
      <c r="Y185" s="38">
        <f t="shared" si="190"/>
        <v>1992.88</v>
      </c>
      <c r="Z185" s="38"/>
      <c r="AA185" s="41" t="s">
        <v>74</v>
      </c>
      <c r="AB185" s="42">
        <f t="shared" ref="AB185:AH185" si="245">K185+R185</f>
        <v>70.57</v>
      </c>
      <c r="AC185" s="42">
        <f t="shared" si="245"/>
        <v>940.93</v>
      </c>
      <c r="AD185" s="42">
        <f t="shared" si="245"/>
        <v>624.18</v>
      </c>
      <c r="AE185" s="42">
        <f t="shared" si="245"/>
        <v>39.2</v>
      </c>
      <c r="AF185" s="42">
        <f t="shared" si="245"/>
        <v>318</v>
      </c>
      <c r="AG185" s="42">
        <f t="shared" si="245"/>
        <v>0</v>
      </c>
      <c r="AH185" s="42">
        <f t="shared" si="245"/>
        <v>1992.88</v>
      </c>
      <c r="AI185" s="41" t="s">
        <v>35</v>
      </c>
    </row>
    <row r="186" s="15" customFormat="1" ht="16" customHeight="1" spans="1:35">
      <c r="A186" s="37">
        <f t="shared" si="175"/>
        <v>183</v>
      </c>
      <c r="B186" s="38" t="s">
        <v>347</v>
      </c>
      <c r="C186" s="45" t="s">
        <v>518</v>
      </c>
      <c r="D186" s="46" t="s">
        <v>519</v>
      </c>
      <c r="E186" s="38">
        <v>3920.55</v>
      </c>
      <c r="F186" s="38">
        <v>3920.55</v>
      </c>
      <c r="G186" s="39">
        <v>6241.75</v>
      </c>
      <c r="H186" s="38">
        <v>3920.55</v>
      </c>
      <c r="I186" s="39">
        <v>2200</v>
      </c>
      <c r="J186" s="39"/>
      <c r="K186" s="38">
        <f t="shared" si="176"/>
        <v>70.57</v>
      </c>
      <c r="L186" s="38">
        <f t="shared" si="177"/>
        <v>627.29</v>
      </c>
      <c r="M186" s="39">
        <f t="shared" si="178"/>
        <v>499.34</v>
      </c>
      <c r="N186" s="38">
        <f t="shared" si="179"/>
        <v>27.44</v>
      </c>
      <c r="O186" s="39">
        <f t="shared" si="180"/>
        <v>110</v>
      </c>
      <c r="P186" s="39">
        <f t="shared" si="181"/>
        <v>0</v>
      </c>
      <c r="Q186" s="39">
        <f t="shared" si="182"/>
        <v>1334.64</v>
      </c>
      <c r="R186" s="38">
        <f t="shared" si="183"/>
        <v>0</v>
      </c>
      <c r="S186" s="38">
        <f t="shared" si="184"/>
        <v>313.64</v>
      </c>
      <c r="T186" s="39">
        <f t="shared" si="185"/>
        <v>124.84</v>
      </c>
      <c r="U186" s="38">
        <f t="shared" si="186"/>
        <v>11.76</v>
      </c>
      <c r="V186" s="39">
        <f t="shared" si="187"/>
        <v>110</v>
      </c>
      <c r="W186" s="39">
        <f t="shared" si="188"/>
        <v>0</v>
      </c>
      <c r="X186" s="38">
        <f t="shared" si="189"/>
        <v>560.24</v>
      </c>
      <c r="Y186" s="38">
        <f t="shared" si="190"/>
        <v>1894.88</v>
      </c>
      <c r="Z186" s="38"/>
      <c r="AA186" s="41" t="s">
        <v>69</v>
      </c>
      <c r="AB186" s="42">
        <f t="shared" ref="AB186:AH186" si="246">K186+R186</f>
        <v>70.57</v>
      </c>
      <c r="AC186" s="42">
        <f t="shared" si="246"/>
        <v>940.93</v>
      </c>
      <c r="AD186" s="42">
        <f t="shared" si="246"/>
        <v>624.18</v>
      </c>
      <c r="AE186" s="42">
        <f t="shared" si="246"/>
        <v>39.2</v>
      </c>
      <c r="AF186" s="42">
        <f t="shared" si="246"/>
        <v>220</v>
      </c>
      <c r="AG186" s="42">
        <f t="shared" si="246"/>
        <v>0</v>
      </c>
      <c r="AH186" s="42">
        <f t="shared" si="246"/>
        <v>1894.88</v>
      </c>
      <c r="AI186" s="41" t="s">
        <v>33</v>
      </c>
    </row>
    <row r="187" s="15" customFormat="1" ht="16" customHeight="1" spans="1:35">
      <c r="A187" s="37">
        <f t="shared" si="175"/>
        <v>184</v>
      </c>
      <c r="B187" s="38" t="s">
        <v>153</v>
      </c>
      <c r="C187" s="45" t="s">
        <v>522</v>
      </c>
      <c r="D187" s="221" t="s">
        <v>523</v>
      </c>
      <c r="E187" s="38">
        <v>3920.55</v>
      </c>
      <c r="F187" s="38">
        <v>3920.55</v>
      </c>
      <c r="G187" s="39">
        <v>6241.75</v>
      </c>
      <c r="H187" s="38">
        <v>3920.55</v>
      </c>
      <c r="I187" s="39">
        <v>3180</v>
      </c>
      <c r="J187" s="39"/>
      <c r="K187" s="38">
        <f t="shared" si="176"/>
        <v>70.57</v>
      </c>
      <c r="L187" s="38">
        <f t="shared" si="177"/>
        <v>627.29</v>
      </c>
      <c r="M187" s="39">
        <f t="shared" si="178"/>
        <v>499.34</v>
      </c>
      <c r="N187" s="38">
        <f t="shared" si="179"/>
        <v>27.44</v>
      </c>
      <c r="O187" s="39">
        <f t="shared" si="180"/>
        <v>159</v>
      </c>
      <c r="P187" s="39">
        <f t="shared" si="181"/>
        <v>0</v>
      </c>
      <c r="Q187" s="39">
        <f t="shared" si="182"/>
        <v>1383.64</v>
      </c>
      <c r="R187" s="38">
        <f t="shared" si="183"/>
        <v>0</v>
      </c>
      <c r="S187" s="38">
        <f t="shared" si="184"/>
        <v>313.64</v>
      </c>
      <c r="T187" s="39">
        <f t="shared" si="185"/>
        <v>124.84</v>
      </c>
      <c r="U187" s="38">
        <f t="shared" si="186"/>
        <v>11.76</v>
      </c>
      <c r="V187" s="39">
        <f t="shared" si="187"/>
        <v>159</v>
      </c>
      <c r="W187" s="39">
        <f t="shared" si="188"/>
        <v>0</v>
      </c>
      <c r="X187" s="38">
        <f t="shared" si="189"/>
        <v>609.24</v>
      </c>
      <c r="Y187" s="38">
        <f t="shared" si="190"/>
        <v>1992.88</v>
      </c>
      <c r="Z187" s="38"/>
      <c r="AA187" s="41" t="s">
        <v>77</v>
      </c>
      <c r="AB187" s="42">
        <f t="shared" ref="AB187:AH187" si="247">K187+R187</f>
        <v>70.57</v>
      </c>
      <c r="AC187" s="42">
        <f t="shared" si="247"/>
        <v>940.93</v>
      </c>
      <c r="AD187" s="42">
        <f t="shared" si="247"/>
        <v>624.18</v>
      </c>
      <c r="AE187" s="42">
        <f t="shared" si="247"/>
        <v>39.2</v>
      </c>
      <c r="AF187" s="42">
        <f t="shared" si="247"/>
        <v>318</v>
      </c>
      <c r="AG187" s="42">
        <f t="shared" si="247"/>
        <v>0</v>
      </c>
      <c r="AH187" s="42">
        <f t="shared" si="247"/>
        <v>1992.88</v>
      </c>
      <c r="AI187" s="41" t="s">
        <v>36</v>
      </c>
    </row>
    <row r="188" s="15" customFormat="1" ht="16" customHeight="1" spans="1:35">
      <c r="A188" s="37">
        <f t="shared" si="175"/>
        <v>185</v>
      </c>
      <c r="B188" s="38" t="s">
        <v>270</v>
      </c>
      <c r="C188" s="45" t="s">
        <v>524</v>
      </c>
      <c r="D188" s="46" t="s">
        <v>525</v>
      </c>
      <c r="E188" s="38">
        <v>3920.55</v>
      </c>
      <c r="F188" s="38">
        <v>3920.55</v>
      </c>
      <c r="G188" s="39">
        <v>6241.75</v>
      </c>
      <c r="H188" s="38">
        <v>3920.55</v>
      </c>
      <c r="I188" s="39">
        <v>2200</v>
      </c>
      <c r="J188" s="39"/>
      <c r="K188" s="38">
        <f t="shared" si="176"/>
        <v>70.57</v>
      </c>
      <c r="L188" s="38">
        <f t="shared" si="177"/>
        <v>627.29</v>
      </c>
      <c r="M188" s="39">
        <f t="shared" si="178"/>
        <v>499.34</v>
      </c>
      <c r="N188" s="38">
        <f t="shared" si="179"/>
        <v>27.44</v>
      </c>
      <c r="O188" s="39">
        <f t="shared" si="180"/>
        <v>110</v>
      </c>
      <c r="P188" s="39">
        <f t="shared" si="181"/>
        <v>0</v>
      </c>
      <c r="Q188" s="39">
        <f t="shared" si="182"/>
        <v>1334.64</v>
      </c>
      <c r="R188" s="38">
        <f t="shared" si="183"/>
        <v>0</v>
      </c>
      <c r="S188" s="38">
        <f t="shared" si="184"/>
        <v>313.64</v>
      </c>
      <c r="T188" s="39">
        <f t="shared" si="185"/>
        <v>124.84</v>
      </c>
      <c r="U188" s="38">
        <f t="shared" si="186"/>
        <v>11.76</v>
      </c>
      <c r="V188" s="39">
        <f t="shared" si="187"/>
        <v>110</v>
      </c>
      <c r="W188" s="39">
        <f t="shared" si="188"/>
        <v>0</v>
      </c>
      <c r="X188" s="38">
        <f t="shared" si="189"/>
        <v>560.24</v>
      </c>
      <c r="Y188" s="38">
        <f t="shared" si="190"/>
        <v>1894.88</v>
      </c>
      <c r="Z188" s="38"/>
      <c r="AA188" s="41" t="s">
        <v>63</v>
      </c>
      <c r="AB188" s="42">
        <f t="shared" ref="AB188:AH188" si="248">K188+R188</f>
        <v>70.57</v>
      </c>
      <c r="AC188" s="42">
        <f t="shared" si="248"/>
        <v>940.93</v>
      </c>
      <c r="AD188" s="42">
        <f t="shared" si="248"/>
        <v>624.18</v>
      </c>
      <c r="AE188" s="42">
        <f t="shared" si="248"/>
        <v>39.2</v>
      </c>
      <c r="AF188" s="42">
        <f t="shared" si="248"/>
        <v>220</v>
      </c>
      <c r="AG188" s="42">
        <f t="shared" si="248"/>
        <v>0</v>
      </c>
      <c r="AH188" s="42">
        <f t="shared" si="248"/>
        <v>1894.88</v>
      </c>
      <c r="AI188" s="41" t="s">
        <v>33</v>
      </c>
    </row>
    <row r="189" s="15" customFormat="1" ht="16" customHeight="1" spans="1:35">
      <c r="A189" s="37">
        <f t="shared" si="175"/>
        <v>186</v>
      </c>
      <c r="B189" s="38" t="s">
        <v>116</v>
      </c>
      <c r="C189" s="45" t="s">
        <v>526</v>
      </c>
      <c r="D189" s="221" t="s">
        <v>527</v>
      </c>
      <c r="E189" s="38">
        <v>3920.55</v>
      </c>
      <c r="F189" s="38">
        <v>3920.55</v>
      </c>
      <c r="G189" s="39">
        <v>6241.75</v>
      </c>
      <c r="H189" s="38">
        <v>3920.55</v>
      </c>
      <c r="I189" s="43">
        <v>2200</v>
      </c>
      <c r="J189" s="39"/>
      <c r="K189" s="38">
        <f t="shared" si="176"/>
        <v>70.57</v>
      </c>
      <c r="L189" s="38">
        <f t="shared" si="177"/>
        <v>627.29</v>
      </c>
      <c r="M189" s="39">
        <f t="shared" si="178"/>
        <v>499.34</v>
      </c>
      <c r="N189" s="38">
        <f t="shared" si="179"/>
        <v>27.44</v>
      </c>
      <c r="O189" s="39">
        <f t="shared" si="180"/>
        <v>110</v>
      </c>
      <c r="P189" s="39">
        <f t="shared" si="181"/>
        <v>0</v>
      </c>
      <c r="Q189" s="39">
        <f t="shared" si="182"/>
        <v>1334.64</v>
      </c>
      <c r="R189" s="38">
        <f t="shared" si="183"/>
        <v>0</v>
      </c>
      <c r="S189" s="38">
        <f t="shared" si="184"/>
        <v>313.64</v>
      </c>
      <c r="T189" s="39">
        <f t="shared" si="185"/>
        <v>124.84</v>
      </c>
      <c r="U189" s="38">
        <f t="shared" si="186"/>
        <v>11.76</v>
      </c>
      <c r="V189" s="39">
        <f t="shared" si="187"/>
        <v>110</v>
      </c>
      <c r="W189" s="39">
        <f t="shared" si="188"/>
        <v>0</v>
      </c>
      <c r="X189" s="38">
        <f t="shared" si="189"/>
        <v>560.24</v>
      </c>
      <c r="Y189" s="38">
        <f t="shared" si="190"/>
        <v>1894.88</v>
      </c>
      <c r="Z189" s="43"/>
      <c r="AA189" s="41" t="s">
        <v>71</v>
      </c>
      <c r="AB189" s="42">
        <f t="shared" ref="AB189:AH189" si="249">K189+R189</f>
        <v>70.57</v>
      </c>
      <c r="AC189" s="42">
        <f t="shared" si="249"/>
        <v>940.93</v>
      </c>
      <c r="AD189" s="42">
        <f t="shared" si="249"/>
        <v>624.18</v>
      </c>
      <c r="AE189" s="42">
        <f t="shared" si="249"/>
        <v>39.2</v>
      </c>
      <c r="AF189" s="42">
        <f t="shared" si="249"/>
        <v>220</v>
      </c>
      <c r="AG189" s="42">
        <f t="shared" si="249"/>
        <v>0</v>
      </c>
      <c r="AH189" s="42">
        <f t="shared" si="249"/>
        <v>1894.88</v>
      </c>
      <c r="AI189" s="41" t="s">
        <v>33</v>
      </c>
    </row>
    <row r="190" s="15" customFormat="1" ht="16" customHeight="1" spans="1:35">
      <c r="A190" s="37">
        <f t="shared" si="175"/>
        <v>187</v>
      </c>
      <c r="B190" s="38" t="s">
        <v>238</v>
      </c>
      <c r="C190" s="45" t="s">
        <v>528</v>
      </c>
      <c r="D190" s="221" t="s">
        <v>529</v>
      </c>
      <c r="E190" s="38">
        <v>3920.55</v>
      </c>
      <c r="F190" s="38">
        <v>3920.55</v>
      </c>
      <c r="G190" s="39">
        <v>6241.75</v>
      </c>
      <c r="H190" s="38">
        <v>3920.55</v>
      </c>
      <c r="I190" s="43">
        <v>3180</v>
      </c>
      <c r="J190" s="39"/>
      <c r="K190" s="38">
        <f t="shared" si="176"/>
        <v>70.57</v>
      </c>
      <c r="L190" s="38">
        <f t="shared" si="177"/>
        <v>627.29</v>
      </c>
      <c r="M190" s="39">
        <f t="shared" si="178"/>
        <v>499.34</v>
      </c>
      <c r="N190" s="38">
        <f t="shared" si="179"/>
        <v>27.44</v>
      </c>
      <c r="O190" s="39">
        <f t="shared" si="180"/>
        <v>159</v>
      </c>
      <c r="P190" s="39">
        <f t="shared" si="181"/>
        <v>0</v>
      </c>
      <c r="Q190" s="39">
        <f t="shared" si="182"/>
        <v>1383.64</v>
      </c>
      <c r="R190" s="38">
        <f t="shared" si="183"/>
        <v>0</v>
      </c>
      <c r="S190" s="38">
        <f t="shared" si="184"/>
        <v>313.64</v>
      </c>
      <c r="T190" s="39">
        <f t="shared" si="185"/>
        <v>124.84</v>
      </c>
      <c r="U190" s="38">
        <f t="shared" si="186"/>
        <v>11.76</v>
      </c>
      <c r="V190" s="39">
        <f t="shared" si="187"/>
        <v>159</v>
      </c>
      <c r="W190" s="39">
        <f t="shared" si="188"/>
        <v>0</v>
      </c>
      <c r="X190" s="38">
        <f t="shared" si="189"/>
        <v>609.24</v>
      </c>
      <c r="Y190" s="38">
        <f t="shared" si="190"/>
        <v>1992.88</v>
      </c>
      <c r="Z190" s="43"/>
      <c r="AA190" s="41" t="s">
        <v>64</v>
      </c>
      <c r="AB190" s="42">
        <f t="shared" ref="AB190:AH190" si="250">K190+R190</f>
        <v>70.57</v>
      </c>
      <c r="AC190" s="42">
        <f t="shared" si="250"/>
        <v>940.93</v>
      </c>
      <c r="AD190" s="42">
        <f t="shared" si="250"/>
        <v>624.18</v>
      </c>
      <c r="AE190" s="42">
        <f t="shared" si="250"/>
        <v>39.2</v>
      </c>
      <c r="AF190" s="42">
        <f t="shared" si="250"/>
        <v>318</v>
      </c>
      <c r="AG190" s="42">
        <f t="shared" si="250"/>
        <v>0</v>
      </c>
      <c r="AH190" s="42">
        <f t="shared" si="250"/>
        <v>1992.88</v>
      </c>
      <c r="AI190" s="41" t="s">
        <v>33</v>
      </c>
    </row>
    <row r="191" s="15" customFormat="1" ht="16" customHeight="1" spans="1:35">
      <c r="A191" s="37">
        <f t="shared" si="175"/>
        <v>188</v>
      </c>
      <c r="B191" s="38" t="s">
        <v>153</v>
      </c>
      <c r="C191" s="45" t="s">
        <v>530</v>
      </c>
      <c r="D191" s="224" t="s">
        <v>531</v>
      </c>
      <c r="E191" s="38">
        <v>3920.55</v>
      </c>
      <c r="F191" s="38">
        <v>3920.55</v>
      </c>
      <c r="G191" s="39">
        <v>6241.75</v>
      </c>
      <c r="H191" s="38">
        <v>3920.55</v>
      </c>
      <c r="I191" s="43">
        <v>3180</v>
      </c>
      <c r="J191" s="39"/>
      <c r="K191" s="38">
        <f t="shared" si="176"/>
        <v>70.57</v>
      </c>
      <c r="L191" s="38">
        <f t="shared" si="177"/>
        <v>627.29</v>
      </c>
      <c r="M191" s="39">
        <f t="shared" si="178"/>
        <v>499.34</v>
      </c>
      <c r="N191" s="38">
        <f t="shared" si="179"/>
        <v>27.44</v>
      </c>
      <c r="O191" s="39">
        <f t="shared" si="180"/>
        <v>159</v>
      </c>
      <c r="P191" s="39">
        <f t="shared" si="181"/>
        <v>0</v>
      </c>
      <c r="Q191" s="39">
        <f t="shared" si="182"/>
        <v>1383.64</v>
      </c>
      <c r="R191" s="38">
        <f t="shared" si="183"/>
        <v>0</v>
      </c>
      <c r="S191" s="38">
        <f t="shared" si="184"/>
        <v>313.64</v>
      </c>
      <c r="T191" s="39">
        <f t="shared" si="185"/>
        <v>124.84</v>
      </c>
      <c r="U191" s="38">
        <f t="shared" si="186"/>
        <v>11.76</v>
      </c>
      <c r="V191" s="39">
        <f t="shared" si="187"/>
        <v>159</v>
      </c>
      <c r="W191" s="39">
        <f t="shared" si="188"/>
        <v>0</v>
      </c>
      <c r="X191" s="38">
        <f t="shared" si="189"/>
        <v>609.24</v>
      </c>
      <c r="Y191" s="38">
        <f t="shared" si="190"/>
        <v>1992.88</v>
      </c>
      <c r="Z191" s="43"/>
      <c r="AA191" s="41" t="s">
        <v>77</v>
      </c>
      <c r="AB191" s="42">
        <f t="shared" ref="AB191:AH191" si="251">K191+R191</f>
        <v>70.57</v>
      </c>
      <c r="AC191" s="42">
        <f t="shared" si="251"/>
        <v>940.93</v>
      </c>
      <c r="AD191" s="42">
        <f t="shared" si="251"/>
        <v>624.18</v>
      </c>
      <c r="AE191" s="42">
        <f t="shared" si="251"/>
        <v>39.2</v>
      </c>
      <c r="AF191" s="42">
        <f t="shared" si="251"/>
        <v>318</v>
      </c>
      <c r="AG191" s="42">
        <f t="shared" si="251"/>
        <v>0</v>
      </c>
      <c r="AH191" s="42">
        <f t="shared" si="251"/>
        <v>1992.88</v>
      </c>
      <c r="AI191" s="41" t="s">
        <v>36</v>
      </c>
    </row>
    <row r="192" s="15" customFormat="1" ht="16" customHeight="1" spans="1:35">
      <c r="A192" s="37">
        <f t="shared" si="175"/>
        <v>189</v>
      </c>
      <c r="B192" s="38" t="s">
        <v>129</v>
      </c>
      <c r="C192" s="45" t="s">
        <v>532</v>
      </c>
      <c r="D192" s="224" t="s">
        <v>533</v>
      </c>
      <c r="E192" s="38">
        <v>3920.55</v>
      </c>
      <c r="F192" s="38">
        <v>3920.55</v>
      </c>
      <c r="G192" s="39">
        <v>6241.75</v>
      </c>
      <c r="H192" s="38">
        <v>3920.55</v>
      </c>
      <c r="I192" s="43">
        <v>3180</v>
      </c>
      <c r="J192" s="39"/>
      <c r="K192" s="38">
        <f t="shared" si="176"/>
        <v>70.57</v>
      </c>
      <c r="L192" s="38">
        <f t="shared" si="177"/>
        <v>627.29</v>
      </c>
      <c r="M192" s="39">
        <f t="shared" si="178"/>
        <v>499.34</v>
      </c>
      <c r="N192" s="38">
        <f t="shared" si="179"/>
        <v>27.44</v>
      </c>
      <c r="O192" s="39">
        <f t="shared" si="180"/>
        <v>159</v>
      </c>
      <c r="P192" s="39">
        <f t="shared" si="181"/>
        <v>0</v>
      </c>
      <c r="Q192" s="39">
        <f t="shared" si="182"/>
        <v>1383.64</v>
      </c>
      <c r="R192" s="38">
        <f t="shared" si="183"/>
        <v>0</v>
      </c>
      <c r="S192" s="38">
        <f t="shared" si="184"/>
        <v>313.64</v>
      </c>
      <c r="T192" s="39">
        <f t="shared" si="185"/>
        <v>124.84</v>
      </c>
      <c r="U192" s="38">
        <f t="shared" si="186"/>
        <v>11.76</v>
      </c>
      <c r="V192" s="39">
        <f t="shared" si="187"/>
        <v>159</v>
      </c>
      <c r="W192" s="39">
        <f t="shared" si="188"/>
        <v>0</v>
      </c>
      <c r="X192" s="38">
        <f t="shared" si="189"/>
        <v>609.24</v>
      </c>
      <c r="Y192" s="38">
        <f t="shared" si="190"/>
        <v>1992.88</v>
      </c>
      <c r="Z192" s="43"/>
      <c r="AA192" s="41" t="s">
        <v>58</v>
      </c>
      <c r="AB192" s="42">
        <f t="shared" ref="AB192:AH192" si="252">K192+R192</f>
        <v>70.57</v>
      </c>
      <c r="AC192" s="42">
        <f t="shared" si="252"/>
        <v>940.93</v>
      </c>
      <c r="AD192" s="42">
        <f t="shared" si="252"/>
        <v>624.18</v>
      </c>
      <c r="AE192" s="42">
        <f t="shared" si="252"/>
        <v>39.2</v>
      </c>
      <c r="AF192" s="42">
        <f t="shared" si="252"/>
        <v>318</v>
      </c>
      <c r="AG192" s="42">
        <f t="shared" si="252"/>
        <v>0</v>
      </c>
      <c r="AH192" s="42">
        <f t="shared" si="252"/>
        <v>1992.88</v>
      </c>
      <c r="AI192" s="41" t="s">
        <v>35</v>
      </c>
    </row>
    <row r="193" s="15" customFormat="1" ht="16" customHeight="1" spans="1:35">
      <c r="A193" s="37">
        <f t="shared" si="175"/>
        <v>190</v>
      </c>
      <c r="B193" s="38" t="s">
        <v>172</v>
      </c>
      <c r="C193" s="45" t="s">
        <v>534</v>
      </c>
      <c r="D193" s="221" t="s">
        <v>535</v>
      </c>
      <c r="E193" s="38">
        <v>3920.55</v>
      </c>
      <c r="F193" s="38">
        <v>3920.55</v>
      </c>
      <c r="G193" s="39">
        <v>6241.75</v>
      </c>
      <c r="H193" s="38">
        <v>3920.55</v>
      </c>
      <c r="I193" s="43">
        <v>3180</v>
      </c>
      <c r="J193" s="39"/>
      <c r="K193" s="38">
        <f t="shared" si="176"/>
        <v>70.57</v>
      </c>
      <c r="L193" s="38">
        <f t="shared" si="177"/>
        <v>627.29</v>
      </c>
      <c r="M193" s="39">
        <f t="shared" si="178"/>
        <v>499.34</v>
      </c>
      <c r="N193" s="38">
        <f t="shared" si="179"/>
        <v>27.44</v>
      </c>
      <c r="O193" s="39">
        <f t="shared" si="180"/>
        <v>159</v>
      </c>
      <c r="P193" s="39">
        <f t="shared" si="181"/>
        <v>0</v>
      </c>
      <c r="Q193" s="39">
        <f t="shared" si="182"/>
        <v>1383.64</v>
      </c>
      <c r="R193" s="38">
        <f t="shared" si="183"/>
        <v>0</v>
      </c>
      <c r="S193" s="38">
        <f t="shared" si="184"/>
        <v>313.64</v>
      </c>
      <c r="T193" s="39">
        <f t="shared" si="185"/>
        <v>124.84</v>
      </c>
      <c r="U193" s="38">
        <f t="shared" si="186"/>
        <v>11.76</v>
      </c>
      <c r="V193" s="39">
        <f t="shared" si="187"/>
        <v>159</v>
      </c>
      <c r="W193" s="39">
        <f t="shared" si="188"/>
        <v>0</v>
      </c>
      <c r="X193" s="38">
        <f t="shared" si="189"/>
        <v>609.24</v>
      </c>
      <c r="Y193" s="38">
        <f t="shared" si="190"/>
        <v>1992.88</v>
      </c>
      <c r="Z193" s="43"/>
      <c r="AA193" s="41" t="s">
        <v>58</v>
      </c>
      <c r="AB193" s="42">
        <f t="shared" ref="AB193:AH193" si="253">K193+R193</f>
        <v>70.57</v>
      </c>
      <c r="AC193" s="42">
        <f t="shared" si="253"/>
        <v>940.93</v>
      </c>
      <c r="AD193" s="42">
        <f t="shared" si="253"/>
        <v>624.18</v>
      </c>
      <c r="AE193" s="42">
        <f t="shared" si="253"/>
        <v>39.2</v>
      </c>
      <c r="AF193" s="42">
        <f t="shared" si="253"/>
        <v>318</v>
      </c>
      <c r="AG193" s="42">
        <f t="shared" si="253"/>
        <v>0</v>
      </c>
      <c r="AH193" s="42">
        <f t="shared" si="253"/>
        <v>1992.88</v>
      </c>
      <c r="AI193" s="41" t="s">
        <v>35</v>
      </c>
    </row>
    <row r="194" s="15" customFormat="1" ht="16" customHeight="1" spans="1:35">
      <c r="A194" s="37">
        <f t="shared" si="175"/>
        <v>191</v>
      </c>
      <c r="B194" s="38" t="s">
        <v>119</v>
      </c>
      <c r="C194" s="45" t="s">
        <v>538</v>
      </c>
      <c r="D194" s="221" t="s">
        <v>539</v>
      </c>
      <c r="E194" s="38">
        <v>3920.55</v>
      </c>
      <c r="F194" s="38">
        <v>3920.55</v>
      </c>
      <c r="G194" s="39">
        <v>6241.75</v>
      </c>
      <c r="H194" s="38">
        <v>3920.55</v>
      </c>
      <c r="I194" s="43">
        <v>4180</v>
      </c>
      <c r="J194" s="39"/>
      <c r="K194" s="38">
        <f t="shared" si="176"/>
        <v>70.57</v>
      </c>
      <c r="L194" s="38">
        <f t="shared" si="177"/>
        <v>627.29</v>
      </c>
      <c r="M194" s="39">
        <f t="shared" si="178"/>
        <v>499.34</v>
      </c>
      <c r="N194" s="38">
        <f t="shared" si="179"/>
        <v>27.44</v>
      </c>
      <c r="O194" s="39">
        <f t="shared" si="180"/>
        <v>209</v>
      </c>
      <c r="P194" s="39">
        <f t="shared" si="181"/>
        <v>0</v>
      </c>
      <c r="Q194" s="39">
        <f t="shared" si="182"/>
        <v>1433.64</v>
      </c>
      <c r="R194" s="38">
        <f t="shared" si="183"/>
        <v>0</v>
      </c>
      <c r="S194" s="38">
        <f t="shared" si="184"/>
        <v>313.64</v>
      </c>
      <c r="T194" s="39">
        <f t="shared" si="185"/>
        <v>124.84</v>
      </c>
      <c r="U194" s="38">
        <f t="shared" si="186"/>
        <v>11.76</v>
      </c>
      <c r="V194" s="39">
        <f t="shared" si="187"/>
        <v>209</v>
      </c>
      <c r="W194" s="39">
        <f t="shared" si="188"/>
        <v>0</v>
      </c>
      <c r="X194" s="38">
        <f t="shared" si="189"/>
        <v>659.24</v>
      </c>
      <c r="Y194" s="38">
        <f t="shared" si="190"/>
        <v>2092.88</v>
      </c>
      <c r="Z194" s="43"/>
      <c r="AA194" s="41" t="s">
        <v>74</v>
      </c>
      <c r="AB194" s="42">
        <f t="shared" ref="AB194:AH194" si="254">K194+R194</f>
        <v>70.57</v>
      </c>
      <c r="AC194" s="42">
        <f t="shared" si="254"/>
        <v>940.93</v>
      </c>
      <c r="AD194" s="42">
        <f t="shared" si="254"/>
        <v>624.18</v>
      </c>
      <c r="AE194" s="42">
        <f t="shared" si="254"/>
        <v>39.2</v>
      </c>
      <c r="AF194" s="42">
        <f t="shared" si="254"/>
        <v>418</v>
      </c>
      <c r="AG194" s="42">
        <f t="shared" si="254"/>
        <v>0</v>
      </c>
      <c r="AH194" s="42">
        <f t="shared" si="254"/>
        <v>2092.88</v>
      </c>
      <c r="AI194" s="41" t="s">
        <v>35</v>
      </c>
    </row>
    <row r="195" s="15" customFormat="1" ht="16" customHeight="1" spans="1:35">
      <c r="A195" s="37">
        <f t="shared" ref="A195:A258" si="255">ROW()-3</f>
        <v>192</v>
      </c>
      <c r="B195" s="38" t="s">
        <v>347</v>
      </c>
      <c r="C195" s="54" t="s">
        <v>540</v>
      </c>
      <c r="D195" s="220" t="s">
        <v>541</v>
      </c>
      <c r="E195" s="38">
        <v>3920.55</v>
      </c>
      <c r="F195" s="38">
        <v>3920.55</v>
      </c>
      <c r="G195" s="39">
        <v>6241.75</v>
      </c>
      <c r="H195" s="38">
        <v>3920.55</v>
      </c>
      <c r="I195" s="43">
        <v>2200</v>
      </c>
      <c r="J195" s="39"/>
      <c r="K195" s="38">
        <f t="shared" ref="K195:K258" si="256">ROUND(E195*0.018,2)</f>
        <v>70.57</v>
      </c>
      <c r="L195" s="38">
        <f t="shared" ref="L195:L258" si="257">ROUND(F195*0.16,2)</f>
        <v>627.29</v>
      </c>
      <c r="M195" s="39">
        <f t="shared" ref="M195:M258" si="258">ROUND(G195*0.08,2)</f>
        <v>499.34</v>
      </c>
      <c r="N195" s="38">
        <f t="shared" ref="N195:N258" si="259">ROUND(H195*0.007,2)</f>
        <v>27.44</v>
      </c>
      <c r="O195" s="39">
        <f t="shared" ref="O195:O258" si="260">I195*5%</f>
        <v>110</v>
      </c>
      <c r="P195" s="39">
        <f t="shared" ref="P195:P258" si="261">J195*50%</f>
        <v>0</v>
      </c>
      <c r="Q195" s="39">
        <f t="shared" ref="Q195:Q258" si="262">SUM(K195:P195)</f>
        <v>1334.64</v>
      </c>
      <c r="R195" s="38">
        <f t="shared" ref="R195:R258" si="263">E195*0</f>
        <v>0</v>
      </c>
      <c r="S195" s="38">
        <f t="shared" ref="S195:S258" si="264">ROUND(F195*0.08,2)</f>
        <v>313.64</v>
      </c>
      <c r="T195" s="39">
        <f t="shared" ref="T195:T258" si="265">ROUND(G195*0.02,2)</f>
        <v>124.84</v>
      </c>
      <c r="U195" s="38">
        <f t="shared" ref="U195:U258" si="266">ROUND(H195*0.003,2)</f>
        <v>11.76</v>
      </c>
      <c r="V195" s="39">
        <f t="shared" ref="V195:V258" si="267">I195*5%</f>
        <v>110</v>
      </c>
      <c r="W195" s="39">
        <f t="shared" ref="W195:W258" si="268">J195*50%</f>
        <v>0</v>
      </c>
      <c r="X195" s="38">
        <f t="shared" ref="X195:X258" si="269">SUM(R195:W195)</f>
        <v>560.24</v>
      </c>
      <c r="Y195" s="38">
        <f t="shared" ref="Y195:Y258" si="270">Q195+X195</f>
        <v>1894.88</v>
      </c>
      <c r="Z195" s="43"/>
      <c r="AA195" s="41" t="s">
        <v>69</v>
      </c>
      <c r="AB195" s="42">
        <f t="shared" ref="AB195:AH195" si="271">K195+R195</f>
        <v>70.57</v>
      </c>
      <c r="AC195" s="42">
        <f t="shared" si="271"/>
        <v>940.93</v>
      </c>
      <c r="AD195" s="42">
        <f t="shared" si="271"/>
        <v>624.18</v>
      </c>
      <c r="AE195" s="42">
        <f t="shared" si="271"/>
        <v>39.2</v>
      </c>
      <c r="AF195" s="42">
        <f t="shared" si="271"/>
        <v>220</v>
      </c>
      <c r="AG195" s="42">
        <f t="shared" si="271"/>
        <v>0</v>
      </c>
      <c r="AH195" s="42">
        <f t="shared" si="271"/>
        <v>1894.88</v>
      </c>
      <c r="AI195" s="41" t="s">
        <v>33</v>
      </c>
    </row>
    <row r="196" s="15" customFormat="1" ht="16" customHeight="1" spans="1:35">
      <c r="A196" s="37">
        <f t="shared" si="255"/>
        <v>193</v>
      </c>
      <c r="B196" s="38" t="s">
        <v>116</v>
      </c>
      <c r="C196" s="54" t="s">
        <v>542</v>
      </c>
      <c r="D196" s="220" t="s">
        <v>543</v>
      </c>
      <c r="E196" s="38">
        <v>3920.55</v>
      </c>
      <c r="F196" s="38">
        <v>3920.55</v>
      </c>
      <c r="G196" s="39">
        <v>6241.75</v>
      </c>
      <c r="H196" s="38">
        <v>3920.55</v>
      </c>
      <c r="I196" s="43">
        <v>2200</v>
      </c>
      <c r="J196" s="39"/>
      <c r="K196" s="38">
        <f t="shared" si="256"/>
        <v>70.57</v>
      </c>
      <c r="L196" s="38">
        <f t="shared" si="257"/>
        <v>627.29</v>
      </c>
      <c r="M196" s="39">
        <f t="shared" si="258"/>
        <v>499.34</v>
      </c>
      <c r="N196" s="38">
        <f t="shared" si="259"/>
        <v>27.44</v>
      </c>
      <c r="O196" s="39">
        <f t="shared" si="260"/>
        <v>110</v>
      </c>
      <c r="P196" s="39">
        <f t="shared" si="261"/>
        <v>0</v>
      </c>
      <c r="Q196" s="39">
        <f t="shared" si="262"/>
        <v>1334.64</v>
      </c>
      <c r="R196" s="38">
        <f t="shared" si="263"/>
        <v>0</v>
      </c>
      <c r="S196" s="38">
        <f t="shared" si="264"/>
        <v>313.64</v>
      </c>
      <c r="T196" s="39">
        <f t="shared" si="265"/>
        <v>124.84</v>
      </c>
      <c r="U196" s="38">
        <f t="shared" si="266"/>
        <v>11.76</v>
      </c>
      <c r="V196" s="39">
        <f t="shared" si="267"/>
        <v>110</v>
      </c>
      <c r="W196" s="39">
        <f t="shared" si="268"/>
        <v>0</v>
      </c>
      <c r="X196" s="38">
        <f t="shared" si="269"/>
        <v>560.24</v>
      </c>
      <c r="Y196" s="38">
        <f t="shared" si="270"/>
        <v>1894.88</v>
      </c>
      <c r="Z196" s="43"/>
      <c r="AA196" s="41" t="s">
        <v>47</v>
      </c>
      <c r="AB196" s="42">
        <f t="shared" ref="AB196:AH196" si="272">K196+R196</f>
        <v>70.57</v>
      </c>
      <c r="AC196" s="42">
        <f t="shared" si="272"/>
        <v>940.93</v>
      </c>
      <c r="AD196" s="42">
        <f t="shared" si="272"/>
        <v>624.18</v>
      </c>
      <c r="AE196" s="42">
        <f t="shared" si="272"/>
        <v>39.2</v>
      </c>
      <c r="AF196" s="42">
        <f t="shared" si="272"/>
        <v>220</v>
      </c>
      <c r="AG196" s="42">
        <f t="shared" si="272"/>
        <v>0</v>
      </c>
      <c r="AH196" s="42">
        <f t="shared" si="272"/>
        <v>1894.88</v>
      </c>
      <c r="AI196" s="41" t="s">
        <v>33</v>
      </c>
    </row>
    <row r="197" s="15" customFormat="1" ht="16" customHeight="1" spans="1:35">
      <c r="A197" s="37">
        <f t="shared" si="255"/>
        <v>194</v>
      </c>
      <c r="B197" s="38" t="s">
        <v>446</v>
      </c>
      <c r="C197" s="54" t="s">
        <v>544</v>
      </c>
      <c r="D197" s="40" t="s">
        <v>545</v>
      </c>
      <c r="E197" s="38">
        <v>3920.55</v>
      </c>
      <c r="F197" s="38">
        <v>3920.55</v>
      </c>
      <c r="G197" s="39">
        <v>6241.75</v>
      </c>
      <c r="H197" s="38">
        <v>3920.55</v>
      </c>
      <c r="I197" s="43">
        <v>2200</v>
      </c>
      <c r="J197" s="39"/>
      <c r="K197" s="38">
        <f t="shared" si="256"/>
        <v>70.57</v>
      </c>
      <c r="L197" s="38">
        <f t="shared" si="257"/>
        <v>627.29</v>
      </c>
      <c r="M197" s="39">
        <f t="shared" si="258"/>
        <v>499.34</v>
      </c>
      <c r="N197" s="38">
        <f t="shared" si="259"/>
        <v>27.44</v>
      </c>
      <c r="O197" s="39">
        <f t="shared" si="260"/>
        <v>110</v>
      </c>
      <c r="P197" s="39">
        <f t="shared" si="261"/>
        <v>0</v>
      </c>
      <c r="Q197" s="39">
        <f t="shared" si="262"/>
        <v>1334.64</v>
      </c>
      <c r="R197" s="38">
        <f t="shared" si="263"/>
        <v>0</v>
      </c>
      <c r="S197" s="38">
        <f t="shared" si="264"/>
        <v>313.64</v>
      </c>
      <c r="T197" s="39">
        <f t="shared" si="265"/>
        <v>124.84</v>
      </c>
      <c r="U197" s="38">
        <f t="shared" si="266"/>
        <v>11.76</v>
      </c>
      <c r="V197" s="39">
        <f t="shared" si="267"/>
        <v>110</v>
      </c>
      <c r="W197" s="39">
        <f t="shared" si="268"/>
        <v>0</v>
      </c>
      <c r="X197" s="38">
        <f t="shared" si="269"/>
        <v>560.24</v>
      </c>
      <c r="Y197" s="38">
        <f t="shared" si="270"/>
        <v>1894.88</v>
      </c>
      <c r="Z197" s="43"/>
      <c r="AA197" s="41" t="s">
        <v>50</v>
      </c>
      <c r="AB197" s="42">
        <f t="shared" ref="AB197:AH197" si="273">K197+R197</f>
        <v>70.57</v>
      </c>
      <c r="AC197" s="42">
        <f t="shared" si="273"/>
        <v>940.93</v>
      </c>
      <c r="AD197" s="42">
        <f t="shared" si="273"/>
        <v>624.18</v>
      </c>
      <c r="AE197" s="42">
        <f t="shared" si="273"/>
        <v>39.2</v>
      </c>
      <c r="AF197" s="42">
        <f t="shared" si="273"/>
        <v>220</v>
      </c>
      <c r="AG197" s="42">
        <f t="shared" si="273"/>
        <v>0</v>
      </c>
      <c r="AH197" s="42">
        <f t="shared" si="273"/>
        <v>1894.88</v>
      </c>
      <c r="AI197" s="41" t="s">
        <v>33</v>
      </c>
    </row>
    <row r="198" s="15" customFormat="1" ht="16" customHeight="1" spans="1:35">
      <c r="A198" s="37">
        <f t="shared" si="255"/>
        <v>195</v>
      </c>
      <c r="B198" s="38" t="s">
        <v>186</v>
      </c>
      <c r="C198" s="54" t="s">
        <v>546</v>
      </c>
      <c r="D198" s="220" t="s">
        <v>547</v>
      </c>
      <c r="E198" s="38">
        <v>3920.55</v>
      </c>
      <c r="F198" s="38">
        <v>3920.55</v>
      </c>
      <c r="G198" s="39">
        <v>6241.75</v>
      </c>
      <c r="H198" s="38">
        <v>3920.55</v>
      </c>
      <c r="I198" s="43">
        <v>3180</v>
      </c>
      <c r="J198" s="39"/>
      <c r="K198" s="38">
        <f t="shared" si="256"/>
        <v>70.57</v>
      </c>
      <c r="L198" s="38">
        <f t="shared" si="257"/>
        <v>627.29</v>
      </c>
      <c r="M198" s="39">
        <f t="shared" si="258"/>
        <v>499.34</v>
      </c>
      <c r="N198" s="38">
        <f t="shared" si="259"/>
        <v>27.44</v>
      </c>
      <c r="O198" s="39">
        <f t="shared" si="260"/>
        <v>159</v>
      </c>
      <c r="P198" s="39">
        <f t="shared" si="261"/>
        <v>0</v>
      </c>
      <c r="Q198" s="39">
        <f t="shared" si="262"/>
        <v>1383.64</v>
      </c>
      <c r="R198" s="38">
        <f t="shared" si="263"/>
        <v>0</v>
      </c>
      <c r="S198" s="38">
        <f t="shared" si="264"/>
        <v>313.64</v>
      </c>
      <c r="T198" s="39">
        <f t="shared" si="265"/>
        <v>124.84</v>
      </c>
      <c r="U198" s="38">
        <f t="shared" si="266"/>
        <v>11.76</v>
      </c>
      <c r="V198" s="39">
        <f t="shared" si="267"/>
        <v>159</v>
      </c>
      <c r="W198" s="39">
        <f t="shared" si="268"/>
        <v>0</v>
      </c>
      <c r="X198" s="38">
        <f t="shared" si="269"/>
        <v>609.24</v>
      </c>
      <c r="Y198" s="38">
        <f t="shared" si="270"/>
        <v>1992.88</v>
      </c>
      <c r="Z198" s="43"/>
      <c r="AA198" s="41" t="s">
        <v>66</v>
      </c>
      <c r="AB198" s="42">
        <f t="shared" ref="AB198:AH198" si="274">K198+R198</f>
        <v>70.57</v>
      </c>
      <c r="AC198" s="42">
        <f t="shared" si="274"/>
        <v>940.93</v>
      </c>
      <c r="AD198" s="42">
        <f t="shared" si="274"/>
        <v>624.18</v>
      </c>
      <c r="AE198" s="42">
        <f t="shared" si="274"/>
        <v>39.2</v>
      </c>
      <c r="AF198" s="42">
        <f t="shared" si="274"/>
        <v>318</v>
      </c>
      <c r="AG198" s="42">
        <f t="shared" si="274"/>
        <v>0</v>
      </c>
      <c r="AH198" s="42">
        <f t="shared" si="274"/>
        <v>1992.88</v>
      </c>
      <c r="AI198" s="41" t="s">
        <v>36</v>
      </c>
    </row>
    <row r="199" s="15" customFormat="1" ht="16" customHeight="1" spans="1:35">
      <c r="A199" s="37">
        <f t="shared" si="255"/>
        <v>196</v>
      </c>
      <c r="B199" s="38" t="s">
        <v>110</v>
      </c>
      <c r="C199" s="54" t="s">
        <v>548</v>
      </c>
      <c r="D199" s="221" t="s">
        <v>549</v>
      </c>
      <c r="E199" s="38">
        <v>3920.55</v>
      </c>
      <c r="F199" s="38">
        <v>3920.55</v>
      </c>
      <c r="G199" s="39">
        <v>6241.75</v>
      </c>
      <c r="H199" s="38">
        <v>3920.55</v>
      </c>
      <c r="I199" s="43">
        <v>2200</v>
      </c>
      <c r="J199" s="39"/>
      <c r="K199" s="38">
        <f t="shared" si="256"/>
        <v>70.57</v>
      </c>
      <c r="L199" s="38">
        <f t="shared" si="257"/>
        <v>627.29</v>
      </c>
      <c r="M199" s="39">
        <f t="shared" si="258"/>
        <v>499.34</v>
      </c>
      <c r="N199" s="38">
        <f t="shared" si="259"/>
        <v>27.44</v>
      </c>
      <c r="O199" s="39">
        <f t="shared" si="260"/>
        <v>110</v>
      </c>
      <c r="P199" s="39">
        <f t="shared" si="261"/>
        <v>0</v>
      </c>
      <c r="Q199" s="39">
        <f t="shared" si="262"/>
        <v>1334.64</v>
      </c>
      <c r="R199" s="38">
        <f t="shared" si="263"/>
        <v>0</v>
      </c>
      <c r="S199" s="38">
        <f t="shared" si="264"/>
        <v>313.64</v>
      </c>
      <c r="T199" s="39">
        <f t="shared" si="265"/>
        <v>124.84</v>
      </c>
      <c r="U199" s="38">
        <f t="shared" si="266"/>
        <v>11.76</v>
      </c>
      <c r="V199" s="39">
        <f t="shared" si="267"/>
        <v>110</v>
      </c>
      <c r="W199" s="39">
        <f t="shared" si="268"/>
        <v>0</v>
      </c>
      <c r="X199" s="38">
        <f t="shared" si="269"/>
        <v>560.24</v>
      </c>
      <c r="Y199" s="38">
        <f t="shared" si="270"/>
        <v>1894.88</v>
      </c>
      <c r="Z199" s="43"/>
      <c r="AA199" s="41" t="s">
        <v>59</v>
      </c>
      <c r="AB199" s="42">
        <f t="shared" ref="AB199:AH199" si="275">K199+R199</f>
        <v>70.57</v>
      </c>
      <c r="AC199" s="42">
        <f t="shared" si="275"/>
        <v>940.93</v>
      </c>
      <c r="AD199" s="42">
        <f t="shared" si="275"/>
        <v>624.18</v>
      </c>
      <c r="AE199" s="42">
        <f t="shared" si="275"/>
        <v>39.2</v>
      </c>
      <c r="AF199" s="42">
        <f t="shared" si="275"/>
        <v>220</v>
      </c>
      <c r="AG199" s="42">
        <f t="shared" si="275"/>
        <v>0</v>
      </c>
      <c r="AH199" s="42">
        <f t="shared" si="275"/>
        <v>1894.88</v>
      </c>
      <c r="AI199" s="41" t="s">
        <v>33</v>
      </c>
    </row>
    <row r="200" s="16" customFormat="1" ht="16" customHeight="1" spans="1:35">
      <c r="A200" s="47">
        <f t="shared" si="255"/>
        <v>197</v>
      </c>
      <c r="B200" s="48" t="s">
        <v>116</v>
      </c>
      <c r="C200" s="114" t="s">
        <v>550</v>
      </c>
      <c r="D200" s="129" t="s">
        <v>551</v>
      </c>
      <c r="E200" s="48">
        <v>3920.55</v>
      </c>
      <c r="F200" s="48">
        <v>3920.55</v>
      </c>
      <c r="G200" s="50">
        <v>0</v>
      </c>
      <c r="H200" s="48">
        <v>3920.55</v>
      </c>
      <c r="I200" s="130">
        <v>0</v>
      </c>
      <c r="J200" s="50"/>
      <c r="K200" s="48">
        <f t="shared" si="256"/>
        <v>70.57</v>
      </c>
      <c r="L200" s="48">
        <f t="shared" si="257"/>
        <v>627.29</v>
      </c>
      <c r="M200" s="50">
        <f t="shared" si="258"/>
        <v>0</v>
      </c>
      <c r="N200" s="48">
        <f t="shared" si="259"/>
        <v>27.44</v>
      </c>
      <c r="O200" s="50">
        <f t="shared" si="260"/>
        <v>0</v>
      </c>
      <c r="P200" s="50">
        <f t="shared" si="261"/>
        <v>0</v>
      </c>
      <c r="Q200" s="50">
        <f t="shared" si="262"/>
        <v>725.3</v>
      </c>
      <c r="R200" s="48">
        <f t="shared" si="263"/>
        <v>0</v>
      </c>
      <c r="S200" s="48">
        <f t="shared" si="264"/>
        <v>313.64</v>
      </c>
      <c r="T200" s="50">
        <f t="shared" si="265"/>
        <v>0</v>
      </c>
      <c r="U200" s="48">
        <f t="shared" si="266"/>
        <v>11.76</v>
      </c>
      <c r="V200" s="50">
        <f t="shared" si="267"/>
        <v>0</v>
      </c>
      <c r="W200" s="50">
        <f t="shared" si="268"/>
        <v>0</v>
      </c>
      <c r="X200" s="48">
        <f t="shared" si="269"/>
        <v>325.4</v>
      </c>
      <c r="Y200" s="48">
        <f t="shared" si="270"/>
        <v>1050.7</v>
      </c>
      <c r="Z200" s="130"/>
      <c r="AA200" s="51" t="s">
        <v>80</v>
      </c>
      <c r="AB200" s="52">
        <f t="shared" ref="AB200:AH200" si="276">K200+R200</f>
        <v>70.57</v>
      </c>
      <c r="AC200" s="52">
        <f t="shared" si="276"/>
        <v>940.93</v>
      </c>
      <c r="AD200" s="52">
        <f t="shared" si="276"/>
        <v>0</v>
      </c>
      <c r="AE200" s="52">
        <f t="shared" si="276"/>
        <v>39.2</v>
      </c>
      <c r="AF200" s="52">
        <f t="shared" si="276"/>
        <v>0</v>
      </c>
      <c r="AG200" s="52">
        <f t="shared" si="276"/>
        <v>0</v>
      </c>
      <c r="AH200" s="52">
        <f t="shared" si="276"/>
        <v>1050.7</v>
      </c>
      <c r="AI200" s="51" t="s">
        <v>33</v>
      </c>
    </row>
    <row r="201" s="15" customFormat="1" ht="16" customHeight="1" spans="1:35">
      <c r="A201" s="37">
        <f t="shared" si="255"/>
        <v>198</v>
      </c>
      <c r="B201" s="38" t="s">
        <v>116</v>
      </c>
      <c r="C201" s="54" t="s">
        <v>552</v>
      </c>
      <c r="D201" s="46" t="s">
        <v>553</v>
      </c>
      <c r="E201" s="38">
        <v>3920.55</v>
      </c>
      <c r="F201" s="38">
        <v>3920.55</v>
      </c>
      <c r="G201" s="39">
        <v>6241.75</v>
      </c>
      <c r="H201" s="38">
        <v>3920.55</v>
      </c>
      <c r="I201" s="43">
        <v>2200</v>
      </c>
      <c r="J201" s="39"/>
      <c r="K201" s="38">
        <f t="shared" si="256"/>
        <v>70.57</v>
      </c>
      <c r="L201" s="38">
        <f t="shared" si="257"/>
        <v>627.29</v>
      </c>
      <c r="M201" s="39">
        <f t="shared" si="258"/>
        <v>499.34</v>
      </c>
      <c r="N201" s="38">
        <f t="shared" si="259"/>
        <v>27.44</v>
      </c>
      <c r="O201" s="39">
        <f t="shared" si="260"/>
        <v>110</v>
      </c>
      <c r="P201" s="39">
        <f t="shared" si="261"/>
        <v>0</v>
      </c>
      <c r="Q201" s="39">
        <f t="shared" si="262"/>
        <v>1334.64</v>
      </c>
      <c r="R201" s="38">
        <f t="shared" si="263"/>
        <v>0</v>
      </c>
      <c r="S201" s="38">
        <f t="shared" si="264"/>
        <v>313.64</v>
      </c>
      <c r="T201" s="39">
        <f t="shared" si="265"/>
        <v>124.84</v>
      </c>
      <c r="U201" s="38">
        <f t="shared" si="266"/>
        <v>11.76</v>
      </c>
      <c r="V201" s="39">
        <f t="shared" si="267"/>
        <v>110</v>
      </c>
      <c r="W201" s="39">
        <f t="shared" si="268"/>
        <v>0</v>
      </c>
      <c r="X201" s="38">
        <f t="shared" si="269"/>
        <v>560.24</v>
      </c>
      <c r="Y201" s="38">
        <f t="shared" si="270"/>
        <v>1894.88</v>
      </c>
      <c r="Z201" s="43"/>
      <c r="AA201" s="41" t="s">
        <v>71</v>
      </c>
      <c r="AB201" s="42">
        <f t="shared" ref="AB201:AH201" si="277">K201+R201</f>
        <v>70.57</v>
      </c>
      <c r="AC201" s="42">
        <f t="shared" si="277"/>
        <v>940.93</v>
      </c>
      <c r="AD201" s="42">
        <f t="shared" si="277"/>
        <v>624.18</v>
      </c>
      <c r="AE201" s="42">
        <f t="shared" si="277"/>
        <v>39.2</v>
      </c>
      <c r="AF201" s="42">
        <f t="shared" si="277"/>
        <v>220</v>
      </c>
      <c r="AG201" s="42">
        <f t="shared" si="277"/>
        <v>0</v>
      </c>
      <c r="AH201" s="42">
        <f t="shared" si="277"/>
        <v>1894.88</v>
      </c>
      <c r="AI201" s="41" t="s">
        <v>33</v>
      </c>
    </row>
    <row r="202" s="15" customFormat="1" ht="16" customHeight="1" spans="1:35">
      <c r="A202" s="37">
        <f t="shared" si="255"/>
        <v>199</v>
      </c>
      <c r="B202" s="38" t="s">
        <v>554</v>
      </c>
      <c r="C202" s="54" t="s">
        <v>555</v>
      </c>
      <c r="D202" s="46" t="s">
        <v>556</v>
      </c>
      <c r="E202" s="38">
        <v>3920.55</v>
      </c>
      <c r="F202" s="38">
        <v>3920.55</v>
      </c>
      <c r="G202" s="39">
        <v>6241.75</v>
      </c>
      <c r="H202" s="38">
        <v>3920.55</v>
      </c>
      <c r="I202" s="43">
        <v>3180</v>
      </c>
      <c r="J202" s="39"/>
      <c r="K202" s="38">
        <f t="shared" si="256"/>
        <v>70.57</v>
      </c>
      <c r="L202" s="38">
        <f t="shared" si="257"/>
        <v>627.29</v>
      </c>
      <c r="M202" s="39">
        <f t="shared" si="258"/>
        <v>499.34</v>
      </c>
      <c r="N202" s="38">
        <f t="shared" si="259"/>
        <v>27.44</v>
      </c>
      <c r="O202" s="39">
        <f t="shared" si="260"/>
        <v>159</v>
      </c>
      <c r="P202" s="39">
        <f t="shared" si="261"/>
        <v>0</v>
      </c>
      <c r="Q202" s="39">
        <f t="shared" si="262"/>
        <v>1383.64</v>
      </c>
      <c r="R202" s="38">
        <f t="shared" si="263"/>
        <v>0</v>
      </c>
      <c r="S202" s="38">
        <f t="shared" si="264"/>
        <v>313.64</v>
      </c>
      <c r="T202" s="39">
        <f t="shared" si="265"/>
        <v>124.84</v>
      </c>
      <c r="U202" s="38">
        <f t="shared" si="266"/>
        <v>11.76</v>
      </c>
      <c r="V202" s="39">
        <f t="shared" si="267"/>
        <v>159</v>
      </c>
      <c r="W202" s="39">
        <f t="shared" si="268"/>
        <v>0</v>
      </c>
      <c r="X202" s="38">
        <f t="shared" si="269"/>
        <v>609.24</v>
      </c>
      <c r="Y202" s="38">
        <f t="shared" si="270"/>
        <v>1992.88</v>
      </c>
      <c r="Z202" s="43"/>
      <c r="AA202" s="41" t="s">
        <v>79</v>
      </c>
      <c r="AB202" s="42">
        <f t="shared" ref="AB202:AH202" si="278">K202+R202</f>
        <v>70.57</v>
      </c>
      <c r="AC202" s="42">
        <f t="shared" si="278"/>
        <v>940.93</v>
      </c>
      <c r="AD202" s="42">
        <f t="shared" si="278"/>
        <v>624.18</v>
      </c>
      <c r="AE202" s="42">
        <f t="shared" si="278"/>
        <v>39.2</v>
      </c>
      <c r="AF202" s="42">
        <f t="shared" si="278"/>
        <v>318</v>
      </c>
      <c r="AG202" s="42">
        <f t="shared" si="278"/>
        <v>0</v>
      </c>
      <c r="AH202" s="42">
        <f t="shared" si="278"/>
        <v>1992.88</v>
      </c>
      <c r="AI202" s="41" t="s">
        <v>35</v>
      </c>
    </row>
    <row r="203" s="15" customFormat="1" ht="16" customHeight="1" spans="1:35">
      <c r="A203" s="37">
        <f t="shared" si="255"/>
        <v>200</v>
      </c>
      <c r="B203" s="38" t="s">
        <v>238</v>
      </c>
      <c r="C203" s="62" t="s">
        <v>557</v>
      </c>
      <c r="D203" s="46" t="s">
        <v>558</v>
      </c>
      <c r="E203" s="63">
        <v>3920.55</v>
      </c>
      <c r="F203" s="38">
        <v>3920.55</v>
      </c>
      <c r="G203" s="39">
        <v>6241.75</v>
      </c>
      <c r="H203" s="38">
        <v>3920.55</v>
      </c>
      <c r="I203" s="43">
        <v>2200</v>
      </c>
      <c r="J203" s="39"/>
      <c r="K203" s="38">
        <f t="shared" si="256"/>
        <v>70.57</v>
      </c>
      <c r="L203" s="38">
        <f t="shared" si="257"/>
        <v>627.29</v>
      </c>
      <c r="M203" s="39">
        <f t="shared" si="258"/>
        <v>499.34</v>
      </c>
      <c r="N203" s="38">
        <f t="shared" si="259"/>
        <v>27.44</v>
      </c>
      <c r="O203" s="39">
        <f t="shared" si="260"/>
        <v>110</v>
      </c>
      <c r="P203" s="39">
        <f t="shared" si="261"/>
        <v>0</v>
      </c>
      <c r="Q203" s="39">
        <f t="shared" si="262"/>
        <v>1334.64</v>
      </c>
      <c r="R203" s="38">
        <f t="shared" si="263"/>
        <v>0</v>
      </c>
      <c r="S203" s="38">
        <f t="shared" si="264"/>
        <v>313.64</v>
      </c>
      <c r="T203" s="39">
        <f t="shared" si="265"/>
        <v>124.84</v>
      </c>
      <c r="U203" s="38">
        <f t="shared" si="266"/>
        <v>11.76</v>
      </c>
      <c r="V203" s="39">
        <f t="shared" si="267"/>
        <v>110</v>
      </c>
      <c r="W203" s="39">
        <f t="shared" si="268"/>
        <v>0</v>
      </c>
      <c r="X203" s="38">
        <f t="shared" si="269"/>
        <v>560.24</v>
      </c>
      <c r="Y203" s="38">
        <f t="shared" si="270"/>
        <v>1894.88</v>
      </c>
      <c r="Z203" s="43"/>
      <c r="AA203" s="41" t="s">
        <v>60</v>
      </c>
      <c r="AB203" s="42">
        <f t="shared" ref="AB203:AH203" si="279">K203+R203</f>
        <v>70.57</v>
      </c>
      <c r="AC203" s="42">
        <f t="shared" si="279"/>
        <v>940.93</v>
      </c>
      <c r="AD203" s="42">
        <f t="shared" si="279"/>
        <v>624.18</v>
      </c>
      <c r="AE203" s="42">
        <f t="shared" si="279"/>
        <v>39.2</v>
      </c>
      <c r="AF203" s="42">
        <f t="shared" si="279"/>
        <v>220</v>
      </c>
      <c r="AG203" s="42">
        <f t="shared" si="279"/>
        <v>0</v>
      </c>
      <c r="AH203" s="42">
        <f t="shared" si="279"/>
        <v>1894.88</v>
      </c>
      <c r="AI203" s="41" t="s">
        <v>33</v>
      </c>
    </row>
    <row r="204" s="15" customFormat="1" ht="16" customHeight="1" spans="1:35">
      <c r="A204" s="37">
        <f t="shared" si="255"/>
        <v>201</v>
      </c>
      <c r="B204" s="38" t="s">
        <v>189</v>
      </c>
      <c r="C204" s="45" t="s">
        <v>559</v>
      </c>
      <c r="D204" s="46" t="s">
        <v>560</v>
      </c>
      <c r="E204" s="63">
        <v>3920.55</v>
      </c>
      <c r="F204" s="38">
        <v>3920.55</v>
      </c>
      <c r="G204" s="39">
        <v>6241.75</v>
      </c>
      <c r="H204" s="38">
        <v>3920.55</v>
      </c>
      <c r="I204" s="43">
        <v>3180</v>
      </c>
      <c r="J204" s="39"/>
      <c r="K204" s="38">
        <f t="shared" si="256"/>
        <v>70.57</v>
      </c>
      <c r="L204" s="38">
        <f t="shared" si="257"/>
        <v>627.29</v>
      </c>
      <c r="M204" s="39">
        <f t="shared" si="258"/>
        <v>499.34</v>
      </c>
      <c r="N204" s="38">
        <f t="shared" si="259"/>
        <v>27.44</v>
      </c>
      <c r="O204" s="39">
        <f t="shared" si="260"/>
        <v>159</v>
      </c>
      <c r="P204" s="39">
        <f t="shared" si="261"/>
        <v>0</v>
      </c>
      <c r="Q204" s="39">
        <f t="shared" si="262"/>
        <v>1383.64</v>
      </c>
      <c r="R204" s="38">
        <f t="shared" si="263"/>
        <v>0</v>
      </c>
      <c r="S204" s="38">
        <f t="shared" si="264"/>
        <v>313.64</v>
      </c>
      <c r="T204" s="39">
        <f t="shared" si="265"/>
        <v>124.84</v>
      </c>
      <c r="U204" s="38">
        <f t="shared" si="266"/>
        <v>11.76</v>
      </c>
      <c r="V204" s="39">
        <f t="shared" si="267"/>
        <v>159</v>
      </c>
      <c r="W204" s="39">
        <f t="shared" si="268"/>
        <v>0</v>
      </c>
      <c r="X204" s="38">
        <f t="shared" si="269"/>
        <v>609.24</v>
      </c>
      <c r="Y204" s="38">
        <f t="shared" si="270"/>
        <v>1992.88</v>
      </c>
      <c r="Z204" s="43"/>
      <c r="AA204" s="41" t="s">
        <v>52</v>
      </c>
      <c r="AB204" s="42">
        <f t="shared" ref="AB204:AH204" si="280">K204+R204</f>
        <v>70.57</v>
      </c>
      <c r="AC204" s="42">
        <f t="shared" si="280"/>
        <v>940.93</v>
      </c>
      <c r="AD204" s="42">
        <f t="shared" si="280"/>
        <v>624.18</v>
      </c>
      <c r="AE204" s="42">
        <f t="shared" si="280"/>
        <v>39.2</v>
      </c>
      <c r="AF204" s="42">
        <f t="shared" si="280"/>
        <v>318</v>
      </c>
      <c r="AG204" s="42">
        <f t="shared" si="280"/>
        <v>0</v>
      </c>
      <c r="AH204" s="42">
        <f t="shared" si="280"/>
        <v>1992.88</v>
      </c>
      <c r="AI204" s="41" t="s">
        <v>36</v>
      </c>
    </row>
    <row r="205" s="15" customFormat="1" ht="16" customHeight="1" spans="1:35">
      <c r="A205" s="37">
        <f t="shared" si="255"/>
        <v>202</v>
      </c>
      <c r="B205" s="38" t="s">
        <v>129</v>
      </c>
      <c r="C205" s="45" t="s">
        <v>561</v>
      </c>
      <c r="D205" s="46" t="s">
        <v>562</v>
      </c>
      <c r="E205" s="63">
        <v>3920.55</v>
      </c>
      <c r="F205" s="38">
        <v>3920.55</v>
      </c>
      <c r="G205" s="39">
        <v>6241.75</v>
      </c>
      <c r="H205" s="38">
        <v>3920.55</v>
      </c>
      <c r="I205" s="43">
        <v>3180</v>
      </c>
      <c r="J205" s="39"/>
      <c r="K205" s="38">
        <f t="shared" si="256"/>
        <v>70.57</v>
      </c>
      <c r="L205" s="38">
        <f t="shared" si="257"/>
        <v>627.29</v>
      </c>
      <c r="M205" s="39">
        <f t="shared" si="258"/>
        <v>499.34</v>
      </c>
      <c r="N205" s="38">
        <f t="shared" si="259"/>
        <v>27.44</v>
      </c>
      <c r="O205" s="39">
        <f t="shared" si="260"/>
        <v>159</v>
      </c>
      <c r="P205" s="39">
        <f t="shared" si="261"/>
        <v>0</v>
      </c>
      <c r="Q205" s="39">
        <f t="shared" si="262"/>
        <v>1383.64</v>
      </c>
      <c r="R205" s="38">
        <f t="shared" si="263"/>
        <v>0</v>
      </c>
      <c r="S205" s="38">
        <f t="shared" si="264"/>
        <v>313.64</v>
      </c>
      <c r="T205" s="39">
        <f t="shared" si="265"/>
        <v>124.84</v>
      </c>
      <c r="U205" s="38">
        <f t="shared" si="266"/>
        <v>11.76</v>
      </c>
      <c r="V205" s="39">
        <f t="shared" si="267"/>
        <v>159</v>
      </c>
      <c r="W205" s="39">
        <f t="shared" si="268"/>
        <v>0</v>
      </c>
      <c r="X205" s="38">
        <f t="shared" si="269"/>
        <v>609.24</v>
      </c>
      <c r="Y205" s="38">
        <f t="shared" si="270"/>
        <v>1992.88</v>
      </c>
      <c r="Z205" s="43"/>
      <c r="AA205" s="41" t="s">
        <v>58</v>
      </c>
      <c r="AB205" s="42">
        <f t="shared" ref="AB205:AH205" si="281">K205+R205</f>
        <v>70.57</v>
      </c>
      <c r="AC205" s="42">
        <f t="shared" si="281"/>
        <v>940.93</v>
      </c>
      <c r="AD205" s="42">
        <f t="shared" si="281"/>
        <v>624.18</v>
      </c>
      <c r="AE205" s="42">
        <f t="shared" si="281"/>
        <v>39.2</v>
      </c>
      <c r="AF205" s="42">
        <f t="shared" si="281"/>
        <v>318</v>
      </c>
      <c r="AG205" s="42">
        <f t="shared" si="281"/>
        <v>0</v>
      </c>
      <c r="AH205" s="42">
        <f t="shared" si="281"/>
        <v>1992.88</v>
      </c>
      <c r="AI205" s="41" t="s">
        <v>35</v>
      </c>
    </row>
    <row r="206" s="15" customFormat="1" ht="16" customHeight="1" spans="1:35">
      <c r="A206" s="37">
        <f t="shared" si="255"/>
        <v>203</v>
      </c>
      <c r="B206" s="38" t="s">
        <v>245</v>
      </c>
      <c r="C206" s="142" t="s">
        <v>563</v>
      </c>
      <c r="D206" s="221" t="s">
        <v>564</v>
      </c>
      <c r="E206" s="63">
        <v>4700</v>
      </c>
      <c r="F206" s="38">
        <v>4700</v>
      </c>
      <c r="G206" s="39">
        <v>6241.75</v>
      </c>
      <c r="H206" s="38">
        <v>4700</v>
      </c>
      <c r="I206" s="43">
        <v>4180</v>
      </c>
      <c r="J206" s="39"/>
      <c r="K206" s="38">
        <f t="shared" si="256"/>
        <v>84.6</v>
      </c>
      <c r="L206" s="38">
        <f t="shared" si="257"/>
        <v>752</v>
      </c>
      <c r="M206" s="39">
        <f t="shared" si="258"/>
        <v>499.34</v>
      </c>
      <c r="N206" s="38">
        <f t="shared" si="259"/>
        <v>32.9</v>
      </c>
      <c r="O206" s="39">
        <f t="shared" si="260"/>
        <v>209</v>
      </c>
      <c r="P206" s="39">
        <f t="shared" si="261"/>
        <v>0</v>
      </c>
      <c r="Q206" s="39">
        <f t="shared" si="262"/>
        <v>1577.84</v>
      </c>
      <c r="R206" s="38">
        <f t="shared" si="263"/>
        <v>0</v>
      </c>
      <c r="S206" s="38">
        <f t="shared" si="264"/>
        <v>376</v>
      </c>
      <c r="T206" s="39">
        <f t="shared" si="265"/>
        <v>124.84</v>
      </c>
      <c r="U206" s="38">
        <f t="shared" si="266"/>
        <v>14.1</v>
      </c>
      <c r="V206" s="39">
        <f t="shared" si="267"/>
        <v>209</v>
      </c>
      <c r="W206" s="39">
        <f t="shared" si="268"/>
        <v>0</v>
      </c>
      <c r="X206" s="38">
        <f t="shared" si="269"/>
        <v>723.94</v>
      </c>
      <c r="Y206" s="38">
        <f t="shared" si="270"/>
        <v>2301.78</v>
      </c>
      <c r="Z206" s="43"/>
      <c r="AA206" s="41" t="s">
        <v>58</v>
      </c>
      <c r="AB206" s="42">
        <f t="shared" ref="AB206:AH206" si="282">K206+R206</f>
        <v>84.6</v>
      </c>
      <c r="AC206" s="42">
        <f t="shared" si="282"/>
        <v>1128</v>
      </c>
      <c r="AD206" s="42">
        <f t="shared" si="282"/>
        <v>624.18</v>
      </c>
      <c r="AE206" s="42">
        <f t="shared" si="282"/>
        <v>47</v>
      </c>
      <c r="AF206" s="42">
        <f t="shared" si="282"/>
        <v>418</v>
      </c>
      <c r="AG206" s="42">
        <f t="shared" si="282"/>
        <v>0</v>
      </c>
      <c r="AH206" s="42">
        <f t="shared" si="282"/>
        <v>2301.78</v>
      </c>
      <c r="AI206" s="41" t="s">
        <v>35</v>
      </c>
    </row>
    <row r="207" s="15" customFormat="1" ht="16" customHeight="1" spans="1:35">
      <c r="A207" s="37">
        <f t="shared" si="255"/>
        <v>204</v>
      </c>
      <c r="B207" s="38" t="s">
        <v>153</v>
      </c>
      <c r="C207" s="45" t="s">
        <v>565</v>
      </c>
      <c r="D207" s="221" t="s">
        <v>566</v>
      </c>
      <c r="E207" s="63">
        <v>3920.55</v>
      </c>
      <c r="F207" s="38">
        <v>3920.55</v>
      </c>
      <c r="G207" s="39">
        <v>6241.75</v>
      </c>
      <c r="H207" s="38">
        <v>3920.55</v>
      </c>
      <c r="I207" s="43">
        <v>3180</v>
      </c>
      <c r="J207" s="39"/>
      <c r="K207" s="38">
        <f t="shared" si="256"/>
        <v>70.57</v>
      </c>
      <c r="L207" s="38">
        <f t="shared" si="257"/>
        <v>627.29</v>
      </c>
      <c r="M207" s="39">
        <f t="shared" si="258"/>
        <v>499.34</v>
      </c>
      <c r="N207" s="38">
        <f t="shared" si="259"/>
        <v>27.44</v>
      </c>
      <c r="O207" s="39">
        <f t="shared" si="260"/>
        <v>159</v>
      </c>
      <c r="P207" s="39">
        <f t="shared" si="261"/>
        <v>0</v>
      </c>
      <c r="Q207" s="39">
        <f t="shared" si="262"/>
        <v>1383.64</v>
      </c>
      <c r="R207" s="38">
        <f t="shared" si="263"/>
        <v>0</v>
      </c>
      <c r="S207" s="38">
        <f t="shared" si="264"/>
        <v>313.64</v>
      </c>
      <c r="T207" s="39">
        <f t="shared" si="265"/>
        <v>124.84</v>
      </c>
      <c r="U207" s="38">
        <f t="shared" si="266"/>
        <v>11.76</v>
      </c>
      <c r="V207" s="39">
        <f t="shared" si="267"/>
        <v>159</v>
      </c>
      <c r="W207" s="39">
        <f t="shared" si="268"/>
        <v>0</v>
      </c>
      <c r="X207" s="38">
        <f t="shared" si="269"/>
        <v>609.24</v>
      </c>
      <c r="Y207" s="38">
        <f t="shared" si="270"/>
        <v>1992.88</v>
      </c>
      <c r="Z207" s="43"/>
      <c r="AA207" s="41" t="s">
        <v>57</v>
      </c>
      <c r="AB207" s="42">
        <f t="shared" ref="AB207:AH207" si="283">K207+R207</f>
        <v>70.57</v>
      </c>
      <c r="AC207" s="42">
        <f t="shared" si="283"/>
        <v>940.93</v>
      </c>
      <c r="AD207" s="42">
        <f t="shared" si="283"/>
        <v>624.18</v>
      </c>
      <c r="AE207" s="42">
        <f t="shared" si="283"/>
        <v>39.2</v>
      </c>
      <c r="AF207" s="42">
        <f t="shared" si="283"/>
        <v>318</v>
      </c>
      <c r="AG207" s="42">
        <f t="shared" si="283"/>
        <v>0</v>
      </c>
      <c r="AH207" s="42">
        <f t="shared" si="283"/>
        <v>1992.88</v>
      </c>
      <c r="AI207" s="41" t="s">
        <v>36</v>
      </c>
    </row>
    <row r="208" s="15" customFormat="1" ht="16" customHeight="1" spans="1:35">
      <c r="A208" s="37">
        <f t="shared" si="255"/>
        <v>205</v>
      </c>
      <c r="B208" s="38" t="s">
        <v>270</v>
      </c>
      <c r="C208" s="45" t="s">
        <v>567</v>
      </c>
      <c r="D208" s="221" t="s">
        <v>568</v>
      </c>
      <c r="E208" s="63">
        <v>3920.55</v>
      </c>
      <c r="F208" s="38">
        <v>3920.55</v>
      </c>
      <c r="G208" s="39">
        <v>6241.75</v>
      </c>
      <c r="H208" s="38">
        <v>3920.55</v>
      </c>
      <c r="I208" s="43">
        <v>2200</v>
      </c>
      <c r="J208" s="39"/>
      <c r="K208" s="38">
        <f t="shared" si="256"/>
        <v>70.57</v>
      </c>
      <c r="L208" s="38">
        <f t="shared" si="257"/>
        <v>627.29</v>
      </c>
      <c r="M208" s="39">
        <f t="shared" si="258"/>
        <v>499.34</v>
      </c>
      <c r="N208" s="38">
        <f t="shared" si="259"/>
        <v>27.44</v>
      </c>
      <c r="O208" s="39">
        <f t="shared" si="260"/>
        <v>110</v>
      </c>
      <c r="P208" s="39">
        <f t="shared" si="261"/>
        <v>0</v>
      </c>
      <c r="Q208" s="39">
        <f t="shared" si="262"/>
        <v>1334.64</v>
      </c>
      <c r="R208" s="38">
        <f t="shared" si="263"/>
        <v>0</v>
      </c>
      <c r="S208" s="38">
        <f t="shared" si="264"/>
        <v>313.64</v>
      </c>
      <c r="T208" s="39">
        <f t="shared" si="265"/>
        <v>124.84</v>
      </c>
      <c r="U208" s="38">
        <f t="shared" si="266"/>
        <v>11.76</v>
      </c>
      <c r="V208" s="39">
        <f t="shared" si="267"/>
        <v>110</v>
      </c>
      <c r="W208" s="39">
        <f t="shared" si="268"/>
        <v>0</v>
      </c>
      <c r="X208" s="38">
        <f t="shared" si="269"/>
        <v>560.24</v>
      </c>
      <c r="Y208" s="38">
        <f t="shared" si="270"/>
        <v>1894.88</v>
      </c>
      <c r="Z208" s="43"/>
      <c r="AA208" s="41" t="s">
        <v>63</v>
      </c>
      <c r="AB208" s="42">
        <f t="shared" ref="AB208:AH208" si="284">K208+R208</f>
        <v>70.57</v>
      </c>
      <c r="AC208" s="42">
        <f t="shared" si="284"/>
        <v>940.93</v>
      </c>
      <c r="AD208" s="42">
        <f t="shared" si="284"/>
        <v>624.18</v>
      </c>
      <c r="AE208" s="42">
        <f t="shared" si="284"/>
        <v>39.2</v>
      </c>
      <c r="AF208" s="42">
        <f t="shared" si="284"/>
        <v>220</v>
      </c>
      <c r="AG208" s="42">
        <f t="shared" si="284"/>
        <v>0</v>
      </c>
      <c r="AH208" s="42">
        <f t="shared" si="284"/>
        <v>1894.88</v>
      </c>
      <c r="AI208" s="41" t="s">
        <v>36</v>
      </c>
    </row>
    <row r="209" s="15" customFormat="1" ht="16" customHeight="1" spans="1:36">
      <c r="A209" s="37">
        <f t="shared" si="255"/>
        <v>206</v>
      </c>
      <c r="B209" s="38" t="s">
        <v>569</v>
      </c>
      <c r="C209" s="64" t="s">
        <v>570</v>
      </c>
      <c r="D209" s="225" t="s">
        <v>571</v>
      </c>
      <c r="E209" s="63">
        <v>3920.55</v>
      </c>
      <c r="F209" s="38">
        <v>3920.55</v>
      </c>
      <c r="G209" s="39">
        <v>6241.75</v>
      </c>
      <c r="H209" s="38">
        <v>3920.55</v>
      </c>
      <c r="I209" s="43">
        <v>0</v>
      </c>
      <c r="J209" s="39"/>
      <c r="K209" s="38">
        <f t="shared" si="256"/>
        <v>70.57</v>
      </c>
      <c r="L209" s="38">
        <f t="shared" si="257"/>
        <v>627.29</v>
      </c>
      <c r="M209" s="39">
        <f t="shared" si="258"/>
        <v>499.34</v>
      </c>
      <c r="N209" s="38">
        <f t="shared" si="259"/>
        <v>27.44</v>
      </c>
      <c r="O209" s="39">
        <f t="shared" si="260"/>
        <v>0</v>
      </c>
      <c r="P209" s="39">
        <f t="shared" si="261"/>
        <v>0</v>
      </c>
      <c r="Q209" s="39">
        <f t="shared" si="262"/>
        <v>1224.64</v>
      </c>
      <c r="R209" s="38">
        <f t="shared" si="263"/>
        <v>0</v>
      </c>
      <c r="S209" s="38">
        <f t="shared" si="264"/>
        <v>313.64</v>
      </c>
      <c r="T209" s="39">
        <f t="shared" si="265"/>
        <v>124.84</v>
      </c>
      <c r="U209" s="38">
        <f t="shared" si="266"/>
        <v>11.76</v>
      </c>
      <c r="V209" s="39">
        <f t="shared" si="267"/>
        <v>0</v>
      </c>
      <c r="W209" s="39">
        <f t="shared" si="268"/>
        <v>0</v>
      </c>
      <c r="X209" s="38">
        <f t="shared" si="269"/>
        <v>450.24</v>
      </c>
      <c r="Y209" s="38">
        <f t="shared" si="270"/>
        <v>1674.88</v>
      </c>
      <c r="Z209" s="43"/>
      <c r="AA209" s="41" t="s">
        <v>82</v>
      </c>
      <c r="AB209" s="42">
        <f t="shared" ref="AB209:AH209" si="285">K209+R209</f>
        <v>70.57</v>
      </c>
      <c r="AC209" s="42">
        <f t="shared" si="285"/>
        <v>940.93</v>
      </c>
      <c r="AD209" s="42">
        <f t="shared" si="285"/>
        <v>624.18</v>
      </c>
      <c r="AE209" s="42">
        <f t="shared" si="285"/>
        <v>39.2</v>
      </c>
      <c r="AF209" s="42">
        <f t="shared" si="285"/>
        <v>0</v>
      </c>
      <c r="AG209" s="42">
        <f t="shared" si="285"/>
        <v>0</v>
      </c>
      <c r="AH209" s="42">
        <f t="shared" si="285"/>
        <v>1674.88</v>
      </c>
      <c r="AI209" s="41" t="s">
        <v>31</v>
      </c>
    </row>
    <row r="210" s="15" customFormat="1" ht="16" customHeight="1" spans="1:36">
      <c r="A210" s="37">
        <f t="shared" si="255"/>
        <v>207</v>
      </c>
      <c r="B210" s="38" t="s">
        <v>569</v>
      </c>
      <c r="C210" s="64" t="s">
        <v>572</v>
      </c>
      <c r="D210" s="225" t="s">
        <v>573</v>
      </c>
      <c r="E210" s="63">
        <v>3920.55</v>
      </c>
      <c r="F210" s="38">
        <v>3920.55</v>
      </c>
      <c r="G210" s="39">
        <v>6241.75</v>
      </c>
      <c r="H210" s="38">
        <v>3920.55</v>
      </c>
      <c r="I210" s="43">
        <v>0</v>
      </c>
      <c r="J210" s="39"/>
      <c r="K210" s="38">
        <f t="shared" si="256"/>
        <v>70.57</v>
      </c>
      <c r="L210" s="38">
        <f t="shared" si="257"/>
        <v>627.29</v>
      </c>
      <c r="M210" s="39">
        <f t="shared" si="258"/>
        <v>499.34</v>
      </c>
      <c r="N210" s="38">
        <f t="shared" si="259"/>
        <v>27.44</v>
      </c>
      <c r="O210" s="39">
        <f t="shared" si="260"/>
        <v>0</v>
      </c>
      <c r="P210" s="39">
        <f t="shared" si="261"/>
        <v>0</v>
      </c>
      <c r="Q210" s="39">
        <f t="shared" si="262"/>
        <v>1224.64</v>
      </c>
      <c r="R210" s="38">
        <f t="shared" si="263"/>
        <v>0</v>
      </c>
      <c r="S210" s="38">
        <f t="shared" si="264"/>
        <v>313.64</v>
      </c>
      <c r="T210" s="39">
        <f t="shared" si="265"/>
        <v>124.84</v>
      </c>
      <c r="U210" s="38">
        <f t="shared" si="266"/>
        <v>11.76</v>
      </c>
      <c r="V210" s="39">
        <f t="shared" si="267"/>
        <v>0</v>
      </c>
      <c r="W210" s="39">
        <f t="shared" si="268"/>
        <v>0</v>
      </c>
      <c r="X210" s="38">
        <f t="shared" si="269"/>
        <v>450.24</v>
      </c>
      <c r="Y210" s="38">
        <f t="shared" si="270"/>
        <v>1674.88</v>
      </c>
      <c r="Z210" s="43"/>
      <c r="AA210" s="41" t="s">
        <v>82</v>
      </c>
      <c r="AB210" s="42">
        <f t="shared" ref="AB210:AH210" si="286">K210+R210</f>
        <v>70.57</v>
      </c>
      <c r="AC210" s="42">
        <f t="shared" si="286"/>
        <v>940.93</v>
      </c>
      <c r="AD210" s="42">
        <f t="shared" si="286"/>
        <v>624.18</v>
      </c>
      <c r="AE210" s="42">
        <f t="shared" si="286"/>
        <v>39.2</v>
      </c>
      <c r="AF210" s="42">
        <f t="shared" si="286"/>
        <v>0</v>
      </c>
      <c r="AG210" s="42">
        <f t="shared" si="286"/>
        <v>0</v>
      </c>
      <c r="AH210" s="42">
        <f t="shared" si="286"/>
        <v>1674.88</v>
      </c>
      <c r="AI210" s="41" t="s">
        <v>31</v>
      </c>
    </row>
    <row r="211" s="15" customFormat="1" ht="16" customHeight="1" spans="1:36">
      <c r="A211" s="37">
        <f t="shared" si="255"/>
        <v>208</v>
      </c>
      <c r="B211" s="38" t="s">
        <v>129</v>
      </c>
      <c r="C211" s="66" t="s">
        <v>574</v>
      </c>
      <c r="D211" s="46" t="s">
        <v>575</v>
      </c>
      <c r="E211" s="63">
        <v>3920.55</v>
      </c>
      <c r="F211" s="38">
        <v>3920.55</v>
      </c>
      <c r="G211" s="39">
        <v>6241.75</v>
      </c>
      <c r="H211" s="38">
        <v>3920.55</v>
      </c>
      <c r="I211" s="43">
        <v>3180</v>
      </c>
      <c r="J211" s="39"/>
      <c r="K211" s="38">
        <f t="shared" si="256"/>
        <v>70.57</v>
      </c>
      <c r="L211" s="38">
        <f t="shared" si="257"/>
        <v>627.29</v>
      </c>
      <c r="M211" s="39">
        <f t="shared" si="258"/>
        <v>499.34</v>
      </c>
      <c r="N211" s="38">
        <f t="shared" si="259"/>
        <v>27.44</v>
      </c>
      <c r="O211" s="39">
        <f t="shared" si="260"/>
        <v>159</v>
      </c>
      <c r="P211" s="39">
        <f t="shared" si="261"/>
        <v>0</v>
      </c>
      <c r="Q211" s="39">
        <f t="shared" si="262"/>
        <v>1383.64</v>
      </c>
      <c r="R211" s="38">
        <f t="shared" si="263"/>
        <v>0</v>
      </c>
      <c r="S211" s="38">
        <f t="shared" si="264"/>
        <v>313.64</v>
      </c>
      <c r="T211" s="39">
        <f t="shared" si="265"/>
        <v>124.84</v>
      </c>
      <c r="U211" s="38">
        <f t="shared" si="266"/>
        <v>11.76</v>
      </c>
      <c r="V211" s="39">
        <f t="shared" si="267"/>
        <v>159</v>
      </c>
      <c r="W211" s="39">
        <f t="shared" si="268"/>
        <v>0</v>
      </c>
      <c r="X211" s="38">
        <f t="shared" si="269"/>
        <v>609.24</v>
      </c>
      <c r="Y211" s="38">
        <f t="shared" si="270"/>
        <v>1992.88</v>
      </c>
      <c r="Z211" s="43"/>
      <c r="AA211" s="41" t="s">
        <v>58</v>
      </c>
      <c r="AB211" s="42">
        <f t="shared" ref="AB211:AH211" si="287">K211+R211</f>
        <v>70.57</v>
      </c>
      <c r="AC211" s="42">
        <f t="shared" si="287"/>
        <v>940.93</v>
      </c>
      <c r="AD211" s="42">
        <f t="shared" si="287"/>
        <v>624.18</v>
      </c>
      <c r="AE211" s="42">
        <f t="shared" si="287"/>
        <v>39.2</v>
      </c>
      <c r="AF211" s="42">
        <f t="shared" si="287"/>
        <v>318</v>
      </c>
      <c r="AG211" s="42">
        <f t="shared" si="287"/>
        <v>0</v>
      </c>
      <c r="AH211" s="42">
        <f t="shared" si="287"/>
        <v>1992.88</v>
      </c>
      <c r="AI211" s="41" t="s">
        <v>35</v>
      </c>
    </row>
    <row r="212" s="15" customFormat="1" ht="16" customHeight="1" spans="1:36">
      <c r="A212" s="37">
        <f t="shared" si="255"/>
        <v>209</v>
      </c>
      <c r="B212" s="38" t="s">
        <v>238</v>
      </c>
      <c r="C212" s="66" t="s">
        <v>576</v>
      </c>
      <c r="D212" s="46" t="s">
        <v>577</v>
      </c>
      <c r="E212" s="63">
        <v>3920.55</v>
      </c>
      <c r="F212" s="38">
        <v>3920.55</v>
      </c>
      <c r="G212" s="39">
        <v>6241.75</v>
      </c>
      <c r="H212" s="38">
        <v>3920.55</v>
      </c>
      <c r="I212" s="43">
        <v>0</v>
      </c>
      <c r="J212" s="39"/>
      <c r="K212" s="38">
        <f t="shared" si="256"/>
        <v>70.57</v>
      </c>
      <c r="L212" s="38">
        <f t="shared" si="257"/>
        <v>627.29</v>
      </c>
      <c r="M212" s="39">
        <f t="shared" si="258"/>
        <v>499.34</v>
      </c>
      <c r="N212" s="38">
        <f t="shared" si="259"/>
        <v>27.44</v>
      </c>
      <c r="O212" s="39">
        <f t="shared" si="260"/>
        <v>0</v>
      </c>
      <c r="P212" s="39">
        <f t="shared" si="261"/>
        <v>0</v>
      </c>
      <c r="Q212" s="39">
        <f t="shared" si="262"/>
        <v>1224.64</v>
      </c>
      <c r="R212" s="38">
        <f t="shared" si="263"/>
        <v>0</v>
      </c>
      <c r="S212" s="38">
        <f t="shared" si="264"/>
        <v>313.64</v>
      </c>
      <c r="T212" s="39">
        <f t="shared" si="265"/>
        <v>124.84</v>
      </c>
      <c r="U212" s="38">
        <f t="shared" si="266"/>
        <v>11.76</v>
      </c>
      <c r="V212" s="39">
        <f t="shared" si="267"/>
        <v>0</v>
      </c>
      <c r="W212" s="39">
        <f t="shared" si="268"/>
        <v>0</v>
      </c>
      <c r="X212" s="38">
        <f t="shared" si="269"/>
        <v>450.24</v>
      </c>
      <c r="Y212" s="38">
        <f t="shared" si="270"/>
        <v>1674.88</v>
      </c>
      <c r="Z212" s="43"/>
      <c r="AA212" s="41" t="s">
        <v>60</v>
      </c>
      <c r="AB212" s="42">
        <f t="shared" ref="AB212:AH212" si="288">K212+R212</f>
        <v>70.57</v>
      </c>
      <c r="AC212" s="42">
        <f t="shared" si="288"/>
        <v>940.93</v>
      </c>
      <c r="AD212" s="42">
        <f t="shared" si="288"/>
        <v>624.18</v>
      </c>
      <c r="AE212" s="42">
        <f t="shared" si="288"/>
        <v>39.2</v>
      </c>
      <c r="AF212" s="42">
        <f t="shared" si="288"/>
        <v>0</v>
      </c>
      <c r="AG212" s="42">
        <f t="shared" si="288"/>
        <v>0</v>
      </c>
      <c r="AH212" s="42">
        <f t="shared" si="288"/>
        <v>1674.88</v>
      </c>
      <c r="AI212" s="41" t="s">
        <v>33</v>
      </c>
    </row>
    <row r="213" s="15" customFormat="1" ht="16" customHeight="1" spans="1:36">
      <c r="A213" s="37">
        <f t="shared" si="255"/>
        <v>210</v>
      </c>
      <c r="B213" s="38" t="s">
        <v>270</v>
      </c>
      <c r="C213" s="66" t="s">
        <v>580</v>
      </c>
      <c r="D213" s="46" t="s">
        <v>581</v>
      </c>
      <c r="E213" s="67">
        <v>3920.55</v>
      </c>
      <c r="F213" s="39">
        <v>3920.55</v>
      </c>
      <c r="G213" s="39">
        <v>6241.75</v>
      </c>
      <c r="H213" s="39">
        <v>3920.55</v>
      </c>
      <c r="I213" s="43">
        <v>2200</v>
      </c>
      <c r="J213" s="39"/>
      <c r="K213" s="38">
        <f t="shared" si="256"/>
        <v>70.57</v>
      </c>
      <c r="L213" s="38">
        <f t="shared" si="257"/>
        <v>627.29</v>
      </c>
      <c r="M213" s="39">
        <f t="shared" si="258"/>
        <v>499.34</v>
      </c>
      <c r="N213" s="38">
        <f t="shared" si="259"/>
        <v>27.44</v>
      </c>
      <c r="O213" s="39">
        <f t="shared" si="260"/>
        <v>110</v>
      </c>
      <c r="P213" s="39">
        <f t="shared" si="261"/>
        <v>0</v>
      </c>
      <c r="Q213" s="39">
        <f t="shared" si="262"/>
        <v>1334.64</v>
      </c>
      <c r="R213" s="38">
        <f t="shared" si="263"/>
        <v>0</v>
      </c>
      <c r="S213" s="38">
        <f t="shared" si="264"/>
        <v>313.64</v>
      </c>
      <c r="T213" s="39">
        <f t="shared" si="265"/>
        <v>124.84</v>
      </c>
      <c r="U213" s="38">
        <f t="shared" si="266"/>
        <v>11.76</v>
      </c>
      <c r="V213" s="39">
        <f t="shared" si="267"/>
        <v>110</v>
      </c>
      <c r="W213" s="39">
        <f t="shared" si="268"/>
        <v>0</v>
      </c>
      <c r="X213" s="38">
        <f t="shared" si="269"/>
        <v>560.24</v>
      </c>
      <c r="Y213" s="38">
        <f t="shared" si="270"/>
        <v>1894.88</v>
      </c>
      <c r="Z213" s="43"/>
      <c r="AA213" s="41" t="s">
        <v>63</v>
      </c>
      <c r="AB213" s="42">
        <f t="shared" ref="AB213:AH213" si="289">K213+R213</f>
        <v>70.57</v>
      </c>
      <c r="AC213" s="42">
        <f t="shared" si="289"/>
        <v>940.93</v>
      </c>
      <c r="AD213" s="42">
        <f t="shared" si="289"/>
        <v>624.18</v>
      </c>
      <c r="AE213" s="42">
        <f t="shared" si="289"/>
        <v>39.2</v>
      </c>
      <c r="AF213" s="42">
        <f t="shared" si="289"/>
        <v>220</v>
      </c>
      <c r="AG213" s="42">
        <f t="shared" si="289"/>
        <v>0</v>
      </c>
      <c r="AH213" s="42">
        <f t="shared" si="289"/>
        <v>1894.88</v>
      </c>
      <c r="AI213" s="41" t="s">
        <v>33</v>
      </c>
    </row>
    <row r="214" s="15" customFormat="1" ht="16" customHeight="1" spans="1:36">
      <c r="A214" s="37">
        <f t="shared" si="255"/>
        <v>211</v>
      </c>
      <c r="B214" s="38" t="s">
        <v>270</v>
      </c>
      <c r="C214" s="66" t="s">
        <v>582</v>
      </c>
      <c r="D214" s="46" t="s">
        <v>583</v>
      </c>
      <c r="E214" s="67">
        <v>3920.55</v>
      </c>
      <c r="F214" s="39">
        <v>3920.55</v>
      </c>
      <c r="G214" s="39">
        <v>6241.75</v>
      </c>
      <c r="H214" s="39">
        <v>3920.55</v>
      </c>
      <c r="I214" s="43">
        <v>2200</v>
      </c>
      <c r="J214" s="39"/>
      <c r="K214" s="38">
        <f t="shared" si="256"/>
        <v>70.57</v>
      </c>
      <c r="L214" s="38">
        <f t="shared" si="257"/>
        <v>627.29</v>
      </c>
      <c r="M214" s="39">
        <f t="shared" si="258"/>
        <v>499.34</v>
      </c>
      <c r="N214" s="38">
        <f t="shared" si="259"/>
        <v>27.44</v>
      </c>
      <c r="O214" s="39">
        <f t="shared" si="260"/>
        <v>110</v>
      </c>
      <c r="P214" s="39">
        <f t="shared" si="261"/>
        <v>0</v>
      </c>
      <c r="Q214" s="39">
        <f t="shared" si="262"/>
        <v>1334.64</v>
      </c>
      <c r="R214" s="38">
        <f t="shared" si="263"/>
        <v>0</v>
      </c>
      <c r="S214" s="38">
        <f t="shared" si="264"/>
        <v>313.64</v>
      </c>
      <c r="T214" s="39">
        <f t="shared" si="265"/>
        <v>124.84</v>
      </c>
      <c r="U214" s="38">
        <f t="shared" si="266"/>
        <v>11.76</v>
      </c>
      <c r="V214" s="39">
        <f t="shared" si="267"/>
        <v>110</v>
      </c>
      <c r="W214" s="39">
        <f t="shared" si="268"/>
        <v>0</v>
      </c>
      <c r="X214" s="38">
        <f t="shared" si="269"/>
        <v>560.24</v>
      </c>
      <c r="Y214" s="38">
        <f t="shared" si="270"/>
        <v>1894.88</v>
      </c>
      <c r="Z214" s="43"/>
      <c r="AA214" s="41" t="s">
        <v>63</v>
      </c>
      <c r="AB214" s="42">
        <f t="shared" ref="AB214:AH214" si="290">K214+R214</f>
        <v>70.57</v>
      </c>
      <c r="AC214" s="42">
        <f t="shared" si="290"/>
        <v>940.93</v>
      </c>
      <c r="AD214" s="42">
        <f t="shared" si="290"/>
        <v>624.18</v>
      </c>
      <c r="AE214" s="42">
        <f t="shared" si="290"/>
        <v>39.2</v>
      </c>
      <c r="AF214" s="42">
        <f t="shared" si="290"/>
        <v>220</v>
      </c>
      <c r="AG214" s="42">
        <f t="shared" si="290"/>
        <v>0</v>
      </c>
      <c r="AH214" s="42">
        <f t="shared" si="290"/>
        <v>1894.88</v>
      </c>
      <c r="AI214" s="41" t="s">
        <v>33</v>
      </c>
    </row>
    <row r="215" s="15" customFormat="1" ht="16" customHeight="1" spans="1:36">
      <c r="A215" s="37">
        <f t="shared" si="255"/>
        <v>212</v>
      </c>
      <c r="B215" s="38" t="s">
        <v>270</v>
      </c>
      <c r="C215" s="66" t="s">
        <v>584</v>
      </c>
      <c r="D215" s="46" t="s">
        <v>585</v>
      </c>
      <c r="E215" s="67">
        <v>3920.55</v>
      </c>
      <c r="F215" s="39">
        <v>3920.55</v>
      </c>
      <c r="G215" s="39">
        <v>6241.75</v>
      </c>
      <c r="H215" s="39">
        <v>3920.55</v>
      </c>
      <c r="I215" s="43">
        <v>2200</v>
      </c>
      <c r="J215" s="39"/>
      <c r="K215" s="38">
        <f t="shared" si="256"/>
        <v>70.57</v>
      </c>
      <c r="L215" s="38">
        <f t="shared" si="257"/>
        <v>627.29</v>
      </c>
      <c r="M215" s="39">
        <f t="shared" si="258"/>
        <v>499.34</v>
      </c>
      <c r="N215" s="38">
        <f t="shared" si="259"/>
        <v>27.44</v>
      </c>
      <c r="O215" s="39">
        <f t="shared" si="260"/>
        <v>110</v>
      </c>
      <c r="P215" s="39">
        <f t="shared" si="261"/>
        <v>0</v>
      </c>
      <c r="Q215" s="39">
        <f t="shared" si="262"/>
        <v>1334.64</v>
      </c>
      <c r="R215" s="38">
        <f t="shared" si="263"/>
        <v>0</v>
      </c>
      <c r="S215" s="38">
        <f t="shared" si="264"/>
        <v>313.64</v>
      </c>
      <c r="T215" s="39">
        <f t="shared" si="265"/>
        <v>124.84</v>
      </c>
      <c r="U215" s="38">
        <f t="shared" si="266"/>
        <v>11.76</v>
      </c>
      <c r="V215" s="39">
        <f t="shared" si="267"/>
        <v>110</v>
      </c>
      <c r="W215" s="39">
        <f t="shared" si="268"/>
        <v>0</v>
      </c>
      <c r="X215" s="38">
        <f t="shared" si="269"/>
        <v>560.24</v>
      </c>
      <c r="Y215" s="38">
        <f t="shared" si="270"/>
        <v>1894.88</v>
      </c>
      <c r="Z215" s="43"/>
      <c r="AA215" s="41" t="s">
        <v>63</v>
      </c>
      <c r="AB215" s="42">
        <f t="shared" ref="AB215:AH215" si="291">K215+R215</f>
        <v>70.57</v>
      </c>
      <c r="AC215" s="42">
        <f t="shared" si="291"/>
        <v>940.93</v>
      </c>
      <c r="AD215" s="42">
        <f t="shared" si="291"/>
        <v>624.18</v>
      </c>
      <c r="AE215" s="42">
        <f t="shared" si="291"/>
        <v>39.2</v>
      </c>
      <c r="AF215" s="42">
        <f t="shared" si="291"/>
        <v>220</v>
      </c>
      <c r="AG215" s="42">
        <f t="shared" si="291"/>
        <v>0</v>
      </c>
      <c r="AH215" s="42">
        <f t="shared" si="291"/>
        <v>1894.88</v>
      </c>
      <c r="AI215" s="41" t="s">
        <v>33</v>
      </c>
    </row>
    <row r="216" s="15" customFormat="1" ht="16" customHeight="1" spans="1:36">
      <c r="A216" s="37">
        <f t="shared" si="255"/>
        <v>213</v>
      </c>
      <c r="B216" s="38" t="s">
        <v>270</v>
      </c>
      <c r="C216" s="68" t="s">
        <v>586</v>
      </c>
      <c r="D216" s="55" t="s">
        <v>587</v>
      </c>
      <c r="E216" s="67">
        <v>3920.55</v>
      </c>
      <c r="F216" s="39">
        <v>3920.55</v>
      </c>
      <c r="G216" s="39">
        <v>6241.75</v>
      </c>
      <c r="H216" s="39">
        <v>3920.55</v>
      </c>
      <c r="I216" s="43">
        <v>2200</v>
      </c>
      <c r="J216" s="39"/>
      <c r="K216" s="38">
        <f t="shared" si="256"/>
        <v>70.57</v>
      </c>
      <c r="L216" s="38">
        <f t="shared" si="257"/>
        <v>627.29</v>
      </c>
      <c r="M216" s="39">
        <f t="shared" si="258"/>
        <v>499.34</v>
      </c>
      <c r="N216" s="38">
        <f t="shared" si="259"/>
        <v>27.44</v>
      </c>
      <c r="O216" s="39">
        <f t="shared" si="260"/>
        <v>110</v>
      </c>
      <c r="P216" s="39">
        <f t="shared" si="261"/>
        <v>0</v>
      </c>
      <c r="Q216" s="39">
        <f t="shared" si="262"/>
        <v>1334.64</v>
      </c>
      <c r="R216" s="38">
        <f t="shared" si="263"/>
        <v>0</v>
      </c>
      <c r="S216" s="38">
        <f t="shared" si="264"/>
        <v>313.64</v>
      </c>
      <c r="T216" s="39">
        <f t="shared" si="265"/>
        <v>124.84</v>
      </c>
      <c r="U216" s="38">
        <f t="shared" si="266"/>
        <v>11.76</v>
      </c>
      <c r="V216" s="39">
        <f t="shared" si="267"/>
        <v>110</v>
      </c>
      <c r="W216" s="39">
        <f t="shared" si="268"/>
        <v>0</v>
      </c>
      <c r="X216" s="38">
        <f t="shared" si="269"/>
        <v>560.24</v>
      </c>
      <c r="Y216" s="38">
        <f t="shared" si="270"/>
        <v>1894.88</v>
      </c>
      <c r="Z216" s="43"/>
      <c r="AA216" s="41" t="s">
        <v>63</v>
      </c>
      <c r="AB216" s="42">
        <f t="shared" ref="AB216:AH216" si="292">K216+R216</f>
        <v>70.57</v>
      </c>
      <c r="AC216" s="42">
        <f t="shared" si="292"/>
        <v>940.93</v>
      </c>
      <c r="AD216" s="42">
        <f t="shared" si="292"/>
        <v>624.18</v>
      </c>
      <c r="AE216" s="42">
        <f t="shared" si="292"/>
        <v>39.2</v>
      </c>
      <c r="AF216" s="42">
        <f t="shared" si="292"/>
        <v>220</v>
      </c>
      <c r="AG216" s="42">
        <f t="shared" si="292"/>
        <v>0</v>
      </c>
      <c r="AH216" s="42">
        <f t="shared" si="292"/>
        <v>1894.88</v>
      </c>
      <c r="AI216" s="41" t="s">
        <v>33</v>
      </c>
    </row>
    <row r="217" s="15" customFormat="1" ht="16" customHeight="1" spans="1:36">
      <c r="A217" s="37">
        <f t="shared" si="255"/>
        <v>214</v>
      </c>
      <c r="B217" s="38" t="s">
        <v>189</v>
      </c>
      <c r="C217" s="68" t="s">
        <v>588</v>
      </c>
      <c r="D217" s="55" t="s">
        <v>589</v>
      </c>
      <c r="E217" s="67">
        <v>3920.55</v>
      </c>
      <c r="F217" s="39">
        <v>3920.55</v>
      </c>
      <c r="G217" s="39">
        <v>6241.75</v>
      </c>
      <c r="H217" s="39">
        <v>3920.55</v>
      </c>
      <c r="I217" s="43">
        <v>2200</v>
      </c>
      <c r="J217" s="39"/>
      <c r="K217" s="38">
        <f t="shared" si="256"/>
        <v>70.57</v>
      </c>
      <c r="L217" s="38">
        <f t="shared" si="257"/>
        <v>627.29</v>
      </c>
      <c r="M217" s="39">
        <f t="shared" si="258"/>
        <v>499.34</v>
      </c>
      <c r="N217" s="38">
        <f t="shared" si="259"/>
        <v>27.44</v>
      </c>
      <c r="O217" s="39">
        <f t="shared" si="260"/>
        <v>110</v>
      </c>
      <c r="P217" s="39">
        <f t="shared" si="261"/>
        <v>0</v>
      </c>
      <c r="Q217" s="39">
        <f t="shared" si="262"/>
        <v>1334.64</v>
      </c>
      <c r="R217" s="38">
        <f t="shared" si="263"/>
        <v>0</v>
      </c>
      <c r="S217" s="38">
        <f t="shared" si="264"/>
        <v>313.64</v>
      </c>
      <c r="T217" s="39">
        <f t="shared" si="265"/>
        <v>124.84</v>
      </c>
      <c r="U217" s="38">
        <f t="shared" si="266"/>
        <v>11.76</v>
      </c>
      <c r="V217" s="39">
        <f t="shared" si="267"/>
        <v>110</v>
      </c>
      <c r="W217" s="39">
        <f t="shared" si="268"/>
        <v>0</v>
      </c>
      <c r="X217" s="38">
        <f t="shared" si="269"/>
        <v>560.24</v>
      </c>
      <c r="Y217" s="38">
        <f t="shared" si="270"/>
        <v>1894.88</v>
      </c>
      <c r="Z217" s="43"/>
      <c r="AA217" s="41" t="s">
        <v>52</v>
      </c>
      <c r="AB217" s="42">
        <f t="shared" ref="AB217:AH217" si="293">K217+R217</f>
        <v>70.57</v>
      </c>
      <c r="AC217" s="42">
        <f t="shared" si="293"/>
        <v>940.93</v>
      </c>
      <c r="AD217" s="42">
        <f t="shared" si="293"/>
        <v>624.18</v>
      </c>
      <c r="AE217" s="42">
        <f t="shared" si="293"/>
        <v>39.2</v>
      </c>
      <c r="AF217" s="42">
        <f t="shared" si="293"/>
        <v>220</v>
      </c>
      <c r="AG217" s="42">
        <f t="shared" si="293"/>
        <v>0</v>
      </c>
      <c r="AH217" s="42">
        <f t="shared" si="293"/>
        <v>1894.88</v>
      </c>
      <c r="AI217" s="41" t="s">
        <v>36</v>
      </c>
    </row>
    <row r="218" s="15" customFormat="1" ht="16" customHeight="1" spans="1:36">
      <c r="A218" s="37">
        <f t="shared" si="255"/>
        <v>215</v>
      </c>
      <c r="B218" s="38" t="s">
        <v>153</v>
      </c>
      <c r="C218" s="69" t="s">
        <v>590</v>
      </c>
      <c r="D218" s="55" t="s">
        <v>591</v>
      </c>
      <c r="E218" s="67">
        <v>3920.55</v>
      </c>
      <c r="F218" s="39">
        <v>3920.55</v>
      </c>
      <c r="G218" s="39">
        <v>6241.75</v>
      </c>
      <c r="H218" s="39">
        <v>3920.55</v>
      </c>
      <c r="I218" s="43">
        <v>3180</v>
      </c>
      <c r="J218" s="39"/>
      <c r="K218" s="38">
        <f t="shared" si="256"/>
        <v>70.57</v>
      </c>
      <c r="L218" s="38">
        <f t="shared" si="257"/>
        <v>627.29</v>
      </c>
      <c r="M218" s="39">
        <f t="shared" si="258"/>
        <v>499.34</v>
      </c>
      <c r="N218" s="38">
        <f t="shared" si="259"/>
        <v>27.44</v>
      </c>
      <c r="O218" s="39">
        <f t="shared" si="260"/>
        <v>159</v>
      </c>
      <c r="P218" s="39">
        <f t="shared" si="261"/>
        <v>0</v>
      </c>
      <c r="Q218" s="39">
        <f t="shared" si="262"/>
        <v>1383.64</v>
      </c>
      <c r="R218" s="38">
        <f t="shared" si="263"/>
        <v>0</v>
      </c>
      <c r="S218" s="38">
        <f t="shared" si="264"/>
        <v>313.64</v>
      </c>
      <c r="T218" s="39">
        <f t="shared" si="265"/>
        <v>124.84</v>
      </c>
      <c r="U218" s="38">
        <f t="shared" si="266"/>
        <v>11.76</v>
      </c>
      <c r="V218" s="39">
        <f t="shared" si="267"/>
        <v>159</v>
      </c>
      <c r="W218" s="39">
        <f t="shared" si="268"/>
        <v>0</v>
      </c>
      <c r="X218" s="38">
        <f t="shared" si="269"/>
        <v>609.24</v>
      </c>
      <c r="Y218" s="38">
        <f t="shared" si="270"/>
        <v>1992.88</v>
      </c>
      <c r="Z218" s="43"/>
      <c r="AA218" s="41" t="s">
        <v>57</v>
      </c>
      <c r="AB218" s="42">
        <f t="shared" ref="AB218:AH218" si="294">K218+R218</f>
        <v>70.57</v>
      </c>
      <c r="AC218" s="42">
        <f t="shared" si="294"/>
        <v>940.93</v>
      </c>
      <c r="AD218" s="42">
        <f t="shared" si="294"/>
        <v>624.18</v>
      </c>
      <c r="AE218" s="42">
        <f t="shared" si="294"/>
        <v>39.2</v>
      </c>
      <c r="AF218" s="42">
        <f t="shared" si="294"/>
        <v>318</v>
      </c>
      <c r="AG218" s="42">
        <f t="shared" si="294"/>
        <v>0</v>
      </c>
      <c r="AH218" s="42">
        <f t="shared" si="294"/>
        <v>1992.88</v>
      </c>
      <c r="AI218" s="41" t="s">
        <v>36</v>
      </c>
    </row>
    <row r="219" s="15" customFormat="1" ht="16" customHeight="1" spans="1:36">
      <c r="A219" s="37">
        <f t="shared" si="255"/>
        <v>216</v>
      </c>
      <c r="B219" s="38" t="s">
        <v>195</v>
      </c>
      <c r="C219" s="59" t="s">
        <v>592</v>
      </c>
      <c r="D219" s="40" t="s">
        <v>593</v>
      </c>
      <c r="E219" s="67">
        <v>3920.55</v>
      </c>
      <c r="F219" s="39">
        <v>3920.55</v>
      </c>
      <c r="G219" s="39">
        <v>6241.75</v>
      </c>
      <c r="H219" s="39">
        <v>3920.55</v>
      </c>
      <c r="I219" s="43">
        <v>3180</v>
      </c>
      <c r="J219" s="39"/>
      <c r="K219" s="38">
        <f t="shared" si="256"/>
        <v>70.57</v>
      </c>
      <c r="L219" s="38">
        <f t="shared" si="257"/>
        <v>627.29</v>
      </c>
      <c r="M219" s="39">
        <f t="shared" si="258"/>
        <v>499.34</v>
      </c>
      <c r="N219" s="38">
        <f t="shared" si="259"/>
        <v>27.44</v>
      </c>
      <c r="O219" s="39">
        <f t="shared" si="260"/>
        <v>159</v>
      </c>
      <c r="P219" s="39">
        <f t="shared" si="261"/>
        <v>0</v>
      </c>
      <c r="Q219" s="39">
        <f t="shared" si="262"/>
        <v>1383.64</v>
      </c>
      <c r="R219" s="38">
        <f t="shared" si="263"/>
        <v>0</v>
      </c>
      <c r="S219" s="38">
        <f t="shared" si="264"/>
        <v>313.64</v>
      </c>
      <c r="T219" s="39">
        <f t="shared" si="265"/>
        <v>124.84</v>
      </c>
      <c r="U219" s="38">
        <f t="shared" si="266"/>
        <v>11.76</v>
      </c>
      <c r="V219" s="39">
        <f t="shared" si="267"/>
        <v>159</v>
      </c>
      <c r="W219" s="39">
        <f t="shared" si="268"/>
        <v>0</v>
      </c>
      <c r="X219" s="38">
        <f t="shared" si="269"/>
        <v>609.24</v>
      </c>
      <c r="Y219" s="38">
        <f t="shared" si="270"/>
        <v>1992.88</v>
      </c>
      <c r="Z219" s="35"/>
      <c r="AA219" s="41" t="s">
        <v>72</v>
      </c>
      <c r="AB219" s="42">
        <f t="shared" ref="AB219:AH219" si="295">K219+R219</f>
        <v>70.57</v>
      </c>
      <c r="AC219" s="42">
        <f t="shared" si="295"/>
        <v>940.93</v>
      </c>
      <c r="AD219" s="42">
        <f t="shared" si="295"/>
        <v>624.18</v>
      </c>
      <c r="AE219" s="42">
        <f t="shared" si="295"/>
        <v>39.2</v>
      </c>
      <c r="AF219" s="42">
        <f t="shared" si="295"/>
        <v>318</v>
      </c>
      <c r="AG219" s="42">
        <f t="shared" si="295"/>
        <v>0</v>
      </c>
      <c r="AH219" s="42">
        <f t="shared" si="295"/>
        <v>1992.88</v>
      </c>
      <c r="AI219" s="41" t="s">
        <v>34</v>
      </c>
    </row>
    <row r="220" s="15" customFormat="1" ht="16" customHeight="1" spans="1:36">
      <c r="A220" s="37">
        <f t="shared" si="255"/>
        <v>217</v>
      </c>
      <c r="B220" s="38" t="s">
        <v>110</v>
      </c>
      <c r="C220" s="59" t="s">
        <v>594</v>
      </c>
      <c r="D220" s="40" t="s">
        <v>595</v>
      </c>
      <c r="E220" s="67">
        <v>3920.55</v>
      </c>
      <c r="F220" s="39">
        <v>3920.55</v>
      </c>
      <c r="G220" s="39">
        <v>6241.75</v>
      </c>
      <c r="H220" s="39">
        <v>3920.55</v>
      </c>
      <c r="I220" s="43">
        <v>2200</v>
      </c>
      <c r="J220" s="39"/>
      <c r="K220" s="38">
        <f t="shared" si="256"/>
        <v>70.57</v>
      </c>
      <c r="L220" s="38">
        <f t="shared" si="257"/>
        <v>627.29</v>
      </c>
      <c r="M220" s="39">
        <f t="shared" si="258"/>
        <v>499.34</v>
      </c>
      <c r="N220" s="38">
        <f t="shared" si="259"/>
        <v>27.44</v>
      </c>
      <c r="O220" s="39">
        <f t="shared" si="260"/>
        <v>110</v>
      </c>
      <c r="P220" s="39">
        <f t="shared" si="261"/>
        <v>0</v>
      </c>
      <c r="Q220" s="39">
        <f t="shared" si="262"/>
        <v>1334.64</v>
      </c>
      <c r="R220" s="38">
        <f t="shared" si="263"/>
        <v>0</v>
      </c>
      <c r="S220" s="38">
        <f t="shared" si="264"/>
        <v>313.64</v>
      </c>
      <c r="T220" s="39">
        <f t="shared" si="265"/>
        <v>124.84</v>
      </c>
      <c r="U220" s="38">
        <f t="shared" si="266"/>
        <v>11.76</v>
      </c>
      <c r="V220" s="39">
        <f t="shared" si="267"/>
        <v>110</v>
      </c>
      <c r="W220" s="39">
        <f t="shared" si="268"/>
        <v>0</v>
      </c>
      <c r="X220" s="38">
        <f t="shared" si="269"/>
        <v>560.24</v>
      </c>
      <c r="Y220" s="38">
        <f t="shared" si="270"/>
        <v>1894.88</v>
      </c>
      <c r="Z220" s="35"/>
      <c r="AA220" s="41" t="s">
        <v>62</v>
      </c>
      <c r="AB220" s="42">
        <f t="shared" ref="AB220:AH220" si="296">K220+R220</f>
        <v>70.57</v>
      </c>
      <c r="AC220" s="42">
        <f t="shared" si="296"/>
        <v>940.93</v>
      </c>
      <c r="AD220" s="42">
        <f t="shared" si="296"/>
        <v>624.18</v>
      </c>
      <c r="AE220" s="42">
        <f t="shared" si="296"/>
        <v>39.2</v>
      </c>
      <c r="AF220" s="42">
        <f t="shared" si="296"/>
        <v>220</v>
      </c>
      <c r="AG220" s="42">
        <f t="shared" si="296"/>
        <v>0</v>
      </c>
      <c r="AH220" s="42">
        <f t="shared" si="296"/>
        <v>1894.88</v>
      </c>
      <c r="AI220" s="41" t="s">
        <v>33</v>
      </c>
    </row>
    <row r="221" s="15" customFormat="1" ht="16" customHeight="1" spans="1:36">
      <c r="A221" s="37">
        <f t="shared" si="255"/>
        <v>218</v>
      </c>
      <c r="B221" s="38" t="s">
        <v>110</v>
      </c>
      <c r="C221" s="59" t="s">
        <v>596</v>
      </c>
      <c r="D221" s="40" t="s">
        <v>597</v>
      </c>
      <c r="E221" s="67">
        <v>3920.55</v>
      </c>
      <c r="F221" s="39">
        <v>3920.55</v>
      </c>
      <c r="G221" s="39">
        <v>6241.75</v>
      </c>
      <c r="H221" s="39">
        <v>3920.55</v>
      </c>
      <c r="I221" s="43">
        <v>2200</v>
      </c>
      <c r="J221" s="39"/>
      <c r="K221" s="38">
        <f t="shared" si="256"/>
        <v>70.57</v>
      </c>
      <c r="L221" s="38">
        <f t="shared" si="257"/>
        <v>627.29</v>
      </c>
      <c r="M221" s="39">
        <f t="shared" si="258"/>
        <v>499.34</v>
      </c>
      <c r="N221" s="38">
        <f t="shared" si="259"/>
        <v>27.44</v>
      </c>
      <c r="O221" s="39">
        <f t="shared" si="260"/>
        <v>110</v>
      </c>
      <c r="P221" s="39">
        <f t="shared" si="261"/>
        <v>0</v>
      </c>
      <c r="Q221" s="39">
        <f t="shared" si="262"/>
        <v>1334.64</v>
      </c>
      <c r="R221" s="38">
        <f t="shared" si="263"/>
        <v>0</v>
      </c>
      <c r="S221" s="38">
        <f t="shared" si="264"/>
        <v>313.64</v>
      </c>
      <c r="T221" s="39">
        <f t="shared" si="265"/>
        <v>124.84</v>
      </c>
      <c r="U221" s="38">
        <f t="shared" si="266"/>
        <v>11.76</v>
      </c>
      <c r="V221" s="39">
        <f t="shared" si="267"/>
        <v>110</v>
      </c>
      <c r="W221" s="39">
        <f t="shared" si="268"/>
        <v>0</v>
      </c>
      <c r="X221" s="38">
        <f t="shared" si="269"/>
        <v>560.24</v>
      </c>
      <c r="Y221" s="38">
        <f t="shared" si="270"/>
        <v>1894.88</v>
      </c>
      <c r="Z221" s="35"/>
      <c r="AA221" s="41" t="s">
        <v>62</v>
      </c>
      <c r="AB221" s="42">
        <f t="shared" ref="AB221:AH221" si="297">K221+R221</f>
        <v>70.57</v>
      </c>
      <c r="AC221" s="42">
        <f t="shared" si="297"/>
        <v>940.93</v>
      </c>
      <c r="AD221" s="42">
        <f t="shared" si="297"/>
        <v>624.18</v>
      </c>
      <c r="AE221" s="42">
        <f t="shared" si="297"/>
        <v>39.2</v>
      </c>
      <c r="AF221" s="42">
        <f t="shared" si="297"/>
        <v>220</v>
      </c>
      <c r="AG221" s="42">
        <f t="shared" si="297"/>
        <v>0</v>
      </c>
      <c r="AH221" s="42">
        <f t="shared" si="297"/>
        <v>1894.88</v>
      </c>
      <c r="AI221" s="41" t="s">
        <v>33</v>
      </c>
    </row>
    <row r="222" s="16" customFormat="1" ht="16" customHeight="1" spans="1:36">
      <c r="A222" s="47">
        <f t="shared" si="255"/>
        <v>219</v>
      </c>
      <c r="B222" s="48" t="s">
        <v>195</v>
      </c>
      <c r="C222" s="149" t="s">
        <v>598</v>
      </c>
      <c r="D222" s="49" t="s">
        <v>599</v>
      </c>
      <c r="E222" s="150">
        <v>3920.55</v>
      </c>
      <c r="F222" s="50">
        <v>3920.55</v>
      </c>
      <c r="G222" s="50">
        <v>0</v>
      </c>
      <c r="H222" s="50">
        <v>3920.55</v>
      </c>
      <c r="I222" s="130">
        <v>0</v>
      </c>
      <c r="J222" s="50"/>
      <c r="K222" s="48">
        <f t="shared" si="256"/>
        <v>70.57</v>
      </c>
      <c r="L222" s="48">
        <f t="shared" si="257"/>
        <v>627.29</v>
      </c>
      <c r="M222" s="50">
        <f t="shared" si="258"/>
        <v>0</v>
      </c>
      <c r="N222" s="48">
        <f t="shared" si="259"/>
        <v>27.44</v>
      </c>
      <c r="O222" s="50">
        <f t="shared" si="260"/>
        <v>0</v>
      </c>
      <c r="P222" s="50">
        <f t="shared" si="261"/>
        <v>0</v>
      </c>
      <c r="Q222" s="50">
        <f t="shared" si="262"/>
        <v>725.3</v>
      </c>
      <c r="R222" s="48">
        <f t="shared" si="263"/>
        <v>0</v>
      </c>
      <c r="S222" s="48">
        <f t="shared" si="264"/>
        <v>313.64</v>
      </c>
      <c r="T222" s="50">
        <f t="shared" si="265"/>
        <v>0</v>
      </c>
      <c r="U222" s="48">
        <f t="shared" si="266"/>
        <v>11.76</v>
      </c>
      <c r="V222" s="50">
        <f t="shared" si="267"/>
        <v>0</v>
      </c>
      <c r="W222" s="50">
        <f t="shared" si="268"/>
        <v>0</v>
      </c>
      <c r="X222" s="48">
        <f t="shared" si="269"/>
        <v>325.4</v>
      </c>
      <c r="Y222" s="48">
        <f t="shared" si="270"/>
        <v>1050.7</v>
      </c>
      <c r="Z222" s="118"/>
      <c r="AA222" s="51" t="s">
        <v>63</v>
      </c>
      <c r="AB222" s="52">
        <f t="shared" ref="AB222:AH222" si="298">K222+R222</f>
        <v>70.57</v>
      </c>
      <c r="AC222" s="52">
        <f t="shared" si="298"/>
        <v>940.93</v>
      </c>
      <c r="AD222" s="52">
        <f t="shared" si="298"/>
        <v>0</v>
      </c>
      <c r="AE222" s="52">
        <f t="shared" si="298"/>
        <v>39.2</v>
      </c>
      <c r="AF222" s="52">
        <f t="shared" si="298"/>
        <v>0</v>
      </c>
      <c r="AG222" s="52">
        <f t="shared" si="298"/>
        <v>0</v>
      </c>
      <c r="AH222" s="52">
        <f t="shared" si="298"/>
        <v>1050.7</v>
      </c>
      <c r="AI222" s="51" t="s">
        <v>36</v>
      </c>
    </row>
    <row r="223" s="15" customFormat="1" ht="16" customHeight="1" spans="1:36">
      <c r="A223" s="37">
        <f t="shared" si="255"/>
        <v>220</v>
      </c>
      <c r="B223" s="38" t="s">
        <v>270</v>
      </c>
      <c r="C223" s="54" t="s">
        <v>600</v>
      </c>
      <c r="D223" s="40" t="s">
        <v>601</v>
      </c>
      <c r="E223" s="67">
        <v>3920.55</v>
      </c>
      <c r="F223" s="39">
        <v>3920.55</v>
      </c>
      <c r="G223" s="39">
        <v>6241.75</v>
      </c>
      <c r="H223" s="39">
        <v>3920.55</v>
      </c>
      <c r="I223" s="43">
        <v>2200</v>
      </c>
      <c r="J223" s="39"/>
      <c r="K223" s="38">
        <f t="shared" si="256"/>
        <v>70.57</v>
      </c>
      <c r="L223" s="38">
        <f t="shared" si="257"/>
        <v>627.29</v>
      </c>
      <c r="M223" s="39">
        <f t="shared" si="258"/>
        <v>499.34</v>
      </c>
      <c r="N223" s="38">
        <f t="shared" si="259"/>
        <v>27.44</v>
      </c>
      <c r="O223" s="39">
        <f t="shared" si="260"/>
        <v>110</v>
      </c>
      <c r="P223" s="39">
        <f t="shared" si="261"/>
        <v>0</v>
      </c>
      <c r="Q223" s="39">
        <f t="shared" si="262"/>
        <v>1334.64</v>
      </c>
      <c r="R223" s="38">
        <f t="shared" si="263"/>
        <v>0</v>
      </c>
      <c r="S223" s="38">
        <f t="shared" si="264"/>
        <v>313.64</v>
      </c>
      <c r="T223" s="39">
        <f t="shared" si="265"/>
        <v>124.84</v>
      </c>
      <c r="U223" s="38">
        <f t="shared" si="266"/>
        <v>11.76</v>
      </c>
      <c r="V223" s="39">
        <f t="shared" si="267"/>
        <v>110</v>
      </c>
      <c r="W223" s="39">
        <f t="shared" si="268"/>
        <v>0</v>
      </c>
      <c r="X223" s="38">
        <f t="shared" si="269"/>
        <v>560.24</v>
      </c>
      <c r="Y223" s="38">
        <f t="shared" si="270"/>
        <v>1894.88</v>
      </c>
      <c r="Z223" s="35"/>
      <c r="AA223" s="41" t="s">
        <v>63</v>
      </c>
      <c r="AB223" s="42">
        <f t="shared" ref="AB223:AH223" si="299">K223+R223</f>
        <v>70.57</v>
      </c>
      <c r="AC223" s="42">
        <f t="shared" si="299"/>
        <v>940.93</v>
      </c>
      <c r="AD223" s="42">
        <f t="shared" si="299"/>
        <v>624.18</v>
      </c>
      <c r="AE223" s="42">
        <f t="shared" si="299"/>
        <v>39.2</v>
      </c>
      <c r="AF223" s="42">
        <f t="shared" si="299"/>
        <v>220</v>
      </c>
      <c r="AG223" s="42">
        <f t="shared" si="299"/>
        <v>0</v>
      </c>
      <c r="AH223" s="42">
        <f t="shared" si="299"/>
        <v>1894.88</v>
      </c>
      <c r="AI223" s="41" t="s">
        <v>33</v>
      </c>
    </row>
    <row r="224" s="18" customFormat="1" ht="19" customHeight="1" spans="1:36">
      <c r="A224" s="37">
        <f t="shared" si="255"/>
        <v>221</v>
      </c>
      <c r="B224" s="38" t="s">
        <v>347</v>
      </c>
      <c r="C224" s="59" t="s">
        <v>602</v>
      </c>
      <c r="D224" s="220" t="s">
        <v>603</v>
      </c>
      <c r="E224" s="67">
        <v>4200</v>
      </c>
      <c r="F224" s="67">
        <v>4200</v>
      </c>
      <c r="G224" s="39">
        <v>6241.75</v>
      </c>
      <c r="H224" s="67">
        <v>4200</v>
      </c>
      <c r="I224" s="43">
        <v>4180</v>
      </c>
      <c r="J224" s="39"/>
      <c r="K224" s="38">
        <f t="shared" si="256"/>
        <v>75.6</v>
      </c>
      <c r="L224" s="38">
        <f t="shared" si="257"/>
        <v>672</v>
      </c>
      <c r="M224" s="39">
        <f t="shared" si="258"/>
        <v>499.34</v>
      </c>
      <c r="N224" s="38">
        <f t="shared" si="259"/>
        <v>29.4</v>
      </c>
      <c r="O224" s="39">
        <f t="shared" si="260"/>
        <v>209</v>
      </c>
      <c r="P224" s="39">
        <f t="shared" si="261"/>
        <v>0</v>
      </c>
      <c r="Q224" s="39">
        <f t="shared" si="262"/>
        <v>1485.34</v>
      </c>
      <c r="R224" s="38">
        <f t="shared" si="263"/>
        <v>0</v>
      </c>
      <c r="S224" s="38">
        <f t="shared" si="264"/>
        <v>336</v>
      </c>
      <c r="T224" s="39">
        <f t="shared" si="265"/>
        <v>124.84</v>
      </c>
      <c r="U224" s="38">
        <f t="shared" si="266"/>
        <v>12.6</v>
      </c>
      <c r="V224" s="39">
        <f t="shared" si="267"/>
        <v>209</v>
      </c>
      <c r="W224" s="39">
        <f t="shared" si="268"/>
        <v>0</v>
      </c>
      <c r="X224" s="38">
        <f t="shared" si="269"/>
        <v>682.44</v>
      </c>
      <c r="Y224" s="38">
        <f t="shared" si="270"/>
        <v>2167.78</v>
      </c>
      <c r="Z224" s="35"/>
      <c r="AA224" s="41" t="s">
        <v>74</v>
      </c>
      <c r="AB224" s="42">
        <f t="shared" ref="AB224:AH224" si="300">K224+R224</f>
        <v>75.6</v>
      </c>
      <c r="AC224" s="42">
        <f t="shared" si="300"/>
        <v>1008</v>
      </c>
      <c r="AD224" s="42">
        <f t="shared" si="300"/>
        <v>624.18</v>
      </c>
      <c r="AE224" s="42">
        <f t="shared" si="300"/>
        <v>42</v>
      </c>
      <c r="AF224" s="42">
        <f t="shared" si="300"/>
        <v>418</v>
      </c>
      <c r="AG224" s="42">
        <f t="shared" si="300"/>
        <v>0</v>
      </c>
      <c r="AH224" s="42">
        <f t="shared" si="300"/>
        <v>2167.78</v>
      </c>
      <c r="AI224" s="41" t="s">
        <v>35</v>
      </c>
      <c r="AJ224" s="15"/>
    </row>
    <row r="225" s="18" customFormat="1" ht="19" customHeight="1" spans="1:36">
      <c r="A225" s="37">
        <f t="shared" si="255"/>
        <v>222</v>
      </c>
      <c r="B225" s="38" t="s">
        <v>181</v>
      </c>
      <c r="C225" s="59" t="s">
        <v>606</v>
      </c>
      <c r="D225" s="40" t="s">
        <v>607</v>
      </c>
      <c r="E225" s="67">
        <v>3920.55</v>
      </c>
      <c r="F225" s="39">
        <v>3920.55</v>
      </c>
      <c r="G225" s="39">
        <v>6241.75</v>
      </c>
      <c r="H225" s="39">
        <v>3920.55</v>
      </c>
      <c r="I225" s="43">
        <v>3180</v>
      </c>
      <c r="J225" s="39"/>
      <c r="K225" s="38">
        <f t="shared" si="256"/>
        <v>70.57</v>
      </c>
      <c r="L225" s="38">
        <f t="shared" si="257"/>
        <v>627.29</v>
      </c>
      <c r="M225" s="39">
        <f t="shared" si="258"/>
        <v>499.34</v>
      </c>
      <c r="N225" s="38">
        <f t="shared" si="259"/>
        <v>27.44</v>
      </c>
      <c r="O225" s="39">
        <f t="shared" si="260"/>
        <v>159</v>
      </c>
      <c r="P225" s="39">
        <f t="shared" si="261"/>
        <v>0</v>
      </c>
      <c r="Q225" s="39">
        <f t="shared" si="262"/>
        <v>1383.64</v>
      </c>
      <c r="R225" s="38">
        <f t="shared" si="263"/>
        <v>0</v>
      </c>
      <c r="S225" s="38">
        <f t="shared" si="264"/>
        <v>313.64</v>
      </c>
      <c r="T225" s="39">
        <f t="shared" si="265"/>
        <v>124.84</v>
      </c>
      <c r="U225" s="38">
        <f t="shared" si="266"/>
        <v>11.76</v>
      </c>
      <c r="V225" s="39">
        <f t="shared" si="267"/>
        <v>159</v>
      </c>
      <c r="W225" s="39">
        <f t="shared" si="268"/>
        <v>0</v>
      </c>
      <c r="X225" s="38">
        <f t="shared" si="269"/>
        <v>609.24</v>
      </c>
      <c r="Y225" s="38">
        <f t="shared" si="270"/>
        <v>1992.88</v>
      </c>
      <c r="Z225" s="35"/>
      <c r="AA225" s="41" t="s">
        <v>81</v>
      </c>
      <c r="AB225" s="42">
        <f t="shared" ref="AB225:AH225" si="301">K225+R225</f>
        <v>70.57</v>
      </c>
      <c r="AC225" s="42">
        <f t="shared" si="301"/>
        <v>940.93</v>
      </c>
      <c r="AD225" s="42">
        <f t="shared" si="301"/>
        <v>624.18</v>
      </c>
      <c r="AE225" s="42">
        <f t="shared" si="301"/>
        <v>39.2</v>
      </c>
      <c r="AF225" s="42">
        <f t="shared" si="301"/>
        <v>318</v>
      </c>
      <c r="AG225" s="42">
        <f t="shared" si="301"/>
        <v>0</v>
      </c>
      <c r="AH225" s="42">
        <f t="shared" si="301"/>
        <v>1992.88</v>
      </c>
      <c r="AI225" s="41" t="s">
        <v>31</v>
      </c>
      <c r="AJ225" s="15"/>
    </row>
    <row r="226" s="18" customFormat="1" ht="19" customHeight="1" spans="1:36">
      <c r="A226" s="37">
        <f t="shared" si="255"/>
        <v>223</v>
      </c>
      <c r="B226" s="38" t="s">
        <v>270</v>
      </c>
      <c r="C226" s="59" t="s">
        <v>608</v>
      </c>
      <c r="D226" s="40" t="s">
        <v>609</v>
      </c>
      <c r="E226" s="67">
        <v>3920.55</v>
      </c>
      <c r="F226" s="39">
        <v>3920.55</v>
      </c>
      <c r="G226" s="39">
        <v>6241.75</v>
      </c>
      <c r="H226" s="39">
        <v>3920.55</v>
      </c>
      <c r="I226" s="43">
        <v>0</v>
      </c>
      <c r="J226" s="39"/>
      <c r="K226" s="38">
        <f t="shared" si="256"/>
        <v>70.57</v>
      </c>
      <c r="L226" s="38">
        <f t="shared" si="257"/>
        <v>627.29</v>
      </c>
      <c r="M226" s="39">
        <f t="shared" si="258"/>
        <v>499.34</v>
      </c>
      <c r="N226" s="38">
        <f t="shared" si="259"/>
        <v>27.44</v>
      </c>
      <c r="O226" s="39">
        <f t="shared" si="260"/>
        <v>0</v>
      </c>
      <c r="P226" s="39">
        <f t="shared" si="261"/>
        <v>0</v>
      </c>
      <c r="Q226" s="39">
        <f t="shared" si="262"/>
        <v>1224.64</v>
      </c>
      <c r="R226" s="38">
        <f t="shared" si="263"/>
        <v>0</v>
      </c>
      <c r="S226" s="38">
        <f t="shared" si="264"/>
        <v>313.64</v>
      </c>
      <c r="T226" s="39">
        <f t="shared" si="265"/>
        <v>124.84</v>
      </c>
      <c r="U226" s="38">
        <f t="shared" si="266"/>
        <v>11.76</v>
      </c>
      <c r="V226" s="39">
        <f t="shared" si="267"/>
        <v>0</v>
      </c>
      <c r="W226" s="39">
        <f t="shared" si="268"/>
        <v>0</v>
      </c>
      <c r="X226" s="38">
        <f t="shared" si="269"/>
        <v>450.24</v>
      </c>
      <c r="Y226" s="38">
        <f t="shared" si="270"/>
        <v>1674.88</v>
      </c>
      <c r="Z226" s="35"/>
      <c r="AA226" s="41" t="s">
        <v>63</v>
      </c>
      <c r="AB226" s="42">
        <f t="shared" ref="AB226:AH226" si="302">K226+R226</f>
        <v>70.57</v>
      </c>
      <c r="AC226" s="42">
        <f t="shared" si="302"/>
        <v>940.93</v>
      </c>
      <c r="AD226" s="42">
        <f t="shared" si="302"/>
        <v>624.18</v>
      </c>
      <c r="AE226" s="42">
        <f t="shared" si="302"/>
        <v>39.2</v>
      </c>
      <c r="AF226" s="42">
        <f t="shared" si="302"/>
        <v>0</v>
      </c>
      <c r="AG226" s="42">
        <f t="shared" si="302"/>
        <v>0</v>
      </c>
      <c r="AH226" s="42">
        <f t="shared" si="302"/>
        <v>1674.88</v>
      </c>
      <c r="AI226" s="41" t="s">
        <v>33</v>
      </c>
      <c r="AJ226" s="15"/>
    </row>
    <row r="227" s="18" customFormat="1" ht="19" customHeight="1" spans="1:36">
      <c r="A227" s="37">
        <f t="shared" si="255"/>
        <v>224</v>
      </c>
      <c r="B227" s="38" t="s">
        <v>238</v>
      </c>
      <c r="C227" s="59" t="s">
        <v>612</v>
      </c>
      <c r="D227" s="40" t="s">
        <v>613</v>
      </c>
      <c r="E227" s="67">
        <v>3920.55</v>
      </c>
      <c r="F227" s="39">
        <v>3920.55</v>
      </c>
      <c r="G227" s="39">
        <v>6241.75</v>
      </c>
      <c r="H227" s="39">
        <v>3920.55</v>
      </c>
      <c r="I227" s="43">
        <v>2200</v>
      </c>
      <c r="J227" s="39"/>
      <c r="K227" s="38">
        <f t="shared" si="256"/>
        <v>70.57</v>
      </c>
      <c r="L227" s="38">
        <f t="shared" si="257"/>
        <v>627.29</v>
      </c>
      <c r="M227" s="39">
        <f t="shared" si="258"/>
        <v>499.34</v>
      </c>
      <c r="N227" s="38">
        <f t="shared" si="259"/>
        <v>27.44</v>
      </c>
      <c r="O227" s="39">
        <f t="shared" si="260"/>
        <v>110</v>
      </c>
      <c r="P227" s="39">
        <f t="shared" si="261"/>
        <v>0</v>
      </c>
      <c r="Q227" s="39">
        <f t="shared" si="262"/>
        <v>1334.64</v>
      </c>
      <c r="R227" s="38">
        <f t="shared" si="263"/>
        <v>0</v>
      </c>
      <c r="S227" s="38">
        <f t="shared" si="264"/>
        <v>313.64</v>
      </c>
      <c r="T227" s="39">
        <f t="shared" si="265"/>
        <v>124.84</v>
      </c>
      <c r="U227" s="38">
        <f t="shared" si="266"/>
        <v>11.76</v>
      </c>
      <c r="V227" s="39">
        <f t="shared" si="267"/>
        <v>110</v>
      </c>
      <c r="W227" s="39">
        <f t="shared" si="268"/>
        <v>0</v>
      </c>
      <c r="X227" s="38">
        <f t="shared" si="269"/>
        <v>560.24</v>
      </c>
      <c r="Y227" s="38">
        <f t="shared" si="270"/>
        <v>1894.88</v>
      </c>
      <c r="Z227" s="35"/>
      <c r="AA227" s="41" t="s">
        <v>60</v>
      </c>
      <c r="AB227" s="42">
        <f t="shared" ref="AB227:AH227" si="303">K227+R227</f>
        <v>70.57</v>
      </c>
      <c r="AC227" s="42">
        <f t="shared" si="303"/>
        <v>940.93</v>
      </c>
      <c r="AD227" s="42">
        <f t="shared" si="303"/>
        <v>624.18</v>
      </c>
      <c r="AE227" s="42">
        <f t="shared" si="303"/>
        <v>39.2</v>
      </c>
      <c r="AF227" s="42">
        <f t="shared" si="303"/>
        <v>220</v>
      </c>
      <c r="AG227" s="42">
        <f t="shared" si="303"/>
        <v>0</v>
      </c>
      <c r="AH227" s="42">
        <f t="shared" si="303"/>
        <v>1894.88</v>
      </c>
      <c r="AI227" s="41" t="s">
        <v>33</v>
      </c>
      <c r="AJ227" s="15"/>
    </row>
    <row r="228" s="18" customFormat="1" ht="19" customHeight="1" spans="1:36">
      <c r="A228" s="37">
        <f t="shared" si="255"/>
        <v>225</v>
      </c>
      <c r="B228" s="38" t="s">
        <v>347</v>
      </c>
      <c r="C228" s="59" t="s">
        <v>614</v>
      </c>
      <c r="D228" s="70" t="s">
        <v>615</v>
      </c>
      <c r="E228" s="67">
        <v>3920.55</v>
      </c>
      <c r="F228" s="39">
        <v>3920.55</v>
      </c>
      <c r="G228" s="39">
        <v>6241.75</v>
      </c>
      <c r="H228" s="39">
        <v>3920.55</v>
      </c>
      <c r="I228" s="43">
        <v>2200</v>
      </c>
      <c r="J228" s="39"/>
      <c r="K228" s="38">
        <f t="shared" si="256"/>
        <v>70.57</v>
      </c>
      <c r="L228" s="38">
        <f t="shared" si="257"/>
        <v>627.29</v>
      </c>
      <c r="M228" s="39">
        <f t="shared" si="258"/>
        <v>499.34</v>
      </c>
      <c r="N228" s="38">
        <f t="shared" si="259"/>
        <v>27.44</v>
      </c>
      <c r="O228" s="39">
        <f t="shared" si="260"/>
        <v>110</v>
      </c>
      <c r="P228" s="39">
        <f t="shared" si="261"/>
        <v>0</v>
      </c>
      <c r="Q228" s="39">
        <f t="shared" si="262"/>
        <v>1334.64</v>
      </c>
      <c r="R228" s="38">
        <f t="shared" si="263"/>
        <v>0</v>
      </c>
      <c r="S228" s="38">
        <f t="shared" si="264"/>
        <v>313.64</v>
      </c>
      <c r="T228" s="39">
        <f t="shared" si="265"/>
        <v>124.84</v>
      </c>
      <c r="U228" s="38">
        <f t="shared" si="266"/>
        <v>11.76</v>
      </c>
      <c r="V228" s="39">
        <f t="shared" si="267"/>
        <v>110</v>
      </c>
      <c r="W228" s="39">
        <f t="shared" si="268"/>
        <v>0</v>
      </c>
      <c r="X228" s="38">
        <f t="shared" si="269"/>
        <v>560.24</v>
      </c>
      <c r="Y228" s="38">
        <f t="shared" si="270"/>
        <v>1894.88</v>
      </c>
      <c r="Z228" s="35"/>
      <c r="AA228" s="41" t="s">
        <v>69</v>
      </c>
      <c r="AB228" s="42">
        <f t="shared" ref="AB228:AH228" si="304">K228+R228</f>
        <v>70.57</v>
      </c>
      <c r="AC228" s="42">
        <f t="shared" si="304"/>
        <v>940.93</v>
      </c>
      <c r="AD228" s="42">
        <f t="shared" si="304"/>
        <v>624.18</v>
      </c>
      <c r="AE228" s="42">
        <f t="shared" si="304"/>
        <v>39.2</v>
      </c>
      <c r="AF228" s="42">
        <f t="shared" si="304"/>
        <v>220</v>
      </c>
      <c r="AG228" s="42">
        <f t="shared" si="304"/>
        <v>0</v>
      </c>
      <c r="AH228" s="42">
        <f t="shared" si="304"/>
        <v>1894.88</v>
      </c>
      <c r="AI228" s="41" t="s">
        <v>33</v>
      </c>
      <c r="AJ228" s="15"/>
    </row>
    <row r="229" s="18" customFormat="1" ht="19" customHeight="1" spans="1:36">
      <c r="A229" s="37">
        <f t="shared" si="255"/>
        <v>226</v>
      </c>
      <c r="B229" s="38" t="s">
        <v>347</v>
      </c>
      <c r="C229" s="59" t="s">
        <v>616</v>
      </c>
      <c r="D229" s="70" t="s">
        <v>617</v>
      </c>
      <c r="E229" s="67">
        <v>3920.55</v>
      </c>
      <c r="F229" s="39">
        <v>3920.55</v>
      </c>
      <c r="G229" s="39">
        <v>6241.75</v>
      </c>
      <c r="H229" s="39">
        <v>3920.55</v>
      </c>
      <c r="I229" s="43">
        <v>2200</v>
      </c>
      <c r="J229" s="39"/>
      <c r="K229" s="38">
        <f t="shared" si="256"/>
        <v>70.57</v>
      </c>
      <c r="L229" s="38">
        <f t="shared" si="257"/>
        <v>627.29</v>
      </c>
      <c r="M229" s="39">
        <f t="shared" si="258"/>
        <v>499.34</v>
      </c>
      <c r="N229" s="38">
        <f t="shared" si="259"/>
        <v>27.44</v>
      </c>
      <c r="O229" s="39">
        <f t="shared" si="260"/>
        <v>110</v>
      </c>
      <c r="P229" s="39">
        <f t="shared" si="261"/>
        <v>0</v>
      </c>
      <c r="Q229" s="39">
        <f t="shared" si="262"/>
        <v>1334.64</v>
      </c>
      <c r="R229" s="38">
        <f t="shared" si="263"/>
        <v>0</v>
      </c>
      <c r="S229" s="38">
        <f t="shared" si="264"/>
        <v>313.64</v>
      </c>
      <c r="T229" s="39">
        <f t="shared" si="265"/>
        <v>124.84</v>
      </c>
      <c r="U229" s="38">
        <f t="shared" si="266"/>
        <v>11.76</v>
      </c>
      <c r="V229" s="39">
        <f t="shared" si="267"/>
        <v>110</v>
      </c>
      <c r="W229" s="39">
        <f t="shared" si="268"/>
        <v>0</v>
      </c>
      <c r="X229" s="38">
        <f t="shared" si="269"/>
        <v>560.24</v>
      </c>
      <c r="Y229" s="38">
        <f t="shared" si="270"/>
        <v>1894.88</v>
      </c>
      <c r="Z229" s="35"/>
      <c r="AA229" s="41" t="s">
        <v>69</v>
      </c>
      <c r="AB229" s="42">
        <f t="shared" ref="AB229:AH229" si="305">K229+R229</f>
        <v>70.57</v>
      </c>
      <c r="AC229" s="42">
        <f t="shared" si="305"/>
        <v>940.93</v>
      </c>
      <c r="AD229" s="42">
        <f t="shared" si="305"/>
        <v>624.18</v>
      </c>
      <c r="AE229" s="42">
        <f t="shared" si="305"/>
        <v>39.2</v>
      </c>
      <c r="AF229" s="42">
        <f t="shared" si="305"/>
        <v>220</v>
      </c>
      <c r="AG229" s="42">
        <f t="shared" si="305"/>
        <v>0</v>
      </c>
      <c r="AH229" s="42">
        <f t="shared" si="305"/>
        <v>1894.88</v>
      </c>
      <c r="AI229" s="41" t="s">
        <v>33</v>
      </c>
      <c r="AJ229" s="15"/>
    </row>
    <row r="230" s="18" customFormat="1" ht="19" customHeight="1" spans="1:36">
      <c r="A230" s="37">
        <f t="shared" si="255"/>
        <v>227</v>
      </c>
      <c r="B230" s="38" t="s">
        <v>347</v>
      </c>
      <c r="C230" s="59" t="s">
        <v>618</v>
      </c>
      <c r="D230" s="71" t="s">
        <v>619</v>
      </c>
      <c r="E230" s="67">
        <v>3920.55</v>
      </c>
      <c r="F230" s="39">
        <v>3920.55</v>
      </c>
      <c r="G230" s="39">
        <v>6241.75</v>
      </c>
      <c r="H230" s="39">
        <v>3920.55</v>
      </c>
      <c r="I230" s="43">
        <v>2200</v>
      </c>
      <c r="J230" s="39"/>
      <c r="K230" s="38">
        <f t="shared" si="256"/>
        <v>70.57</v>
      </c>
      <c r="L230" s="38">
        <f t="shared" si="257"/>
        <v>627.29</v>
      </c>
      <c r="M230" s="39">
        <f t="shared" si="258"/>
        <v>499.34</v>
      </c>
      <c r="N230" s="38">
        <f t="shared" si="259"/>
        <v>27.44</v>
      </c>
      <c r="O230" s="39">
        <f t="shared" si="260"/>
        <v>110</v>
      </c>
      <c r="P230" s="39">
        <f t="shared" si="261"/>
        <v>0</v>
      </c>
      <c r="Q230" s="39">
        <f t="shared" si="262"/>
        <v>1334.64</v>
      </c>
      <c r="R230" s="38">
        <f t="shared" si="263"/>
        <v>0</v>
      </c>
      <c r="S230" s="38">
        <f t="shared" si="264"/>
        <v>313.64</v>
      </c>
      <c r="T230" s="39">
        <f t="shared" si="265"/>
        <v>124.84</v>
      </c>
      <c r="U230" s="38">
        <f t="shared" si="266"/>
        <v>11.76</v>
      </c>
      <c r="V230" s="39">
        <f t="shared" si="267"/>
        <v>110</v>
      </c>
      <c r="W230" s="39">
        <f t="shared" si="268"/>
        <v>0</v>
      </c>
      <c r="X230" s="38">
        <f t="shared" si="269"/>
        <v>560.24</v>
      </c>
      <c r="Y230" s="38">
        <f t="shared" si="270"/>
        <v>1894.88</v>
      </c>
      <c r="Z230" s="35"/>
      <c r="AA230" s="41" t="s">
        <v>69</v>
      </c>
      <c r="AB230" s="42">
        <f t="shared" ref="AB230:AH230" si="306">K230+R230</f>
        <v>70.57</v>
      </c>
      <c r="AC230" s="42">
        <f t="shared" si="306"/>
        <v>940.93</v>
      </c>
      <c r="AD230" s="42">
        <f t="shared" si="306"/>
        <v>624.18</v>
      </c>
      <c r="AE230" s="42">
        <f t="shared" si="306"/>
        <v>39.2</v>
      </c>
      <c r="AF230" s="42">
        <f t="shared" si="306"/>
        <v>220</v>
      </c>
      <c r="AG230" s="42">
        <f t="shared" si="306"/>
        <v>0</v>
      </c>
      <c r="AH230" s="42">
        <f t="shared" si="306"/>
        <v>1894.88</v>
      </c>
      <c r="AI230" s="41" t="s">
        <v>33</v>
      </c>
      <c r="AJ230" s="15"/>
    </row>
    <row r="231" s="18" customFormat="1" ht="19" customHeight="1" spans="1:36">
      <c r="A231" s="37">
        <f t="shared" si="255"/>
        <v>228</v>
      </c>
      <c r="B231" s="38" t="s">
        <v>270</v>
      </c>
      <c r="C231" s="59" t="s">
        <v>620</v>
      </c>
      <c r="D231" s="71" t="s">
        <v>621</v>
      </c>
      <c r="E231" s="67">
        <v>3920.55</v>
      </c>
      <c r="F231" s="39">
        <v>3920.55</v>
      </c>
      <c r="G231" s="39">
        <v>6241.75</v>
      </c>
      <c r="H231" s="39">
        <v>3920.55</v>
      </c>
      <c r="I231" s="43">
        <v>2200</v>
      </c>
      <c r="J231" s="39"/>
      <c r="K231" s="38">
        <f t="shared" si="256"/>
        <v>70.57</v>
      </c>
      <c r="L231" s="38">
        <f t="shared" si="257"/>
        <v>627.29</v>
      </c>
      <c r="M231" s="39">
        <f t="shared" si="258"/>
        <v>499.34</v>
      </c>
      <c r="N231" s="38">
        <f t="shared" si="259"/>
        <v>27.44</v>
      </c>
      <c r="O231" s="39">
        <f t="shared" si="260"/>
        <v>110</v>
      </c>
      <c r="P231" s="39">
        <f t="shared" si="261"/>
        <v>0</v>
      </c>
      <c r="Q231" s="39">
        <f t="shared" si="262"/>
        <v>1334.64</v>
      </c>
      <c r="R231" s="38">
        <f t="shared" si="263"/>
        <v>0</v>
      </c>
      <c r="S231" s="38">
        <f t="shared" si="264"/>
        <v>313.64</v>
      </c>
      <c r="T231" s="39">
        <f t="shared" si="265"/>
        <v>124.84</v>
      </c>
      <c r="U231" s="38">
        <f t="shared" si="266"/>
        <v>11.76</v>
      </c>
      <c r="V231" s="39">
        <f t="shared" si="267"/>
        <v>110</v>
      </c>
      <c r="W231" s="39">
        <f t="shared" si="268"/>
        <v>0</v>
      </c>
      <c r="X231" s="38">
        <f t="shared" si="269"/>
        <v>560.24</v>
      </c>
      <c r="Y231" s="38">
        <f t="shared" si="270"/>
        <v>1894.88</v>
      </c>
      <c r="Z231" s="35"/>
      <c r="AA231" s="41" t="s">
        <v>63</v>
      </c>
      <c r="AB231" s="42">
        <f t="shared" ref="AB231:AH231" si="307">K231+R231</f>
        <v>70.57</v>
      </c>
      <c r="AC231" s="42">
        <f t="shared" si="307"/>
        <v>940.93</v>
      </c>
      <c r="AD231" s="42">
        <f t="shared" si="307"/>
        <v>624.18</v>
      </c>
      <c r="AE231" s="42">
        <f t="shared" si="307"/>
        <v>39.2</v>
      </c>
      <c r="AF231" s="42">
        <f t="shared" si="307"/>
        <v>220</v>
      </c>
      <c r="AG231" s="42">
        <f t="shared" si="307"/>
        <v>0</v>
      </c>
      <c r="AH231" s="42">
        <f t="shared" si="307"/>
        <v>1894.88</v>
      </c>
      <c r="AI231" s="41" t="s">
        <v>33</v>
      </c>
      <c r="AJ231" s="15"/>
    </row>
    <row r="232" s="18" customFormat="1" ht="19" customHeight="1" spans="1:36">
      <c r="A232" s="37">
        <f t="shared" si="255"/>
        <v>229</v>
      </c>
      <c r="B232" s="38" t="s">
        <v>347</v>
      </c>
      <c r="C232" s="59" t="s">
        <v>622</v>
      </c>
      <c r="D232" s="71" t="s">
        <v>623</v>
      </c>
      <c r="E232" s="67">
        <v>3920.55</v>
      </c>
      <c r="F232" s="39">
        <v>3920.55</v>
      </c>
      <c r="G232" s="39">
        <v>6241.75</v>
      </c>
      <c r="H232" s="39">
        <v>3920.55</v>
      </c>
      <c r="I232" s="43">
        <v>2200</v>
      </c>
      <c r="J232" s="39"/>
      <c r="K232" s="38">
        <f t="shared" si="256"/>
        <v>70.57</v>
      </c>
      <c r="L232" s="38">
        <f t="shared" si="257"/>
        <v>627.29</v>
      </c>
      <c r="M232" s="39">
        <f t="shared" si="258"/>
        <v>499.34</v>
      </c>
      <c r="N232" s="38">
        <f t="shared" si="259"/>
        <v>27.44</v>
      </c>
      <c r="O232" s="39">
        <f t="shared" si="260"/>
        <v>110</v>
      </c>
      <c r="P232" s="39">
        <f t="shared" si="261"/>
        <v>0</v>
      </c>
      <c r="Q232" s="39">
        <f t="shared" si="262"/>
        <v>1334.64</v>
      </c>
      <c r="R232" s="38">
        <f t="shared" si="263"/>
        <v>0</v>
      </c>
      <c r="S232" s="38">
        <f t="shared" si="264"/>
        <v>313.64</v>
      </c>
      <c r="T232" s="39">
        <f t="shared" si="265"/>
        <v>124.84</v>
      </c>
      <c r="U232" s="38">
        <f t="shared" si="266"/>
        <v>11.76</v>
      </c>
      <c r="V232" s="39">
        <f t="shared" si="267"/>
        <v>110</v>
      </c>
      <c r="W232" s="39">
        <f t="shared" si="268"/>
        <v>0</v>
      </c>
      <c r="X232" s="38">
        <f t="shared" si="269"/>
        <v>560.24</v>
      </c>
      <c r="Y232" s="38">
        <f t="shared" si="270"/>
        <v>1894.88</v>
      </c>
      <c r="Z232" s="35"/>
      <c r="AA232" s="41" t="s">
        <v>69</v>
      </c>
      <c r="AB232" s="42">
        <f t="shared" ref="AB232:AH232" si="308">K232+R232</f>
        <v>70.57</v>
      </c>
      <c r="AC232" s="42">
        <f t="shared" si="308"/>
        <v>940.93</v>
      </c>
      <c r="AD232" s="42">
        <f t="shared" si="308"/>
        <v>624.18</v>
      </c>
      <c r="AE232" s="42">
        <f t="shared" si="308"/>
        <v>39.2</v>
      </c>
      <c r="AF232" s="42">
        <f t="shared" si="308"/>
        <v>220</v>
      </c>
      <c r="AG232" s="42">
        <f t="shared" si="308"/>
        <v>0</v>
      </c>
      <c r="AH232" s="42">
        <f t="shared" si="308"/>
        <v>1894.88</v>
      </c>
      <c r="AI232" s="41" t="s">
        <v>33</v>
      </c>
      <c r="AJ232" s="15"/>
    </row>
    <row r="233" s="18" customFormat="1" ht="19" customHeight="1" spans="1:36">
      <c r="A233" s="37">
        <f t="shared" si="255"/>
        <v>230</v>
      </c>
      <c r="B233" s="38" t="s">
        <v>189</v>
      </c>
      <c r="C233" s="112" t="s">
        <v>624</v>
      </c>
      <c r="D233" s="71" t="s">
        <v>625</v>
      </c>
      <c r="E233" s="67">
        <v>3920.55</v>
      </c>
      <c r="F233" s="39">
        <v>3920.55</v>
      </c>
      <c r="G233" s="39">
        <v>6241.75</v>
      </c>
      <c r="H233" s="39">
        <v>3920.55</v>
      </c>
      <c r="I233" s="43">
        <v>0</v>
      </c>
      <c r="J233" s="39"/>
      <c r="K233" s="38">
        <f t="shared" si="256"/>
        <v>70.57</v>
      </c>
      <c r="L233" s="38">
        <f t="shared" si="257"/>
        <v>627.29</v>
      </c>
      <c r="M233" s="39">
        <f t="shared" si="258"/>
        <v>499.34</v>
      </c>
      <c r="N233" s="38">
        <f t="shared" si="259"/>
        <v>27.44</v>
      </c>
      <c r="O233" s="39">
        <f t="shared" si="260"/>
        <v>0</v>
      </c>
      <c r="P233" s="39">
        <f t="shared" si="261"/>
        <v>0</v>
      </c>
      <c r="Q233" s="39">
        <f t="shared" si="262"/>
        <v>1224.64</v>
      </c>
      <c r="R233" s="38">
        <f t="shared" si="263"/>
        <v>0</v>
      </c>
      <c r="S233" s="38">
        <f t="shared" si="264"/>
        <v>313.64</v>
      </c>
      <c r="T233" s="39">
        <f t="shared" si="265"/>
        <v>124.84</v>
      </c>
      <c r="U233" s="38">
        <f t="shared" si="266"/>
        <v>11.76</v>
      </c>
      <c r="V233" s="39">
        <f t="shared" si="267"/>
        <v>0</v>
      </c>
      <c r="W233" s="39">
        <f t="shared" si="268"/>
        <v>0</v>
      </c>
      <c r="X233" s="38">
        <f t="shared" si="269"/>
        <v>450.24</v>
      </c>
      <c r="Y233" s="38">
        <f t="shared" si="270"/>
        <v>1674.88</v>
      </c>
      <c r="Z233" s="35"/>
      <c r="AA233" s="41" t="s">
        <v>52</v>
      </c>
      <c r="AB233" s="42">
        <f t="shared" ref="AB233:AH233" si="309">K233+R233</f>
        <v>70.57</v>
      </c>
      <c r="AC233" s="42">
        <f t="shared" si="309"/>
        <v>940.93</v>
      </c>
      <c r="AD233" s="42">
        <f t="shared" si="309"/>
        <v>624.18</v>
      </c>
      <c r="AE233" s="42">
        <f t="shared" si="309"/>
        <v>39.2</v>
      </c>
      <c r="AF233" s="42">
        <f t="shared" si="309"/>
        <v>0</v>
      </c>
      <c r="AG233" s="42">
        <f t="shared" si="309"/>
        <v>0</v>
      </c>
      <c r="AH233" s="42">
        <f t="shared" si="309"/>
        <v>1674.88</v>
      </c>
      <c r="AI233" s="41" t="s">
        <v>33</v>
      </c>
      <c r="AJ233" s="15"/>
    </row>
    <row r="234" s="18" customFormat="1" ht="19" customHeight="1" spans="1:36">
      <c r="A234" s="37">
        <f t="shared" si="255"/>
        <v>231</v>
      </c>
      <c r="B234" s="38" t="s">
        <v>347</v>
      </c>
      <c r="C234" s="68" t="s">
        <v>626</v>
      </c>
      <c r="D234" s="72" t="s">
        <v>627</v>
      </c>
      <c r="E234" s="39">
        <v>3920.55</v>
      </c>
      <c r="F234" s="39">
        <v>3920.55</v>
      </c>
      <c r="G234" s="39">
        <v>6241.75</v>
      </c>
      <c r="H234" s="39">
        <v>3920.55</v>
      </c>
      <c r="I234" s="73">
        <v>2200</v>
      </c>
      <c r="J234" s="39"/>
      <c r="K234" s="38">
        <f t="shared" si="256"/>
        <v>70.57</v>
      </c>
      <c r="L234" s="38">
        <f t="shared" si="257"/>
        <v>627.29</v>
      </c>
      <c r="M234" s="39">
        <f t="shared" si="258"/>
        <v>499.34</v>
      </c>
      <c r="N234" s="38">
        <f t="shared" si="259"/>
        <v>27.44</v>
      </c>
      <c r="O234" s="39">
        <f t="shared" si="260"/>
        <v>110</v>
      </c>
      <c r="P234" s="39">
        <f t="shared" si="261"/>
        <v>0</v>
      </c>
      <c r="Q234" s="39">
        <f t="shared" si="262"/>
        <v>1334.64</v>
      </c>
      <c r="R234" s="38">
        <f t="shared" si="263"/>
        <v>0</v>
      </c>
      <c r="S234" s="38">
        <f t="shared" si="264"/>
        <v>313.64</v>
      </c>
      <c r="T234" s="39">
        <f t="shared" si="265"/>
        <v>124.84</v>
      </c>
      <c r="U234" s="38">
        <f t="shared" si="266"/>
        <v>11.76</v>
      </c>
      <c r="V234" s="39">
        <f t="shared" si="267"/>
        <v>110</v>
      </c>
      <c r="W234" s="39">
        <f t="shared" si="268"/>
        <v>0</v>
      </c>
      <c r="X234" s="38">
        <f t="shared" si="269"/>
        <v>560.24</v>
      </c>
      <c r="Y234" s="38">
        <f t="shared" si="270"/>
        <v>1894.88</v>
      </c>
      <c r="Z234" s="43"/>
      <c r="AA234" s="41" t="s">
        <v>69</v>
      </c>
      <c r="AB234" s="42">
        <f t="shared" ref="AB234:AH234" si="310">K234+R234</f>
        <v>70.57</v>
      </c>
      <c r="AC234" s="42">
        <f t="shared" si="310"/>
        <v>940.93</v>
      </c>
      <c r="AD234" s="42">
        <f t="shared" si="310"/>
        <v>624.18</v>
      </c>
      <c r="AE234" s="42">
        <f t="shared" si="310"/>
        <v>39.2</v>
      </c>
      <c r="AF234" s="42">
        <f t="shared" si="310"/>
        <v>220</v>
      </c>
      <c r="AG234" s="42">
        <f t="shared" si="310"/>
        <v>0</v>
      </c>
      <c r="AH234" s="42">
        <f t="shared" si="310"/>
        <v>1894.88</v>
      </c>
      <c r="AI234" s="41" t="s">
        <v>33</v>
      </c>
      <c r="AJ234" s="15"/>
    </row>
    <row r="235" ht="19" customHeight="1" spans="1:36">
      <c r="A235" s="37">
        <f t="shared" si="255"/>
        <v>232</v>
      </c>
      <c r="B235" s="38" t="s">
        <v>270</v>
      </c>
      <c r="C235" s="54" t="s">
        <v>630</v>
      </c>
      <c r="D235" s="72" t="s">
        <v>631</v>
      </c>
      <c r="E235" s="39">
        <v>3920.55</v>
      </c>
      <c r="F235" s="39">
        <v>3920.55</v>
      </c>
      <c r="G235" s="39">
        <v>6241.75</v>
      </c>
      <c r="H235" s="39">
        <v>3920.55</v>
      </c>
      <c r="I235" s="73">
        <v>2200</v>
      </c>
      <c r="J235" s="39"/>
      <c r="K235" s="38">
        <f t="shared" si="256"/>
        <v>70.57</v>
      </c>
      <c r="L235" s="38">
        <f t="shared" si="257"/>
        <v>627.29</v>
      </c>
      <c r="M235" s="39">
        <f t="shared" si="258"/>
        <v>499.34</v>
      </c>
      <c r="N235" s="38">
        <f t="shared" si="259"/>
        <v>27.44</v>
      </c>
      <c r="O235" s="39">
        <f t="shared" si="260"/>
        <v>110</v>
      </c>
      <c r="P235" s="39">
        <f t="shared" si="261"/>
        <v>0</v>
      </c>
      <c r="Q235" s="39">
        <f t="shared" si="262"/>
        <v>1334.64</v>
      </c>
      <c r="R235" s="38">
        <f t="shared" si="263"/>
        <v>0</v>
      </c>
      <c r="S235" s="38">
        <f t="shared" si="264"/>
        <v>313.64</v>
      </c>
      <c r="T235" s="39">
        <f t="shared" si="265"/>
        <v>124.84</v>
      </c>
      <c r="U235" s="38">
        <f t="shared" si="266"/>
        <v>11.76</v>
      </c>
      <c r="V235" s="39">
        <f t="shared" si="267"/>
        <v>110</v>
      </c>
      <c r="W235" s="39">
        <f t="shared" si="268"/>
        <v>0</v>
      </c>
      <c r="X235" s="38">
        <f t="shared" si="269"/>
        <v>560.24</v>
      </c>
      <c r="Y235" s="38">
        <f t="shared" si="270"/>
        <v>1894.88</v>
      </c>
      <c r="Z235" s="35"/>
      <c r="AA235" s="41" t="s">
        <v>63</v>
      </c>
      <c r="AB235" s="42">
        <f t="shared" ref="AB235:AH235" si="311">K235+R235</f>
        <v>70.57</v>
      </c>
      <c r="AC235" s="42">
        <f t="shared" si="311"/>
        <v>940.93</v>
      </c>
      <c r="AD235" s="42">
        <f t="shared" si="311"/>
        <v>624.18</v>
      </c>
      <c r="AE235" s="42">
        <f t="shared" si="311"/>
        <v>39.2</v>
      </c>
      <c r="AF235" s="42">
        <f t="shared" si="311"/>
        <v>220</v>
      </c>
      <c r="AG235" s="42">
        <f t="shared" si="311"/>
        <v>0</v>
      </c>
      <c r="AH235" s="42">
        <f t="shared" si="311"/>
        <v>1894.88</v>
      </c>
      <c r="AI235" s="41" t="s">
        <v>33</v>
      </c>
      <c r="AJ235" s="15"/>
    </row>
    <row r="236" s="18" customFormat="1" ht="19" customHeight="1" spans="1:36">
      <c r="A236" s="37">
        <f t="shared" si="255"/>
        <v>233</v>
      </c>
      <c r="B236" s="38" t="s">
        <v>238</v>
      </c>
      <c r="C236" s="74" t="s">
        <v>632</v>
      </c>
      <c r="D236" s="75" t="s">
        <v>633</v>
      </c>
      <c r="E236" s="39">
        <v>3920.55</v>
      </c>
      <c r="F236" s="39">
        <v>3920.55</v>
      </c>
      <c r="G236" s="39">
        <v>6241.75</v>
      </c>
      <c r="H236" s="39">
        <v>3920.55</v>
      </c>
      <c r="I236" s="73">
        <v>2200</v>
      </c>
      <c r="J236" s="39"/>
      <c r="K236" s="38">
        <f t="shared" si="256"/>
        <v>70.57</v>
      </c>
      <c r="L236" s="38">
        <f t="shared" si="257"/>
        <v>627.29</v>
      </c>
      <c r="M236" s="39">
        <f t="shared" si="258"/>
        <v>499.34</v>
      </c>
      <c r="N236" s="38">
        <f t="shared" si="259"/>
        <v>27.44</v>
      </c>
      <c r="O236" s="39">
        <f t="shared" si="260"/>
        <v>110</v>
      </c>
      <c r="P236" s="39">
        <f t="shared" si="261"/>
        <v>0</v>
      </c>
      <c r="Q236" s="39">
        <f t="shared" si="262"/>
        <v>1334.64</v>
      </c>
      <c r="R236" s="38">
        <f t="shared" si="263"/>
        <v>0</v>
      </c>
      <c r="S236" s="38">
        <f t="shared" si="264"/>
        <v>313.64</v>
      </c>
      <c r="T236" s="39">
        <f t="shared" si="265"/>
        <v>124.84</v>
      </c>
      <c r="U236" s="38">
        <f t="shared" si="266"/>
        <v>11.76</v>
      </c>
      <c r="V236" s="39">
        <f t="shared" si="267"/>
        <v>110</v>
      </c>
      <c r="W236" s="39">
        <f t="shared" si="268"/>
        <v>0</v>
      </c>
      <c r="X236" s="38">
        <f t="shared" si="269"/>
        <v>560.24</v>
      </c>
      <c r="Y236" s="38">
        <f t="shared" si="270"/>
        <v>1894.88</v>
      </c>
      <c r="Z236" s="35"/>
      <c r="AA236" s="41" t="s">
        <v>60</v>
      </c>
      <c r="AB236" s="42">
        <f t="shared" ref="AB236:AH236" si="312">K236+R236</f>
        <v>70.57</v>
      </c>
      <c r="AC236" s="42">
        <f t="shared" si="312"/>
        <v>940.93</v>
      </c>
      <c r="AD236" s="42">
        <f t="shared" si="312"/>
        <v>624.18</v>
      </c>
      <c r="AE236" s="42">
        <f t="shared" si="312"/>
        <v>39.2</v>
      </c>
      <c r="AF236" s="42">
        <f t="shared" si="312"/>
        <v>220</v>
      </c>
      <c r="AG236" s="42">
        <f t="shared" si="312"/>
        <v>0</v>
      </c>
      <c r="AH236" s="42">
        <f t="shared" si="312"/>
        <v>1894.88</v>
      </c>
      <c r="AI236" s="41" t="s">
        <v>33</v>
      </c>
      <c r="AJ236" s="15"/>
    </row>
    <row r="237" s="18" customFormat="1" ht="19" customHeight="1" spans="1:36">
      <c r="A237" s="37">
        <f t="shared" si="255"/>
        <v>234</v>
      </c>
      <c r="B237" s="38" t="s">
        <v>270</v>
      </c>
      <c r="C237" s="74" t="s">
        <v>634</v>
      </c>
      <c r="D237" s="75" t="s">
        <v>635</v>
      </c>
      <c r="E237" s="39">
        <v>3920.55</v>
      </c>
      <c r="F237" s="39">
        <v>3920.55</v>
      </c>
      <c r="G237" s="39">
        <v>6241.75</v>
      </c>
      <c r="H237" s="39">
        <v>3920.55</v>
      </c>
      <c r="I237" s="73">
        <v>2200</v>
      </c>
      <c r="J237" s="39"/>
      <c r="K237" s="38">
        <f t="shared" si="256"/>
        <v>70.57</v>
      </c>
      <c r="L237" s="38">
        <f t="shared" si="257"/>
        <v>627.29</v>
      </c>
      <c r="M237" s="39">
        <f t="shared" si="258"/>
        <v>499.34</v>
      </c>
      <c r="N237" s="38">
        <f t="shared" si="259"/>
        <v>27.44</v>
      </c>
      <c r="O237" s="39">
        <f t="shared" si="260"/>
        <v>110</v>
      </c>
      <c r="P237" s="39">
        <f t="shared" si="261"/>
        <v>0</v>
      </c>
      <c r="Q237" s="39">
        <f t="shared" si="262"/>
        <v>1334.64</v>
      </c>
      <c r="R237" s="38">
        <f t="shared" si="263"/>
        <v>0</v>
      </c>
      <c r="S237" s="38">
        <f t="shared" si="264"/>
        <v>313.64</v>
      </c>
      <c r="T237" s="39">
        <f t="shared" si="265"/>
        <v>124.84</v>
      </c>
      <c r="U237" s="38">
        <f t="shared" si="266"/>
        <v>11.76</v>
      </c>
      <c r="V237" s="39">
        <f t="shared" si="267"/>
        <v>110</v>
      </c>
      <c r="W237" s="39">
        <f t="shared" si="268"/>
        <v>0</v>
      </c>
      <c r="X237" s="38">
        <f t="shared" si="269"/>
        <v>560.24</v>
      </c>
      <c r="Y237" s="38">
        <f t="shared" si="270"/>
        <v>1894.88</v>
      </c>
      <c r="Z237" s="35"/>
      <c r="AA237" s="41" t="s">
        <v>63</v>
      </c>
      <c r="AB237" s="42">
        <f t="shared" ref="AB237:AH237" si="313">K237+R237</f>
        <v>70.57</v>
      </c>
      <c r="AC237" s="42">
        <f t="shared" si="313"/>
        <v>940.93</v>
      </c>
      <c r="AD237" s="42">
        <f t="shared" si="313"/>
        <v>624.18</v>
      </c>
      <c r="AE237" s="42">
        <f t="shared" si="313"/>
        <v>39.2</v>
      </c>
      <c r="AF237" s="42">
        <f t="shared" si="313"/>
        <v>220</v>
      </c>
      <c r="AG237" s="42">
        <f t="shared" si="313"/>
        <v>0</v>
      </c>
      <c r="AH237" s="42">
        <f t="shared" si="313"/>
        <v>1894.88</v>
      </c>
      <c r="AI237" s="41" t="s">
        <v>33</v>
      </c>
      <c r="AJ237" s="15"/>
    </row>
    <row r="238" s="18" customFormat="1" ht="19" customHeight="1" spans="1:36">
      <c r="A238" s="37">
        <f t="shared" si="255"/>
        <v>235</v>
      </c>
      <c r="B238" s="38" t="s">
        <v>110</v>
      </c>
      <c r="C238" s="74" t="s">
        <v>636</v>
      </c>
      <c r="D238" s="75" t="s">
        <v>637</v>
      </c>
      <c r="E238" s="39">
        <v>3920.55</v>
      </c>
      <c r="F238" s="39">
        <v>3920.55</v>
      </c>
      <c r="G238" s="39">
        <v>6241.75</v>
      </c>
      <c r="H238" s="39">
        <v>3920.55</v>
      </c>
      <c r="I238" s="73">
        <v>0</v>
      </c>
      <c r="J238" s="39"/>
      <c r="K238" s="38">
        <f t="shared" si="256"/>
        <v>70.57</v>
      </c>
      <c r="L238" s="38">
        <f t="shared" si="257"/>
        <v>627.29</v>
      </c>
      <c r="M238" s="39">
        <f t="shared" si="258"/>
        <v>499.34</v>
      </c>
      <c r="N238" s="38">
        <f t="shared" si="259"/>
        <v>27.44</v>
      </c>
      <c r="O238" s="39">
        <f t="shared" si="260"/>
        <v>0</v>
      </c>
      <c r="P238" s="39">
        <f t="shared" si="261"/>
        <v>0</v>
      </c>
      <c r="Q238" s="39">
        <f t="shared" si="262"/>
        <v>1224.64</v>
      </c>
      <c r="R238" s="38">
        <f t="shared" si="263"/>
        <v>0</v>
      </c>
      <c r="S238" s="38">
        <f t="shared" si="264"/>
        <v>313.64</v>
      </c>
      <c r="T238" s="39">
        <f t="shared" si="265"/>
        <v>124.84</v>
      </c>
      <c r="U238" s="38">
        <f t="shared" si="266"/>
        <v>11.76</v>
      </c>
      <c r="V238" s="39">
        <f t="shared" si="267"/>
        <v>0</v>
      </c>
      <c r="W238" s="39">
        <f t="shared" si="268"/>
        <v>0</v>
      </c>
      <c r="X238" s="38">
        <f t="shared" si="269"/>
        <v>450.24</v>
      </c>
      <c r="Y238" s="38">
        <f t="shared" si="270"/>
        <v>1674.88</v>
      </c>
      <c r="Z238" s="35"/>
      <c r="AA238" s="41" t="s">
        <v>62</v>
      </c>
      <c r="AB238" s="42">
        <f t="shared" ref="AB238:AH238" si="314">K238+R238</f>
        <v>70.57</v>
      </c>
      <c r="AC238" s="42">
        <f t="shared" si="314"/>
        <v>940.93</v>
      </c>
      <c r="AD238" s="42">
        <f t="shared" si="314"/>
        <v>624.18</v>
      </c>
      <c r="AE238" s="42">
        <f t="shared" si="314"/>
        <v>39.2</v>
      </c>
      <c r="AF238" s="42">
        <f t="shared" si="314"/>
        <v>0</v>
      </c>
      <c r="AG238" s="42">
        <f t="shared" si="314"/>
        <v>0</v>
      </c>
      <c r="AH238" s="42">
        <f t="shared" si="314"/>
        <v>1674.88</v>
      </c>
      <c r="AI238" s="41" t="s">
        <v>33</v>
      </c>
      <c r="AJ238" s="15"/>
    </row>
    <row r="239" s="18" customFormat="1" ht="19" customHeight="1" spans="1:36">
      <c r="A239" s="37">
        <f t="shared" si="255"/>
        <v>236</v>
      </c>
      <c r="B239" s="38" t="s">
        <v>113</v>
      </c>
      <c r="C239" s="74" t="s">
        <v>638</v>
      </c>
      <c r="D239" s="75" t="s">
        <v>639</v>
      </c>
      <c r="E239" s="39">
        <v>3920.55</v>
      </c>
      <c r="F239" s="39">
        <v>3920.55</v>
      </c>
      <c r="G239" s="39">
        <v>6241.75</v>
      </c>
      <c r="H239" s="39">
        <v>3920.55</v>
      </c>
      <c r="I239" s="73">
        <v>3180</v>
      </c>
      <c r="J239" s="39"/>
      <c r="K239" s="38">
        <f t="shared" si="256"/>
        <v>70.57</v>
      </c>
      <c r="L239" s="38">
        <f t="shared" si="257"/>
        <v>627.29</v>
      </c>
      <c r="M239" s="39">
        <f t="shared" si="258"/>
        <v>499.34</v>
      </c>
      <c r="N239" s="38">
        <f t="shared" si="259"/>
        <v>27.44</v>
      </c>
      <c r="O239" s="39">
        <f t="shared" si="260"/>
        <v>159</v>
      </c>
      <c r="P239" s="39">
        <f t="shared" si="261"/>
        <v>0</v>
      </c>
      <c r="Q239" s="39">
        <f t="shared" si="262"/>
        <v>1383.64</v>
      </c>
      <c r="R239" s="38">
        <f t="shared" si="263"/>
        <v>0</v>
      </c>
      <c r="S239" s="38">
        <f t="shared" si="264"/>
        <v>313.64</v>
      </c>
      <c r="T239" s="39">
        <f t="shared" si="265"/>
        <v>124.84</v>
      </c>
      <c r="U239" s="38">
        <f t="shared" si="266"/>
        <v>11.76</v>
      </c>
      <c r="V239" s="39">
        <f t="shared" si="267"/>
        <v>159</v>
      </c>
      <c r="W239" s="39">
        <f t="shared" si="268"/>
        <v>0</v>
      </c>
      <c r="X239" s="38">
        <f t="shared" si="269"/>
        <v>609.24</v>
      </c>
      <c r="Y239" s="38">
        <f t="shared" si="270"/>
        <v>1992.88</v>
      </c>
      <c r="Z239" s="35"/>
      <c r="AA239" s="41" t="s">
        <v>58</v>
      </c>
      <c r="AB239" s="42">
        <f t="shared" ref="AB239:AH239" si="315">K239+R239</f>
        <v>70.57</v>
      </c>
      <c r="AC239" s="42">
        <f t="shared" si="315"/>
        <v>940.93</v>
      </c>
      <c r="AD239" s="42">
        <f t="shared" si="315"/>
        <v>624.18</v>
      </c>
      <c r="AE239" s="42">
        <f t="shared" si="315"/>
        <v>39.2</v>
      </c>
      <c r="AF239" s="42">
        <f t="shared" si="315"/>
        <v>318</v>
      </c>
      <c r="AG239" s="42">
        <f t="shared" si="315"/>
        <v>0</v>
      </c>
      <c r="AH239" s="42">
        <f t="shared" si="315"/>
        <v>1992.88</v>
      </c>
      <c r="AI239" s="41" t="s">
        <v>35</v>
      </c>
      <c r="AJ239" s="15"/>
    </row>
    <row r="240" s="18" customFormat="1" ht="19" customHeight="1" spans="1:36">
      <c r="A240" s="37">
        <f t="shared" si="255"/>
        <v>237</v>
      </c>
      <c r="B240" s="38" t="s">
        <v>181</v>
      </c>
      <c r="C240" s="74" t="s">
        <v>640</v>
      </c>
      <c r="D240" s="75" t="s">
        <v>641</v>
      </c>
      <c r="E240" s="39">
        <v>3920.55</v>
      </c>
      <c r="F240" s="39">
        <v>3920.55</v>
      </c>
      <c r="G240" s="39">
        <v>6241.75</v>
      </c>
      <c r="H240" s="39">
        <v>3920.55</v>
      </c>
      <c r="I240" s="73">
        <v>8500</v>
      </c>
      <c r="J240" s="39"/>
      <c r="K240" s="38">
        <f t="shared" si="256"/>
        <v>70.57</v>
      </c>
      <c r="L240" s="38">
        <f t="shared" si="257"/>
        <v>627.29</v>
      </c>
      <c r="M240" s="39">
        <f t="shared" si="258"/>
        <v>499.34</v>
      </c>
      <c r="N240" s="38">
        <f t="shared" si="259"/>
        <v>27.44</v>
      </c>
      <c r="O240" s="39">
        <f t="shared" si="260"/>
        <v>425</v>
      </c>
      <c r="P240" s="39">
        <f t="shared" si="261"/>
        <v>0</v>
      </c>
      <c r="Q240" s="39">
        <f t="shared" si="262"/>
        <v>1649.64</v>
      </c>
      <c r="R240" s="38">
        <f t="shared" si="263"/>
        <v>0</v>
      </c>
      <c r="S240" s="38">
        <f t="shared" si="264"/>
        <v>313.64</v>
      </c>
      <c r="T240" s="39">
        <f t="shared" si="265"/>
        <v>124.84</v>
      </c>
      <c r="U240" s="38">
        <f t="shared" si="266"/>
        <v>11.76</v>
      </c>
      <c r="V240" s="39">
        <f t="shared" si="267"/>
        <v>425</v>
      </c>
      <c r="W240" s="39">
        <f t="shared" si="268"/>
        <v>0</v>
      </c>
      <c r="X240" s="38">
        <f t="shared" si="269"/>
        <v>875.24</v>
      </c>
      <c r="Y240" s="38">
        <f t="shared" si="270"/>
        <v>2524.88</v>
      </c>
      <c r="Z240" s="35"/>
      <c r="AA240" s="41" t="s">
        <v>81</v>
      </c>
      <c r="AB240" s="42">
        <f t="shared" ref="AB240:AH240" si="316">K240+R240</f>
        <v>70.57</v>
      </c>
      <c r="AC240" s="42">
        <f t="shared" si="316"/>
        <v>940.93</v>
      </c>
      <c r="AD240" s="42">
        <f t="shared" si="316"/>
        <v>624.18</v>
      </c>
      <c r="AE240" s="42">
        <f t="shared" si="316"/>
        <v>39.2</v>
      </c>
      <c r="AF240" s="42">
        <f t="shared" si="316"/>
        <v>850</v>
      </c>
      <c r="AG240" s="42">
        <f t="shared" si="316"/>
        <v>0</v>
      </c>
      <c r="AH240" s="42">
        <f t="shared" si="316"/>
        <v>2524.88</v>
      </c>
      <c r="AI240" s="41" t="s">
        <v>31</v>
      </c>
      <c r="AJ240" s="15"/>
    </row>
    <row r="241" s="18" customFormat="1" ht="19" customHeight="1" spans="1:36">
      <c r="A241" s="37">
        <f t="shared" si="255"/>
        <v>238</v>
      </c>
      <c r="B241" s="38" t="s">
        <v>119</v>
      </c>
      <c r="C241" s="74" t="s">
        <v>642</v>
      </c>
      <c r="D241" s="75" t="s">
        <v>643</v>
      </c>
      <c r="E241" s="39">
        <v>3920.55</v>
      </c>
      <c r="F241" s="39">
        <v>3920.55</v>
      </c>
      <c r="G241" s="39">
        <v>6241.75</v>
      </c>
      <c r="H241" s="39">
        <v>3920.55</v>
      </c>
      <c r="I241" s="73">
        <v>3180</v>
      </c>
      <c r="J241" s="39"/>
      <c r="K241" s="38">
        <f t="shared" si="256"/>
        <v>70.57</v>
      </c>
      <c r="L241" s="38">
        <f t="shared" si="257"/>
        <v>627.29</v>
      </c>
      <c r="M241" s="39">
        <f t="shared" si="258"/>
        <v>499.34</v>
      </c>
      <c r="N241" s="38">
        <f t="shared" si="259"/>
        <v>27.44</v>
      </c>
      <c r="O241" s="39">
        <f t="shared" si="260"/>
        <v>159</v>
      </c>
      <c r="P241" s="39">
        <f t="shared" si="261"/>
        <v>0</v>
      </c>
      <c r="Q241" s="39">
        <f t="shared" si="262"/>
        <v>1383.64</v>
      </c>
      <c r="R241" s="38">
        <f t="shared" si="263"/>
        <v>0</v>
      </c>
      <c r="S241" s="38">
        <f t="shared" si="264"/>
        <v>313.64</v>
      </c>
      <c r="T241" s="39">
        <f t="shared" si="265"/>
        <v>124.84</v>
      </c>
      <c r="U241" s="38">
        <f t="shared" si="266"/>
        <v>11.76</v>
      </c>
      <c r="V241" s="39">
        <f t="shared" si="267"/>
        <v>159</v>
      </c>
      <c r="W241" s="39">
        <f t="shared" si="268"/>
        <v>0</v>
      </c>
      <c r="X241" s="38">
        <f t="shared" si="269"/>
        <v>609.24</v>
      </c>
      <c r="Y241" s="38">
        <f t="shared" si="270"/>
        <v>1992.88</v>
      </c>
      <c r="Z241" s="35"/>
      <c r="AA241" s="41" t="s">
        <v>74</v>
      </c>
      <c r="AB241" s="42">
        <f t="shared" ref="AB241:AH241" si="317">K241+R241</f>
        <v>70.57</v>
      </c>
      <c r="AC241" s="42">
        <f t="shared" si="317"/>
        <v>940.93</v>
      </c>
      <c r="AD241" s="42">
        <f t="shared" si="317"/>
        <v>624.18</v>
      </c>
      <c r="AE241" s="42">
        <f t="shared" si="317"/>
        <v>39.2</v>
      </c>
      <c r="AF241" s="42">
        <f t="shared" si="317"/>
        <v>318</v>
      </c>
      <c r="AG241" s="42">
        <f t="shared" si="317"/>
        <v>0</v>
      </c>
      <c r="AH241" s="42">
        <f t="shared" si="317"/>
        <v>1992.88</v>
      </c>
      <c r="AI241" s="41" t="s">
        <v>35</v>
      </c>
      <c r="AJ241" s="15"/>
    </row>
    <row r="242" s="18" customFormat="1" ht="19" customHeight="1" spans="1:36">
      <c r="A242" s="37">
        <f t="shared" si="255"/>
        <v>239</v>
      </c>
      <c r="B242" s="38" t="s">
        <v>116</v>
      </c>
      <c r="C242" s="76" t="s">
        <v>644</v>
      </c>
      <c r="D242" s="75" t="s">
        <v>645</v>
      </c>
      <c r="E242" s="39">
        <v>3920.55</v>
      </c>
      <c r="F242" s="39">
        <v>3920.55</v>
      </c>
      <c r="G242" s="39">
        <v>6241.75</v>
      </c>
      <c r="H242" s="39">
        <v>3920.55</v>
      </c>
      <c r="I242" s="73">
        <v>2200</v>
      </c>
      <c r="J242" s="39"/>
      <c r="K242" s="38">
        <f t="shared" si="256"/>
        <v>70.57</v>
      </c>
      <c r="L242" s="38">
        <f t="shared" si="257"/>
        <v>627.29</v>
      </c>
      <c r="M242" s="39">
        <f t="shared" si="258"/>
        <v>499.34</v>
      </c>
      <c r="N242" s="38">
        <f t="shared" si="259"/>
        <v>27.44</v>
      </c>
      <c r="O242" s="39">
        <f t="shared" si="260"/>
        <v>110</v>
      </c>
      <c r="P242" s="39">
        <f t="shared" si="261"/>
        <v>0</v>
      </c>
      <c r="Q242" s="39">
        <f t="shared" si="262"/>
        <v>1334.64</v>
      </c>
      <c r="R242" s="38">
        <f t="shared" si="263"/>
        <v>0</v>
      </c>
      <c r="S242" s="38">
        <f t="shared" si="264"/>
        <v>313.64</v>
      </c>
      <c r="T242" s="39">
        <f t="shared" si="265"/>
        <v>124.84</v>
      </c>
      <c r="U242" s="38">
        <f t="shared" si="266"/>
        <v>11.76</v>
      </c>
      <c r="V242" s="39">
        <f t="shared" si="267"/>
        <v>110</v>
      </c>
      <c r="W242" s="39">
        <f t="shared" si="268"/>
        <v>0</v>
      </c>
      <c r="X242" s="38">
        <f t="shared" si="269"/>
        <v>560.24</v>
      </c>
      <c r="Y242" s="38">
        <f t="shared" si="270"/>
        <v>1894.88</v>
      </c>
      <c r="Z242" s="35"/>
      <c r="AA242" s="41" t="s">
        <v>68</v>
      </c>
      <c r="AB242" s="42">
        <f t="shared" ref="AB242:AH242" si="318">K242+R242</f>
        <v>70.57</v>
      </c>
      <c r="AC242" s="42">
        <f t="shared" si="318"/>
        <v>940.93</v>
      </c>
      <c r="AD242" s="42">
        <f t="shared" si="318"/>
        <v>624.18</v>
      </c>
      <c r="AE242" s="42">
        <f t="shared" si="318"/>
        <v>39.2</v>
      </c>
      <c r="AF242" s="42">
        <f t="shared" si="318"/>
        <v>220</v>
      </c>
      <c r="AG242" s="42">
        <f t="shared" si="318"/>
        <v>0</v>
      </c>
      <c r="AH242" s="42">
        <f t="shared" si="318"/>
        <v>1894.88</v>
      </c>
      <c r="AI242" s="41" t="s">
        <v>33</v>
      </c>
      <c r="AJ242" s="15"/>
    </row>
    <row r="243" s="18" customFormat="1" ht="19" customHeight="1" spans="1:36">
      <c r="A243" s="37">
        <f t="shared" si="255"/>
        <v>240</v>
      </c>
      <c r="B243" s="38" t="s">
        <v>119</v>
      </c>
      <c r="C243" s="77" t="s">
        <v>646</v>
      </c>
      <c r="D243" s="65" t="s">
        <v>647</v>
      </c>
      <c r="E243" s="39">
        <v>3920.55</v>
      </c>
      <c r="F243" s="39">
        <v>3920.55</v>
      </c>
      <c r="G243" s="39">
        <v>6241.75</v>
      </c>
      <c r="H243" s="39">
        <v>3920.55</v>
      </c>
      <c r="I243" s="73">
        <v>3180</v>
      </c>
      <c r="J243" s="39"/>
      <c r="K243" s="38">
        <f t="shared" si="256"/>
        <v>70.57</v>
      </c>
      <c r="L243" s="38">
        <f t="shared" si="257"/>
        <v>627.29</v>
      </c>
      <c r="M243" s="39">
        <f t="shared" si="258"/>
        <v>499.34</v>
      </c>
      <c r="N243" s="38">
        <f t="shared" si="259"/>
        <v>27.44</v>
      </c>
      <c r="O243" s="39">
        <f t="shared" si="260"/>
        <v>159</v>
      </c>
      <c r="P243" s="39">
        <f t="shared" si="261"/>
        <v>0</v>
      </c>
      <c r="Q243" s="39">
        <f t="shared" si="262"/>
        <v>1383.64</v>
      </c>
      <c r="R243" s="38">
        <f t="shared" si="263"/>
        <v>0</v>
      </c>
      <c r="S243" s="38">
        <f t="shared" si="264"/>
        <v>313.64</v>
      </c>
      <c r="T243" s="39">
        <f t="shared" si="265"/>
        <v>124.84</v>
      </c>
      <c r="U243" s="38">
        <f t="shared" si="266"/>
        <v>11.76</v>
      </c>
      <c r="V243" s="39">
        <f t="shared" si="267"/>
        <v>159</v>
      </c>
      <c r="W243" s="39">
        <f t="shared" si="268"/>
        <v>0</v>
      </c>
      <c r="X243" s="38">
        <f t="shared" si="269"/>
        <v>609.24</v>
      </c>
      <c r="Y243" s="38">
        <f t="shared" si="270"/>
        <v>1992.88</v>
      </c>
      <c r="Z243" s="35"/>
      <c r="AA243" s="41" t="s">
        <v>74</v>
      </c>
      <c r="AB243" s="42">
        <f t="shared" ref="AB243:AH243" si="319">K243+R243</f>
        <v>70.57</v>
      </c>
      <c r="AC243" s="42">
        <f t="shared" si="319"/>
        <v>940.93</v>
      </c>
      <c r="AD243" s="42">
        <f t="shared" si="319"/>
        <v>624.18</v>
      </c>
      <c r="AE243" s="42">
        <f t="shared" si="319"/>
        <v>39.2</v>
      </c>
      <c r="AF243" s="42">
        <f t="shared" si="319"/>
        <v>318</v>
      </c>
      <c r="AG243" s="42">
        <f t="shared" si="319"/>
        <v>0</v>
      </c>
      <c r="AH243" s="42">
        <f t="shared" si="319"/>
        <v>1992.88</v>
      </c>
      <c r="AI243" s="41" t="s">
        <v>35</v>
      </c>
      <c r="AJ243" s="15"/>
    </row>
    <row r="244" s="18" customFormat="1" ht="19" customHeight="1" spans="1:36">
      <c r="A244" s="37">
        <f t="shared" si="255"/>
        <v>241</v>
      </c>
      <c r="B244" s="38" t="s">
        <v>270</v>
      </c>
      <c r="C244" s="59" t="s">
        <v>648</v>
      </c>
      <c r="D244" s="71" t="s">
        <v>649</v>
      </c>
      <c r="E244" s="67">
        <v>3920.55</v>
      </c>
      <c r="F244" s="39">
        <v>3920.55</v>
      </c>
      <c r="G244" s="39">
        <v>6241.75</v>
      </c>
      <c r="H244" s="39">
        <v>3920.55</v>
      </c>
      <c r="I244" s="43">
        <v>2200</v>
      </c>
      <c r="J244" s="39"/>
      <c r="K244" s="38">
        <f t="shared" si="256"/>
        <v>70.57</v>
      </c>
      <c r="L244" s="38">
        <f t="shared" si="257"/>
        <v>627.29</v>
      </c>
      <c r="M244" s="39">
        <f t="shared" si="258"/>
        <v>499.34</v>
      </c>
      <c r="N244" s="38">
        <f t="shared" si="259"/>
        <v>27.44</v>
      </c>
      <c r="O244" s="39">
        <f t="shared" si="260"/>
        <v>110</v>
      </c>
      <c r="P244" s="39">
        <f t="shared" si="261"/>
        <v>0</v>
      </c>
      <c r="Q244" s="39">
        <f t="shared" si="262"/>
        <v>1334.64</v>
      </c>
      <c r="R244" s="38">
        <f t="shared" si="263"/>
        <v>0</v>
      </c>
      <c r="S244" s="38">
        <f t="shared" si="264"/>
        <v>313.64</v>
      </c>
      <c r="T244" s="39">
        <f t="shared" si="265"/>
        <v>124.84</v>
      </c>
      <c r="U244" s="38">
        <f t="shared" si="266"/>
        <v>11.76</v>
      </c>
      <c r="V244" s="39">
        <f t="shared" si="267"/>
        <v>110</v>
      </c>
      <c r="W244" s="39">
        <f t="shared" si="268"/>
        <v>0</v>
      </c>
      <c r="X244" s="38">
        <f t="shared" si="269"/>
        <v>560.24</v>
      </c>
      <c r="Y244" s="38">
        <f t="shared" si="270"/>
        <v>1894.88</v>
      </c>
      <c r="Z244" s="35"/>
      <c r="AA244" s="41" t="s">
        <v>63</v>
      </c>
      <c r="AB244" s="42">
        <f t="shared" ref="AB244:AH244" si="320">K244+R244</f>
        <v>70.57</v>
      </c>
      <c r="AC244" s="42">
        <f t="shared" si="320"/>
        <v>940.93</v>
      </c>
      <c r="AD244" s="42">
        <f t="shared" si="320"/>
        <v>624.18</v>
      </c>
      <c r="AE244" s="42">
        <f t="shared" si="320"/>
        <v>39.2</v>
      </c>
      <c r="AF244" s="42">
        <f t="shared" si="320"/>
        <v>220</v>
      </c>
      <c r="AG244" s="42">
        <f t="shared" si="320"/>
        <v>0</v>
      </c>
      <c r="AH244" s="42">
        <f t="shared" si="320"/>
        <v>1894.88</v>
      </c>
      <c r="AI244" s="41" t="s">
        <v>33</v>
      </c>
      <c r="AJ244" s="15"/>
    </row>
    <row r="245" ht="20" customHeight="1" spans="1:36">
      <c r="A245" s="37">
        <f t="shared" si="255"/>
        <v>242</v>
      </c>
      <c r="B245" s="38" t="s">
        <v>238</v>
      </c>
      <c r="C245" s="74" t="s">
        <v>650</v>
      </c>
      <c r="D245" s="75" t="s">
        <v>651</v>
      </c>
      <c r="E245" s="39">
        <v>3920.55</v>
      </c>
      <c r="F245" s="39">
        <v>3920.55</v>
      </c>
      <c r="G245" s="39">
        <v>6241.75</v>
      </c>
      <c r="H245" s="39">
        <v>3920.55</v>
      </c>
      <c r="I245" s="73">
        <v>2200</v>
      </c>
      <c r="J245" s="39"/>
      <c r="K245" s="38">
        <f t="shared" si="256"/>
        <v>70.57</v>
      </c>
      <c r="L245" s="38">
        <f t="shared" si="257"/>
        <v>627.29</v>
      </c>
      <c r="M245" s="39">
        <f t="shared" si="258"/>
        <v>499.34</v>
      </c>
      <c r="N245" s="38">
        <f t="shared" si="259"/>
        <v>27.44</v>
      </c>
      <c r="O245" s="39">
        <f t="shared" si="260"/>
        <v>110</v>
      </c>
      <c r="P245" s="39">
        <f t="shared" si="261"/>
        <v>0</v>
      </c>
      <c r="Q245" s="39">
        <f t="shared" si="262"/>
        <v>1334.64</v>
      </c>
      <c r="R245" s="38">
        <f t="shared" si="263"/>
        <v>0</v>
      </c>
      <c r="S245" s="38">
        <f t="shared" si="264"/>
        <v>313.64</v>
      </c>
      <c r="T245" s="39">
        <f t="shared" si="265"/>
        <v>124.84</v>
      </c>
      <c r="U245" s="38">
        <f t="shared" si="266"/>
        <v>11.76</v>
      </c>
      <c r="V245" s="39">
        <f t="shared" si="267"/>
        <v>110</v>
      </c>
      <c r="W245" s="39">
        <f t="shared" si="268"/>
        <v>0</v>
      </c>
      <c r="X245" s="38">
        <f t="shared" si="269"/>
        <v>560.24</v>
      </c>
      <c r="Y245" s="38">
        <f t="shared" si="270"/>
        <v>1894.88</v>
      </c>
      <c r="Z245" s="35"/>
      <c r="AA245" s="41" t="s">
        <v>60</v>
      </c>
      <c r="AB245" s="42">
        <f t="shared" ref="AB245:AH245" si="321">K245+R245</f>
        <v>70.57</v>
      </c>
      <c r="AC245" s="42">
        <f t="shared" si="321"/>
        <v>940.93</v>
      </c>
      <c r="AD245" s="42">
        <f t="shared" si="321"/>
        <v>624.18</v>
      </c>
      <c r="AE245" s="42">
        <f t="shared" si="321"/>
        <v>39.2</v>
      </c>
      <c r="AF245" s="42">
        <f t="shared" si="321"/>
        <v>220</v>
      </c>
      <c r="AG245" s="42">
        <f t="shared" si="321"/>
        <v>0</v>
      </c>
      <c r="AH245" s="42">
        <f t="shared" si="321"/>
        <v>1894.88</v>
      </c>
      <c r="AI245" s="41" t="s">
        <v>33</v>
      </c>
      <c r="AJ245" s="15"/>
    </row>
    <row r="246" s="18" customFormat="1" ht="19" customHeight="1" spans="1:36">
      <c r="A246" s="37">
        <f t="shared" si="255"/>
        <v>243</v>
      </c>
      <c r="B246" s="38" t="s">
        <v>238</v>
      </c>
      <c r="C246" s="119" t="s">
        <v>652</v>
      </c>
      <c r="D246" s="65" t="s">
        <v>653</v>
      </c>
      <c r="E246" s="39">
        <v>3920.55</v>
      </c>
      <c r="F246" s="39">
        <v>3920.55</v>
      </c>
      <c r="G246" s="39">
        <v>6241.75</v>
      </c>
      <c r="H246" s="39">
        <v>3920.55</v>
      </c>
      <c r="I246" s="73">
        <v>2200</v>
      </c>
      <c r="J246" s="39"/>
      <c r="K246" s="38">
        <f t="shared" si="256"/>
        <v>70.57</v>
      </c>
      <c r="L246" s="38">
        <f t="shared" si="257"/>
        <v>627.29</v>
      </c>
      <c r="M246" s="39">
        <f t="shared" si="258"/>
        <v>499.34</v>
      </c>
      <c r="N246" s="38">
        <f t="shared" si="259"/>
        <v>27.44</v>
      </c>
      <c r="O246" s="39">
        <f t="shared" si="260"/>
        <v>110</v>
      </c>
      <c r="P246" s="39">
        <f t="shared" si="261"/>
        <v>0</v>
      </c>
      <c r="Q246" s="39">
        <f t="shared" si="262"/>
        <v>1334.64</v>
      </c>
      <c r="R246" s="38">
        <f t="shared" si="263"/>
        <v>0</v>
      </c>
      <c r="S246" s="38">
        <f t="shared" si="264"/>
        <v>313.64</v>
      </c>
      <c r="T246" s="39">
        <f t="shared" si="265"/>
        <v>124.84</v>
      </c>
      <c r="U246" s="38">
        <f t="shared" si="266"/>
        <v>11.76</v>
      </c>
      <c r="V246" s="39">
        <f t="shared" si="267"/>
        <v>110</v>
      </c>
      <c r="W246" s="39">
        <f t="shared" si="268"/>
        <v>0</v>
      </c>
      <c r="X246" s="38">
        <f t="shared" si="269"/>
        <v>560.24</v>
      </c>
      <c r="Y246" s="38">
        <f t="shared" si="270"/>
        <v>1894.88</v>
      </c>
      <c r="Z246" s="35"/>
      <c r="AA246" s="41" t="s">
        <v>60</v>
      </c>
      <c r="AB246" s="42">
        <f t="shared" ref="AB246:AH246" si="322">K246+R246</f>
        <v>70.57</v>
      </c>
      <c r="AC246" s="42">
        <f t="shared" si="322"/>
        <v>940.93</v>
      </c>
      <c r="AD246" s="42">
        <f t="shared" si="322"/>
        <v>624.18</v>
      </c>
      <c r="AE246" s="42">
        <f t="shared" si="322"/>
        <v>39.2</v>
      </c>
      <c r="AF246" s="42">
        <f t="shared" si="322"/>
        <v>220</v>
      </c>
      <c r="AG246" s="42">
        <f t="shared" si="322"/>
        <v>0</v>
      </c>
      <c r="AH246" s="42">
        <f t="shared" si="322"/>
        <v>1894.88</v>
      </c>
      <c r="AI246" s="41" t="s">
        <v>33</v>
      </c>
      <c r="AJ246" s="15"/>
    </row>
    <row r="247" s="18" customFormat="1" ht="19" customHeight="1" spans="1:36">
      <c r="A247" s="37">
        <f t="shared" si="255"/>
        <v>244</v>
      </c>
      <c r="B247" s="38" t="s">
        <v>110</v>
      </c>
      <c r="C247" s="54" t="s">
        <v>656</v>
      </c>
      <c r="D247" s="78" t="s">
        <v>657</v>
      </c>
      <c r="E247" s="39">
        <v>3920.55</v>
      </c>
      <c r="F247" s="39">
        <v>3920.55</v>
      </c>
      <c r="G247" s="39">
        <v>6241.75</v>
      </c>
      <c r="H247" s="39">
        <v>3920.55</v>
      </c>
      <c r="I247" s="73">
        <v>2200</v>
      </c>
      <c r="J247" s="39"/>
      <c r="K247" s="38">
        <f t="shared" si="256"/>
        <v>70.57</v>
      </c>
      <c r="L247" s="38">
        <f t="shared" si="257"/>
        <v>627.29</v>
      </c>
      <c r="M247" s="39">
        <f t="shared" si="258"/>
        <v>499.34</v>
      </c>
      <c r="N247" s="38">
        <f t="shared" si="259"/>
        <v>27.44</v>
      </c>
      <c r="O247" s="39">
        <f t="shared" si="260"/>
        <v>110</v>
      </c>
      <c r="P247" s="39">
        <f t="shared" si="261"/>
        <v>0</v>
      </c>
      <c r="Q247" s="39">
        <f t="shared" si="262"/>
        <v>1334.64</v>
      </c>
      <c r="R247" s="38">
        <f t="shared" si="263"/>
        <v>0</v>
      </c>
      <c r="S247" s="38">
        <f t="shared" si="264"/>
        <v>313.64</v>
      </c>
      <c r="T247" s="39">
        <f t="shared" si="265"/>
        <v>124.84</v>
      </c>
      <c r="U247" s="38">
        <f t="shared" si="266"/>
        <v>11.76</v>
      </c>
      <c r="V247" s="39">
        <f t="shared" si="267"/>
        <v>110</v>
      </c>
      <c r="W247" s="39">
        <f t="shared" si="268"/>
        <v>0</v>
      </c>
      <c r="X247" s="38">
        <f t="shared" si="269"/>
        <v>560.24</v>
      </c>
      <c r="Y247" s="38">
        <f t="shared" si="270"/>
        <v>1894.88</v>
      </c>
      <c r="Z247" s="35"/>
      <c r="AA247" s="41" t="s">
        <v>62</v>
      </c>
      <c r="AB247" s="42">
        <f t="shared" ref="AB247:AH247" si="323">K247+R247</f>
        <v>70.57</v>
      </c>
      <c r="AC247" s="42">
        <f t="shared" si="323"/>
        <v>940.93</v>
      </c>
      <c r="AD247" s="42">
        <f t="shared" si="323"/>
        <v>624.18</v>
      </c>
      <c r="AE247" s="42">
        <f t="shared" si="323"/>
        <v>39.2</v>
      </c>
      <c r="AF247" s="42">
        <f t="shared" si="323"/>
        <v>220</v>
      </c>
      <c r="AG247" s="42">
        <f t="shared" si="323"/>
        <v>0</v>
      </c>
      <c r="AH247" s="42">
        <f t="shared" si="323"/>
        <v>1894.88</v>
      </c>
      <c r="AI247" s="41" t="s">
        <v>33</v>
      </c>
      <c r="AJ247" s="15"/>
    </row>
    <row r="248" s="18" customFormat="1" ht="19" customHeight="1" spans="1:36">
      <c r="A248" s="37">
        <f t="shared" si="255"/>
        <v>245</v>
      </c>
      <c r="B248" s="38" t="s">
        <v>347</v>
      </c>
      <c r="C248" s="54" t="s">
        <v>658</v>
      </c>
      <c r="D248" s="78" t="s">
        <v>659</v>
      </c>
      <c r="E248" s="39">
        <v>3920.55</v>
      </c>
      <c r="F248" s="39">
        <v>3920.55</v>
      </c>
      <c r="G248" s="39">
        <v>6241.75</v>
      </c>
      <c r="H248" s="39">
        <v>3920.55</v>
      </c>
      <c r="I248" s="73">
        <v>2200</v>
      </c>
      <c r="J248" s="39"/>
      <c r="K248" s="38">
        <f t="shared" si="256"/>
        <v>70.57</v>
      </c>
      <c r="L248" s="38">
        <f t="shared" si="257"/>
        <v>627.29</v>
      </c>
      <c r="M248" s="39">
        <f t="shared" si="258"/>
        <v>499.34</v>
      </c>
      <c r="N248" s="38">
        <f t="shared" si="259"/>
        <v>27.44</v>
      </c>
      <c r="O248" s="39">
        <f t="shared" si="260"/>
        <v>110</v>
      </c>
      <c r="P248" s="39">
        <f t="shared" si="261"/>
        <v>0</v>
      </c>
      <c r="Q248" s="39">
        <f t="shared" si="262"/>
        <v>1334.64</v>
      </c>
      <c r="R248" s="38">
        <f t="shared" si="263"/>
        <v>0</v>
      </c>
      <c r="S248" s="38">
        <f t="shared" si="264"/>
        <v>313.64</v>
      </c>
      <c r="T248" s="39">
        <f t="shared" si="265"/>
        <v>124.84</v>
      </c>
      <c r="U248" s="38">
        <f t="shared" si="266"/>
        <v>11.76</v>
      </c>
      <c r="V248" s="39">
        <f t="shared" si="267"/>
        <v>110</v>
      </c>
      <c r="W248" s="39">
        <f t="shared" si="268"/>
        <v>0</v>
      </c>
      <c r="X248" s="38">
        <f t="shared" si="269"/>
        <v>560.24</v>
      </c>
      <c r="Y248" s="38">
        <f t="shared" si="270"/>
        <v>1894.88</v>
      </c>
      <c r="Z248" s="35"/>
      <c r="AA248" s="41" t="s">
        <v>69</v>
      </c>
      <c r="AB248" s="42">
        <f t="shared" ref="AB248:AH248" si="324">K248+R248</f>
        <v>70.57</v>
      </c>
      <c r="AC248" s="42">
        <f t="shared" si="324"/>
        <v>940.93</v>
      </c>
      <c r="AD248" s="42">
        <f t="shared" si="324"/>
        <v>624.18</v>
      </c>
      <c r="AE248" s="42">
        <f t="shared" si="324"/>
        <v>39.2</v>
      </c>
      <c r="AF248" s="42">
        <f t="shared" si="324"/>
        <v>220</v>
      </c>
      <c r="AG248" s="42">
        <f t="shared" si="324"/>
        <v>0</v>
      </c>
      <c r="AH248" s="42">
        <f t="shared" si="324"/>
        <v>1894.88</v>
      </c>
      <c r="AI248" s="41" t="s">
        <v>33</v>
      </c>
      <c r="AJ248" s="15"/>
    </row>
    <row r="249" s="18" customFormat="1" ht="19" customHeight="1" spans="1:36">
      <c r="A249" s="37">
        <f t="shared" si="255"/>
        <v>246</v>
      </c>
      <c r="B249" s="38" t="s">
        <v>189</v>
      </c>
      <c r="C249" s="54" t="s">
        <v>660</v>
      </c>
      <c r="D249" s="78" t="s">
        <v>661</v>
      </c>
      <c r="E249" s="39">
        <v>3920.55</v>
      </c>
      <c r="F249" s="39">
        <v>3920.55</v>
      </c>
      <c r="G249" s="39">
        <v>6241.75</v>
      </c>
      <c r="H249" s="39">
        <v>3920.55</v>
      </c>
      <c r="I249" s="73">
        <v>2200</v>
      </c>
      <c r="J249" s="39"/>
      <c r="K249" s="38">
        <f t="shared" si="256"/>
        <v>70.57</v>
      </c>
      <c r="L249" s="38">
        <f t="shared" si="257"/>
        <v>627.29</v>
      </c>
      <c r="M249" s="39">
        <f t="shared" si="258"/>
        <v>499.34</v>
      </c>
      <c r="N249" s="38">
        <f t="shared" si="259"/>
        <v>27.44</v>
      </c>
      <c r="O249" s="39">
        <f t="shared" si="260"/>
        <v>110</v>
      </c>
      <c r="P249" s="39">
        <f t="shared" si="261"/>
        <v>0</v>
      </c>
      <c r="Q249" s="39">
        <f t="shared" si="262"/>
        <v>1334.64</v>
      </c>
      <c r="R249" s="38">
        <f t="shared" si="263"/>
        <v>0</v>
      </c>
      <c r="S249" s="38">
        <f t="shared" si="264"/>
        <v>313.64</v>
      </c>
      <c r="T249" s="39">
        <f t="shared" si="265"/>
        <v>124.84</v>
      </c>
      <c r="U249" s="38">
        <f t="shared" si="266"/>
        <v>11.76</v>
      </c>
      <c r="V249" s="39">
        <f t="shared" si="267"/>
        <v>110</v>
      </c>
      <c r="W249" s="39">
        <f t="shared" si="268"/>
        <v>0</v>
      </c>
      <c r="X249" s="38">
        <f t="shared" si="269"/>
        <v>560.24</v>
      </c>
      <c r="Y249" s="38">
        <f t="shared" si="270"/>
        <v>1894.88</v>
      </c>
      <c r="Z249" s="35"/>
      <c r="AA249" s="41" t="s">
        <v>56</v>
      </c>
      <c r="AB249" s="42">
        <f t="shared" ref="AB249:AH249" si="325">K249+R249</f>
        <v>70.57</v>
      </c>
      <c r="AC249" s="42">
        <f t="shared" si="325"/>
        <v>940.93</v>
      </c>
      <c r="AD249" s="42">
        <f t="shared" si="325"/>
        <v>624.18</v>
      </c>
      <c r="AE249" s="42">
        <f t="shared" si="325"/>
        <v>39.2</v>
      </c>
      <c r="AF249" s="42">
        <f t="shared" si="325"/>
        <v>220</v>
      </c>
      <c r="AG249" s="42">
        <f t="shared" si="325"/>
        <v>0</v>
      </c>
      <c r="AH249" s="42">
        <f t="shared" si="325"/>
        <v>1894.88</v>
      </c>
      <c r="AI249" s="41" t="s">
        <v>36</v>
      </c>
      <c r="AJ249" s="15"/>
    </row>
    <row r="250" s="18" customFormat="1" ht="19" customHeight="1" spans="1:36">
      <c r="A250" s="37">
        <f t="shared" si="255"/>
        <v>247</v>
      </c>
      <c r="B250" s="38" t="s">
        <v>189</v>
      </c>
      <c r="C250" s="54" t="s">
        <v>662</v>
      </c>
      <c r="D250" s="78" t="s">
        <v>663</v>
      </c>
      <c r="E250" s="39">
        <v>3920.55</v>
      </c>
      <c r="F250" s="39">
        <v>3920.55</v>
      </c>
      <c r="G250" s="39">
        <v>6241.75</v>
      </c>
      <c r="H250" s="39">
        <v>3920.55</v>
      </c>
      <c r="I250" s="73">
        <v>0</v>
      </c>
      <c r="J250" s="39"/>
      <c r="K250" s="38">
        <f t="shared" si="256"/>
        <v>70.57</v>
      </c>
      <c r="L250" s="38">
        <f t="shared" si="257"/>
        <v>627.29</v>
      </c>
      <c r="M250" s="39">
        <f t="shared" si="258"/>
        <v>499.34</v>
      </c>
      <c r="N250" s="38">
        <f t="shared" si="259"/>
        <v>27.44</v>
      </c>
      <c r="O250" s="39">
        <f t="shared" si="260"/>
        <v>0</v>
      </c>
      <c r="P250" s="39">
        <f t="shared" si="261"/>
        <v>0</v>
      </c>
      <c r="Q250" s="39">
        <f t="shared" si="262"/>
        <v>1224.64</v>
      </c>
      <c r="R250" s="38">
        <f t="shared" si="263"/>
        <v>0</v>
      </c>
      <c r="S250" s="38">
        <f t="shared" si="264"/>
        <v>313.64</v>
      </c>
      <c r="T250" s="39">
        <f t="shared" si="265"/>
        <v>124.84</v>
      </c>
      <c r="U250" s="38">
        <f t="shared" si="266"/>
        <v>11.76</v>
      </c>
      <c r="V250" s="39">
        <f t="shared" si="267"/>
        <v>0</v>
      </c>
      <c r="W250" s="39">
        <f t="shared" si="268"/>
        <v>0</v>
      </c>
      <c r="X250" s="38">
        <f t="shared" si="269"/>
        <v>450.24</v>
      </c>
      <c r="Y250" s="38">
        <f t="shared" si="270"/>
        <v>1674.88</v>
      </c>
      <c r="Z250" s="35"/>
      <c r="AA250" s="41" t="s">
        <v>52</v>
      </c>
      <c r="AB250" s="42">
        <f t="shared" ref="AB250:AH250" si="326">K250+R250</f>
        <v>70.57</v>
      </c>
      <c r="AC250" s="42">
        <f t="shared" si="326"/>
        <v>940.93</v>
      </c>
      <c r="AD250" s="42">
        <f t="shared" si="326"/>
        <v>624.18</v>
      </c>
      <c r="AE250" s="42">
        <f t="shared" si="326"/>
        <v>39.2</v>
      </c>
      <c r="AF250" s="42">
        <f t="shared" si="326"/>
        <v>0</v>
      </c>
      <c r="AG250" s="42">
        <f t="shared" si="326"/>
        <v>0</v>
      </c>
      <c r="AH250" s="42">
        <f t="shared" si="326"/>
        <v>1674.88</v>
      </c>
      <c r="AI250" s="41" t="s">
        <v>33</v>
      </c>
      <c r="AJ250" s="15"/>
    </row>
    <row r="251" s="18" customFormat="1" ht="19" customHeight="1" spans="1:36">
      <c r="A251" s="37">
        <f t="shared" si="255"/>
        <v>248</v>
      </c>
      <c r="B251" s="38" t="s">
        <v>186</v>
      </c>
      <c r="C251" s="54" t="s">
        <v>664</v>
      </c>
      <c r="D251" s="78" t="s">
        <v>665</v>
      </c>
      <c r="E251" s="39">
        <v>3920.55</v>
      </c>
      <c r="F251" s="39">
        <v>3920.55</v>
      </c>
      <c r="G251" s="39">
        <v>6241.75</v>
      </c>
      <c r="H251" s="39">
        <v>3920.55</v>
      </c>
      <c r="I251" s="73">
        <v>3180</v>
      </c>
      <c r="J251" s="39"/>
      <c r="K251" s="38">
        <f t="shared" si="256"/>
        <v>70.57</v>
      </c>
      <c r="L251" s="38">
        <f t="shared" si="257"/>
        <v>627.29</v>
      </c>
      <c r="M251" s="39">
        <f t="shared" si="258"/>
        <v>499.34</v>
      </c>
      <c r="N251" s="38">
        <f t="shared" si="259"/>
        <v>27.44</v>
      </c>
      <c r="O251" s="39">
        <f t="shared" si="260"/>
        <v>159</v>
      </c>
      <c r="P251" s="39">
        <f t="shared" si="261"/>
        <v>0</v>
      </c>
      <c r="Q251" s="39">
        <f t="shared" si="262"/>
        <v>1383.64</v>
      </c>
      <c r="R251" s="38">
        <f t="shared" si="263"/>
        <v>0</v>
      </c>
      <c r="S251" s="38">
        <f t="shared" si="264"/>
        <v>313.64</v>
      </c>
      <c r="T251" s="39">
        <f t="shared" si="265"/>
        <v>124.84</v>
      </c>
      <c r="U251" s="38">
        <f t="shared" si="266"/>
        <v>11.76</v>
      </c>
      <c r="V251" s="39">
        <f t="shared" si="267"/>
        <v>159</v>
      </c>
      <c r="W251" s="39">
        <f t="shared" si="268"/>
        <v>0</v>
      </c>
      <c r="X251" s="38">
        <f t="shared" si="269"/>
        <v>609.24</v>
      </c>
      <c r="Y251" s="38">
        <f t="shared" si="270"/>
        <v>1992.88</v>
      </c>
      <c r="Z251" s="35"/>
      <c r="AA251" s="41" t="s">
        <v>66</v>
      </c>
      <c r="AB251" s="42">
        <f t="shared" ref="AB251:AH251" si="327">K251+R251</f>
        <v>70.57</v>
      </c>
      <c r="AC251" s="42">
        <f t="shared" si="327"/>
        <v>940.93</v>
      </c>
      <c r="AD251" s="42">
        <f t="shared" si="327"/>
        <v>624.18</v>
      </c>
      <c r="AE251" s="42">
        <f t="shared" si="327"/>
        <v>39.2</v>
      </c>
      <c r="AF251" s="42">
        <f t="shared" si="327"/>
        <v>318</v>
      </c>
      <c r="AG251" s="42">
        <f t="shared" si="327"/>
        <v>0</v>
      </c>
      <c r="AH251" s="42">
        <f t="shared" si="327"/>
        <v>1992.88</v>
      </c>
      <c r="AI251" s="41" t="s">
        <v>36</v>
      </c>
      <c r="AJ251" s="15"/>
    </row>
    <row r="252" s="18" customFormat="1" ht="19" customHeight="1" spans="1:36">
      <c r="A252" s="37">
        <f t="shared" si="255"/>
        <v>249</v>
      </c>
      <c r="B252" s="38" t="s">
        <v>129</v>
      </c>
      <c r="C252" s="54" t="s">
        <v>666</v>
      </c>
      <c r="D252" s="78" t="s">
        <v>667</v>
      </c>
      <c r="E252" s="39">
        <v>3920.55</v>
      </c>
      <c r="F252" s="39">
        <v>3920.55</v>
      </c>
      <c r="G252" s="39">
        <v>6241.75</v>
      </c>
      <c r="H252" s="39">
        <v>3920.55</v>
      </c>
      <c r="I252" s="73">
        <v>3180</v>
      </c>
      <c r="J252" s="39"/>
      <c r="K252" s="38">
        <f t="shared" si="256"/>
        <v>70.57</v>
      </c>
      <c r="L252" s="38">
        <f t="shared" si="257"/>
        <v>627.29</v>
      </c>
      <c r="M252" s="39">
        <f t="shared" si="258"/>
        <v>499.34</v>
      </c>
      <c r="N252" s="38">
        <f t="shared" si="259"/>
        <v>27.44</v>
      </c>
      <c r="O252" s="39">
        <f t="shared" si="260"/>
        <v>159</v>
      </c>
      <c r="P252" s="39">
        <f t="shared" si="261"/>
        <v>0</v>
      </c>
      <c r="Q252" s="39">
        <f t="shared" si="262"/>
        <v>1383.64</v>
      </c>
      <c r="R252" s="38">
        <f t="shared" si="263"/>
        <v>0</v>
      </c>
      <c r="S252" s="38">
        <f t="shared" si="264"/>
        <v>313.64</v>
      </c>
      <c r="T252" s="39">
        <f t="shared" si="265"/>
        <v>124.84</v>
      </c>
      <c r="U252" s="38">
        <f t="shared" si="266"/>
        <v>11.76</v>
      </c>
      <c r="V252" s="39">
        <f t="shared" si="267"/>
        <v>159</v>
      </c>
      <c r="W252" s="39">
        <f t="shared" si="268"/>
        <v>0</v>
      </c>
      <c r="X252" s="38">
        <f t="shared" si="269"/>
        <v>609.24</v>
      </c>
      <c r="Y252" s="38">
        <f t="shared" si="270"/>
        <v>1992.88</v>
      </c>
      <c r="Z252" s="35"/>
      <c r="AA252" s="41" t="s">
        <v>58</v>
      </c>
      <c r="AB252" s="42">
        <f t="shared" ref="AB252:AH252" si="328">K252+R252</f>
        <v>70.57</v>
      </c>
      <c r="AC252" s="42">
        <f t="shared" si="328"/>
        <v>940.93</v>
      </c>
      <c r="AD252" s="42">
        <f t="shared" si="328"/>
        <v>624.18</v>
      </c>
      <c r="AE252" s="42">
        <f t="shared" si="328"/>
        <v>39.2</v>
      </c>
      <c r="AF252" s="42">
        <f t="shared" si="328"/>
        <v>318</v>
      </c>
      <c r="AG252" s="42">
        <f t="shared" si="328"/>
        <v>0</v>
      </c>
      <c r="AH252" s="42">
        <f t="shared" si="328"/>
        <v>1992.88</v>
      </c>
      <c r="AI252" s="41" t="s">
        <v>35</v>
      </c>
      <c r="AJ252" s="15"/>
    </row>
    <row r="253" s="18" customFormat="1" ht="19" customHeight="1" spans="1:36">
      <c r="A253" s="37">
        <f t="shared" si="255"/>
        <v>250</v>
      </c>
      <c r="B253" s="38" t="s">
        <v>189</v>
      </c>
      <c r="C253" s="54" t="s">
        <v>668</v>
      </c>
      <c r="D253" s="78" t="s">
        <v>669</v>
      </c>
      <c r="E253" s="39">
        <v>3920.55</v>
      </c>
      <c r="F253" s="39">
        <v>3920.55</v>
      </c>
      <c r="G253" s="39">
        <v>6241.75</v>
      </c>
      <c r="H253" s="39">
        <v>3920.55</v>
      </c>
      <c r="I253" s="73">
        <v>2200</v>
      </c>
      <c r="J253" s="39"/>
      <c r="K253" s="38">
        <f t="shared" si="256"/>
        <v>70.57</v>
      </c>
      <c r="L253" s="38">
        <f t="shared" si="257"/>
        <v>627.29</v>
      </c>
      <c r="M253" s="39">
        <f t="shared" si="258"/>
        <v>499.34</v>
      </c>
      <c r="N253" s="38">
        <f t="shared" si="259"/>
        <v>27.44</v>
      </c>
      <c r="O253" s="39">
        <f t="shared" si="260"/>
        <v>110</v>
      </c>
      <c r="P253" s="39">
        <f t="shared" si="261"/>
        <v>0</v>
      </c>
      <c r="Q253" s="39">
        <f t="shared" si="262"/>
        <v>1334.64</v>
      </c>
      <c r="R253" s="38">
        <f t="shared" si="263"/>
        <v>0</v>
      </c>
      <c r="S253" s="38">
        <f t="shared" si="264"/>
        <v>313.64</v>
      </c>
      <c r="T253" s="39">
        <f t="shared" si="265"/>
        <v>124.84</v>
      </c>
      <c r="U253" s="38">
        <f t="shared" si="266"/>
        <v>11.76</v>
      </c>
      <c r="V253" s="39">
        <f t="shared" si="267"/>
        <v>110</v>
      </c>
      <c r="W253" s="39">
        <f t="shared" si="268"/>
        <v>0</v>
      </c>
      <c r="X253" s="38">
        <f t="shared" si="269"/>
        <v>560.24</v>
      </c>
      <c r="Y253" s="38">
        <f t="shared" si="270"/>
        <v>1894.88</v>
      </c>
      <c r="Z253" s="35"/>
      <c r="AA253" s="41" t="s">
        <v>52</v>
      </c>
      <c r="AB253" s="42">
        <f t="shared" ref="AB253:AH253" si="329">K253+R253</f>
        <v>70.57</v>
      </c>
      <c r="AC253" s="42">
        <f t="shared" si="329"/>
        <v>940.93</v>
      </c>
      <c r="AD253" s="42">
        <f t="shared" si="329"/>
        <v>624.18</v>
      </c>
      <c r="AE253" s="42">
        <f t="shared" si="329"/>
        <v>39.2</v>
      </c>
      <c r="AF253" s="42">
        <f t="shared" si="329"/>
        <v>220</v>
      </c>
      <c r="AG253" s="42">
        <f t="shared" si="329"/>
        <v>0</v>
      </c>
      <c r="AH253" s="42">
        <f t="shared" si="329"/>
        <v>1894.88</v>
      </c>
      <c r="AI253" s="41" t="s">
        <v>33</v>
      </c>
      <c r="AJ253" s="15"/>
    </row>
    <row r="254" s="19" customFormat="1" ht="19" customHeight="1" spans="1:36">
      <c r="A254" s="47">
        <f t="shared" si="255"/>
        <v>251</v>
      </c>
      <c r="B254" s="48" t="s">
        <v>186</v>
      </c>
      <c r="C254" s="114" t="s">
        <v>676</v>
      </c>
      <c r="D254" s="120" t="s">
        <v>677</v>
      </c>
      <c r="E254" s="50">
        <v>4200</v>
      </c>
      <c r="F254" s="50">
        <v>4200</v>
      </c>
      <c r="G254" s="50">
        <v>6241.75</v>
      </c>
      <c r="H254" s="50">
        <v>4200</v>
      </c>
      <c r="I254" s="117">
        <v>4180</v>
      </c>
      <c r="J254" s="50"/>
      <c r="K254" s="48">
        <f t="shared" si="256"/>
        <v>75.6</v>
      </c>
      <c r="L254" s="48">
        <f t="shared" si="257"/>
        <v>672</v>
      </c>
      <c r="M254" s="50">
        <f t="shared" si="258"/>
        <v>499.34</v>
      </c>
      <c r="N254" s="48">
        <f t="shared" si="259"/>
        <v>29.4</v>
      </c>
      <c r="O254" s="50">
        <f t="shared" si="260"/>
        <v>209</v>
      </c>
      <c r="P254" s="50">
        <f t="shared" si="261"/>
        <v>0</v>
      </c>
      <c r="Q254" s="50">
        <f t="shared" si="262"/>
        <v>1485.34</v>
      </c>
      <c r="R254" s="48">
        <f t="shared" si="263"/>
        <v>0</v>
      </c>
      <c r="S254" s="48">
        <f t="shared" si="264"/>
        <v>336</v>
      </c>
      <c r="T254" s="50">
        <f t="shared" si="265"/>
        <v>124.84</v>
      </c>
      <c r="U254" s="48">
        <f t="shared" si="266"/>
        <v>12.6</v>
      </c>
      <c r="V254" s="50">
        <f t="shared" si="267"/>
        <v>209</v>
      </c>
      <c r="W254" s="50">
        <f t="shared" si="268"/>
        <v>0</v>
      </c>
      <c r="X254" s="48">
        <f t="shared" si="269"/>
        <v>682.44</v>
      </c>
      <c r="Y254" s="48">
        <f t="shared" si="270"/>
        <v>2167.78</v>
      </c>
      <c r="Z254" s="118"/>
      <c r="AA254" s="51" t="s">
        <v>76</v>
      </c>
      <c r="AB254" s="52">
        <f t="shared" ref="AB254:AH254" si="330">K254+R254</f>
        <v>75.6</v>
      </c>
      <c r="AC254" s="52">
        <f t="shared" si="330"/>
        <v>1008</v>
      </c>
      <c r="AD254" s="52">
        <f t="shared" si="330"/>
        <v>624.18</v>
      </c>
      <c r="AE254" s="52">
        <f t="shared" si="330"/>
        <v>42</v>
      </c>
      <c r="AF254" s="52">
        <f t="shared" si="330"/>
        <v>418</v>
      </c>
      <c r="AG254" s="52">
        <f t="shared" si="330"/>
        <v>0</v>
      </c>
      <c r="AH254" s="52">
        <f t="shared" si="330"/>
        <v>2167.78</v>
      </c>
      <c r="AI254" s="51" t="s">
        <v>36</v>
      </c>
      <c r="AJ254" s="16"/>
    </row>
    <row r="255" s="18" customFormat="1" ht="19" customHeight="1" spans="1:36">
      <c r="A255" s="37">
        <f t="shared" si="255"/>
        <v>252</v>
      </c>
      <c r="B255" s="38" t="s">
        <v>110</v>
      </c>
      <c r="C255" s="54" t="s">
        <v>678</v>
      </c>
      <c r="D255" s="226" t="s">
        <v>679</v>
      </c>
      <c r="E255" s="39">
        <v>3920.55</v>
      </c>
      <c r="F255" s="39">
        <v>3920.55</v>
      </c>
      <c r="G255" s="39">
        <v>6241.75</v>
      </c>
      <c r="H255" s="39">
        <v>3920.55</v>
      </c>
      <c r="I255" s="73">
        <v>2200</v>
      </c>
      <c r="J255" s="39"/>
      <c r="K255" s="38">
        <f t="shared" si="256"/>
        <v>70.57</v>
      </c>
      <c r="L255" s="38">
        <f t="shared" si="257"/>
        <v>627.29</v>
      </c>
      <c r="M255" s="39">
        <f t="shared" si="258"/>
        <v>499.34</v>
      </c>
      <c r="N255" s="38">
        <f t="shared" si="259"/>
        <v>27.44</v>
      </c>
      <c r="O255" s="39">
        <f t="shared" si="260"/>
        <v>110</v>
      </c>
      <c r="P255" s="39">
        <f t="shared" si="261"/>
        <v>0</v>
      </c>
      <c r="Q255" s="39">
        <f t="shared" si="262"/>
        <v>1334.64</v>
      </c>
      <c r="R255" s="38">
        <f t="shared" si="263"/>
        <v>0</v>
      </c>
      <c r="S255" s="38">
        <f t="shared" si="264"/>
        <v>313.64</v>
      </c>
      <c r="T255" s="39">
        <f t="shared" si="265"/>
        <v>124.84</v>
      </c>
      <c r="U255" s="38">
        <f t="shared" si="266"/>
        <v>11.76</v>
      </c>
      <c r="V255" s="39">
        <f t="shared" si="267"/>
        <v>110</v>
      </c>
      <c r="W255" s="39">
        <f t="shared" si="268"/>
        <v>0</v>
      </c>
      <c r="X255" s="38">
        <f t="shared" si="269"/>
        <v>560.24</v>
      </c>
      <c r="Y255" s="38">
        <f t="shared" si="270"/>
        <v>1894.88</v>
      </c>
      <c r="Z255" s="35"/>
      <c r="AA255" s="41" t="s">
        <v>62</v>
      </c>
      <c r="AB255" s="42">
        <f t="shared" ref="AB255:AH255" si="331">K255+R255</f>
        <v>70.57</v>
      </c>
      <c r="AC255" s="42">
        <f t="shared" si="331"/>
        <v>940.93</v>
      </c>
      <c r="AD255" s="42">
        <f t="shared" si="331"/>
        <v>624.18</v>
      </c>
      <c r="AE255" s="42">
        <f t="shared" si="331"/>
        <v>39.2</v>
      </c>
      <c r="AF255" s="42">
        <f t="shared" si="331"/>
        <v>220</v>
      </c>
      <c r="AG255" s="42">
        <f t="shared" si="331"/>
        <v>0</v>
      </c>
      <c r="AH255" s="42">
        <f t="shared" si="331"/>
        <v>1894.88</v>
      </c>
      <c r="AI255" s="41" t="s">
        <v>33</v>
      </c>
      <c r="AJ255" s="15"/>
    </row>
    <row r="256" s="18" customFormat="1" ht="19" customHeight="1" spans="1:36">
      <c r="A256" s="37">
        <f t="shared" si="255"/>
        <v>253</v>
      </c>
      <c r="B256" s="38" t="s">
        <v>153</v>
      </c>
      <c r="C256" s="54" t="s">
        <v>680</v>
      </c>
      <c r="D256" s="78" t="s">
        <v>681</v>
      </c>
      <c r="E256" s="39">
        <v>3920.55</v>
      </c>
      <c r="F256" s="39">
        <v>3920.55</v>
      </c>
      <c r="G256" s="39">
        <v>6241.75</v>
      </c>
      <c r="H256" s="39">
        <v>3920.55</v>
      </c>
      <c r="I256" s="73">
        <v>3180</v>
      </c>
      <c r="J256" s="39"/>
      <c r="K256" s="38">
        <f t="shared" si="256"/>
        <v>70.57</v>
      </c>
      <c r="L256" s="38">
        <f t="shared" si="257"/>
        <v>627.29</v>
      </c>
      <c r="M256" s="39">
        <f t="shared" si="258"/>
        <v>499.34</v>
      </c>
      <c r="N256" s="38">
        <f t="shared" si="259"/>
        <v>27.44</v>
      </c>
      <c r="O256" s="39">
        <f t="shared" si="260"/>
        <v>159</v>
      </c>
      <c r="P256" s="39">
        <f t="shared" si="261"/>
        <v>0</v>
      </c>
      <c r="Q256" s="39">
        <f t="shared" si="262"/>
        <v>1383.64</v>
      </c>
      <c r="R256" s="38">
        <f t="shared" si="263"/>
        <v>0</v>
      </c>
      <c r="S256" s="38">
        <f t="shared" si="264"/>
        <v>313.64</v>
      </c>
      <c r="T256" s="39">
        <f t="shared" si="265"/>
        <v>124.84</v>
      </c>
      <c r="U256" s="38">
        <f t="shared" si="266"/>
        <v>11.76</v>
      </c>
      <c r="V256" s="39">
        <f t="shared" si="267"/>
        <v>159</v>
      </c>
      <c r="W256" s="39">
        <f t="shared" si="268"/>
        <v>0</v>
      </c>
      <c r="X256" s="38">
        <f t="shared" si="269"/>
        <v>609.24</v>
      </c>
      <c r="Y256" s="38">
        <f t="shared" si="270"/>
        <v>1992.88</v>
      </c>
      <c r="Z256" s="35"/>
      <c r="AA256" s="41" t="s">
        <v>77</v>
      </c>
      <c r="AB256" s="42">
        <f t="shared" ref="AB256:AH256" si="332">K256+R256</f>
        <v>70.57</v>
      </c>
      <c r="AC256" s="42">
        <f t="shared" si="332"/>
        <v>940.93</v>
      </c>
      <c r="AD256" s="42">
        <f t="shared" si="332"/>
        <v>624.18</v>
      </c>
      <c r="AE256" s="42">
        <f t="shared" si="332"/>
        <v>39.2</v>
      </c>
      <c r="AF256" s="42">
        <f t="shared" si="332"/>
        <v>318</v>
      </c>
      <c r="AG256" s="42">
        <f t="shared" si="332"/>
        <v>0</v>
      </c>
      <c r="AH256" s="42">
        <f t="shared" si="332"/>
        <v>1992.88</v>
      </c>
      <c r="AI256" s="41" t="s">
        <v>36</v>
      </c>
      <c r="AJ256" s="15"/>
    </row>
    <row r="257" s="18" customFormat="1" ht="19" customHeight="1" spans="1:36">
      <c r="A257" s="37">
        <f t="shared" si="255"/>
        <v>254</v>
      </c>
      <c r="B257" s="38" t="s">
        <v>186</v>
      </c>
      <c r="C257" s="68" t="s">
        <v>682</v>
      </c>
      <c r="D257" s="113" t="s">
        <v>683</v>
      </c>
      <c r="E257" s="39">
        <v>3920.55</v>
      </c>
      <c r="F257" s="39">
        <v>3920.55</v>
      </c>
      <c r="G257" s="39">
        <v>6241.75</v>
      </c>
      <c r="H257" s="39">
        <v>3920.55</v>
      </c>
      <c r="I257" s="73">
        <v>3180</v>
      </c>
      <c r="J257" s="39"/>
      <c r="K257" s="38">
        <f t="shared" si="256"/>
        <v>70.57</v>
      </c>
      <c r="L257" s="38">
        <f t="shared" si="257"/>
        <v>627.29</v>
      </c>
      <c r="M257" s="39">
        <f t="shared" si="258"/>
        <v>499.34</v>
      </c>
      <c r="N257" s="38">
        <f t="shared" si="259"/>
        <v>27.44</v>
      </c>
      <c r="O257" s="39">
        <f t="shared" si="260"/>
        <v>159</v>
      </c>
      <c r="P257" s="39">
        <f t="shared" si="261"/>
        <v>0</v>
      </c>
      <c r="Q257" s="39">
        <f t="shared" si="262"/>
        <v>1383.64</v>
      </c>
      <c r="R257" s="38">
        <f t="shared" si="263"/>
        <v>0</v>
      </c>
      <c r="S257" s="38">
        <f t="shared" si="264"/>
        <v>313.64</v>
      </c>
      <c r="T257" s="39">
        <f t="shared" si="265"/>
        <v>124.84</v>
      </c>
      <c r="U257" s="38">
        <f t="shared" si="266"/>
        <v>11.76</v>
      </c>
      <c r="V257" s="39">
        <f t="shared" si="267"/>
        <v>159</v>
      </c>
      <c r="W257" s="39">
        <f t="shared" si="268"/>
        <v>0</v>
      </c>
      <c r="X257" s="38">
        <f t="shared" si="269"/>
        <v>609.24</v>
      </c>
      <c r="Y257" s="38">
        <f t="shared" si="270"/>
        <v>1992.88</v>
      </c>
      <c r="Z257" s="35"/>
      <c r="AA257" s="41" t="s">
        <v>66</v>
      </c>
      <c r="AB257" s="42">
        <f t="shared" ref="AB257:AH257" si="333">K257+R257</f>
        <v>70.57</v>
      </c>
      <c r="AC257" s="42">
        <f t="shared" si="333"/>
        <v>940.93</v>
      </c>
      <c r="AD257" s="42">
        <f t="shared" si="333"/>
        <v>624.18</v>
      </c>
      <c r="AE257" s="42">
        <f t="shared" si="333"/>
        <v>39.2</v>
      </c>
      <c r="AF257" s="42">
        <f t="shared" si="333"/>
        <v>318</v>
      </c>
      <c r="AG257" s="42">
        <f t="shared" si="333"/>
        <v>0</v>
      </c>
      <c r="AH257" s="42">
        <f t="shared" si="333"/>
        <v>1992.88</v>
      </c>
      <c r="AI257" s="41" t="s">
        <v>36</v>
      </c>
      <c r="AJ257" s="15"/>
    </row>
    <row r="258" ht="17" customHeight="1" spans="1:36">
      <c r="A258" s="37">
        <f t="shared" si="255"/>
        <v>255</v>
      </c>
      <c r="B258" s="38" t="s">
        <v>189</v>
      </c>
      <c r="C258" s="68" t="s">
        <v>684</v>
      </c>
      <c r="D258" s="55" t="s">
        <v>685</v>
      </c>
      <c r="E258" s="39">
        <v>3920.55</v>
      </c>
      <c r="F258" s="39">
        <v>3920.55</v>
      </c>
      <c r="G258" s="39">
        <v>6241.75</v>
      </c>
      <c r="H258" s="39">
        <v>3920.55</v>
      </c>
      <c r="I258" s="73">
        <v>2200</v>
      </c>
      <c r="J258" s="39"/>
      <c r="K258" s="38">
        <f t="shared" si="256"/>
        <v>70.57</v>
      </c>
      <c r="L258" s="38">
        <f t="shared" si="257"/>
        <v>627.29</v>
      </c>
      <c r="M258" s="39">
        <f t="shared" si="258"/>
        <v>499.34</v>
      </c>
      <c r="N258" s="38">
        <f t="shared" si="259"/>
        <v>27.44</v>
      </c>
      <c r="O258" s="39">
        <f t="shared" si="260"/>
        <v>110</v>
      </c>
      <c r="P258" s="39">
        <f t="shared" si="261"/>
        <v>0</v>
      </c>
      <c r="Q258" s="39">
        <f t="shared" si="262"/>
        <v>1334.64</v>
      </c>
      <c r="R258" s="38">
        <f t="shared" si="263"/>
        <v>0</v>
      </c>
      <c r="S258" s="38">
        <f t="shared" si="264"/>
        <v>313.64</v>
      </c>
      <c r="T258" s="39">
        <f t="shared" si="265"/>
        <v>124.84</v>
      </c>
      <c r="U258" s="38">
        <f t="shared" si="266"/>
        <v>11.76</v>
      </c>
      <c r="V258" s="39">
        <f t="shared" si="267"/>
        <v>110</v>
      </c>
      <c r="W258" s="39">
        <f t="shared" si="268"/>
        <v>0</v>
      </c>
      <c r="X258" s="38">
        <f t="shared" si="269"/>
        <v>560.24</v>
      </c>
      <c r="Y258" s="38">
        <f t="shared" si="270"/>
        <v>1894.88</v>
      </c>
      <c r="Z258" s="35"/>
      <c r="AA258" s="41" t="s">
        <v>52</v>
      </c>
      <c r="AB258" s="42">
        <f t="shared" ref="AB258:AH258" si="334">K258+R258</f>
        <v>70.57</v>
      </c>
      <c r="AC258" s="42">
        <f t="shared" si="334"/>
        <v>940.93</v>
      </c>
      <c r="AD258" s="42">
        <f t="shared" si="334"/>
        <v>624.18</v>
      </c>
      <c r="AE258" s="42">
        <f t="shared" si="334"/>
        <v>39.2</v>
      </c>
      <c r="AF258" s="42">
        <f t="shared" si="334"/>
        <v>220</v>
      </c>
      <c r="AG258" s="42">
        <f t="shared" si="334"/>
        <v>0</v>
      </c>
      <c r="AH258" s="42">
        <f t="shared" si="334"/>
        <v>1894.88</v>
      </c>
      <c r="AI258" s="41" t="s">
        <v>33</v>
      </c>
      <c r="AJ258" s="15"/>
    </row>
    <row r="259" ht="17" customHeight="1" spans="1:36">
      <c r="A259" s="37">
        <f>ROW()-3</f>
        <v>256</v>
      </c>
      <c r="B259" s="38" t="s">
        <v>129</v>
      </c>
      <c r="C259" s="68" t="s">
        <v>686</v>
      </c>
      <c r="D259" s="227" t="s">
        <v>687</v>
      </c>
      <c r="E259" s="39">
        <v>3920.55</v>
      </c>
      <c r="F259" s="39">
        <v>3920.55</v>
      </c>
      <c r="G259" s="39">
        <v>6241.75</v>
      </c>
      <c r="H259" s="39">
        <v>3920.55</v>
      </c>
      <c r="I259" s="73">
        <v>3180</v>
      </c>
      <c r="J259" s="39"/>
      <c r="K259" s="38">
        <f>ROUND(E259*0.018,2)</f>
        <v>70.57</v>
      </c>
      <c r="L259" s="38">
        <f>ROUND(F259*0.16,2)</f>
        <v>627.29</v>
      </c>
      <c r="M259" s="39">
        <f>ROUND(G259*0.08,2)</f>
        <v>499.34</v>
      </c>
      <c r="N259" s="38">
        <f>ROUND(H259*0.007,2)</f>
        <v>27.44</v>
      </c>
      <c r="O259" s="39">
        <f>I259*5%</f>
        <v>159</v>
      </c>
      <c r="P259" s="39">
        <f>J259*50%</f>
        <v>0</v>
      </c>
      <c r="Q259" s="39">
        <f>SUM(K259:P259)</f>
        <v>1383.64</v>
      </c>
      <c r="R259" s="38">
        <f>E259*0</f>
        <v>0</v>
      </c>
      <c r="S259" s="38">
        <f>ROUND(F259*0.08,2)</f>
        <v>313.64</v>
      </c>
      <c r="T259" s="39">
        <f>ROUND(G259*0.02,2)</f>
        <v>124.84</v>
      </c>
      <c r="U259" s="38">
        <f>ROUND(H259*0.003,2)</f>
        <v>11.76</v>
      </c>
      <c r="V259" s="39">
        <f>I259*5%</f>
        <v>159</v>
      </c>
      <c r="W259" s="39">
        <f>J259*50%</f>
        <v>0</v>
      </c>
      <c r="X259" s="38">
        <f>SUM(R259:W259)</f>
        <v>609.24</v>
      </c>
      <c r="Y259" s="38">
        <f>Q259+X259</f>
        <v>1992.88</v>
      </c>
      <c r="Z259" s="35"/>
      <c r="AA259" s="41" t="s">
        <v>58</v>
      </c>
      <c r="AB259" s="42">
        <f t="shared" ref="AB259:AH259" si="335">K259+R259</f>
        <v>70.57</v>
      </c>
      <c r="AC259" s="42">
        <f t="shared" si="335"/>
        <v>940.93</v>
      </c>
      <c r="AD259" s="42">
        <f t="shared" si="335"/>
        <v>624.18</v>
      </c>
      <c r="AE259" s="42">
        <f t="shared" si="335"/>
        <v>39.2</v>
      </c>
      <c r="AF259" s="42">
        <f t="shared" si="335"/>
        <v>318</v>
      </c>
      <c r="AG259" s="42">
        <f t="shared" si="335"/>
        <v>0</v>
      </c>
      <c r="AH259" s="42">
        <f t="shared" si="335"/>
        <v>1992.88</v>
      </c>
      <c r="AI259" s="41" t="s">
        <v>35</v>
      </c>
      <c r="AJ259" s="15"/>
    </row>
    <row r="260" ht="17" customHeight="1" spans="1:36">
      <c r="A260" s="37">
        <f>ROW()-3</f>
        <v>257</v>
      </c>
      <c r="B260" s="38" t="s">
        <v>459</v>
      </c>
      <c r="C260" s="54" t="s">
        <v>688</v>
      </c>
      <c r="D260" s="55" t="s">
        <v>689</v>
      </c>
      <c r="E260" s="39">
        <v>3920.55</v>
      </c>
      <c r="F260" s="39">
        <v>3920.55</v>
      </c>
      <c r="G260" s="39">
        <v>6241.75</v>
      </c>
      <c r="H260" s="39">
        <v>3920.55</v>
      </c>
      <c r="I260" s="73">
        <v>2200</v>
      </c>
      <c r="J260" s="39"/>
      <c r="K260" s="38">
        <f>ROUND(E260*0.018,2)</f>
        <v>70.57</v>
      </c>
      <c r="L260" s="38">
        <f>ROUND(F260*0.16,2)</f>
        <v>627.29</v>
      </c>
      <c r="M260" s="39">
        <f>ROUND(G260*0.08,2)</f>
        <v>499.34</v>
      </c>
      <c r="N260" s="38">
        <f>ROUND(H260*0.007,2)</f>
        <v>27.44</v>
      </c>
      <c r="O260" s="39">
        <f>I260*5%</f>
        <v>110</v>
      </c>
      <c r="P260" s="39">
        <f>J260*50%</f>
        <v>0</v>
      </c>
      <c r="Q260" s="39">
        <f>SUM(K260:P260)</f>
        <v>1334.64</v>
      </c>
      <c r="R260" s="38">
        <f>E260*0</f>
        <v>0</v>
      </c>
      <c r="S260" s="38">
        <f>ROUND(F260*0.08,2)</f>
        <v>313.64</v>
      </c>
      <c r="T260" s="39">
        <f>ROUND(G260*0.02,2)</f>
        <v>124.84</v>
      </c>
      <c r="U260" s="38">
        <f>ROUND(H260*0.003,2)</f>
        <v>11.76</v>
      </c>
      <c r="V260" s="39">
        <f>I260*5%</f>
        <v>110</v>
      </c>
      <c r="W260" s="39">
        <f>J260*50%</f>
        <v>0</v>
      </c>
      <c r="X260" s="38">
        <f>SUM(R260:W260)</f>
        <v>560.24</v>
      </c>
      <c r="Y260" s="38">
        <f>Q260+X260</f>
        <v>1894.88</v>
      </c>
      <c r="Z260" s="35"/>
      <c r="AA260" s="41" t="s">
        <v>49</v>
      </c>
      <c r="AB260" s="42">
        <f t="shared" ref="AB260:AH260" si="336">K260+R260</f>
        <v>70.57</v>
      </c>
      <c r="AC260" s="42">
        <f t="shared" si="336"/>
        <v>940.93</v>
      </c>
      <c r="AD260" s="42">
        <f t="shared" si="336"/>
        <v>624.18</v>
      </c>
      <c r="AE260" s="42">
        <f t="shared" si="336"/>
        <v>39.2</v>
      </c>
      <c r="AF260" s="42">
        <f t="shared" si="336"/>
        <v>220</v>
      </c>
      <c r="AG260" s="42">
        <f t="shared" si="336"/>
        <v>0</v>
      </c>
      <c r="AH260" s="42">
        <f t="shared" si="336"/>
        <v>1894.88</v>
      </c>
      <c r="AI260" s="41" t="s">
        <v>33</v>
      </c>
      <c r="AJ260" s="15"/>
    </row>
    <row r="261" ht="17" customHeight="1" spans="1:36">
      <c r="A261" s="37">
        <f t="shared" ref="A261:A294" si="337">ROW()-3</f>
        <v>258</v>
      </c>
      <c r="B261" s="38" t="s">
        <v>119</v>
      </c>
      <c r="C261" s="54" t="s">
        <v>692</v>
      </c>
      <c r="D261" s="55" t="s">
        <v>693</v>
      </c>
      <c r="E261" s="39">
        <v>3920.55</v>
      </c>
      <c r="F261" s="39">
        <v>3920.55</v>
      </c>
      <c r="G261" s="39">
        <v>6241.75</v>
      </c>
      <c r="H261" s="39">
        <v>3920.55</v>
      </c>
      <c r="I261" s="73">
        <v>3180</v>
      </c>
      <c r="J261" s="39"/>
      <c r="K261" s="38">
        <f t="shared" ref="K261:K294" si="338">ROUND(E261*0.018,2)</f>
        <v>70.57</v>
      </c>
      <c r="L261" s="38">
        <f t="shared" ref="L261:L294" si="339">ROUND(F261*0.16,2)</f>
        <v>627.29</v>
      </c>
      <c r="M261" s="39">
        <f t="shared" ref="M261:M294" si="340">ROUND(G261*0.08,2)</f>
        <v>499.34</v>
      </c>
      <c r="N261" s="38">
        <f t="shared" ref="N261:N294" si="341">ROUND(H261*0.007,2)</f>
        <v>27.44</v>
      </c>
      <c r="O261" s="39">
        <f t="shared" ref="O261:O294" si="342">I261*5%</f>
        <v>159</v>
      </c>
      <c r="P261" s="39">
        <f t="shared" ref="P261:P294" si="343">J261*50%</f>
        <v>0</v>
      </c>
      <c r="Q261" s="39">
        <f t="shared" ref="Q261:Q294" si="344">SUM(K261:P261)</f>
        <v>1383.64</v>
      </c>
      <c r="R261" s="38">
        <f t="shared" ref="R261:R294" si="345">E261*0</f>
        <v>0</v>
      </c>
      <c r="S261" s="38">
        <f t="shared" ref="S261:S294" si="346">ROUND(F261*0.08,2)</f>
        <v>313.64</v>
      </c>
      <c r="T261" s="39">
        <f t="shared" ref="T261:T294" si="347">ROUND(G261*0.02,2)</f>
        <v>124.84</v>
      </c>
      <c r="U261" s="38">
        <f t="shared" ref="U261:U294" si="348">ROUND(H261*0.003,2)</f>
        <v>11.76</v>
      </c>
      <c r="V261" s="39">
        <f t="shared" ref="V261:V294" si="349">I261*5%</f>
        <v>159</v>
      </c>
      <c r="W261" s="39">
        <f t="shared" ref="W261:W294" si="350">J261*50%</f>
        <v>0</v>
      </c>
      <c r="X261" s="38">
        <f t="shared" ref="X261:X294" si="351">SUM(R261:W261)</f>
        <v>609.24</v>
      </c>
      <c r="Y261" s="38">
        <f t="shared" ref="Y261:Y294" si="352">Q261+X261</f>
        <v>1992.88</v>
      </c>
      <c r="Z261" s="35"/>
      <c r="AA261" s="41" t="s">
        <v>62</v>
      </c>
      <c r="AB261" s="42">
        <f t="shared" ref="AB261:AH261" si="353">K261+R261</f>
        <v>70.57</v>
      </c>
      <c r="AC261" s="42">
        <f t="shared" si="353"/>
        <v>940.93</v>
      </c>
      <c r="AD261" s="42">
        <f t="shared" si="353"/>
        <v>624.18</v>
      </c>
      <c r="AE261" s="42">
        <f t="shared" si="353"/>
        <v>39.2</v>
      </c>
      <c r="AF261" s="42">
        <f t="shared" si="353"/>
        <v>318</v>
      </c>
      <c r="AG261" s="42">
        <f t="shared" si="353"/>
        <v>0</v>
      </c>
      <c r="AH261" s="42">
        <f t="shared" si="353"/>
        <v>1992.88</v>
      </c>
      <c r="AI261" s="41" t="s">
        <v>35</v>
      </c>
      <c r="AJ261" s="15"/>
    </row>
    <row r="262" ht="17" customHeight="1" spans="1:36">
      <c r="A262" s="37">
        <f t="shared" si="337"/>
        <v>259</v>
      </c>
      <c r="B262" s="38" t="s">
        <v>46</v>
      </c>
      <c r="C262" s="54" t="s">
        <v>694</v>
      </c>
      <c r="D262" s="55" t="s">
        <v>695</v>
      </c>
      <c r="E262" s="39">
        <v>3920.55</v>
      </c>
      <c r="F262" s="39">
        <v>3920.55</v>
      </c>
      <c r="G262" s="39">
        <v>6241.75</v>
      </c>
      <c r="H262" s="39">
        <v>3920.55</v>
      </c>
      <c r="I262" s="73">
        <v>3180</v>
      </c>
      <c r="J262" s="39"/>
      <c r="K262" s="38">
        <f t="shared" si="338"/>
        <v>70.57</v>
      </c>
      <c r="L262" s="38">
        <f t="shared" si="339"/>
        <v>627.29</v>
      </c>
      <c r="M262" s="39">
        <f t="shared" si="340"/>
        <v>499.34</v>
      </c>
      <c r="N262" s="38">
        <f t="shared" si="341"/>
        <v>27.44</v>
      </c>
      <c r="O262" s="39">
        <f t="shared" si="342"/>
        <v>159</v>
      </c>
      <c r="P262" s="39">
        <f t="shared" si="343"/>
        <v>0</v>
      </c>
      <c r="Q262" s="39">
        <f t="shared" si="344"/>
        <v>1383.64</v>
      </c>
      <c r="R262" s="38">
        <f t="shared" si="345"/>
        <v>0</v>
      </c>
      <c r="S262" s="38">
        <f t="shared" si="346"/>
        <v>313.64</v>
      </c>
      <c r="T262" s="39">
        <f t="shared" si="347"/>
        <v>124.84</v>
      </c>
      <c r="U262" s="38">
        <f t="shared" si="348"/>
        <v>11.76</v>
      </c>
      <c r="V262" s="39">
        <f t="shared" si="349"/>
        <v>159</v>
      </c>
      <c r="W262" s="39">
        <f t="shared" si="350"/>
        <v>0</v>
      </c>
      <c r="X262" s="38">
        <f t="shared" si="351"/>
        <v>609.24</v>
      </c>
      <c r="Y262" s="38">
        <f t="shared" si="352"/>
        <v>1992.88</v>
      </c>
      <c r="Z262" s="35"/>
      <c r="AA262" s="41" t="s">
        <v>46</v>
      </c>
      <c r="AB262" s="42">
        <f t="shared" ref="AB262:AH262" si="354">K262+R262</f>
        <v>70.57</v>
      </c>
      <c r="AC262" s="42">
        <f t="shared" si="354"/>
        <v>940.93</v>
      </c>
      <c r="AD262" s="42">
        <f t="shared" si="354"/>
        <v>624.18</v>
      </c>
      <c r="AE262" s="42">
        <f t="shared" si="354"/>
        <v>39.2</v>
      </c>
      <c r="AF262" s="42">
        <f t="shared" si="354"/>
        <v>318</v>
      </c>
      <c r="AG262" s="42">
        <f t="shared" si="354"/>
        <v>0</v>
      </c>
      <c r="AH262" s="42">
        <f t="shared" si="354"/>
        <v>1992.88</v>
      </c>
      <c r="AI262" s="41" t="s">
        <v>31</v>
      </c>
      <c r="AJ262" s="15"/>
    </row>
    <row r="263" ht="17" customHeight="1" spans="1:36">
      <c r="A263" s="37">
        <f t="shared" si="337"/>
        <v>260</v>
      </c>
      <c r="B263" s="38" t="s">
        <v>122</v>
      </c>
      <c r="C263" s="54" t="s">
        <v>696</v>
      </c>
      <c r="D263" s="55" t="s">
        <v>697</v>
      </c>
      <c r="E263" s="39">
        <v>3920.55</v>
      </c>
      <c r="F263" s="39">
        <v>3920.55</v>
      </c>
      <c r="G263" s="39">
        <v>6241.75</v>
      </c>
      <c r="H263" s="39">
        <v>3920.55</v>
      </c>
      <c r="I263" s="73">
        <v>3180</v>
      </c>
      <c r="J263" s="39"/>
      <c r="K263" s="38">
        <f t="shared" si="338"/>
        <v>70.57</v>
      </c>
      <c r="L263" s="38">
        <f t="shared" si="339"/>
        <v>627.29</v>
      </c>
      <c r="M263" s="39">
        <f t="shared" si="340"/>
        <v>499.34</v>
      </c>
      <c r="N263" s="38">
        <f t="shared" si="341"/>
        <v>27.44</v>
      </c>
      <c r="O263" s="39">
        <f t="shared" si="342"/>
        <v>159</v>
      </c>
      <c r="P263" s="39">
        <f t="shared" si="343"/>
        <v>0</v>
      </c>
      <c r="Q263" s="39">
        <f t="shared" si="344"/>
        <v>1383.64</v>
      </c>
      <c r="R263" s="38">
        <f t="shared" si="345"/>
        <v>0</v>
      </c>
      <c r="S263" s="38">
        <f t="shared" si="346"/>
        <v>313.64</v>
      </c>
      <c r="T263" s="39">
        <f t="shared" si="347"/>
        <v>124.84</v>
      </c>
      <c r="U263" s="38">
        <f t="shared" si="348"/>
        <v>11.76</v>
      </c>
      <c r="V263" s="39">
        <f t="shared" si="349"/>
        <v>159</v>
      </c>
      <c r="W263" s="39">
        <f t="shared" si="350"/>
        <v>0</v>
      </c>
      <c r="X263" s="38">
        <f t="shared" si="351"/>
        <v>609.24</v>
      </c>
      <c r="Y263" s="38">
        <f t="shared" si="352"/>
        <v>1992.88</v>
      </c>
      <c r="Z263" s="35"/>
      <c r="AA263" s="41" t="s">
        <v>65</v>
      </c>
      <c r="AB263" s="42">
        <f t="shared" ref="AB263:AH263" si="355">K263+R263</f>
        <v>70.57</v>
      </c>
      <c r="AC263" s="42">
        <f t="shared" si="355"/>
        <v>940.93</v>
      </c>
      <c r="AD263" s="42">
        <f t="shared" si="355"/>
        <v>624.18</v>
      </c>
      <c r="AE263" s="42">
        <f t="shared" si="355"/>
        <v>39.2</v>
      </c>
      <c r="AF263" s="42">
        <f t="shared" si="355"/>
        <v>318</v>
      </c>
      <c r="AG263" s="42">
        <f t="shared" si="355"/>
        <v>0</v>
      </c>
      <c r="AH263" s="42">
        <f t="shared" si="355"/>
        <v>1992.88</v>
      </c>
      <c r="AI263" s="41" t="s">
        <v>36</v>
      </c>
      <c r="AJ263" s="15"/>
    </row>
    <row r="264" ht="17" customHeight="1" spans="1:36">
      <c r="A264" s="37">
        <f t="shared" si="337"/>
        <v>261</v>
      </c>
      <c r="B264" s="38" t="s">
        <v>347</v>
      </c>
      <c r="C264" s="54" t="s">
        <v>698</v>
      </c>
      <c r="D264" s="55" t="s">
        <v>699</v>
      </c>
      <c r="E264" s="39">
        <v>3920.55</v>
      </c>
      <c r="F264" s="39">
        <v>3920.55</v>
      </c>
      <c r="G264" s="39">
        <v>6241.75</v>
      </c>
      <c r="H264" s="39">
        <v>3920.55</v>
      </c>
      <c r="I264" s="73">
        <v>2200</v>
      </c>
      <c r="J264" s="39"/>
      <c r="K264" s="38">
        <f t="shared" si="338"/>
        <v>70.57</v>
      </c>
      <c r="L264" s="38">
        <f t="shared" si="339"/>
        <v>627.29</v>
      </c>
      <c r="M264" s="39">
        <f t="shared" si="340"/>
        <v>499.34</v>
      </c>
      <c r="N264" s="38">
        <f t="shared" si="341"/>
        <v>27.44</v>
      </c>
      <c r="O264" s="39">
        <f t="shared" si="342"/>
        <v>110</v>
      </c>
      <c r="P264" s="39">
        <f t="shared" si="343"/>
        <v>0</v>
      </c>
      <c r="Q264" s="39">
        <f t="shared" si="344"/>
        <v>1334.64</v>
      </c>
      <c r="R264" s="38">
        <f t="shared" si="345"/>
        <v>0</v>
      </c>
      <c r="S264" s="38">
        <f t="shared" si="346"/>
        <v>313.64</v>
      </c>
      <c r="T264" s="39">
        <f t="shared" si="347"/>
        <v>124.84</v>
      </c>
      <c r="U264" s="38">
        <f t="shared" si="348"/>
        <v>11.76</v>
      </c>
      <c r="V264" s="39">
        <f t="shared" si="349"/>
        <v>110</v>
      </c>
      <c r="W264" s="39">
        <f t="shared" si="350"/>
        <v>0</v>
      </c>
      <c r="X264" s="38">
        <f t="shared" si="351"/>
        <v>560.24</v>
      </c>
      <c r="Y264" s="38">
        <f t="shared" si="352"/>
        <v>1894.88</v>
      </c>
      <c r="Z264" s="35"/>
      <c r="AA264" s="41" t="s">
        <v>75</v>
      </c>
      <c r="AB264" s="42">
        <f t="shared" ref="AB264:AH264" si="356">K264+R264</f>
        <v>70.57</v>
      </c>
      <c r="AC264" s="42">
        <f t="shared" si="356"/>
        <v>940.93</v>
      </c>
      <c r="AD264" s="42">
        <f t="shared" si="356"/>
        <v>624.18</v>
      </c>
      <c r="AE264" s="42">
        <f t="shared" si="356"/>
        <v>39.2</v>
      </c>
      <c r="AF264" s="42">
        <f t="shared" si="356"/>
        <v>220</v>
      </c>
      <c r="AG264" s="42">
        <f t="shared" si="356"/>
        <v>0</v>
      </c>
      <c r="AH264" s="42">
        <f t="shared" si="356"/>
        <v>1894.88</v>
      </c>
      <c r="AI264" s="41" t="s">
        <v>36</v>
      </c>
      <c r="AJ264" s="15"/>
    </row>
    <row r="265" ht="17" customHeight="1" spans="1:36">
      <c r="A265" s="37">
        <f t="shared" si="337"/>
        <v>262</v>
      </c>
      <c r="B265" s="38" t="s">
        <v>195</v>
      </c>
      <c r="C265" s="54" t="s">
        <v>700</v>
      </c>
      <c r="D265" s="55" t="s">
        <v>701</v>
      </c>
      <c r="E265" s="39">
        <v>3920.55</v>
      </c>
      <c r="F265" s="39">
        <v>3920.55</v>
      </c>
      <c r="G265" s="39">
        <v>6241.75</v>
      </c>
      <c r="H265" s="39">
        <v>3920.55</v>
      </c>
      <c r="I265" s="73">
        <v>3180</v>
      </c>
      <c r="J265" s="39"/>
      <c r="K265" s="38">
        <f t="shared" si="338"/>
        <v>70.57</v>
      </c>
      <c r="L265" s="38">
        <f t="shared" si="339"/>
        <v>627.29</v>
      </c>
      <c r="M265" s="39">
        <f t="shared" si="340"/>
        <v>499.34</v>
      </c>
      <c r="N265" s="38">
        <f t="shared" si="341"/>
        <v>27.44</v>
      </c>
      <c r="O265" s="39">
        <f t="shared" si="342"/>
        <v>159</v>
      </c>
      <c r="P265" s="39">
        <f t="shared" si="343"/>
        <v>0</v>
      </c>
      <c r="Q265" s="39">
        <f t="shared" si="344"/>
        <v>1383.64</v>
      </c>
      <c r="R265" s="38">
        <f t="shared" si="345"/>
        <v>0</v>
      </c>
      <c r="S265" s="38">
        <f t="shared" si="346"/>
        <v>313.64</v>
      </c>
      <c r="T265" s="39">
        <f t="shared" si="347"/>
        <v>124.84</v>
      </c>
      <c r="U265" s="38">
        <f t="shared" si="348"/>
        <v>11.76</v>
      </c>
      <c r="V265" s="39">
        <f t="shared" si="349"/>
        <v>159</v>
      </c>
      <c r="W265" s="39">
        <f t="shared" si="350"/>
        <v>0</v>
      </c>
      <c r="X265" s="38">
        <f t="shared" si="351"/>
        <v>609.24</v>
      </c>
      <c r="Y265" s="38">
        <f t="shared" si="352"/>
        <v>1992.88</v>
      </c>
      <c r="Z265" s="35"/>
      <c r="AA265" s="41" t="s">
        <v>73</v>
      </c>
      <c r="AB265" s="42">
        <f t="shared" ref="AB265:AH265" si="357">K265+R265</f>
        <v>70.57</v>
      </c>
      <c r="AC265" s="42">
        <f t="shared" si="357"/>
        <v>940.93</v>
      </c>
      <c r="AD265" s="42">
        <f t="shared" si="357"/>
        <v>624.18</v>
      </c>
      <c r="AE265" s="42">
        <f t="shared" si="357"/>
        <v>39.2</v>
      </c>
      <c r="AF265" s="42">
        <f t="shared" si="357"/>
        <v>318</v>
      </c>
      <c r="AG265" s="42">
        <f t="shared" si="357"/>
        <v>0</v>
      </c>
      <c r="AH265" s="42">
        <f t="shared" si="357"/>
        <v>1992.88</v>
      </c>
      <c r="AI265" s="41" t="s">
        <v>34</v>
      </c>
      <c r="AJ265" s="15"/>
    </row>
    <row r="266" ht="17" customHeight="1" spans="1:36">
      <c r="A266" s="37">
        <f t="shared" si="337"/>
        <v>263</v>
      </c>
      <c r="B266" s="38" t="s">
        <v>195</v>
      </c>
      <c r="C266" s="54" t="s">
        <v>704</v>
      </c>
      <c r="D266" s="55" t="s">
        <v>705</v>
      </c>
      <c r="E266" s="39">
        <v>3920.55</v>
      </c>
      <c r="F266" s="39">
        <v>3920.55</v>
      </c>
      <c r="G266" s="39">
        <v>6241.75</v>
      </c>
      <c r="H266" s="39">
        <v>3920.55</v>
      </c>
      <c r="I266" s="73">
        <v>3180</v>
      </c>
      <c r="J266" s="39"/>
      <c r="K266" s="38">
        <f t="shared" si="338"/>
        <v>70.57</v>
      </c>
      <c r="L266" s="38">
        <f t="shared" si="339"/>
        <v>627.29</v>
      </c>
      <c r="M266" s="39">
        <f t="shared" si="340"/>
        <v>499.34</v>
      </c>
      <c r="N266" s="38">
        <f t="shared" si="341"/>
        <v>27.44</v>
      </c>
      <c r="O266" s="39">
        <f t="shared" si="342"/>
        <v>159</v>
      </c>
      <c r="P266" s="39">
        <f t="shared" si="343"/>
        <v>0</v>
      </c>
      <c r="Q266" s="39">
        <f t="shared" si="344"/>
        <v>1383.64</v>
      </c>
      <c r="R266" s="38">
        <f t="shared" si="345"/>
        <v>0</v>
      </c>
      <c r="S266" s="38">
        <f t="shared" si="346"/>
        <v>313.64</v>
      </c>
      <c r="T266" s="39">
        <f t="shared" si="347"/>
        <v>124.84</v>
      </c>
      <c r="U266" s="38">
        <f t="shared" si="348"/>
        <v>11.76</v>
      </c>
      <c r="V266" s="39">
        <f t="shared" si="349"/>
        <v>159</v>
      </c>
      <c r="W266" s="39">
        <f t="shared" si="350"/>
        <v>0</v>
      </c>
      <c r="X266" s="38">
        <f t="shared" si="351"/>
        <v>609.24</v>
      </c>
      <c r="Y266" s="38">
        <f t="shared" si="352"/>
        <v>1992.88</v>
      </c>
      <c r="Z266" s="35"/>
      <c r="AA266" s="41" t="s">
        <v>54</v>
      </c>
      <c r="AB266" s="42">
        <f t="shared" ref="AB266:AH266" si="358">K266+R266</f>
        <v>70.57</v>
      </c>
      <c r="AC266" s="42">
        <f t="shared" si="358"/>
        <v>940.93</v>
      </c>
      <c r="AD266" s="42">
        <f t="shared" si="358"/>
        <v>624.18</v>
      </c>
      <c r="AE266" s="42">
        <f t="shared" si="358"/>
        <v>39.2</v>
      </c>
      <c r="AF266" s="42">
        <f t="shared" si="358"/>
        <v>318</v>
      </c>
      <c r="AG266" s="42">
        <f t="shared" si="358"/>
        <v>0</v>
      </c>
      <c r="AH266" s="42">
        <f t="shared" si="358"/>
        <v>1992.88</v>
      </c>
      <c r="AI266" s="41" t="s">
        <v>34</v>
      </c>
      <c r="AJ266" s="15"/>
    </row>
    <row r="267" ht="17" customHeight="1" spans="1:36">
      <c r="A267" s="37">
        <f t="shared" si="337"/>
        <v>264</v>
      </c>
      <c r="B267" s="43" t="s">
        <v>119</v>
      </c>
      <c r="C267" s="54" t="s">
        <v>708</v>
      </c>
      <c r="D267" s="55" t="s">
        <v>709</v>
      </c>
      <c r="E267" s="39">
        <v>4500</v>
      </c>
      <c r="F267" s="39">
        <v>4500</v>
      </c>
      <c r="G267" s="39">
        <v>6241.75</v>
      </c>
      <c r="H267" s="39">
        <v>4500</v>
      </c>
      <c r="I267" s="73">
        <v>4180</v>
      </c>
      <c r="J267" s="39"/>
      <c r="K267" s="38">
        <f t="shared" si="338"/>
        <v>81</v>
      </c>
      <c r="L267" s="38">
        <f t="shared" si="339"/>
        <v>720</v>
      </c>
      <c r="M267" s="39">
        <f t="shared" si="340"/>
        <v>499.34</v>
      </c>
      <c r="N267" s="38">
        <f t="shared" si="341"/>
        <v>31.5</v>
      </c>
      <c r="O267" s="39">
        <f t="shared" si="342"/>
        <v>209</v>
      </c>
      <c r="P267" s="39">
        <f t="shared" si="343"/>
        <v>0</v>
      </c>
      <c r="Q267" s="39">
        <f t="shared" si="344"/>
        <v>1540.84</v>
      </c>
      <c r="R267" s="38">
        <f t="shared" si="345"/>
        <v>0</v>
      </c>
      <c r="S267" s="38">
        <f t="shared" si="346"/>
        <v>360</v>
      </c>
      <c r="T267" s="39">
        <f t="shared" si="347"/>
        <v>124.84</v>
      </c>
      <c r="U267" s="38">
        <f t="shared" si="348"/>
        <v>13.5</v>
      </c>
      <c r="V267" s="39">
        <f t="shared" si="349"/>
        <v>209</v>
      </c>
      <c r="W267" s="39">
        <f t="shared" si="350"/>
        <v>0</v>
      </c>
      <c r="X267" s="38">
        <f t="shared" si="351"/>
        <v>707.34</v>
      </c>
      <c r="Y267" s="38">
        <f t="shared" si="352"/>
        <v>2248.18</v>
      </c>
      <c r="Z267" s="35"/>
      <c r="AA267" s="41" t="s">
        <v>74</v>
      </c>
      <c r="AB267" s="42">
        <f t="shared" ref="AB267:AH267" si="359">K267+R267</f>
        <v>81</v>
      </c>
      <c r="AC267" s="42">
        <f t="shared" si="359"/>
        <v>1080</v>
      </c>
      <c r="AD267" s="42">
        <f t="shared" si="359"/>
        <v>624.18</v>
      </c>
      <c r="AE267" s="42">
        <f t="shared" si="359"/>
        <v>45</v>
      </c>
      <c r="AF267" s="42">
        <f t="shared" si="359"/>
        <v>418</v>
      </c>
      <c r="AG267" s="42">
        <f t="shared" si="359"/>
        <v>0</v>
      </c>
      <c r="AH267" s="42">
        <f t="shared" si="359"/>
        <v>2248.18</v>
      </c>
      <c r="AI267" s="41" t="s">
        <v>35</v>
      </c>
      <c r="AJ267" s="15"/>
    </row>
    <row r="268" customFormat="1" ht="17" customHeight="1" spans="1:36">
      <c r="A268" s="37">
        <f t="shared" si="337"/>
        <v>265</v>
      </c>
      <c r="B268" s="43" t="s">
        <v>122</v>
      </c>
      <c r="C268" s="54" t="s">
        <v>710</v>
      </c>
      <c r="D268" s="227" t="s">
        <v>711</v>
      </c>
      <c r="E268" s="39">
        <v>3920.55</v>
      </c>
      <c r="F268" s="39">
        <v>3920.55</v>
      </c>
      <c r="G268" s="39">
        <v>6241.75</v>
      </c>
      <c r="H268" s="39">
        <v>3920.55</v>
      </c>
      <c r="I268" s="73">
        <v>0</v>
      </c>
      <c r="J268" s="39"/>
      <c r="K268" s="38">
        <f t="shared" si="338"/>
        <v>70.57</v>
      </c>
      <c r="L268" s="38">
        <f t="shared" si="339"/>
        <v>627.29</v>
      </c>
      <c r="M268" s="39">
        <f t="shared" si="340"/>
        <v>499.34</v>
      </c>
      <c r="N268" s="38">
        <f t="shared" si="341"/>
        <v>27.44</v>
      </c>
      <c r="O268" s="39">
        <f t="shared" si="342"/>
        <v>0</v>
      </c>
      <c r="P268" s="39">
        <f t="shared" si="343"/>
        <v>0</v>
      </c>
      <c r="Q268" s="39">
        <f t="shared" si="344"/>
        <v>1224.64</v>
      </c>
      <c r="R268" s="38">
        <f t="shared" si="345"/>
        <v>0</v>
      </c>
      <c r="S268" s="38">
        <f t="shared" si="346"/>
        <v>313.64</v>
      </c>
      <c r="T268" s="39">
        <f t="shared" si="347"/>
        <v>124.84</v>
      </c>
      <c r="U268" s="38">
        <f t="shared" si="348"/>
        <v>11.76</v>
      </c>
      <c r="V268" s="39">
        <f t="shared" si="349"/>
        <v>0</v>
      </c>
      <c r="W268" s="39">
        <f t="shared" si="350"/>
        <v>0</v>
      </c>
      <c r="X268" s="38">
        <f t="shared" si="351"/>
        <v>450.24</v>
      </c>
      <c r="Y268" s="38">
        <f t="shared" si="352"/>
        <v>1674.88</v>
      </c>
      <c r="Z268" s="35"/>
      <c r="AA268" s="41" t="s">
        <v>65</v>
      </c>
      <c r="AB268" s="42">
        <f t="shared" ref="AB268:AH268" si="360">K268+R268</f>
        <v>70.57</v>
      </c>
      <c r="AC268" s="42">
        <f t="shared" si="360"/>
        <v>940.93</v>
      </c>
      <c r="AD268" s="42">
        <f t="shared" si="360"/>
        <v>624.18</v>
      </c>
      <c r="AE268" s="42">
        <f t="shared" si="360"/>
        <v>39.2</v>
      </c>
      <c r="AF268" s="42">
        <f t="shared" si="360"/>
        <v>0</v>
      </c>
      <c r="AG268" s="42">
        <f t="shared" si="360"/>
        <v>0</v>
      </c>
      <c r="AH268" s="42">
        <f t="shared" si="360"/>
        <v>1674.88</v>
      </c>
      <c r="AI268" s="41" t="s">
        <v>36</v>
      </c>
      <c r="AJ268" s="15"/>
    </row>
    <row r="269" s="15" customFormat="1" ht="17" customHeight="1" spans="1:36">
      <c r="A269" s="37">
        <f t="shared" si="337"/>
        <v>266</v>
      </c>
      <c r="B269" s="43" t="s">
        <v>119</v>
      </c>
      <c r="C269" s="54" t="s">
        <v>712</v>
      </c>
      <c r="D269" s="55" t="s">
        <v>713</v>
      </c>
      <c r="E269" s="39">
        <v>3920.55</v>
      </c>
      <c r="F269" s="39">
        <v>3920.55</v>
      </c>
      <c r="G269" s="39">
        <v>6241.75</v>
      </c>
      <c r="H269" s="39">
        <v>3920.55</v>
      </c>
      <c r="I269" s="73">
        <v>0</v>
      </c>
      <c r="J269" s="39"/>
      <c r="K269" s="38">
        <f t="shared" si="338"/>
        <v>70.57</v>
      </c>
      <c r="L269" s="38">
        <f t="shared" si="339"/>
        <v>627.29</v>
      </c>
      <c r="M269" s="39">
        <f t="shared" si="340"/>
        <v>499.34</v>
      </c>
      <c r="N269" s="38">
        <f t="shared" si="341"/>
        <v>27.44</v>
      </c>
      <c r="O269" s="39">
        <f t="shared" si="342"/>
        <v>0</v>
      </c>
      <c r="P269" s="39">
        <f t="shared" si="343"/>
        <v>0</v>
      </c>
      <c r="Q269" s="39">
        <f t="shared" si="344"/>
        <v>1224.64</v>
      </c>
      <c r="R269" s="38">
        <f t="shared" si="345"/>
        <v>0</v>
      </c>
      <c r="S269" s="38">
        <f t="shared" si="346"/>
        <v>313.64</v>
      </c>
      <c r="T269" s="39">
        <f t="shared" si="347"/>
        <v>124.84</v>
      </c>
      <c r="U269" s="38">
        <f t="shared" si="348"/>
        <v>11.76</v>
      </c>
      <c r="V269" s="39">
        <f t="shared" si="349"/>
        <v>0</v>
      </c>
      <c r="W269" s="39">
        <f t="shared" si="350"/>
        <v>0</v>
      </c>
      <c r="X269" s="38">
        <f t="shared" si="351"/>
        <v>450.24</v>
      </c>
      <c r="Y269" s="38">
        <f t="shared" si="352"/>
        <v>1674.88</v>
      </c>
      <c r="Z269" s="35"/>
      <c r="AA269" s="41" t="s">
        <v>74</v>
      </c>
      <c r="AB269" s="42">
        <f t="shared" ref="AB269:AH269" si="361">K269+R269</f>
        <v>70.57</v>
      </c>
      <c r="AC269" s="42">
        <f t="shared" si="361"/>
        <v>940.93</v>
      </c>
      <c r="AD269" s="42">
        <f t="shared" si="361"/>
        <v>624.18</v>
      </c>
      <c r="AE269" s="42">
        <f t="shared" si="361"/>
        <v>39.2</v>
      </c>
      <c r="AF269" s="42">
        <f t="shared" si="361"/>
        <v>0</v>
      </c>
      <c r="AG269" s="42">
        <f t="shared" si="361"/>
        <v>0</v>
      </c>
      <c r="AH269" s="42">
        <f t="shared" si="361"/>
        <v>1674.88</v>
      </c>
      <c r="AI269" s="41" t="s">
        <v>35</v>
      </c>
    </row>
    <row r="270" ht="17" customHeight="1" spans="1:36">
      <c r="A270" s="37">
        <f t="shared" si="337"/>
        <v>267</v>
      </c>
      <c r="B270" s="38" t="s">
        <v>347</v>
      </c>
      <c r="C270" s="54" t="s">
        <v>714</v>
      </c>
      <c r="D270" s="55" t="s">
        <v>715</v>
      </c>
      <c r="E270" s="39">
        <v>3920.55</v>
      </c>
      <c r="F270" s="39">
        <v>3920.55</v>
      </c>
      <c r="G270" s="39">
        <v>6241.75</v>
      </c>
      <c r="H270" s="39">
        <v>3920.55</v>
      </c>
      <c r="I270" s="73">
        <v>0</v>
      </c>
      <c r="J270" s="39"/>
      <c r="K270" s="38">
        <f t="shared" si="338"/>
        <v>70.57</v>
      </c>
      <c r="L270" s="38">
        <f t="shared" si="339"/>
        <v>627.29</v>
      </c>
      <c r="M270" s="39">
        <f t="shared" si="340"/>
        <v>499.34</v>
      </c>
      <c r="N270" s="38">
        <f t="shared" si="341"/>
        <v>27.44</v>
      </c>
      <c r="O270" s="39">
        <f t="shared" si="342"/>
        <v>0</v>
      </c>
      <c r="P270" s="39">
        <f t="shared" si="343"/>
        <v>0</v>
      </c>
      <c r="Q270" s="39">
        <f t="shared" si="344"/>
        <v>1224.64</v>
      </c>
      <c r="R270" s="38">
        <f t="shared" si="345"/>
        <v>0</v>
      </c>
      <c r="S270" s="38">
        <f t="shared" si="346"/>
        <v>313.64</v>
      </c>
      <c r="T270" s="39">
        <f t="shared" si="347"/>
        <v>124.84</v>
      </c>
      <c r="U270" s="38">
        <f t="shared" si="348"/>
        <v>11.76</v>
      </c>
      <c r="V270" s="39">
        <f t="shared" si="349"/>
        <v>0</v>
      </c>
      <c r="W270" s="39">
        <f t="shared" si="350"/>
        <v>0</v>
      </c>
      <c r="X270" s="38">
        <f t="shared" si="351"/>
        <v>450.24</v>
      </c>
      <c r="Y270" s="38">
        <f t="shared" si="352"/>
        <v>1674.88</v>
      </c>
      <c r="Z270" s="35"/>
      <c r="AA270" s="41" t="s">
        <v>69</v>
      </c>
      <c r="AB270" s="42">
        <f t="shared" ref="AB270:AH270" si="362">K270+R270</f>
        <v>70.57</v>
      </c>
      <c r="AC270" s="42">
        <f t="shared" si="362"/>
        <v>940.93</v>
      </c>
      <c r="AD270" s="42">
        <f t="shared" si="362"/>
        <v>624.18</v>
      </c>
      <c r="AE270" s="42">
        <f t="shared" si="362"/>
        <v>39.2</v>
      </c>
      <c r="AF270" s="42">
        <f t="shared" si="362"/>
        <v>0</v>
      </c>
      <c r="AG270" s="42">
        <f t="shared" si="362"/>
        <v>0</v>
      </c>
      <c r="AH270" s="42">
        <f t="shared" si="362"/>
        <v>1674.88</v>
      </c>
      <c r="AI270" s="41" t="s">
        <v>33</v>
      </c>
      <c r="AJ270" s="15"/>
    </row>
    <row r="271" ht="17" customHeight="1" spans="1:36">
      <c r="A271" s="37">
        <f t="shared" si="337"/>
        <v>268</v>
      </c>
      <c r="B271" s="38" t="s">
        <v>347</v>
      </c>
      <c r="C271" s="54" t="s">
        <v>716</v>
      </c>
      <c r="D271" s="55" t="s">
        <v>717</v>
      </c>
      <c r="E271" s="39">
        <v>3920.55</v>
      </c>
      <c r="F271" s="39">
        <v>3920.55</v>
      </c>
      <c r="G271" s="39">
        <v>6241.75</v>
      </c>
      <c r="H271" s="39">
        <v>3920.55</v>
      </c>
      <c r="I271" s="73">
        <v>0</v>
      </c>
      <c r="J271" s="39"/>
      <c r="K271" s="38">
        <f t="shared" si="338"/>
        <v>70.57</v>
      </c>
      <c r="L271" s="38">
        <f t="shared" si="339"/>
        <v>627.29</v>
      </c>
      <c r="M271" s="39">
        <f t="shared" si="340"/>
        <v>499.34</v>
      </c>
      <c r="N271" s="38">
        <f t="shared" si="341"/>
        <v>27.44</v>
      </c>
      <c r="O271" s="39">
        <f t="shared" si="342"/>
        <v>0</v>
      </c>
      <c r="P271" s="39">
        <f t="shared" si="343"/>
        <v>0</v>
      </c>
      <c r="Q271" s="39">
        <f t="shared" si="344"/>
        <v>1224.64</v>
      </c>
      <c r="R271" s="38">
        <f t="shared" si="345"/>
        <v>0</v>
      </c>
      <c r="S271" s="38">
        <f t="shared" si="346"/>
        <v>313.64</v>
      </c>
      <c r="T271" s="39">
        <f t="shared" si="347"/>
        <v>124.84</v>
      </c>
      <c r="U271" s="38">
        <f t="shared" si="348"/>
        <v>11.76</v>
      </c>
      <c r="V271" s="39">
        <f t="shared" si="349"/>
        <v>0</v>
      </c>
      <c r="W271" s="39">
        <f t="shared" si="350"/>
        <v>0</v>
      </c>
      <c r="X271" s="38">
        <f t="shared" si="351"/>
        <v>450.24</v>
      </c>
      <c r="Y271" s="38">
        <f t="shared" si="352"/>
        <v>1674.88</v>
      </c>
      <c r="Z271" s="35"/>
      <c r="AA271" s="41" t="s">
        <v>69</v>
      </c>
      <c r="AB271" s="42">
        <f t="shared" ref="AB271:AH271" si="363">K271+R271</f>
        <v>70.57</v>
      </c>
      <c r="AC271" s="42">
        <f t="shared" si="363"/>
        <v>940.93</v>
      </c>
      <c r="AD271" s="42">
        <f t="shared" si="363"/>
        <v>624.18</v>
      </c>
      <c r="AE271" s="42">
        <f t="shared" si="363"/>
        <v>39.2</v>
      </c>
      <c r="AF271" s="42">
        <f t="shared" si="363"/>
        <v>0</v>
      </c>
      <c r="AG271" s="42">
        <f t="shared" si="363"/>
        <v>0</v>
      </c>
      <c r="AH271" s="42">
        <f t="shared" si="363"/>
        <v>1674.88</v>
      </c>
      <c r="AI271" s="41" t="s">
        <v>33</v>
      </c>
      <c r="AJ271" s="15"/>
    </row>
    <row r="272" ht="17" customHeight="1" spans="1:36">
      <c r="A272" s="37">
        <f t="shared" si="337"/>
        <v>269</v>
      </c>
      <c r="B272" s="38" t="s">
        <v>347</v>
      </c>
      <c r="C272" s="54" t="s">
        <v>720</v>
      </c>
      <c r="D272" s="55" t="s">
        <v>721</v>
      </c>
      <c r="E272" s="39">
        <v>3920.55</v>
      </c>
      <c r="F272" s="39">
        <v>3920.55</v>
      </c>
      <c r="G272" s="39">
        <v>6241.75</v>
      </c>
      <c r="H272" s="39">
        <v>3920.55</v>
      </c>
      <c r="I272" s="73">
        <v>0</v>
      </c>
      <c r="J272" s="39"/>
      <c r="K272" s="38">
        <f t="shared" si="338"/>
        <v>70.57</v>
      </c>
      <c r="L272" s="38">
        <f t="shared" si="339"/>
        <v>627.29</v>
      </c>
      <c r="M272" s="39">
        <f t="shared" si="340"/>
        <v>499.34</v>
      </c>
      <c r="N272" s="38">
        <f t="shared" si="341"/>
        <v>27.44</v>
      </c>
      <c r="O272" s="39">
        <f t="shared" si="342"/>
        <v>0</v>
      </c>
      <c r="P272" s="39">
        <f t="shared" si="343"/>
        <v>0</v>
      </c>
      <c r="Q272" s="39">
        <f t="shared" si="344"/>
        <v>1224.64</v>
      </c>
      <c r="R272" s="38">
        <f t="shared" si="345"/>
        <v>0</v>
      </c>
      <c r="S272" s="38">
        <f t="shared" si="346"/>
        <v>313.64</v>
      </c>
      <c r="T272" s="39">
        <f t="shared" si="347"/>
        <v>124.84</v>
      </c>
      <c r="U272" s="38">
        <f t="shared" si="348"/>
        <v>11.76</v>
      </c>
      <c r="V272" s="39">
        <f t="shared" si="349"/>
        <v>0</v>
      </c>
      <c r="W272" s="39">
        <f t="shared" si="350"/>
        <v>0</v>
      </c>
      <c r="X272" s="38">
        <f t="shared" si="351"/>
        <v>450.24</v>
      </c>
      <c r="Y272" s="38">
        <f t="shared" si="352"/>
        <v>1674.88</v>
      </c>
      <c r="Z272" s="35"/>
      <c r="AA272" s="41" t="s">
        <v>69</v>
      </c>
      <c r="AB272" s="42">
        <f t="shared" ref="AB272:AH272" si="364">K272+R272</f>
        <v>70.57</v>
      </c>
      <c r="AC272" s="42">
        <f t="shared" si="364"/>
        <v>940.93</v>
      </c>
      <c r="AD272" s="42">
        <f t="shared" si="364"/>
        <v>624.18</v>
      </c>
      <c r="AE272" s="42">
        <f t="shared" si="364"/>
        <v>39.2</v>
      </c>
      <c r="AF272" s="42">
        <f t="shared" si="364"/>
        <v>0</v>
      </c>
      <c r="AG272" s="42">
        <f t="shared" si="364"/>
        <v>0</v>
      </c>
      <c r="AH272" s="42">
        <f t="shared" si="364"/>
        <v>1674.88</v>
      </c>
      <c r="AI272" s="41" t="s">
        <v>33</v>
      </c>
      <c r="AJ272" s="15"/>
    </row>
    <row r="273" ht="17" customHeight="1" spans="1:36">
      <c r="A273" s="37">
        <f t="shared" si="337"/>
        <v>270</v>
      </c>
      <c r="B273" s="38" t="s">
        <v>347</v>
      </c>
      <c r="C273" s="54" t="s">
        <v>722</v>
      </c>
      <c r="D273" s="55" t="s">
        <v>723</v>
      </c>
      <c r="E273" s="39">
        <v>3920.55</v>
      </c>
      <c r="F273" s="39">
        <v>3920.55</v>
      </c>
      <c r="G273" s="39">
        <v>6241.75</v>
      </c>
      <c r="H273" s="39">
        <v>3920.55</v>
      </c>
      <c r="I273" s="73">
        <v>0</v>
      </c>
      <c r="J273" s="39"/>
      <c r="K273" s="38">
        <f t="shared" si="338"/>
        <v>70.57</v>
      </c>
      <c r="L273" s="38">
        <f t="shared" si="339"/>
        <v>627.29</v>
      </c>
      <c r="M273" s="39">
        <f t="shared" si="340"/>
        <v>499.34</v>
      </c>
      <c r="N273" s="38">
        <f t="shared" si="341"/>
        <v>27.44</v>
      </c>
      <c r="O273" s="39">
        <f t="shared" si="342"/>
        <v>0</v>
      </c>
      <c r="P273" s="39">
        <f t="shared" si="343"/>
        <v>0</v>
      </c>
      <c r="Q273" s="39">
        <f t="shared" si="344"/>
        <v>1224.64</v>
      </c>
      <c r="R273" s="38">
        <f t="shared" si="345"/>
        <v>0</v>
      </c>
      <c r="S273" s="38">
        <f t="shared" si="346"/>
        <v>313.64</v>
      </c>
      <c r="T273" s="39">
        <f t="shared" si="347"/>
        <v>124.84</v>
      </c>
      <c r="U273" s="38">
        <f t="shared" si="348"/>
        <v>11.76</v>
      </c>
      <c r="V273" s="39">
        <f t="shared" si="349"/>
        <v>0</v>
      </c>
      <c r="W273" s="39">
        <f t="shared" si="350"/>
        <v>0</v>
      </c>
      <c r="X273" s="38">
        <f t="shared" si="351"/>
        <v>450.24</v>
      </c>
      <c r="Y273" s="38">
        <f t="shared" si="352"/>
        <v>1674.88</v>
      </c>
      <c r="Z273" s="35"/>
      <c r="AA273" s="41" t="s">
        <v>69</v>
      </c>
      <c r="AB273" s="42">
        <f t="shared" ref="AB273:AH273" si="365">K273+R273</f>
        <v>70.57</v>
      </c>
      <c r="AC273" s="42">
        <f t="shared" si="365"/>
        <v>940.93</v>
      </c>
      <c r="AD273" s="42">
        <f t="shared" si="365"/>
        <v>624.18</v>
      </c>
      <c r="AE273" s="42">
        <f t="shared" si="365"/>
        <v>39.2</v>
      </c>
      <c r="AF273" s="42">
        <f t="shared" si="365"/>
        <v>0</v>
      </c>
      <c r="AG273" s="42">
        <f t="shared" si="365"/>
        <v>0</v>
      </c>
      <c r="AH273" s="42">
        <f t="shared" si="365"/>
        <v>1674.88</v>
      </c>
      <c r="AI273" s="41" t="s">
        <v>33</v>
      </c>
      <c r="AJ273" s="15"/>
    </row>
    <row r="274" ht="17" customHeight="1" spans="1:36">
      <c r="A274" s="37">
        <f t="shared" si="337"/>
        <v>271</v>
      </c>
      <c r="B274" s="38" t="s">
        <v>347</v>
      </c>
      <c r="C274" s="54" t="s">
        <v>724</v>
      </c>
      <c r="D274" s="227" t="s">
        <v>725</v>
      </c>
      <c r="E274" s="39">
        <v>3920.55</v>
      </c>
      <c r="F274" s="39">
        <v>3920.55</v>
      </c>
      <c r="G274" s="39">
        <v>6241.75</v>
      </c>
      <c r="H274" s="39">
        <v>3920.55</v>
      </c>
      <c r="I274" s="73">
        <v>0</v>
      </c>
      <c r="J274" s="39"/>
      <c r="K274" s="38">
        <f t="shared" si="338"/>
        <v>70.57</v>
      </c>
      <c r="L274" s="38">
        <f t="shared" si="339"/>
        <v>627.29</v>
      </c>
      <c r="M274" s="39">
        <f t="shared" si="340"/>
        <v>499.34</v>
      </c>
      <c r="N274" s="38">
        <f t="shared" si="341"/>
        <v>27.44</v>
      </c>
      <c r="O274" s="39">
        <f t="shared" si="342"/>
        <v>0</v>
      </c>
      <c r="P274" s="39">
        <f t="shared" si="343"/>
        <v>0</v>
      </c>
      <c r="Q274" s="39">
        <f t="shared" si="344"/>
        <v>1224.64</v>
      </c>
      <c r="R274" s="38">
        <f t="shared" si="345"/>
        <v>0</v>
      </c>
      <c r="S274" s="38">
        <f t="shared" si="346"/>
        <v>313.64</v>
      </c>
      <c r="T274" s="39">
        <f t="shared" si="347"/>
        <v>124.84</v>
      </c>
      <c r="U274" s="38">
        <f t="shared" si="348"/>
        <v>11.76</v>
      </c>
      <c r="V274" s="39">
        <f t="shared" si="349"/>
        <v>0</v>
      </c>
      <c r="W274" s="39">
        <f t="shared" si="350"/>
        <v>0</v>
      </c>
      <c r="X274" s="38">
        <f t="shared" si="351"/>
        <v>450.24</v>
      </c>
      <c r="Y274" s="38">
        <f t="shared" si="352"/>
        <v>1674.88</v>
      </c>
      <c r="Z274" s="35"/>
      <c r="AA274" s="41" t="s">
        <v>69</v>
      </c>
      <c r="AB274" s="42">
        <f t="shared" ref="AB274:AH274" si="366">K274+R274</f>
        <v>70.57</v>
      </c>
      <c r="AC274" s="42">
        <f t="shared" si="366"/>
        <v>940.93</v>
      </c>
      <c r="AD274" s="42">
        <f t="shared" si="366"/>
        <v>624.18</v>
      </c>
      <c r="AE274" s="42">
        <f t="shared" si="366"/>
        <v>39.2</v>
      </c>
      <c r="AF274" s="42">
        <f t="shared" si="366"/>
        <v>0</v>
      </c>
      <c r="AG274" s="42">
        <f t="shared" si="366"/>
        <v>0</v>
      </c>
      <c r="AH274" s="42">
        <f t="shared" si="366"/>
        <v>1674.88</v>
      </c>
      <c r="AI274" s="41" t="s">
        <v>33</v>
      </c>
      <c r="AJ274" s="15"/>
    </row>
    <row r="275" ht="17" customHeight="1" spans="1:36">
      <c r="A275" s="37">
        <f t="shared" si="337"/>
        <v>272</v>
      </c>
      <c r="B275" s="38" t="s">
        <v>347</v>
      </c>
      <c r="C275" s="54" t="s">
        <v>726</v>
      </c>
      <c r="D275" s="227" t="s">
        <v>727</v>
      </c>
      <c r="E275" s="39">
        <v>3920.55</v>
      </c>
      <c r="F275" s="39">
        <v>3920.55</v>
      </c>
      <c r="G275" s="39">
        <v>6241.75</v>
      </c>
      <c r="H275" s="39">
        <v>3920.55</v>
      </c>
      <c r="I275" s="73">
        <v>0</v>
      </c>
      <c r="J275" s="39"/>
      <c r="K275" s="38">
        <f t="shared" si="338"/>
        <v>70.57</v>
      </c>
      <c r="L275" s="38">
        <f t="shared" si="339"/>
        <v>627.29</v>
      </c>
      <c r="M275" s="39">
        <f t="shared" si="340"/>
        <v>499.34</v>
      </c>
      <c r="N275" s="38">
        <f t="shared" si="341"/>
        <v>27.44</v>
      </c>
      <c r="O275" s="39">
        <f t="shared" si="342"/>
        <v>0</v>
      </c>
      <c r="P275" s="39">
        <f t="shared" si="343"/>
        <v>0</v>
      </c>
      <c r="Q275" s="39">
        <f t="shared" si="344"/>
        <v>1224.64</v>
      </c>
      <c r="R275" s="38">
        <f t="shared" si="345"/>
        <v>0</v>
      </c>
      <c r="S275" s="38">
        <f t="shared" si="346"/>
        <v>313.64</v>
      </c>
      <c r="T275" s="39">
        <f t="shared" si="347"/>
        <v>124.84</v>
      </c>
      <c r="U275" s="38">
        <f t="shared" si="348"/>
        <v>11.76</v>
      </c>
      <c r="V275" s="39">
        <f t="shared" si="349"/>
        <v>0</v>
      </c>
      <c r="W275" s="39">
        <f t="shared" si="350"/>
        <v>0</v>
      </c>
      <c r="X275" s="38">
        <f t="shared" si="351"/>
        <v>450.24</v>
      </c>
      <c r="Y275" s="38">
        <f t="shared" si="352"/>
        <v>1674.88</v>
      </c>
      <c r="Z275" s="35"/>
      <c r="AA275" s="41" t="s">
        <v>69</v>
      </c>
      <c r="AB275" s="42">
        <f t="shared" ref="AB275:AH275" si="367">K275+R275</f>
        <v>70.57</v>
      </c>
      <c r="AC275" s="42">
        <f t="shared" si="367"/>
        <v>940.93</v>
      </c>
      <c r="AD275" s="42">
        <f t="shared" si="367"/>
        <v>624.18</v>
      </c>
      <c r="AE275" s="42">
        <f t="shared" si="367"/>
        <v>39.2</v>
      </c>
      <c r="AF275" s="42">
        <f t="shared" si="367"/>
        <v>0</v>
      </c>
      <c r="AG275" s="42">
        <f t="shared" si="367"/>
        <v>0</v>
      </c>
      <c r="AH275" s="42">
        <f t="shared" si="367"/>
        <v>1674.88</v>
      </c>
      <c r="AI275" s="41" t="s">
        <v>33</v>
      </c>
      <c r="AJ275" s="15"/>
    </row>
    <row r="276" s="16" customFormat="1" ht="17" customHeight="1" spans="1:36">
      <c r="A276" s="47">
        <f t="shared" si="337"/>
        <v>273</v>
      </c>
      <c r="B276" s="48" t="s">
        <v>347</v>
      </c>
      <c r="C276" s="114" t="s">
        <v>728</v>
      </c>
      <c r="D276" s="115" t="s">
        <v>729</v>
      </c>
      <c r="E276" s="50">
        <v>3920.55</v>
      </c>
      <c r="F276" s="50">
        <v>3920.55</v>
      </c>
      <c r="G276" s="50">
        <v>6241.75</v>
      </c>
      <c r="H276" s="50">
        <v>3920.55</v>
      </c>
      <c r="I276" s="117">
        <v>0</v>
      </c>
      <c r="J276" s="50"/>
      <c r="K276" s="48">
        <f t="shared" si="338"/>
        <v>70.57</v>
      </c>
      <c r="L276" s="48">
        <f t="shared" si="339"/>
        <v>627.29</v>
      </c>
      <c r="M276" s="50">
        <f t="shared" si="340"/>
        <v>499.34</v>
      </c>
      <c r="N276" s="48">
        <f t="shared" si="341"/>
        <v>27.44</v>
      </c>
      <c r="O276" s="50">
        <f t="shared" si="342"/>
        <v>0</v>
      </c>
      <c r="P276" s="50">
        <f t="shared" si="343"/>
        <v>0</v>
      </c>
      <c r="Q276" s="50">
        <f t="shared" si="344"/>
        <v>1224.64</v>
      </c>
      <c r="R276" s="48">
        <f t="shared" si="345"/>
        <v>0</v>
      </c>
      <c r="S276" s="48">
        <f t="shared" si="346"/>
        <v>313.64</v>
      </c>
      <c r="T276" s="50">
        <f t="shared" si="347"/>
        <v>124.84</v>
      </c>
      <c r="U276" s="48">
        <f t="shared" si="348"/>
        <v>11.76</v>
      </c>
      <c r="V276" s="50">
        <f t="shared" si="349"/>
        <v>0</v>
      </c>
      <c r="W276" s="50">
        <f t="shared" si="350"/>
        <v>0</v>
      </c>
      <c r="X276" s="48">
        <f t="shared" si="351"/>
        <v>450.24</v>
      </c>
      <c r="Y276" s="48">
        <f t="shared" si="352"/>
        <v>1674.88</v>
      </c>
      <c r="Z276" s="118"/>
      <c r="AA276" s="51" t="s">
        <v>69</v>
      </c>
      <c r="AB276" s="52">
        <f t="shared" ref="AB276:AH276" si="368">K276+R276</f>
        <v>70.57</v>
      </c>
      <c r="AC276" s="52">
        <f t="shared" si="368"/>
        <v>940.93</v>
      </c>
      <c r="AD276" s="52">
        <f t="shared" si="368"/>
        <v>624.18</v>
      </c>
      <c r="AE276" s="52">
        <f t="shared" si="368"/>
        <v>39.2</v>
      </c>
      <c r="AF276" s="52">
        <f t="shared" si="368"/>
        <v>0</v>
      </c>
      <c r="AG276" s="52">
        <f t="shared" si="368"/>
        <v>0</v>
      </c>
      <c r="AH276" s="52">
        <f t="shared" si="368"/>
        <v>1674.88</v>
      </c>
      <c r="AI276" s="51" t="s">
        <v>33</v>
      </c>
    </row>
    <row r="277" ht="17" customHeight="1" spans="1:36">
      <c r="A277" s="37">
        <f t="shared" si="337"/>
        <v>274</v>
      </c>
      <c r="B277" s="39" t="s">
        <v>116</v>
      </c>
      <c r="C277" s="54" t="s">
        <v>759</v>
      </c>
      <c r="D277" s="55" t="s">
        <v>760</v>
      </c>
      <c r="E277" s="39">
        <v>3920.55</v>
      </c>
      <c r="F277" s="39">
        <v>3920.55</v>
      </c>
      <c r="G277" s="39">
        <v>6241.75</v>
      </c>
      <c r="H277" s="39">
        <v>3920.55</v>
      </c>
      <c r="I277" s="73">
        <v>0</v>
      </c>
      <c r="J277" s="39"/>
      <c r="K277" s="38">
        <f t="shared" si="338"/>
        <v>70.57</v>
      </c>
      <c r="L277" s="38">
        <f t="shared" si="339"/>
        <v>627.29</v>
      </c>
      <c r="M277" s="39">
        <f t="shared" si="340"/>
        <v>499.34</v>
      </c>
      <c r="N277" s="38">
        <f t="shared" si="341"/>
        <v>27.44</v>
      </c>
      <c r="O277" s="39">
        <f t="shared" si="342"/>
        <v>0</v>
      </c>
      <c r="P277" s="39">
        <f t="shared" si="343"/>
        <v>0</v>
      </c>
      <c r="Q277" s="39">
        <f t="shared" si="344"/>
        <v>1224.64</v>
      </c>
      <c r="R277" s="38">
        <f t="shared" si="345"/>
        <v>0</v>
      </c>
      <c r="S277" s="38">
        <f t="shared" si="346"/>
        <v>313.64</v>
      </c>
      <c r="T277" s="39">
        <f t="shared" si="347"/>
        <v>124.84</v>
      </c>
      <c r="U277" s="38">
        <f t="shared" si="348"/>
        <v>11.76</v>
      </c>
      <c r="V277" s="39">
        <f t="shared" si="349"/>
        <v>0</v>
      </c>
      <c r="W277" s="39">
        <f t="shared" si="350"/>
        <v>0</v>
      </c>
      <c r="X277" s="38">
        <f t="shared" si="351"/>
        <v>450.24</v>
      </c>
      <c r="Y277" s="38">
        <f t="shared" si="352"/>
        <v>1674.88</v>
      </c>
      <c r="Z277" s="35"/>
      <c r="AA277" s="41" t="s">
        <v>47</v>
      </c>
      <c r="AB277" s="42">
        <f t="shared" ref="AB277:AH277" si="369">K277+R277</f>
        <v>70.57</v>
      </c>
      <c r="AC277" s="42">
        <f t="shared" si="369"/>
        <v>940.93</v>
      </c>
      <c r="AD277" s="42">
        <f t="shared" si="369"/>
        <v>624.18</v>
      </c>
      <c r="AE277" s="42">
        <f t="shared" si="369"/>
        <v>39.2</v>
      </c>
      <c r="AF277" s="42">
        <f t="shared" si="369"/>
        <v>0</v>
      </c>
      <c r="AG277" s="42">
        <f t="shared" si="369"/>
        <v>0</v>
      </c>
      <c r="AH277" s="42">
        <f t="shared" si="369"/>
        <v>1674.88</v>
      </c>
      <c r="AI277" s="41" t="s">
        <v>33</v>
      </c>
      <c r="AJ277" s="15"/>
    </row>
    <row r="278" ht="17" customHeight="1" spans="1:36">
      <c r="A278" s="37">
        <f t="shared" si="337"/>
        <v>275</v>
      </c>
      <c r="B278" s="39" t="s">
        <v>116</v>
      </c>
      <c r="C278" s="54" t="s">
        <v>761</v>
      </c>
      <c r="D278" s="55" t="s">
        <v>762</v>
      </c>
      <c r="E278" s="39">
        <v>3920.55</v>
      </c>
      <c r="F278" s="39">
        <v>3920.55</v>
      </c>
      <c r="G278" s="39">
        <v>6241.75</v>
      </c>
      <c r="H278" s="39">
        <v>3920.55</v>
      </c>
      <c r="I278" s="73">
        <v>0</v>
      </c>
      <c r="J278" s="39"/>
      <c r="K278" s="38">
        <f t="shared" si="338"/>
        <v>70.57</v>
      </c>
      <c r="L278" s="38">
        <f t="shared" si="339"/>
        <v>627.29</v>
      </c>
      <c r="M278" s="39">
        <f t="shared" si="340"/>
        <v>499.34</v>
      </c>
      <c r="N278" s="38">
        <f t="shared" si="341"/>
        <v>27.44</v>
      </c>
      <c r="O278" s="39">
        <f t="shared" si="342"/>
        <v>0</v>
      </c>
      <c r="P278" s="39">
        <f t="shared" si="343"/>
        <v>0</v>
      </c>
      <c r="Q278" s="39">
        <f t="shared" si="344"/>
        <v>1224.64</v>
      </c>
      <c r="R278" s="38">
        <f t="shared" si="345"/>
        <v>0</v>
      </c>
      <c r="S278" s="38">
        <f t="shared" si="346"/>
        <v>313.64</v>
      </c>
      <c r="T278" s="39">
        <f t="shared" si="347"/>
        <v>124.84</v>
      </c>
      <c r="U278" s="38">
        <f t="shared" si="348"/>
        <v>11.76</v>
      </c>
      <c r="V278" s="39">
        <f t="shared" si="349"/>
        <v>0</v>
      </c>
      <c r="W278" s="39">
        <f t="shared" si="350"/>
        <v>0</v>
      </c>
      <c r="X278" s="38">
        <f t="shared" si="351"/>
        <v>450.24</v>
      </c>
      <c r="Y278" s="38">
        <f t="shared" si="352"/>
        <v>1674.88</v>
      </c>
      <c r="Z278" s="35"/>
      <c r="AA278" s="41" t="s">
        <v>47</v>
      </c>
      <c r="AB278" s="42">
        <f t="shared" ref="AB278:AH278" si="370">K278+R278</f>
        <v>70.57</v>
      </c>
      <c r="AC278" s="42">
        <f t="shared" si="370"/>
        <v>940.93</v>
      </c>
      <c r="AD278" s="42">
        <f t="shared" si="370"/>
        <v>624.18</v>
      </c>
      <c r="AE278" s="42">
        <f t="shared" si="370"/>
        <v>39.2</v>
      </c>
      <c r="AF278" s="42">
        <f t="shared" si="370"/>
        <v>0</v>
      </c>
      <c r="AG278" s="42">
        <f t="shared" si="370"/>
        <v>0</v>
      </c>
      <c r="AH278" s="42">
        <f t="shared" si="370"/>
        <v>1674.88</v>
      </c>
      <c r="AI278" s="41" t="s">
        <v>33</v>
      </c>
      <c r="AJ278" s="15"/>
    </row>
    <row r="279" ht="17" customHeight="1" spans="1:36">
      <c r="A279" s="37">
        <f t="shared" si="337"/>
        <v>276</v>
      </c>
      <c r="B279" s="39" t="s">
        <v>248</v>
      </c>
      <c r="C279" s="54" t="s">
        <v>763</v>
      </c>
      <c r="D279" s="227" t="s">
        <v>764</v>
      </c>
      <c r="E279" s="39">
        <v>3920.55</v>
      </c>
      <c r="F279" s="39">
        <v>3920.55</v>
      </c>
      <c r="G279" s="39">
        <v>6241.75</v>
      </c>
      <c r="H279" s="39">
        <v>3920.55</v>
      </c>
      <c r="I279" s="73">
        <v>2200</v>
      </c>
      <c r="J279" s="39"/>
      <c r="K279" s="38">
        <f t="shared" si="338"/>
        <v>70.57</v>
      </c>
      <c r="L279" s="38">
        <f t="shared" si="339"/>
        <v>627.29</v>
      </c>
      <c r="M279" s="39">
        <f t="shared" si="340"/>
        <v>499.34</v>
      </c>
      <c r="N279" s="38">
        <f t="shared" si="341"/>
        <v>27.44</v>
      </c>
      <c r="O279" s="39">
        <f t="shared" si="342"/>
        <v>110</v>
      </c>
      <c r="P279" s="39">
        <f t="shared" si="343"/>
        <v>0</v>
      </c>
      <c r="Q279" s="39">
        <f t="shared" si="344"/>
        <v>1334.64</v>
      </c>
      <c r="R279" s="38">
        <f t="shared" si="345"/>
        <v>0</v>
      </c>
      <c r="S279" s="38">
        <f t="shared" si="346"/>
        <v>313.64</v>
      </c>
      <c r="T279" s="39">
        <f t="shared" si="347"/>
        <v>124.84</v>
      </c>
      <c r="U279" s="38">
        <f t="shared" si="348"/>
        <v>11.76</v>
      </c>
      <c r="V279" s="39">
        <f t="shared" si="349"/>
        <v>110</v>
      </c>
      <c r="W279" s="39">
        <f t="shared" si="350"/>
        <v>0</v>
      </c>
      <c r="X279" s="38">
        <f t="shared" si="351"/>
        <v>560.24</v>
      </c>
      <c r="Y279" s="38">
        <f t="shared" si="352"/>
        <v>1894.88</v>
      </c>
      <c r="Z279" s="35"/>
      <c r="AA279" s="41" t="s">
        <v>70</v>
      </c>
      <c r="AB279" s="42">
        <f t="shared" ref="AB279:AH279" si="371">K279+R279</f>
        <v>70.57</v>
      </c>
      <c r="AC279" s="42">
        <f t="shared" si="371"/>
        <v>940.93</v>
      </c>
      <c r="AD279" s="42">
        <f t="shared" si="371"/>
        <v>624.18</v>
      </c>
      <c r="AE279" s="42">
        <f t="shared" si="371"/>
        <v>39.2</v>
      </c>
      <c r="AF279" s="42">
        <f t="shared" si="371"/>
        <v>220</v>
      </c>
      <c r="AG279" s="42">
        <f t="shared" si="371"/>
        <v>0</v>
      </c>
      <c r="AH279" s="42">
        <f t="shared" si="371"/>
        <v>1894.88</v>
      </c>
      <c r="AI279" s="41" t="s">
        <v>33</v>
      </c>
      <c r="AJ279" s="15"/>
    </row>
    <row r="280" ht="17" customHeight="1" spans="1:36">
      <c r="A280" s="37">
        <f t="shared" si="337"/>
        <v>277</v>
      </c>
      <c r="B280" s="39" t="s">
        <v>110</v>
      </c>
      <c r="C280" s="54" t="s">
        <v>765</v>
      </c>
      <c r="D280" s="227" t="s">
        <v>766</v>
      </c>
      <c r="E280" s="39">
        <v>3920.55</v>
      </c>
      <c r="F280" s="39">
        <v>3920.55</v>
      </c>
      <c r="G280" s="39">
        <v>6241.75</v>
      </c>
      <c r="H280" s="39">
        <v>3920.55</v>
      </c>
      <c r="I280" s="73">
        <v>0</v>
      </c>
      <c r="J280" s="39"/>
      <c r="K280" s="38">
        <f t="shared" si="338"/>
        <v>70.57</v>
      </c>
      <c r="L280" s="38">
        <f t="shared" si="339"/>
        <v>627.29</v>
      </c>
      <c r="M280" s="39">
        <f t="shared" si="340"/>
        <v>499.34</v>
      </c>
      <c r="N280" s="38">
        <f t="shared" si="341"/>
        <v>27.44</v>
      </c>
      <c r="O280" s="39">
        <f t="shared" si="342"/>
        <v>0</v>
      </c>
      <c r="P280" s="39">
        <f t="shared" si="343"/>
        <v>0</v>
      </c>
      <c r="Q280" s="39">
        <f t="shared" si="344"/>
        <v>1224.64</v>
      </c>
      <c r="R280" s="38">
        <f t="shared" si="345"/>
        <v>0</v>
      </c>
      <c r="S280" s="38">
        <f t="shared" si="346"/>
        <v>313.64</v>
      </c>
      <c r="T280" s="39">
        <f t="shared" si="347"/>
        <v>124.84</v>
      </c>
      <c r="U280" s="38">
        <f t="shared" si="348"/>
        <v>11.76</v>
      </c>
      <c r="V280" s="39">
        <f t="shared" si="349"/>
        <v>0</v>
      </c>
      <c r="W280" s="39">
        <f t="shared" si="350"/>
        <v>0</v>
      </c>
      <c r="X280" s="38">
        <f t="shared" si="351"/>
        <v>450.24</v>
      </c>
      <c r="Y280" s="38">
        <f t="shared" si="352"/>
        <v>1674.88</v>
      </c>
      <c r="Z280" s="35"/>
      <c r="AA280" s="41" t="s">
        <v>62</v>
      </c>
      <c r="AB280" s="42">
        <f t="shared" ref="AB280:AH280" si="372">K280+R280</f>
        <v>70.57</v>
      </c>
      <c r="AC280" s="42">
        <f t="shared" si="372"/>
        <v>940.93</v>
      </c>
      <c r="AD280" s="42">
        <f t="shared" si="372"/>
        <v>624.18</v>
      </c>
      <c r="AE280" s="42">
        <f t="shared" si="372"/>
        <v>39.2</v>
      </c>
      <c r="AF280" s="42">
        <f t="shared" si="372"/>
        <v>0</v>
      </c>
      <c r="AG280" s="42">
        <f t="shared" si="372"/>
        <v>0</v>
      </c>
      <c r="AH280" s="42">
        <f t="shared" si="372"/>
        <v>1674.88</v>
      </c>
      <c r="AI280" s="41" t="s">
        <v>33</v>
      </c>
      <c r="AJ280" s="15"/>
    </row>
    <row r="281" ht="17" customHeight="1" spans="1:36">
      <c r="A281" s="37">
        <f t="shared" si="337"/>
        <v>278</v>
      </c>
      <c r="B281" s="39" t="s">
        <v>110</v>
      </c>
      <c r="C281" s="54" t="s">
        <v>767</v>
      </c>
      <c r="D281" s="227" t="s">
        <v>768</v>
      </c>
      <c r="E281" s="39">
        <v>3920.55</v>
      </c>
      <c r="F281" s="39">
        <v>3920.55</v>
      </c>
      <c r="G281" s="39">
        <v>6241.75</v>
      </c>
      <c r="H281" s="39">
        <v>3920.55</v>
      </c>
      <c r="I281" s="73">
        <v>0</v>
      </c>
      <c r="J281" s="39"/>
      <c r="K281" s="38">
        <f t="shared" si="338"/>
        <v>70.57</v>
      </c>
      <c r="L281" s="38">
        <f t="shared" si="339"/>
        <v>627.29</v>
      </c>
      <c r="M281" s="39">
        <f t="shared" si="340"/>
        <v>499.34</v>
      </c>
      <c r="N281" s="38">
        <f t="shared" si="341"/>
        <v>27.44</v>
      </c>
      <c r="O281" s="39">
        <f t="shared" si="342"/>
        <v>0</v>
      </c>
      <c r="P281" s="39">
        <f t="shared" si="343"/>
        <v>0</v>
      </c>
      <c r="Q281" s="39">
        <f t="shared" si="344"/>
        <v>1224.64</v>
      </c>
      <c r="R281" s="38">
        <f t="shared" si="345"/>
        <v>0</v>
      </c>
      <c r="S281" s="38">
        <f t="shared" si="346"/>
        <v>313.64</v>
      </c>
      <c r="T281" s="39">
        <f t="shared" si="347"/>
        <v>124.84</v>
      </c>
      <c r="U281" s="38">
        <f t="shared" si="348"/>
        <v>11.76</v>
      </c>
      <c r="V281" s="39">
        <f t="shared" si="349"/>
        <v>0</v>
      </c>
      <c r="W281" s="39">
        <f t="shared" si="350"/>
        <v>0</v>
      </c>
      <c r="X281" s="38">
        <f t="shared" si="351"/>
        <v>450.24</v>
      </c>
      <c r="Y281" s="38">
        <f t="shared" si="352"/>
        <v>1674.88</v>
      </c>
      <c r="Z281" s="35"/>
      <c r="AA281" s="41" t="s">
        <v>62</v>
      </c>
      <c r="AB281" s="42">
        <f t="shared" ref="AB281:AH281" si="373">K281+R281</f>
        <v>70.57</v>
      </c>
      <c r="AC281" s="42">
        <f t="shared" si="373"/>
        <v>940.93</v>
      </c>
      <c r="AD281" s="42">
        <f t="shared" si="373"/>
        <v>624.18</v>
      </c>
      <c r="AE281" s="42">
        <f t="shared" si="373"/>
        <v>39.2</v>
      </c>
      <c r="AF281" s="42">
        <f t="shared" si="373"/>
        <v>0</v>
      </c>
      <c r="AG281" s="42">
        <f t="shared" si="373"/>
        <v>0</v>
      </c>
      <c r="AH281" s="42">
        <f t="shared" si="373"/>
        <v>1674.88</v>
      </c>
      <c r="AI281" s="41" t="s">
        <v>33</v>
      </c>
      <c r="AJ281" s="15"/>
    </row>
    <row r="282" ht="17" customHeight="1" spans="1:36">
      <c r="A282" s="37">
        <f t="shared" si="337"/>
        <v>279</v>
      </c>
      <c r="B282" s="39" t="s">
        <v>248</v>
      </c>
      <c r="C282" s="54" t="s">
        <v>769</v>
      </c>
      <c r="D282" s="227" t="s">
        <v>770</v>
      </c>
      <c r="E282" s="39">
        <v>3920.55</v>
      </c>
      <c r="F282" s="39">
        <v>3920.55</v>
      </c>
      <c r="G282" s="39">
        <v>6241.75</v>
      </c>
      <c r="H282" s="39">
        <v>3920.55</v>
      </c>
      <c r="I282" s="73">
        <v>2200</v>
      </c>
      <c r="J282" s="39"/>
      <c r="K282" s="38">
        <f t="shared" si="338"/>
        <v>70.57</v>
      </c>
      <c r="L282" s="38">
        <f t="shared" si="339"/>
        <v>627.29</v>
      </c>
      <c r="M282" s="39">
        <f t="shared" si="340"/>
        <v>499.34</v>
      </c>
      <c r="N282" s="38">
        <f t="shared" si="341"/>
        <v>27.44</v>
      </c>
      <c r="O282" s="39">
        <f t="shared" si="342"/>
        <v>110</v>
      </c>
      <c r="P282" s="39">
        <f t="shared" si="343"/>
        <v>0</v>
      </c>
      <c r="Q282" s="39">
        <f t="shared" si="344"/>
        <v>1334.64</v>
      </c>
      <c r="R282" s="38">
        <f t="shared" si="345"/>
        <v>0</v>
      </c>
      <c r="S282" s="38">
        <f t="shared" si="346"/>
        <v>313.64</v>
      </c>
      <c r="T282" s="39">
        <f t="shared" si="347"/>
        <v>124.84</v>
      </c>
      <c r="U282" s="38">
        <f t="shared" si="348"/>
        <v>11.76</v>
      </c>
      <c r="V282" s="39">
        <f t="shared" si="349"/>
        <v>110</v>
      </c>
      <c r="W282" s="39">
        <f t="shared" si="350"/>
        <v>0</v>
      </c>
      <c r="X282" s="38">
        <f t="shared" si="351"/>
        <v>560.24</v>
      </c>
      <c r="Y282" s="38">
        <f t="shared" si="352"/>
        <v>1894.88</v>
      </c>
      <c r="Z282" s="35"/>
      <c r="AA282" s="41" t="s">
        <v>70</v>
      </c>
      <c r="AB282" s="42">
        <f t="shared" ref="AB282:AH282" si="374">K282+R282</f>
        <v>70.57</v>
      </c>
      <c r="AC282" s="42">
        <f t="shared" si="374"/>
        <v>940.93</v>
      </c>
      <c r="AD282" s="42">
        <f t="shared" si="374"/>
        <v>624.18</v>
      </c>
      <c r="AE282" s="42">
        <f t="shared" si="374"/>
        <v>39.2</v>
      </c>
      <c r="AF282" s="42">
        <f t="shared" si="374"/>
        <v>220</v>
      </c>
      <c r="AG282" s="42">
        <f t="shared" si="374"/>
        <v>0</v>
      </c>
      <c r="AH282" s="42">
        <f t="shared" si="374"/>
        <v>1894.88</v>
      </c>
      <c r="AI282" s="41" t="s">
        <v>33</v>
      </c>
      <c r="AJ282" s="15"/>
    </row>
    <row r="283" ht="17" customHeight="1" spans="1:36">
      <c r="A283" s="37">
        <f t="shared" si="337"/>
        <v>280</v>
      </c>
      <c r="B283" s="39" t="s">
        <v>189</v>
      </c>
      <c r="C283" s="54" t="s">
        <v>773</v>
      </c>
      <c r="D283" s="227" t="s">
        <v>774</v>
      </c>
      <c r="E283" s="39">
        <v>3920.55</v>
      </c>
      <c r="F283" s="39">
        <v>3920.55</v>
      </c>
      <c r="G283" s="39">
        <v>6241.75</v>
      </c>
      <c r="H283" s="39">
        <v>3920.55</v>
      </c>
      <c r="I283" s="73">
        <v>0</v>
      </c>
      <c r="J283" s="39"/>
      <c r="K283" s="38">
        <f t="shared" si="338"/>
        <v>70.57</v>
      </c>
      <c r="L283" s="38">
        <f t="shared" si="339"/>
        <v>627.29</v>
      </c>
      <c r="M283" s="39">
        <f t="shared" si="340"/>
        <v>499.34</v>
      </c>
      <c r="N283" s="38">
        <f t="shared" si="341"/>
        <v>27.44</v>
      </c>
      <c r="O283" s="39">
        <f t="shared" si="342"/>
        <v>0</v>
      </c>
      <c r="P283" s="39">
        <f t="shared" si="343"/>
        <v>0</v>
      </c>
      <c r="Q283" s="39">
        <f t="shared" si="344"/>
        <v>1224.64</v>
      </c>
      <c r="R283" s="38">
        <f t="shared" si="345"/>
        <v>0</v>
      </c>
      <c r="S283" s="38">
        <f t="shared" si="346"/>
        <v>313.64</v>
      </c>
      <c r="T283" s="39">
        <f t="shared" si="347"/>
        <v>124.84</v>
      </c>
      <c r="U283" s="38">
        <f t="shared" si="348"/>
        <v>11.76</v>
      </c>
      <c r="V283" s="39">
        <f t="shared" si="349"/>
        <v>0</v>
      </c>
      <c r="W283" s="39">
        <f t="shared" si="350"/>
        <v>0</v>
      </c>
      <c r="X283" s="38">
        <f t="shared" si="351"/>
        <v>450.24</v>
      </c>
      <c r="Y283" s="38">
        <f t="shared" si="352"/>
        <v>1674.88</v>
      </c>
      <c r="Z283" s="35"/>
      <c r="AA283" s="41" t="s">
        <v>52</v>
      </c>
      <c r="AB283" s="42">
        <f t="shared" ref="AB283:AH283" si="375">K283+R283</f>
        <v>70.57</v>
      </c>
      <c r="AC283" s="42">
        <f t="shared" si="375"/>
        <v>940.93</v>
      </c>
      <c r="AD283" s="42">
        <f t="shared" si="375"/>
        <v>624.18</v>
      </c>
      <c r="AE283" s="42">
        <f t="shared" si="375"/>
        <v>39.2</v>
      </c>
      <c r="AF283" s="42">
        <f t="shared" si="375"/>
        <v>0</v>
      </c>
      <c r="AG283" s="42">
        <f t="shared" si="375"/>
        <v>0</v>
      </c>
      <c r="AH283" s="42">
        <f t="shared" si="375"/>
        <v>1674.88</v>
      </c>
      <c r="AI283" s="41" t="s">
        <v>33</v>
      </c>
      <c r="AJ283" s="15"/>
    </row>
    <row r="284" ht="17" customHeight="1" spans="1:36">
      <c r="A284" s="37">
        <f t="shared" si="337"/>
        <v>281</v>
      </c>
      <c r="B284" s="39" t="s">
        <v>119</v>
      </c>
      <c r="C284" s="54" t="s">
        <v>775</v>
      </c>
      <c r="D284" s="227" t="s">
        <v>776</v>
      </c>
      <c r="E284" s="39">
        <v>3920.55</v>
      </c>
      <c r="F284" s="39">
        <v>3920.55</v>
      </c>
      <c r="G284" s="39">
        <v>6241.75</v>
      </c>
      <c r="H284" s="39">
        <v>3920.55</v>
      </c>
      <c r="I284" s="73">
        <v>3180</v>
      </c>
      <c r="J284" s="39"/>
      <c r="K284" s="38">
        <f t="shared" si="338"/>
        <v>70.57</v>
      </c>
      <c r="L284" s="38">
        <f t="shared" si="339"/>
        <v>627.29</v>
      </c>
      <c r="M284" s="39">
        <f t="shared" si="340"/>
        <v>499.34</v>
      </c>
      <c r="N284" s="38">
        <f t="shared" si="341"/>
        <v>27.44</v>
      </c>
      <c r="O284" s="39">
        <f t="shared" si="342"/>
        <v>159</v>
      </c>
      <c r="P284" s="39">
        <f t="shared" si="343"/>
        <v>0</v>
      </c>
      <c r="Q284" s="39">
        <f t="shared" si="344"/>
        <v>1383.64</v>
      </c>
      <c r="R284" s="38">
        <f t="shared" si="345"/>
        <v>0</v>
      </c>
      <c r="S284" s="38">
        <f t="shared" si="346"/>
        <v>313.64</v>
      </c>
      <c r="T284" s="39">
        <f t="shared" si="347"/>
        <v>124.84</v>
      </c>
      <c r="U284" s="38">
        <f t="shared" si="348"/>
        <v>11.76</v>
      </c>
      <c r="V284" s="39">
        <f t="shared" si="349"/>
        <v>159</v>
      </c>
      <c r="W284" s="39">
        <f t="shared" si="350"/>
        <v>0</v>
      </c>
      <c r="X284" s="38">
        <f t="shared" si="351"/>
        <v>609.24</v>
      </c>
      <c r="Y284" s="38">
        <f t="shared" si="352"/>
        <v>1992.88</v>
      </c>
      <c r="Z284" s="35"/>
      <c r="AA284" s="41" t="s">
        <v>58</v>
      </c>
      <c r="AB284" s="42">
        <f t="shared" ref="AB284:AH284" si="376">K284+R284</f>
        <v>70.57</v>
      </c>
      <c r="AC284" s="42">
        <f t="shared" si="376"/>
        <v>940.93</v>
      </c>
      <c r="AD284" s="42">
        <f t="shared" si="376"/>
        <v>624.18</v>
      </c>
      <c r="AE284" s="42">
        <f t="shared" si="376"/>
        <v>39.2</v>
      </c>
      <c r="AF284" s="42">
        <f t="shared" si="376"/>
        <v>318</v>
      </c>
      <c r="AG284" s="42">
        <f t="shared" si="376"/>
        <v>0</v>
      </c>
      <c r="AH284" s="42">
        <f t="shared" si="376"/>
        <v>1992.88</v>
      </c>
      <c r="AI284" s="41" t="s">
        <v>35</v>
      </c>
      <c r="AJ284" s="15"/>
    </row>
    <row r="285" ht="17" customHeight="1" spans="1:36">
      <c r="A285" s="37">
        <f t="shared" si="337"/>
        <v>282</v>
      </c>
      <c r="B285" s="39" t="s">
        <v>116</v>
      </c>
      <c r="C285" s="54" t="s">
        <v>779</v>
      </c>
      <c r="D285" s="227" t="s">
        <v>780</v>
      </c>
      <c r="E285" s="39">
        <v>3920.55</v>
      </c>
      <c r="F285" s="39">
        <v>3920.55</v>
      </c>
      <c r="G285" s="39">
        <v>6241.75</v>
      </c>
      <c r="H285" s="39">
        <v>3920.55</v>
      </c>
      <c r="I285" s="73">
        <v>0</v>
      </c>
      <c r="J285" s="39"/>
      <c r="K285" s="38">
        <f t="shared" si="338"/>
        <v>70.57</v>
      </c>
      <c r="L285" s="38">
        <f t="shared" si="339"/>
        <v>627.29</v>
      </c>
      <c r="M285" s="39">
        <f t="shared" si="340"/>
        <v>499.34</v>
      </c>
      <c r="N285" s="38">
        <f t="shared" si="341"/>
        <v>27.44</v>
      </c>
      <c r="O285" s="39">
        <f t="shared" si="342"/>
        <v>0</v>
      </c>
      <c r="P285" s="39">
        <f t="shared" si="343"/>
        <v>0</v>
      </c>
      <c r="Q285" s="39">
        <f t="shared" si="344"/>
        <v>1224.64</v>
      </c>
      <c r="R285" s="38">
        <f t="shared" si="345"/>
        <v>0</v>
      </c>
      <c r="S285" s="38">
        <f t="shared" si="346"/>
        <v>313.64</v>
      </c>
      <c r="T285" s="39">
        <f t="shared" si="347"/>
        <v>124.84</v>
      </c>
      <c r="U285" s="38">
        <f t="shared" si="348"/>
        <v>11.76</v>
      </c>
      <c r="V285" s="39">
        <f t="shared" si="349"/>
        <v>0</v>
      </c>
      <c r="W285" s="39">
        <f t="shared" si="350"/>
        <v>0</v>
      </c>
      <c r="X285" s="38">
        <f t="shared" si="351"/>
        <v>450.24</v>
      </c>
      <c r="Y285" s="38">
        <f t="shared" si="352"/>
        <v>1674.88</v>
      </c>
      <c r="Z285" s="35"/>
      <c r="AA285" s="41" t="s">
        <v>68</v>
      </c>
      <c r="AB285" s="42">
        <f t="shared" ref="AB285:AH285" si="377">K285+R285</f>
        <v>70.57</v>
      </c>
      <c r="AC285" s="42">
        <f t="shared" si="377"/>
        <v>940.93</v>
      </c>
      <c r="AD285" s="42">
        <f t="shared" si="377"/>
        <v>624.18</v>
      </c>
      <c r="AE285" s="42">
        <f t="shared" si="377"/>
        <v>39.2</v>
      </c>
      <c r="AF285" s="42">
        <f t="shared" si="377"/>
        <v>0</v>
      </c>
      <c r="AG285" s="42">
        <f t="shared" si="377"/>
        <v>0</v>
      </c>
      <c r="AH285" s="42">
        <f t="shared" si="377"/>
        <v>1674.88</v>
      </c>
      <c r="AI285" s="41" t="s">
        <v>33</v>
      </c>
      <c r="AJ285" s="15"/>
    </row>
    <row r="286" ht="17" customHeight="1" spans="1:36">
      <c r="A286" s="37">
        <f t="shared" si="337"/>
        <v>283</v>
      </c>
      <c r="B286" s="39" t="s">
        <v>238</v>
      </c>
      <c r="C286" s="54" t="s">
        <v>781</v>
      </c>
      <c r="D286" s="55" t="s">
        <v>782</v>
      </c>
      <c r="E286" s="39">
        <v>3920.55</v>
      </c>
      <c r="F286" s="39">
        <v>3920.55</v>
      </c>
      <c r="G286" s="39">
        <v>6241.75</v>
      </c>
      <c r="H286" s="39">
        <v>3920.55</v>
      </c>
      <c r="I286" s="73">
        <v>0</v>
      </c>
      <c r="J286" s="39"/>
      <c r="K286" s="38">
        <f t="shared" si="338"/>
        <v>70.57</v>
      </c>
      <c r="L286" s="38">
        <f t="shared" si="339"/>
        <v>627.29</v>
      </c>
      <c r="M286" s="39">
        <f t="shared" si="340"/>
        <v>499.34</v>
      </c>
      <c r="N286" s="38">
        <f t="shared" si="341"/>
        <v>27.44</v>
      </c>
      <c r="O286" s="39">
        <f t="shared" si="342"/>
        <v>0</v>
      </c>
      <c r="P286" s="39">
        <f t="shared" si="343"/>
        <v>0</v>
      </c>
      <c r="Q286" s="39">
        <f t="shared" si="344"/>
        <v>1224.64</v>
      </c>
      <c r="R286" s="38">
        <f t="shared" si="345"/>
        <v>0</v>
      </c>
      <c r="S286" s="38">
        <f t="shared" si="346"/>
        <v>313.64</v>
      </c>
      <c r="T286" s="39">
        <f t="shared" si="347"/>
        <v>124.84</v>
      </c>
      <c r="U286" s="38">
        <f t="shared" si="348"/>
        <v>11.76</v>
      </c>
      <c r="V286" s="39">
        <f t="shared" si="349"/>
        <v>0</v>
      </c>
      <c r="W286" s="39">
        <f t="shared" si="350"/>
        <v>0</v>
      </c>
      <c r="X286" s="38">
        <f t="shared" si="351"/>
        <v>450.24</v>
      </c>
      <c r="Y286" s="38">
        <f t="shared" si="352"/>
        <v>1674.88</v>
      </c>
      <c r="Z286" s="35"/>
      <c r="AA286" s="41" t="s">
        <v>60</v>
      </c>
      <c r="AB286" s="42">
        <f t="shared" ref="AB286:AH286" si="378">K286+R286</f>
        <v>70.57</v>
      </c>
      <c r="AC286" s="42">
        <f t="shared" si="378"/>
        <v>940.93</v>
      </c>
      <c r="AD286" s="42">
        <f t="shared" si="378"/>
        <v>624.18</v>
      </c>
      <c r="AE286" s="42">
        <f t="shared" si="378"/>
        <v>39.2</v>
      </c>
      <c r="AF286" s="42">
        <f t="shared" si="378"/>
        <v>0</v>
      </c>
      <c r="AG286" s="42">
        <f t="shared" si="378"/>
        <v>0</v>
      </c>
      <c r="AH286" s="42">
        <f t="shared" si="378"/>
        <v>1674.88</v>
      </c>
      <c r="AI286" s="41" t="s">
        <v>33</v>
      </c>
      <c r="AJ286" s="15"/>
    </row>
    <row r="287" s="16" customFormat="1" ht="17" customHeight="1" spans="1:36">
      <c r="A287" s="47">
        <f t="shared" si="337"/>
        <v>284</v>
      </c>
      <c r="B287" s="50" t="s">
        <v>153</v>
      </c>
      <c r="C287" s="114" t="s">
        <v>783</v>
      </c>
      <c r="D287" s="230" t="s">
        <v>784</v>
      </c>
      <c r="E287" s="50">
        <v>3920.55</v>
      </c>
      <c r="F287" s="50">
        <v>3920.55</v>
      </c>
      <c r="G287" s="50">
        <v>0</v>
      </c>
      <c r="H287" s="50">
        <v>3920.55</v>
      </c>
      <c r="I287" s="117">
        <v>0</v>
      </c>
      <c r="J287" s="50"/>
      <c r="K287" s="48">
        <f t="shared" si="338"/>
        <v>70.57</v>
      </c>
      <c r="L287" s="48">
        <f t="shared" si="339"/>
        <v>627.29</v>
      </c>
      <c r="M287" s="50">
        <f t="shared" si="340"/>
        <v>0</v>
      </c>
      <c r="N287" s="48">
        <f t="shared" si="341"/>
        <v>27.44</v>
      </c>
      <c r="O287" s="50">
        <f t="shared" si="342"/>
        <v>0</v>
      </c>
      <c r="P287" s="50">
        <f t="shared" si="343"/>
        <v>0</v>
      </c>
      <c r="Q287" s="50">
        <f t="shared" si="344"/>
        <v>725.3</v>
      </c>
      <c r="R287" s="48">
        <f t="shared" si="345"/>
        <v>0</v>
      </c>
      <c r="S287" s="48">
        <f t="shared" si="346"/>
        <v>313.64</v>
      </c>
      <c r="T287" s="50">
        <f t="shared" si="347"/>
        <v>0</v>
      </c>
      <c r="U287" s="48">
        <f t="shared" si="348"/>
        <v>11.76</v>
      </c>
      <c r="V287" s="50">
        <f t="shared" si="349"/>
        <v>0</v>
      </c>
      <c r="W287" s="50">
        <f t="shared" si="350"/>
        <v>0</v>
      </c>
      <c r="X287" s="48">
        <f t="shared" si="351"/>
        <v>325.4</v>
      </c>
      <c r="Y287" s="48">
        <f t="shared" si="352"/>
        <v>1050.7</v>
      </c>
      <c r="Z287" s="118"/>
      <c r="AA287" s="51" t="s">
        <v>77</v>
      </c>
      <c r="AB287" s="52">
        <f t="shared" ref="AB287:AH287" si="379">K287+R287</f>
        <v>70.57</v>
      </c>
      <c r="AC287" s="52">
        <f t="shared" si="379"/>
        <v>940.93</v>
      </c>
      <c r="AD287" s="52">
        <f t="shared" si="379"/>
        <v>0</v>
      </c>
      <c r="AE287" s="52">
        <f t="shared" si="379"/>
        <v>39.2</v>
      </c>
      <c r="AF287" s="52">
        <f t="shared" si="379"/>
        <v>0</v>
      </c>
      <c r="AG287" s="52">
        <f t="shared" si="379"/>
        <v>0</v>
      </c>
      <c r="AH287" s="52">
        <f t="shared" si="379"/>
        <v>1050.7</v>
      </c>
      <c r="AI287" s="51" t="s">
        <v>36</v>
      </c>
    </row>
    <row r="288" ht="17" customHeight="1" spans="1:36">
      <c r="A288" s="37">
        <f t="shared" si="337"/>
        <v>285</v>
      </c>
      <c r="B288" s="39" t="s">
        <v>347</v>
      </c>
      <c r="C288" s="54" t="s">
        <v>785</v>
      </c>
      <c r="D288" s="55" t="s">
        <v>786</v>
      </c>
      <c r="E288" s="39">
        <v>3920.55</v>
      </c>
      <c r="F288" s="39">
        <v>3920.55</v>
      </c>
      <c r="G288" s="39">
        <v>6241.75</v>
      </c>
      <c r="H288" s="39">
        <v>3920.55</v>
      </c>
      <c r="I288" s="73">
        <v>0</v>
      </c>
      <c r="J288" s="39"/>
      <c r="K288" s="38">
        <f t="shared" si="338"/>
        <v>70.57</v>
      </c>
      <c r="L288" s="38">
        <f t="shared" si="339"/>
        <v>627.29</v>
      </c>
      <c r="M288" s="39">
        <f t="shared" si="340"/>
        <v>499.34</v>
      </c>
      <c r="N288" s="38">
        <f t="shared" si="341"/>
        <v>27.44</v>
      </c>
      <c r="O288" s="39">
        <f t="shared" si="342"/>
        <v>0</v>
      </c>
      <c r="P288" s="39">
        <f t="shared" si="343"/>
        <v>0</v>
      </c>
      <c r="Q288" s="39">
        <f t="shared" si="344"/>
        <v>1224.64</v>
      </c>
      <c r="R288" s="38">
        <f t="shared" si="345"/>
        <v>0</v>
      </c>
      <c r="S288" s="38">
        <f t="shared" si="346"/>
        <v>313.64</v>
      </c>
      <c r="T288" s="39">
        <f t="shared" si="347"/>
        <v>124.84</v>
      </c>
      <c r="U288" s="38">
        <f t="shared" si="348"/>
        <v>11.76</v>
      </c>
      <c r="V288" s="39">
        <f t="shared" si="349"/>
        <v>0</v>
      </c>
      <c r="W288" s="39">
        <f t="shared" si="350"/>
        <v>0</v>
      </c>
      <c r="X288" s="38">
        <f t="shared" si="351"/>
        <v>450.24</v>
      </c>
      <c r="Y288" s="38">
        <f t="shared" si="352"/>
        <v>1674.88</v>
      </c>
      <c r="Z288" s="35"/>
      <c r="AA288" s="41" t="s">
        <v>69</v>
      </c>
      <c r="AB288" s="42">
        <f t="shared" ref="AB288:AH288" si="380">K288+R288</f>
        <v>70.57</v>
      </c>
      <c r="AC288" s="42">
        <f t="shared" si="380"/>
        <v>940.93</v>
      </c>
      <c r="AD288" s="42">
        <f t="shared" si="380"/>
        <v>624.18</v>
      </c>
      <c r="AE288" s="42">
        <f t="shared" si="380"/>
        <v>39.2</v>
      </c>
      <c r="AF288" s="42">
        <f t="shared" si="380"/>
        <v>0</v>
      </c>
      <c r="AG288" s="42">
        <f t="shared" si="380"/>
        <v>0</v>
      </c>
      <c r="AH288" s="42">
        <f t="shared" si="380"/>
        <v>1674.88</v>
      </c>
      <c r="AI288" s="41" t="s">
        <v>33</v>
      </c>
      <c r="AJ288" s="15"/>
    </row>
    <row r="289" ht="17" customHeight="1" spans="1:39">
      <c r="A289" s="37">
        <f t="shared" si="337"/>
        <v>286</v>
      </c>
      <c r="B289" s="39" t="s">
        <v>347</v>
      </c>
      <c r="C289" s="54" t="s">
        <v>787</v>
      </c>
      <c r="D289" s="55" t="s">
        <v>788</v>
      </c>
      <c r="E289" s="39">
        <v>3920.55</v>
      </c>
      <c r="F289" s="39">
        <v>3920.55</v>
      </c>
      <c r="G289" s="39">
        <v>6241.75</v>
      </c>
      <c r="H289" s="39">
        <v>3920.55</v>
      </c>
      <c r="I289" s="73">
        <v>0</v>
      </c>
      <c r="J289" s="39"/>
      <c r="K289" s="38">
        <f t="shared" si="338"/>
        <v>70.57</v>
      </c>
      <c r="L289" s="38">
        <f t="shared" si="339"/>
        <v>627.29</v>
      </c>
      <c r="M289" s="39">
        <f t="shared" si="340"/>
        <v>499.34</v>
      </c>
      <c r="N289" s="38">
        <f t="shared" si="341"/>
        <v>27.44</v>
      </c>
      <c r="O289" s="39">
        <f t="shared" si="342"/>
        <v>0</v>
      </c>
      <c r="P289" s="39">
        <f t="shared" si="343"/>
        <v>0</v>
      </c>
      <c r="Q289" s="39">
        <f t="shared" si="344"/>
        <v>1224.64</v>
      </c>
      <c r="R289" s="38">
        <f t="shared" si="345"/>
        <v>0</v>
      </c>
      <c r="S289" s="38">
        <f t="shared" si="346"/>
        <v>313.64</v>
      </c>
      <c r="T289" s="39">
        <f t="shared" si="347"/>
        <v>124.84</v>
      </c>
      <c r="U289" s="38">
        <f t="shared" si="348"/>
        <v>11.76</v>
      </c>
      <c r="V289" s="39">
        <f t="shared" si="349"/>
        <v>0</v>
      </c>
      <c r="W289" s="39">
        <f t="shared" si="350"/>
        <v>0</v>
      </c>
      <c r="X289" s="38">
        <f t="shared" si="351"/>
        <v>450.24</v>
      </c>
      <c r="Y289" s="38">
        <f t="shared" si="352"/>
        <v>1674.88</v>
      </c>
      <c r="Z289" s="35"/>
      <c r="AA289" s="41" t="s">
        <v>69</v>
      </c>
      <c r="AB289" s="42">
        <f t="shared" ref="AB289:AH289" si="381">K289+R289</f>
        <v>70.57</v>
      </c>
      <c r="AC289" s="42">
        <f t="shared" si="381"/>
        <v>940.93</v>
      </c>
      <c r="AD289" s="42">
        <f t="shared" si="381"/>
        <v>624.18</v>
      </c>
      <c r="AE289" s="42">
        <f t="shared" si="381"/>
        <v>39.2</v>
      </c>
      <c r="AF289" s="42">
        <f t="shared" si="381"/>
        <v>0</v>
      </c>
      <c r="AG289" s="42">
        <f t="shared" si="381"/>
        <v>0</v>
      </c>
      <c r="AH289" s="42">
        <f t="shared" si="381"/>
        <v>1674.88</v>
      </c>
      <c r="AI289" s="41" t="s">
        <v>33</v>
      </c>
      <c r="AJ289" s="15"/>
    </row>
    <row r="290" ht="17" customHeight="1" spans="1:39">
      <c r="A290" s="37">
        <f t="shared" si="337"/>
        <v>287</v>
      </c>
      <c r="B290" s="39" t="s">
        <v>347</v>
      </c>
      <c r="C290" s="54" t="s">
        <v>789</v>
      </c>
      <c r="D290" s="55" t="s">
        <v>790</v>
      </c>
      <c r="E290" s="39">
        <v>3920.55</v>
      </c>
      <c r="F290" s="39">
        <v>3920.55</v>
      </c>
      <c r="G290" s="39">
        <v>6241.75</v>
      </c>
      <c r="H290" s="39">
        <v>3920.55</v>
      </c>
      <c r="I290" s="73">
        <v>0</v>
      </c>
      <c r="J290" s="39"/>
      <c r="K290" s="38">
        <f t="shared" si="338"/>
        <v>70.57</v>
      </c>
      <c r="L290" s="38">
        <f t="shared" si="339"/>
        <v>627.29</v>
      </c>
      <c r="M290" s="39">
        <f t="shared" si="340"/>
        <v>499.34</v>
      </c>
      <c r="N290" s="38">
        <f t="shared" si="341"/>
        <v>27.44</v>
      </c>
      <c r="O290" s="39">
        <f t="shared" si="342"/>
        <v>0</v>
      </c>
      <c r="P290" s="39">
        <f t="shared" si="343"/>
        <v>0</v>
      </c>
      <c r="Q290" s="39">
        <f t="shared" si="344"/>
        <v>1224.64</v>
      </c>
      <c r="R290" s="38">
        <f t="shared" si="345"/>
        <v>0</v>
      </c>
      <c r="S290" s="38">
        <f t="shared" si="346"/>
        <v>313.64</v>
      </c>
      <c r="T290" s="39">
        <f t="shared" si="347"/>
        <v>124.84</v>
      </c>
      <c r="U290" s="38">
        <f t="shared" si="348"/>
        <v>11.76</v>
      </c>
      <c r="V290" s="39">
        <f t="shared" si="349"/>
        <v>0</v>
      </c>
      <c r="W290" s="39">
        <f t="shared" si="350"/>
        <v>0</v>
      </c>
      <c r="X290" s="38">
        <f t="shared" si="351"/>
        <v>450.24</v>
      </c>
      <c r="Y290" s="38">
        <f t="shared" si="352"/>
        <v>1674.88</v>
      </c>
      <c r="Z290" s="35"/>
      <c r="AA290" s="41" t="s">
        <v>69</v>
      </c>
      <c r="AB290" s="42">
        <f t="shared" ref="AB290:AH290" si="382">K290+R290</f>
        <v>70.57</v>
      </c>
      <c r="AC290" s="42">
        <f t="shared" si="382"/>
        <v>940.93</v>
      </c>
      <c r="AD290" s="42">
        <f t="shared" si="382"/>
        <v>624.18</v>
      </c>
      <c r="AE290" s="42">
        <f t="shared" si="382"/>
        <v>39.2</v>
      </c>
      <c r="AF290" s="42">
        <f t="shared" si="382"/>
        <v>0</v>
      </c>
      <c r="AG290" s="42">
        <f t="shared" si="382"/>
        <v>0</v>
      </c>
      <c r="AH290" s="42">
        <f t="shared" si="382"/>
        <v>1674.88</v>
      </c>
      <c r="AI290" s="41" t="s">
        <v>33</v>
      </c>
      <c r="AJ290" s="15"/>
    </row>
    <row r="291" ht="17" customHeight="1" spans="1:39">
      <c r="A291" s="37">
        <f t="shared" si="337"/>
        <v>288</v>
      </c>
      <c r="B291" s="39" t="s">
        <v>791</v>
      </c>
      <c r="C291" s="54" t="s">
        <v>792</v>
      </c>
      <c r="D291" s="227" t="s">
        <v>793</v>
      </c>
      <c r="E291" s="39">
        <v>3920.55</v>
      </c>
      <c r="F291" s="39">
        <v>3920.55</v>
      </c>
      <c r="G291" s="39">
        <v>6241.75</v>
      </c>
      <c r="H291" s="39">
        <v>3920.55</v>
      </c>
      <c r="I291" s="73">
        <v>3180</v>
      </c>
      <c r="J291" s="39"/>
      <c r="K291" s="38">
        <f t="shared" si="338"/>
        <v>70.57</v>
      </c>
      <c r="L291" s="38">
        <f t="shared" si="339"/>
        <v>627.29</v>
      </c>
      <c r="M291" s="39">
        <f t="shared" si="340"/>
        <v>499.34</v>
      </c>
      <c r="N291" s="38">
        <f t="shared" si="341"/>
        <v>27.44</v>
      </c>
      <c r="O291" s="39">
        <f t="shared" si="342"/>
        <v>159</v>
      </c>
      <c r="P291" s="39">
        <f t="shared" si="343"/>
        <v>0</v>
      </c>
      <c r="Q291" s="39">
        <f t="shared" si="344"/>
        <v>1383.64</v>
      </c>
      <c r="R291" s="38">
        <f t="shared" si="345"/>
        <v>0</v>
      </c>
      <c r="S291" s="38">
        <f t="shared" si="346"/>
        <v>313.64</v>
      </c>
      <c r="T291" s="39">
        <f t="shared" si="347"/>
        <v>124.84</v>
      </c>
      <c r="U291" s="38">
        <f t="shared" si="348"/>
        <v>11.76</v>
      </c>
      <c r="V291" s="39">
        <f t="shared" si="349"/>
        <v>159</v>
      </c>
      <c r="W291" s="39">
        <f t="shared" si="350"/>
        <v>0</v>
      </c>
      <c r="X291" s="38">
        <f t="shared" si="351"/>
        <v>609.24</v>
      </c>
      <c r="Y291" s="38">
        <f t="shared" si="352"/>
        <v>1992.88</v>
      </c>
      <c r="Z291" s="35"/>
      <c r="AA291" s="41" t="s">
        <v>74</v>
      </c>
      <c r="AB291" s="42">
        <f t="shared" ref="AB291:AH291" si="383">K291+R291</f>
        <v>70.57</v>
      </c>
      <c r="AC291" s="42">
        <f t="shared" si="383"/>
        <v>940.93</v>
      </c>
      <c r="AD291" s="42">
        <f t="shared" si="383"/>
        <v>624.18</v>
      </c>
      <c r="AE291" s="42">
        <f t="shared" si="383"/>
        <v>39.2</v>
      </c>
      <c r="AF291" s="42">
        <f t="shared" si="383"/>
        <v>318</v>
      </c>
      <c r="AG291" s="42">
        <f t="shared" si="383"/>
        <v>0</v>
      </c>
      <c r="AH291" s="42">
        <f t="shared" si="383"/>
        <v>1992.88</v>
      </c>
      <c r="AI291" s="41" t="s">
        <v>35</v>
      </c>
      <c r="AJ291" s="15"/>
    </row>
    <row r="292" ht="17" customHeight="1" spans="1:39">
      <c r="A292" s="37">
        <f t="shared" si="337"/>
        <v>289</v>
      </c>
      <c r="B292" s="39" t="s">
        <v>110</v>
      </c>
      <c r="C292" s="54" t="s">
        <v>794</v>
      </c>
      <c r="D292" s="227" t="s">
        <v>795</v>
      </c>
      <c r="E292" s="39">
        <v>3920.55</v>
      </c>
      <c r="F292" s="39">
        <v>3920.55</v>
      </c>
      <c r="G292" s="39">
        <v>6241.75</v>
      </c>
      <c r="H292" s="39">
        <v>3920.55</v>
      </c>
      <c r="I292" s="73">
        <v>0</v>
      </c>
      <c r="J292" s="39"/>
      <c r="K292" s="38">
        <f t="shared" si="338"/>
        <v>70.57</v>
      </c>
      <c r="L292" s="38">
        <f t="shared" si="339"/>
        <v>627.29</v>
      </c>
      <c r="M292" s="39">
        <f t="shared" si="340"/>
        <v>499.34</v>
      </c>
      <c r="N292" s="38">
        <f t="shared" si="341"/>
        <v>27.44</v>
      </c>
      <c r="O292" s="39">
        <f t="shared" si="342"/>
        <v>0</v>
      </c>
      <c r="P292" s="39">
        <f t="shared" si="343"/>
        <v>0</v>
      </c>
      <c r="Q292" s="39">
        <f t="shared" si="344"/>
        <v>1224.64</v>
      </c>
      <c r="R292" s="38">
        <f t="shared" si="345"/>
        <v>0</v>
      </c>
      <c r="S292" s="38">
        <f t="shared" si="346"/>
        <v>313.64</v>
      </c>
      <c r="T292" s="39">
        <f t="shared" si="347"/>
        <v>124.84</v>
      </c>
      <c r="U292" s="38">
        <f t="shared" si="348"/>
        <v>11.76</v>
      </c>
      <c r="V292" s="39">
        <f t="shared" si="349"/>
        <v>0</v>
      </c>
      <c r="W292" s="39">
        <f t="shared" si="350"/>
        <v>0</v>
      </c>
      <c r="X292" s="38">
        <f t="shared" si="351"/>
        <v>450.24</v>
      </c>
      <c r="Y292" s="38">
        <f t="shared" si="352"/>
        <v>1674.88</v>
      </c>
      <c r="Z292" s="35"/>
      <c r="AA292" s="41" t="s">
        <v>62</v>
      </c>
      <c r="AB292" s="42">
        <f t="shared" ref="AB292:AH292" si="384">K292+R292</f>
        <v>70.57</v>
      </c>
      <c r="AC292" s="42">
        <f t="shared" si="384"/>
        <v>940.93</v>
      </c>
      <c r="AD292" s="42">
        <f t="shared" si="384"/>
        <v>624.18</v>
      </c>
      <c r="AE292" s="42">
        <f t="shared" si="384"/>
        <v>39.2</v>
      </c>
      <c r="AF292" s="42">
        <f t="shared" si="384"/>
        <v>0</v>
      </c>
      <c r="AG292" s="42">
        <f t="shared" si="384"/>
        <v>0</v>
      </c>
      <c r="AH292" s="42">
        <f t="shared" si="384"/>
        <v>1674.88</v>
      </c>
      <c r="AI292" s="41" t="s">
        <v>33</v>
      </c>
      <c r="AJ292" s="15"/>
    </row>
    <row r="293" ht="17" customHeight="1" spans="1:39">
      <c r="A293" s="37">
        <f t="shared" si="337"/>
        <v>290</v>
      </c>
      <c r="B293" s="39" t="s">
        <v>248</v>
      </c>
      <c r="C293" s="54" t="s">
        <v>796</v>
      </c>
      <c r="D293" s="55" t="s">
        <v>797</v>
      </c>
      <c r="E293" s="39">
        <v>3920.55</v>
      </c>
      <c r="F293" s="39">
        <v>3920.55</v>
      </c>
      <c r="G293" s="39">
        <v>6241.75</v>
      </c>
      <c r="H293" s="39">
        <v>3920.55</v>
      </c>
      <c r="I293" s="73">
        <v>0</v>
      </c>
      <c r="J293" s="39"/>
      <c r="K293" s="38">
        <f t="shared" si="338"/>
        <v>70.57</v>
      </c>
      <c r="L293" s="38">
        <f t="shared" si="339"/>
        <v>627.29</v>
      </c>
      <c r="M293" s="39">
        <f t="shared" si="340"/>
        <v>499.34</v>
      </c>
      <c r="N293" s="38">
        <f t="shared" si="341"/>
        <v>27.44</v>
      </c>
      <c r="O293" s="39">
        <f t="shared" si="342"/>
        <v>0</v>
      </c>
      <c r="P293" s="39">
        <f t="shared" si="343"/>
        <v>0</v>
      </c>
      <c r="Q293" s="39">
        <f t="shared" si="344"/>
        <v>1224.64</v>
      </c>
      <c r="R293" s="38">
        <f t="shared" si="345"/>
        <v>0</v>
      </c>
      <c r="S293" s="38">
        <f t="shared" si="346"/>
        <v>313.64</v>
      </c>
      <c r="T293" s="39">
        <f t="shared" si="347"/>
        <v>124.84</v>
      </c>
      <c r="U293" s="38">
        <f t="shared" si="348"/>
        <v>11.76</v>
      </c>
      <c r="V293" s="39">
        <f t="shared" si="349"/>
        <v>0</v>
      </c>
      <c r="W293" s="39">
        <f t="shared" si="350"/>
        <v>0</v>
      </c>
      <c r="X293" s="38">
        <f t="shared" si="351"/>
        <v>450.24</v>
      </c>
      <c r="Y293" s="38">
        <f t="shared" si="352"/>
        <v>1674.88</v>
      </c>
      <c r="Z293" s="35"/>
      <c r="AA293" s="41" t="s">
        <v>70</v>
      </c>
      <c r="AB293" s="42">
        <f t="shared" ref="AB293:AH293" si="385">K293+R293</f>
        <v>70.57</v>
      </c>
      <c r="AC293" s="42">
        <f t="shared" si="385"/>
        <v>940.93</v>
      </c>
      <c r="AD293" s="42">
        <f t="shared" si="385"/>
        <v>624.18</v>
      </c>
      <c r="AE293" s="42">
        <f t="shared" si="385"/>
        <v>39.2</v>
      </c>
      <c r="AF293" s="42">
        <f t="shared" si="385"/>
        <v>0</v>
      </c>
      <c r="AG293" s="42">
        <f t="shared" si="385"/>
        <v>0</v>
      </c>
      <c r="AH293" s="42">
        <f t="shared" si="385"/>
        <v>1674.88</v>
      </c>
      <c r="AI293" s="41" t="s">
        <v>33</v>
      </c>
      <c r="AJ293" s="15"/>
    </row>
    <row r="294" ht="21" customHeight="1" spans="1:39">
      <c r="A294" s="79" t="s">
        <v>10</v>
      </c>
      <c r="B294" s="79"/>
      <c r="C294" s="80"/>
      <c r="D294" s="81"/>
      <c r="E294" s="35">
        <f t="shared" ref="E294:AH294" si="386">SUM(E4:E293)</f>
        <v>1143051.25000001</v>
      </c>
      <c r="F294" s="35">
        <f t="shared" si="386"/>
        <v>1143051.25000001</v>
      </c>
      <c r="G294" s="35">
        <f t="shared" si="386"/>
        <v>1791382.25</v>
      </c>
      <c r="H294" s="35">
        <f t="shared" si="386"/>
        <v>1143051.25000001</v>
      </c>
      <c r="I294" s="35">
        <f t="shared" si="386"/>
        <v>726884</v>
      </c>
      <c r="J294" s="35">
        <f t="shared" si="386"/>
        <v>0</v>
      </c>
      <c r="K294" s="35">
        <f t="shared" si="386"/>
        <v>20574.9499999999</v>
      </c>
      <c r="L294" s="35">
        <f t="shared" si="386"/>
        <v>182888.75</v>
      </c>
      <c r="M294" s="35">
        <f t="shared" si="386"/>
        <v>143310.579999999</v>
      </c>
      <c r="N294" s="35">
        <f t="shared" si="386"/>
        <v>8000.29999999995</v>
      </c>
      <c r="O294" s="35">
        <f t="shared" si="386"/>
        <v>36344.2</v>
      </c>
      <c r="P294" s="35">
        <f t="shared" si="386"/>
        <v>0</v>
      </c>
      <c r="Q294" s="35">
        <f t="shared" si="386"/>
        <v>391118.780000003</v>
      </c>
      <c r="R294" s="35">
        <f t="shared" si="386"/>
        <v>0</v>
      </c>
      <c r="S294" s="35">
        <f t="shared" si="386"/>
        <v>91442.9999999999</v>
      </c>
      <c r="T294" s="35">
        <f t="shared" si="386"/>
        <v>35829.08</v>
      </c>
      <c r="U294" s="35">
        <f t="shared" si="386"/>
        <v>3428.70000000002</v>
      </c>
      <c r="V294" s="35">
        <f t="shared" si="386"/>
        <v>36344.2</v>
      </c>
      <c r="W294" s="35">
        <f t="shared" si="386"/>
        <v>0</v>
      </c>
      <c r="X294" s="35">
        <f t="shared" si="386"/>
        <v>167044.98</v>
      </c>
      <c r="Y294" s="35">
        <f t="shared" si="386"/>
        <v>558163.760000001</v>
      </c>
      <c r="Z294" s="35">
        <f t="shared" si="386"/>
        <v>0</v>
      </c>
      <c r="AA294" s="35">
        <f t="shared" si="386"/>
        <v>0</v>
      </c>
      <c r="AB294" s="35">
        <f t="shared" si="386"/>
        <v>20574.9499999999</v>
      </c>
      <c r="AC294" s="35">
        <f t="shared" si="386"/>
        <v>274331.749999999</v>
      </c>
      <c r="AD294" s="35">
        <f t="shared" si="386"/>
        <v>179139.659999999</v>
      </c>
      <c r="AE294" s="35">
        <f t="shared" si="386"/>
        <v>11429</v>
      </c>
      <c r="AF294" s="35">
        <f t="shared" si="386"/>
        <v>72688.4</v>
      </c>
      <c r="AG294" s="35">
        <f t="shared" si="386"/>
        <v>0</v>
      </c>
      <c r="AH294" s="35">
        <f t="shared" si="386"/>
        <v>558163.760000001</v>
      </c>
      <c r="AI294" s="41"/>
      <c r="AJ294" s="15"/>
    </row>
    <row r="295" spans="1:39">
      <c r="A295" s="22"/>
      <c r="B295" s="22"/>
      <c r="E295" s="22"/>
      <c r="AA295" s="82"/>
    </row>
    <row r="296" ht="15" customHeight="1" spans="1:39">
      <c r="A296" s="83" t="s">
        <v>732</v>
      </c>
      <c r="B296" s="83"/>
      <c r="C296" s="83" t="s">
        <v>733</v>
      </c>
      <c r="D296" s="83"/>
      <c r="E296" s="83" t="s">
        <v>734</v>
      </c>
      <c r="F296" s="83"/>
      <c r="G296" s="84" t="s">
        <v>45</v>
      </c>
      <c r="H296" s="84"/>
      <c r="I296" s="83" t="s">
        <v>735</v>
      </c>
      <c r="J296" s="85" t="s">
        <v>736</v>
      </c>
      <c r="K296" s="85" t="s">
        <v>737</v>
      </c>
      <c r="N296" s="86"/>
      <c r="X296" s="21"/>
      <c r="Y296" s="21"/>
      <c r="AC296" s="87"/>
      <c r="AI296" s="15"/>
      <c r="AJ296" s="15"/>
      <c r="AK296" s="15"/>
      <c r="AL296" s="15"/>
      <c r="AM296" s="24"/>
    </row>
    <row r="297" ht="15" customHeight="1" spans="1:39">
      <c r="A297" s="88" t="s">
        <v>738</v>
      </c>
      <c r="B297" s="88"/>
      <c r="C297" s="89">
        <f>SUM(K4:K293)</f>
        <v>20574.9499999999</v>
      </c>
      <c r="D297" s="89"/>
      <c r="E297" s="90">
        <f>SUM(R4:R293)</f>
        <v>0</v>
      </c>
      <c r="F297" s="90"/>
      <c r="G297" s="91">
        <f t="shared" ref="G297:G303" si="387">C297+E297</f>
        <v>20574.9499999999</v>
      </c>
      <c r="H297" s="92"/>
      <c r="I297" s="83">
        <f>COUNTIFS(E4:E293,"&lt;&gt;",E4:E293,"&lt;&gt;0")</f>
        <v>290</v>
      </c>
      <c r="J297" s="93"/>
      <c r="K297" s="85">
        <f t="shared" ref="K297:K302" si="388">G297+J297</f>
        <v>20574.9499999999</v>
      </c>
      <c r="N297" s="86"/>
      <c r="X297" s="21"/>
      <c r="Y297" s="21"/>
      <c r="AB297" s="82"/>
      <c r="AI297" s="15"/>
      <c r="AJ297" s="15"/>
      <c r="AK297" s="15"/>
      <c r="AL297" s="15"/>
      <c r="AM297" s="24"/>
    </row>
    <row r="298" ht="15" customHeight="1" spans="1:39">
      <c r="A298" s="88" t="s">
        <v>739</v>
      </c>
      <c r="B298" s="88"/>
      <c r="C298" s="89">
        <f>SUM(L4:L293)</f>
        <v>182888.75</v>
      </c>
      <c r="D298" s="89"/>
      <c r="E298" s="90">
        <f>SUM(S4:S293)</f>
        <v>91442.9999999999</v>
      </c>
      <c r="F298" s="90"/>
      <c r="G298" s="91">
        <f t="shared" si="387"/>
        <v>274331.75</v>
      </c>
      <c r="H298" s="92"/>
      <c r="I298" s="83">
        <f>COUNTIFS(F4:F293,"&lt;&gt;",F4:F293,"&lt;&gt;0")</f>
        <v>290</v>
      </c>
      <c r="J298" s="85"/>
      <c r="K298" s="85">
        <f t="shared" si="388"/>
        <v>274331.75</v>
      </c>
      <c r="N298" s="86"/>
      <c r="X298" s="21"/>
      <c r="Y298" s="21"/>
      <c r="AC298" s="82"/>
      <c r="AI298" s="15"/>
      <c r="AJ298" s="15"/>
      <c r="AK298" s="15"/>
      <c r="AL298" s="15"/>
      <c r="AM298" s="24"/>
    </row>
    <row r="299" ht="15" customHeight="1" spans="1:39">
      <c r="A299" s="88" t="s">
        <v>740</v>
      </c>
      <c r="B299" s="88"/>
      <c r="C299" s="89">
        <f>SUM(N4:N293)</f>
        <v>8000.29999999995</v>
      </c>
      <c r="D299" s="89"/>
      <c r="E299" s="90">
        <f>SUM(U4:U293)</f>
        <v>3428.70000000002</v>
      </c>
      <c r="F299" s="90"/>
      <c r="G299" s="91">
        <f t="shared" si="387"/>
        <v>11429</v>
      </c>
      <c r="H299" s="92"/>
      <c r="I299" s="83">
        <f>COUNTIFS(H4:H293,"&lt;&gt;",H4:H293,"&lt;&gt;0")</f>
        <v>290</v>
      </c>
      <c r="J299" s="85"/>
      <c r="K299" s="85">
        <f t="shared" si="388"/>
        <v>11429</v>
      </c>
      <c r="N299" s="86"/>
      <c r="X299" s="21"/>
      <c r="Y299" s="21"/>
      <c r="AI299" s="15"/>
      <c r="AJ299" s="15"/>
      <c r="AK299" s="15"/>
      <c r="AL299" s="15"/>
      <c r="AM299" s="24"/>
    </row>
    <row r="300" ht="15" customHeight="1" spans="1:39">
      <c r="A300" s="94" t="s">
        <v>741</v>
      </c>
      <c r="B300" s="94"/>
      <c r="C300" s="89">
        <f>SUM(M4:M293)</f>
        <v>143310.579999999</v>
      </c>
      <c r="D300" s="89"/>
      <c r="E300" s="90">
        <f>SUM(T4:T293)</f>
        <v>35829.08</v>
      </c>
      <c r="F300" s="90"/>
      <c r="G300" s="91">
        <f t="shared" si="387"/>
        <v>179139.659999999</v>
      </c>
      <c r="H300" s="92"/>
      <c r="I300" s="83">
        <f>COUNTIFS(G4:G293,"&lt;&gt;",G4:G293,"&lt;&gt;0")</f>
        <v>287</v>
      </c>
      <c r="J300" s="85"/>
      <c r="K300" s="85">
        <f t="shared" si="388"/>
        <v>179139.659999999</v>
      </c>
      <c r="N300" s="86"/>
      <c r="X300" s="21"/>
      <c r="Y300" s="21"/>
      <c r="AI300" s="15"/>
      <c r="AJ300" s="15"/>
      <c r="AK300" s="15"/>
      <c r="AL300" s="15"/>
      <c r="AM300" s="24"/>
    </row>
    <row r="301" ht="15" customHeight="1" spans="1:39">
      <c r="A301" s="94" t="s">
        <v>742</v>
      </c>
      <c r="B301" s="94"/>
      <c r="C301" s="89">
        <f>SUM(P4:P293)</f>
        <v>0</v>
      </c>
      <c r="D301" s="89"/>
      <c r="E301" s="90">
        <f>SUM(W4:W293)</f>
        <v>0</v>
      </c>
      <c r="F301" s="90"/>
      <c r="G301" s="91">
        <f t="shared" si="387"/>
        <v>0</v>
      </c>
      <c r="H301" s="92"/>
      <c r="I301" s="83">
        <f>COUNTIFS(J4:J293,"&lt;&gt;",J4:J293,"&lt;&gt;0")</f>
        <v>0</v>
      </c>
      <c r="J301" s="85"/>
      <c r="K301" s="85">
        <f t="shared" si="388"/>
        <v>0</v>
      </c>
      <c r="N301" s="86"/>
      <c r="X301" s="21"/>
      <c r="Y301" s="21"/>
      <c r="AI301" s="15"/>
      <c r="AJ301" s="15"/>
      <c r="AK301" s="15"/>
      <c r="AL301" s="15"/>
      <c r="AM301" s="24"/>
    </row>
    <row r="302" ht="21" customHeight="1" spans="1:39">
      <c r="A302" s="94" t="s">
        <v>743</v>
      </c>
      <c r="B302" s="94"/>
      <c r="C302" s="89">
        <f>SUM(O4:O293)</f>
        <v>36344.2</v>
      </c>
      <c r="D302" s="89"/>
      <c r="E302" s="90">
        <f>SUM(V4:V293)</f>
        <v>36344.2</v>
      </c>
      <c r="F302" s="90"/>
      <c r="G302" s="91">
        <f t="shared" si="387"/>
        <v>72688.4</v>
      </c>
      <c r="H302" s="92"/>
      <c r="I302" s="83">
        <f>COUNTIFS(I4:I293,"&lt;&gt;",I4:I293,"&lt;&gt;0")</f>
        <v>256</v>
      </c>
      <c r="J302" s="85"/>
      <c r="K302" s="85">
        <f t="shared" si="388"/>
        <v>72688.4</v>
      </c>
      <c r="N302" s="86"/>
      <c r="X302" s="21"/>
      <c r="Y302" s="21"/>
      <c r="AI302" s="15"/>
      <c r="AJ302" s="15"/>
      <c r="AK302" s="15"/>
      <c r="AL302" s="15"/>
      <c r="AM302" s="24"/>
    </row>
    <row r="303" ht="17" customHeight="1" spans="1:39">
      <c r="A303" s="85" t="s">
        <v>744</v>
      </c>
      <c r="B303" s="85"/>
      <c r="C303" s="95">
        <f>SUM(C297:D302)</f>
        <v>391118.779999999</v>
      </c>
      <c r="D303" s="96"/>
      <c r="E303" s="97">
        <f>SUM(E297:F302)</f>
        <v>167044.98</v>
      </c>
      <c r="F303" s="98"/>
      <c r="G303" s="99">
        <f t="shared" si="387"/>
        <v>558163.759999999</v>
      </c>
      <c r="H303" s="100"/>
      <c r="I303" s="85"/>
      <c r="J303" s="85"/>
      <c r="K303" s="101">
        <f>SUM(K297:K302)</f>
        <v>558163.759999999</v>
      </c>
      <c r="N303" s="86"/>
      <c r="X303" s="21"/>
      <c r="Y303" s="21"/>
      <c r="AI303" s="15"/>
      <c r="AJ303" s="15"/>
      <c r="AK303" s="15"/>
      <c r="AL303" s="15"/>
      <c r="AM303" s="24"/>
    </row>
    <row r="304" spans="1:39">
      <c r="A304" s="102" t="s">
        <v>745</v>
      </c>
      <c r="B304" s="102"/>
      <c r="C304" s="103"/>
      <c r="D304" s="102"/>
      <c r="E304" s="102"/>
      <c r="F304" s="102"/>
      <c r="G304" s="104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</row>
    <row r="305" spans="1:36">
      <c r="A305" s="102"/>
      <c r="B305" s="102"/>
      <c r="C305" s="103"/>
      <c r="D305" s="102"/>
      <c r="E305" s="102"/>
      <c r="F305" s="102"/>
      <c r="G305" s="104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</row>
    <row r="306" spans="1:36">
      <c r="A306" s="102"/>
      <c r="B306" s="102"/>
      <c r="C306" s="103"/>
      <c r="D306" s="102"/>
      <c r="E306" s="102"/>
      <c r="F306" s="102"/>
      <c r="G306" s="104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</row>
    <row r="307" spans="1:36">
      <c r="A307" s="102"/>
      <c r="B307" s="102"/>
      <c r="C307" s="103"/>
      <c r="D307" s="102"/>
      <c r="E307" s="102"/>
      <c r="F307" s="102"/>
      <c r="G307" s="104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</row>
    <row r="308" spans="1:36">
      <c r="A308" s="102"/>
      <c r="B308" s="102"/>
      <c r="C308" s="103"/>
      <c r="D308" s="102"/>
      <c r="E308" s="102"/>
      <c r="F308" s="102"/>
      <c r="G308" s="104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</row>
    <row r="309" spans="1:36">
      <c r="A309" s="102"/>
      <c r="B309" s="104"/>
      <c r="C309" s="103"/>
      <c r="D309" s="105"/>
      <c r="E309" s="102"/>
      <c r="F309" s="102"/>
      <c r="G309" s="104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S309" s="15"/>
      <c r="T309" s="15"/>
      <c r="U309" s="15"/>
      <c r="V309" s="15"/>
      <c r="W309" s="15"/>
    </row>
    <row r="310" spans="1:36">
      <c r="A310" s="102"/>
      <c r="B310" s="104"/>
      <c r="C310" s="103"/>
      <c r="D310" s="105"/>
      <c r="E310" s="102"/>
      <c r="F310" s="102"/>
      <c r="G310" s="104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S310" s="15"/>
      <c r="T310" s="15"/>
      <c r="U310" s="15"/>
      <c r="V310" s="15"/>
      <c r="W310" s="15"/>
    </row>
    <row r="311" spans="1:36">
      <c r="A311" s="102"/>
      <c r="B311" s="104"/>
      <c r="C311" s="103"/>
      <c r="D311" s="105"/>
      <c r="E311" s="102"/>
      <c r="F311" s="102"/>
      <c r="G311" s="104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S311" s="15"/>
      <c r="T311" s="15"/>
      <c r="U311" s="15"/>
      <c r="V311" s="15"/>
      <c r="W311" s="15"/>
    </row>
    <row r="312" spans="1:36">
      <c r="A312" s="106" t="s">
        <v>746</v>
      </c>
      <c r="B312" s="107"/>
      <c r="C312" s="108"/>
      <c r="D312" s="105"/>
      <c r="E312" s="102"/>
      <c r="F312" s="102"/>
      <c r="G312" s="104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W312" s="15"/>
    </row>
    <row r="313" spans="1:36">
      <c r="A313" s="106"/>
      <c r="B313" s="107"/>
      <c r="C313" s="108"/>
      <c r="W313" s="15"/>
    </row>
    <row r="314" s="16" customFormat="1" ht="17" customHeight="1" spans="1:36">
      <c r="A314" s="47">
        <f t="shared" ref="A314:A319" si="389">ROW()-3</f>
        <v>311</v>
      </c>
      <c r="B314" s="39" t="s">
        <v>347</v>
      </c>
      <c r="C314" s="114" t="s">
        <v>718</v>
      </c>
      <c r="D314" s="230" t="s">
        <v>719</v>
      </c>
      <c r="E314" s="116">
        <v>3920.55</v>
      </c>
      <c r="F314" s="116">
        <v>3920.55</v>
      </c>
      <c r="G314" s="116">
        <v>6241.75</v>
      </c>
      <c r="H314" s="116">
        <v>3920.55</v>
      </c>
      <c r="I314" s="117"/>
      <c r="J314" s="50"/>
      <c r="K314" s="48">
        <f t="shared" ref="K314:K319" si="390">ROUND(E314*0.018,2)</f>
        <v>70.57</v>
      </c>
      <c r="L314" s="48">
        <f t="shared" ref="L314:L319" si="391">ROUND(F314*0.16,2)</f>
        <v>627.29</v>
      </c>
      <c r="M314" s="50">
        <f t="shared" ref="M314:M319" si="392">ROUND(G314*0.08,2)</f>
        <v>499.34</v>
      </c>
      <c r="N314" s="48">
        <f t="shared" ref="N314:N319" si="393">ROUND(H314*0.007,2)</f>
        <v>27.44</v>
      </c>
      <c r="O314" s="50">
        <f t="shared" ref="O314:O319" si="394">I314*5%</f>
        <v>0</v>
      </c>
      <c r="P314" s="50">
        <f t="shared" ref="P314:P319" si="395">J314*50%</f>
        <v>0</v>
      </c>
      <c r="Q314" s="50">
        <f t="shared" ref="Q314:Q319" si="396">SUM(K314:P314)</f>
        <v>1224.64</v>
      </c>
      <c r="R314" s="48">
        <f t="shared" ref="R314:R319" si="397">E314*0</f>
        <v>0</v>
      </c>
      <c r="S314" s="48">
        <f t="shared" ref="S314:S319" si="398">ROUND(F314*0.08,2)</f>
        <v>313.64</v>
      </c>
      <c r="T314" s="50">
        <f t="shared" ref="T314:T319" si="399">ROUND(G314*0.02,2)</f>
        <v>124.84</v>
      </c>
      <c r="U314" s="48">
        <f t="shared" ref="U314:U319" si="400">ROUND(H314*0.003,2)</f>
        <v>11.76</v>
      </c>
      <c r="V314" s="50">
        <f t="shared" ref="V314:V319" si="401">I314*5%</f>
        <v>0</v>
      </c>
      <c r="W314" s="50">
        <f t="shared" ref="W314:W319" si="402">J314*50%</f>
        <v>0</v>
      </c>
      <c r="X314" s="48">
        <f t="shared" ref="X314:X319" si="403">SUM(R314:W314)</f>
        <v>450.24</v>
      </c>
      <c r="Y314" s="48">
        <f t="shared" ref="Y314:Y319" si="404">Q314+X314</f>
        <v>1674.88</v>
      </c>
      <c r="Z314" s="118"/>
      <c r="AA314" s="51" t="s">
        <v>69</v>
      </c>
      <c r="AB314" s="52">
        <f t="shared" ref="AB314:AH314" si="405">K314+R314</f>
        <v>70.57</v>
      </c>
      <c r="AC314" s="52">
        <f t="shared" si="405"/>
        <v>940.93</v>
      </c>
      <c r="AD314" s="52">
        <f t="shared" si="405"/>
        <v>624.18</v>
      </c>
      <c r="AE314" s="52">
        <f t="shared" si="405"/>
        <v>39.2</v>
      </c>
      <c r="AF314" s="52">
        <f t="shared" si="405"/>
        <v>0</v>
      </c>
      <c r="AG314" s="52">
        <f t="shared" si="405"/>
        <v>0</v>
      </c>
      <c r="AH314" s="52">
        <f t="shared" si="405"/>
        <v>1674.88</v>
      </c>
      <c r="AI314" s="51" t="s">
        <v>33</v>
      </c>
    </row>
    <row r="315" s="15" customFormat="1" ht="16" customHeight="1" spans="1:36">
      <c r="A315" s="37">
        <f t="shared" si="389"/>
        <v>312</v>
      </c>
      <c r="B315" s="38" t="s">
        <v>270</v>
      </c>
      <c r="C315" s="38" t="s">
        <v>313</v>
      </c>
      <c r="D315" s="221" t="s">
        <v>314</v>
      </c>
      <c r="E315" s="109">
        <v>3920.55</v>
      </c>
      <c r="F315" s="109">
        <v>3920.55</v>
      </c>
      <c r="G315" s="109">
        <v>6241.75</v>
      </c>
      <c r="H315" s="109">
        <v>3920.55</v>
      </c>
      <c r="I315" s="109">
        <v>2200</v>
      </c>
      <c r="J315" s="39"/>
      <c r="K315" s="38">
        <f t="shared" si="390"/>
        <v>70.57</v>
      </c>
      <c r="L315" s="38">
        <f t="shared" si="391"/>
        <v>627.29</v>
      </c>
      <c r="M315" s="39">
        <f t="shared" si="392"/>
        <v>499.34</v>
      </c>
      <c r="N315" s="38">
        <f t="shared" si="393"/>
        <v>27.44</v>
      </c>
      <c r="O315" s="39">
        <f t="shared" si="394"/>
        <v>110</v>
      </c>
      <c r="P315" s="39">
        <f t="shared" si="395"/>
        <v>0</v>
      </c>
      <c r="Q315" s="39">
        <f t="shared" si="396"/>
        <v>1334.64</v>
      </c>
      <c r="R315" s="38">
        <f t="shared" si="397"/>
        <v>0</v>
      </c>
      <c r="S315" s="38">
        <f t="shared" si="398"/>
        <v>313.64</v>
      </c>
      <c r="T315" s="39">
        <f t="shared" si="399"/>
        <v>124.84</v>
      </c>
      <c r="U315" s="38">
        <f t="shared" si="400"/>
        <v>11.76</v>
      </c>
      <c r="V315" s="39">
        <f t="shared" si="401"/>
        <v>110</v>
      </c>
      <c r="W315" s="39">
        <f t="shared" si="402"/>
        <v>0</v>
      </c>
      <c r="X315" s="38">
        <f t="shared" si="403"/>
        <v>560.24</v>
      </c>
      <c r="Y315" s="38">
        <f t="shared" si="404"/>
        <v>1894.88</v>
      </c>
      <c r="Z315" s="38"/>
      <c r="AA315" s="41" t="s">
        <v>63</v>
      </c>
      <c r="AB315" s="42">
        <f t="shared" ref="AB315:AH315" si="406">K315+R315</f>
        <v>70.57</v>
      </c>
      <c r="AC315" s="42">
        <f t="shared" si="406"/>
        <v>940.93</v>
      </c>
      <c r="AD315" s="42">
        <f t="shared" si="406"/>
        <v>624.18</v>
      </c>
      <c r="AE315" s="42">
        <f t="shared" si="406"/>
        <v>39.2</v>
      </c>
      <c r="AF315" s="42">
        <f t="shared" si="406"/>
        <v>220</v>
      </c>
      <c r="AG315" s="42">
        <f t="shared" si="406"/>
        <v>0</v>
      </c>
      <c r="AH315" s="42">
        <f t="shared" si="406"/>
        <v>1894.88</v>
      </c>
      <c r="AI315" s="41" t="s">
        <v>33</v>
      </c>
    </row>
    <row r="316" ht="17" customHeight="1" spans="1:36">
      <c r="A316" s="37">
        <f t="shared" si="389"/>
        <v>313</v>
      </c>
      <c r="B316" s="38" t="s">
        <v>195</v>
      </c>
      <c r="C316" s="54" t="s">
        <v>690</v>
      </c>
      <c r="D316" s="227" t="s">
        <v>691</v>
      </c>
      <c r="E316" s="109">
        <v>3920.55</v>
      </c>
      <c r="F316" s="109">
        <v>3920.55</v>
      </c>
      <c r="G316" s="109">
        <v>6241.75</v>
      </c>
      <c r="H316" s="109">
        <v>3920.55</v>
      </c>
      <c r="I316" s="110">
        <v>3180</v>
      </c>
      <c r="J316" s="39"/>
      <c r="K316" s="38">
        <f t="shared" si="390"/>
        <v>70.57</v>
      </c>
      <c r="L316" s="38">
        <f t="shared" si="391"/>
        <v>627.29</v>
      </c>
      <c r="M316" s="39">
        <f t="shared" si="392"/>
        <v>499.34</v>
      </c>
      <c r="N316" s="38">
        <f t="shared" si="393"/>
        <v>27.44</v>
      </c>
      <c r="O316" s="39">
        <f t="shared" si="394"/>
        <v>159</v>
      </c>
      <c r="P316" s="39">
        <f t="shared" si="395"/>
        <v>0</v>
      </c>
      <c r="Q316" s="39">
        <f t="shared" si="396"/>
        <v>1383.64</v>
      </c>
      <c r="R316" s="38">
        <f t="shared" si="397"/>
        <v>0</v>
      </c>
      <c r="S316" s="38">
        <f t="shared" si="398"/>
        <v>313.64</v>
      </c>
      <c r="T316" s="39">
        <f t="shared" si="399"/>
        <v>124.84</v>
      </c>
      <c r="U316" s="38">
        <f t="shared" si="400"/>
        <v>11.76</v>
      </c>
      <c r="V316" s="39">
        <f t="shared" si="401"/>
        <v>159</v>
      </c>
      <c r="W316" s="39">
        <f t="shared" si="402"/>
        <v>0</v>
      </c>
      <c r="X316" s="38">
        <f t="shared" si="403"/>
        <v>609.24</v>
      </c>
      <c r="Y316" s="38">
        <f t="shared" si="404"/>
        <v>1992.88</v>
      </c>
      <c r="Z316" s="35"/>
      <c r="AA316" s="41" t="s">
        <v>67</v>
      </c>
      <c r="AB316" s="42">
        <f t="shared" ref="AB316:AH316" si="407">K316+R316</f>
        <v>70.57</v>
      </c>
      <c r="AC316" s="42">
        <f t="shared" si="407"/>
        <v>940.93</v>
      </c>
      <c r="AD316" s="42">
        <f t="shared" si="407"/>
        <v>624.18</v>
      </c>
      <c r="AE316" s="42">
        <f t="shared" si="407"/>
        <v>39.2</v>
      </c>
      <c r="AF316" s="42">
        <f t="shared" si="407"/>
        <v>318</v>
      </c>
      <c r="AG316" s="42">
        <f t="shared" si="407"/>
        <v>0</v>
      </c>
      <c r="AH316" s="42">
        <f t="shared" si="407"/>
        <v>1992.88</v>
      </c>
      <c r="AI316" s="41" t="s">
        <v>36</v>
      </c>
      <c r="AJ316" s="15"/>
    </row>
    <row r="317" s="16" customFormat="1" ht="17" customHeight="1" spans="1:36">
      <c r="A317" s="47">
        <f t="shared" si="389"/>
        <v>314</v>
      </c>
      <c r="B317" s="50" t="s">
        <v>153</v>
      </c>
      <c r="C317" s="114" t="s">
        <v>783</v>
      </c>
      <c r="D317" s="115" t="s">
        <v>784</v>
      </c>
      <c r="E317" s="50"/>
      <c r="F317" s="50"/>
      <c r="G317" s="116">
        <v>6241.75</v>
      </c>
      <c r="H317" s="50"/>
      <c r="I317" s="121">
        <v>3180</v>
      </c>
      <c r="J317" s="50"/>
      <c r="K317" s="48">
        <f t="shared" si="390"/>
        <v>0</v>
      </c>
      <c r="L317" s="48">
        <f t="shared" si="391"/>
        <v>0</v>
      </c>
      <c r="M317" s="50">
        <f t="shared" si="392"/>
        <v>499.34</v>
      </c>
      <c r="N317" s="48">
        <f t="shared" si="393"/>
        <v>0</v>
      </c>
      <c r="O317" s="50">
        <f t="shared" si="394"/>
        <v>159</v>
      </c>
      <c r="P317" s="50">
        <f t="shared" si="395"/>
        <v>0</v>
      </c>
      <c r="Q317" s="50">
        <f t="shared" si="396"/>
        <v>658.34</v>
      </c>
      <c r="R317" s="48">
        <f t="shared" si="397"/>
        <v>0</v>
      </c>
      <c r="S317" s="48">
        <f t="shared" si="398"/>
        <v>0</v>
      </c>
      <c r="T317" s="50">
        <f t="shared" si="399"/>
        <v>124.84</v>
      </c>
      <c r="U317" s="48">
        <f t="shared" si="400"/>
        <v>0</v>
      </c>
      <c r="V317" s="50">
        <f t="shared" si="401"/>
        <v>159</v>
      </c>
      <c r="W317" s="50">
        <f t="shared" si="402"/>
        <v>0</v>
      </c>
      <c r="X317" s="48">
        <f t="shared" si="403"/>
        <v>283.84</v>
      </c>
      <c r="Y317" s="48">
        <f t="shared" si="404"/>
        <v>942.18</v>
      </c>
      <c r="Z317" s="118"/>
      <c r="AA317" s="51" t="s">
        <v>77</v>
      </c>
      <c r="AB317" s="52">
        <f t="shared" ref="AB317:AH317" si="408">K317+R317</f>
        <v>0</v>
      </c>
      <c r="AC317" s="52">
        <f t="shared" si="408"/>
        <v>0</v>
      </c>
      <c r="AD317" s="52">
        <f t="shared" si="408"/>
        <v>624.18</v>
      </c>
      <c r="AE317" s="52">
        <f t="shared" si="408"/>
        <v>0</v>
      </c>
      <c r="AF317" s="52">
        <f t="shared" si="408"/>
        <v>318</v>
      </c>
      <c r="AG317" s="52">
        <f t="shared" si="408"/>
        <v>0</v>
      </c>
      <c r="AH317" s="52">
        <f t="shared" si="408"/>
        <v>942.18</v>
      </c>
      <c r="AI317" s="51" t="s">
        <v>36</v>
      </c>
    </row>
    <row r="318" s="16" customFormat="1" ht="16" customHeight="1" spans="1:36">
      <c r="A318" s="47">
        <f t="shared" si="389"/>
        <v>315</v>
      </c>
      <c r="B318" s="48" t="s">
        <v>116</v>
      </c>
      <c r="C318" s="114" t="s">
        <v>550</v>
      </c>
      <c r="D318" s="129" t="s">
        <v>551</v>
      </c>
      <c r="E318" s="48"/>
      <c r="F318" s="48"/>
      <c r="G318" s="116">
        <v>6241.75</v>
      </c>
      <c r="H318" s="116"/>
      <c r="I318" s="121">
        <v>2200</v>
      </c>
      <c r="J318" s="50"/>
      <c r="K318" s="48">
        <f t="shared" si="390"/>
        <v>0</v>
      </c>
      <c r="L318" s="48">
        <f t="shared" si="391"/>
        <v>0</v>
      </c>
      <c r="M318" s="50">
        <f t="shared" si="392"/>
        <v>499.34</v>
      </c>
      <c r="N318" s="48">
        <f t="shared" si="393"/>
        <v>0</v>
      </c>
      <c r="O318" s="50">
        <f t="shared" si="394"/>
        <v>110</v>
      </c>
      <c r="P318" s="50">
        <f t="shared" si="395"/>
        <v>0</v>
      </c>
      <c r="Q318" s="50">
        <f t="shared" si="396"/>
        <v>609.34</v>
      </c>
      <c r="R318" s="48">
        <f t="shared" si="397"/>
        <v>0</v>
      </c>
      <c r="S318" s="48">
        <f t="shared" si="398"/>
        <v>0</v>
      </c>
      <c r="T318" s="50">
        <f t="shared" si="399"/>
        <v>124.84</v>
      </c>
      <c r="U318" s="48">
        <f t="shared" si="400"/>
        <v>0</v>
      </c>
      <c r="V318" s="50">
        <f t="shared" si="401"/>
        <v>110</v>
      </c>
      <c r="W318" s="50">
        <f t="shared" si="402"/>
        <v>0</v>
      </c>
      <c r="X318" s="48">
        <f t="shared" si="403"/>
        <v>234.84</v>
      </c>
      <c r="Y318" s="48">
        <f t="shared" si="404"/>
        <v>844.18</v>
      </c>
      <c r="Z318" s="130"/>
      <c r="AA318" s="51" t="s">
        <v>80</v>
      </c>
      <c r="AB318" s="52">
        <f t="shared" ref="AB318:AH318" si="409">K318+R318</f>
        <v>0</v>
      </c>
      <c r="AC318" s="52">
        <f t="shared" si="409"/>
        <v>0</v>
      </c>
      <c r="AD318" s="52">
        <f t="shared" si="409"/>
        <v>624.18</v>
      </c>
      <c r="AE318" s="52">
        <f t="shared" si="409"/>
        <v>0</v>
      </c>
      <c r="AF318" s="52">
        <f t="shared" si="409"/>
        <v>220</v>
      </c>
      <c r="AG318" s="52">
        <f t="shared" si="409"/>
        <v>0</v>
      </c>
      <c r="AH318" s="52">
        <f t="shared" si="409"/>
        <v>844.18</v>
      </c>
      <c r="AI318" s="51" t="s">
        <v>33</v>
      </c>
    </row>
    <row r="319" s="15" customFormat="1" ht="16" customHeight="1" spans="1:36">
      <c r="A319" s="37">
        <f t="shared" si="389"/>
        <v>316</v>
      </c>
      <c r="B319" s="38" t="s">
        <v>195</v>
      </c>
      <c r="C319" s="59" t="s">
        <v>598</v>
      </c>
      <c r="D319" s="40" t="s">
        <v>599</v>
      </c>
      <c r="E319" s="67"/>
      <c r="F319" s="39"/>
      <c r="G319" s="109">
        <v>6241.75</v>
      </c>
      <c r="H319" s="39"/>
      <c r="I319" s="110">
        <v>2200</v>
      </c>
      <c r="J319" s="39"/>
      <c r="K319" s="38">
        <f t="shared" si="390"/>
        <v>0</v>
      </c>
      <c r="L319" s="38">
        <f t="shared" si="391"/>
        <v>0</v>
      </c>
      <c r="M319" s="39">
        <f t="shared" si="392"/>
        <v>499.34</v>
      </c>
      <c r="N319" s="38">
        <f t="shared" si="393"/>
        <v>0</v>
      </c>
      <c r="O319" s="39">
        <f t="shared" si="394"/>
        <v>110</v>
      </c>
      <c r="P319" s="39">
        <f t="shared" si="395"/>
        <v>0</v>
      </c>
      <c r="Q319" s="39">
        <f t="shared" si="396"/>
        <v>609.34</v>
      </c>
      <c r="R319" s="38">
        <f t="shared" si="397"/>
        <v>0</v>
      </c>
      <c r="S319" s="38">
        <f t="shared" si="398"/>
        <v>0</v>
      </c>
      <c r="T319" s="39">
        <f t="shared" si="399"/>
        <v>124.84</v>
      </c>
      <c r="U319" s="38">
        <f t="shared" si="400"/>
        <v>0</v>
      </c>
      <c r="V319" s="39">
        <f t="shared" si="401"/>
        <v>110</v>
      </c>
      <c r="W319" s="39">
        <f t="shared" si="402"/>
        <v>0</v>
      </c>
      <c r="X319" s="38">
        <f t="shared" si="403"/>
        <v>234.84</v>
      </c>
      <c r="Y319" s="38">
        <f t="shared" si="404"/>
        <v>844.18</v>
      </c>
      <c r="Z319" s="35"/>
      <c r="AA319" s="41" t="s">
        <v>63</v>
      </c>
      <c r="AB319" s="42">
        <f t="shared" ref="AB319:AH319" si="410">K319+R319</f>
        <v>0</v>
      </c>
      <c r="AC319" s="42">
        <f t="shared" si="410"/>
        <v>0</v>
      </c>
      <c r="AD319" s="42">
        <f t="shared" si="410"/>
        <v>624.18</v>
      </c>
      <c r="AE319" s="42">
        <f t="shared" si="410"/>
        <v>0</v>
      </c>
      <c r="AF319" s="42">
        <f t="shared" si="410"/>
        <v>220</v>
      </c>
      <c r="AG319" s="42">
        <f t="shared" si="410"/>
        <v>0</v>
      </c>
      <c r="AH319" s="42">
        <f t="shared" si="410"/>
        <v>844.18</v>
      </c>
      <c r="AI319" s="41" t="s">
        <v>36</v>
      </c>
    </row>
    <row r="320" spans="1:36">
      <c r="D320" s="21"/>
      <c r="W320" s="15"/>
      <c r="AH320" s="24"/>
      <c r="AI320"/>
    </row>
    <row r="321" spans="4:35">
      <c r="D321" s="21"/>
      <c r="W321" s="15"/>
      <c r="AH321" s="24"/>
      <c r="AI321"/>
    </row>
    <row r="322" spans="4:35">
      <c r="D322" s="21"/>
      <c r="W322" s="15"/>
      <c r="AH322" s="24"/>
      <c r="AI322"/>
    </row>
    <row r="323" spans="4:35">
      <c r="D323" s="21"/>
      <c r="W323" s="15"/>
      <c r="AH323" s="24"/>
      <c r="AI323"/>
    </row>
  </sheetData>
  <sheetProtection algorithmName="SHA-512" hashValue="bgkXd8/Ts+LYotwMnK2QCJQ7cTKYHBIH4AVgzLeAEA20riV0v98mJImdgrgVDR+00PiNIFNyKMPVOsUqVx2YJg==" saltValue="YfPQvw4Iif4YgVTltQc8nQ==" spinCount="100000" sheet="1" sort="0" autoFilter="0" pivotTables="0" objects="1"/>
  <autoFilter xmlns:etc="http://www.wps.cn/officeDocument/2017/etCustomData" ref="A3:AI294" etc:filterBottomFollowUsedRange="0">
    <sortState ref="A3:AI294">
      <sortCondition ref="A3:A300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5:B295"/>
    <mergeCell ref="C295:D295"/>
    <mergeCell ref="A296:B296"/>
    <mergeCell ref="C296:D296"/>
    <mergeCell ref="E296:F296"/>
    <mergeCell ref="G296:H296"/>
    <mergeCell ref="A297:B297"/>
    <mergeCell ref="C297:D297"/>
    <mergeCell ref="E297:F297"/>
    <mergeCell ref="G297:H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2:A3"/>
    <mergeCell ref="B2:B3"/>
    <mergeCell ref="C2:C3"/>
    <mergeCell ref="D2:D3"/>
    <mergeCell ref="A304:AF308"/>
    <mergeCell ref="A312:C313"/>
  </mergeCells>
  <conditionalFormatting sqref="D72">
    <cfRule type="duplicateValues" dxfId="245" priority="302"/>
  </conditionalFormatting>
  <conditionalFormatting sqref="C180">
    <cfRule type="duplicateValues" dxfId="246" priority="699"/>
  </conditionalFormatting>
  <conditionalFormatting sqref="C181">
    <cfRule type="duplicateValues" dxfId="246" priority="698"/>
  </conditionalFormatting>
  <conditionalFormatting sqref="C189">
    <cfRule type="duplicateValues" dxfId="246" priority="691"/>
  </conditionalFormatting>
  <conditionalFormatting sqref="C190">
    <cfRule type="duplicateValues" dxfId="246" priority="692"/>
  </conditionalFormatting>
  <conditionalFormatting sqref="C191">
    <cfRule type="duplicateValues" dxfId="246" priority="690"/>
  </conditionalFormatting>
  <conditionalFormatting sqref="C197">
    <cfRule type="duplicateValues" dxfId="245" priority="678"/>
    <cfRule type="duplicateValues" dxfId="245" priority="679"/>
    <cfRule type="duplicateValues" dxfId="245" priority="680"/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  <cfRule type="duplicateValues" dxfId="246" priority="686"/>
  </conditionalFormatting>
  <conditionalFormatting sqref="C198">
    <cfRule type="duplicateValues" dxfId="245" priority="669"/>
    <cfRule type="duplicateValues" dxfId="245" priority="670"/>
    <cfRule type="duplicateValues" dxfId="245" priority="671"/>
    <cfRule type="duplicateValues" dxfId="245" priority="672"/>
    <cfRule type="duplicateValues" dxfId="245" priority="673"/>
    <cfRule type="duplicateValues" dxfId="245" priority="674"/>
    <cfRule type="duplicateValues" dxfId="245" priority="675"/>
    <cfRule type="duplicateValues" dxfId="245" priority="676"/>
    <cfRule type="duplicateValues" dxfId="246" priority="677"/>
  </conditionalFormatting>
  <conditionalFormatting sqref="C201">
    <cfRule type="duplicateValues" dxfId="245" priority="653"/>
  </conditionalFormatting>
  <conditionalFormatting sqref="C202">
    <cfRule type="duplicateValues" dxfId="245" priority="655"/>
    <cfRule type="duplicateValues" dxfId="245" priority="661"/>
  </conditionalFormatting>
  <conditionalFormatting sqref="D202">
    <cfRule type="duplicateValues" dxfId="245" priority="660"/>
  </conditionalFormatting>
  <conditionalFormatting sqref="C203">
    <cfRule type="duplicateValues" dxfId="245" priority="652"/>
  </conditionalFormatting>
  <conditionalFormatting sqref="D203">
    <cfRule type="duplicateValues" dxfId="245" priority="651"/>
  </conditionalFormatting>
  <conditionalFormatting sqref="D204">
    <cfRule type="duplicateValues" dxfId="245" priority="644"/>
    <cfRule type="duplicateValues" dxfId="245" priority="645"/>
    <cfRule type="duplicateValues" dxfId="245" priority="646"/>
  </conditionalFormatting>
  <conditionalFormatting sqref="C208">
    <cfRule type="duplicateValues" dxfId="245" priority="637"/>
    <cfRule type="duplicateValues" dxfId="245" priority="638"/>
    <cfRule type="duplicateValues" dxfId="245" priority="639"/>
    <cfRule type="duplicateValues" dxfId="245" priority="640"/>
    <cfRule type="duplicateValues" dxfId="245" priority="641"/>
  </conditionalFormatting>
  <conditionalFormatting sqref="C213">
    <cfRule type="duplicateValues" dxfId="245" priority="597"/>
    <cfRule type="duplicateValues" dxfId="245" priority="598"/>
    <cfRule type="duplicateValues" dxfId="245" priority="599"/>
    <cfRule type="duplicateValues" dxfId="245" priority="600"/>
    <cfRule type="duplicateValues" dxfId="245" priority="601"/>
    <cfRule type="duplicateValues" dxfId="245" priority="602"/>
    <cfRule type="duplicateValues" dxfId="245" priority="603"/>
    <cfRule type="duplicateValues" dxfId="245" priority="604"/>
    <cfRule type="duplicateValues" dxfId="245" priority="605"/>
    <cfRule type="duplicateValues" dxfId="245" priority="606"/>
    <cfRule type="duplicateValues" dxfId="245" priority="607"/>
    <cfRule type="duplicateValues" dxfId="245" priority="608"/>
    <cfRule type="duplicateValues" dxfId="245" priority="609"/>
    <cfRule type="duplicateValues" dxfId="245" priority="610"/>
    <cfRule type="duplicateValues" dxfId="245" priority="611"/>
    <cfRule type="duplicateValues" dxfId="245" priority="612"/>
    <cfRule type="duplicateValues" dxfId="245" priority="613"/>
    <cfRule type="duplicateValues" dxfId="245" priority="614"/>
    <cfRule type="duplicateValues" dxfId="245" priority="615"/>
    <cfRule type="duplicateValues" dxfId="245" priority="616"/>
    <cfRule type="duplicateValues" dxfId="245" priority="617"/>
    <cfRule type="duplicateValues" dxfId="245" priority="618"/>
    <cfRule type="duplicateValues" dxfId="245" priority="619"/>
    <cfRule type="duplicateValues" dxfId="245" priority="620"/>
    <cfRule type="duplicateValues" dxfId="245" priority="621"/>
    <cfRule type="duplicateValues" dxfId="245" priority="622"/>
    <cfRule type="duplicateValues" dxfId="245" priority="623"/>
    <cfRule type="duplicateValues" dxfId="245" priority="624"/>
    <cfRule type="duplicateValues" dxfId="245" priority="625"/>
    <cfRule type="duplicateValues" dxfId="245" priority="626"/>
    <cfRule type="duplicateValues" dxfId="245" priority="627"/>
    <cfRule type="duplicateValues" dxfId="245" priority="628"/>
    <cfRule type="duplicateValues" dxfId="245" priority="629"/>
    <cfRule type="duplicateValues" dxfId="245" priority="630"/>
    <cfRule type="duplicateValues" dxfId="245" priority="631"/>
    <cfRule type="duplicateValues" dxfId="245" priority="632"/>
  </conditionalFormatting>
  <conditionalFormatting sqref="C214"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5" priority="573"/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5" priority="585"/>
    <cfRule type="duplicateValues" dxfId="245" priority="586"/>
    <cfRule type="duplicateValues" dxfId="245" priority="587"/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5" priority="594"/>
    <cfRule type="duplicateValues" dxfId="245" priority="595"/>
    <cfRule type="duplicateValues" dxfId="245" priority="596"/>
  </conditionalFormatting>
  <conditionalFormatting sqref="C215">
    <cfRule type="duplicateValues" dxfId="245" priority="309"/>
    <cfRule type="duplicateValues" dxfId="245" priority="310"/>
    <cfRule type="duplicateValues" dxfId="245" priority="311"/>
    <cfRule type="duplicateValues" dxfId="245" priority="312"/>
    <cfRule type="duplicateValues" dxfId="245" priority="313"/>
    <cfRule type="duplicateValues" dxfId="245" priority="314"/>
    <cfRule type="duplicateValues" dxfId="245" priority="315"/>
    <cfRule type="duplicateValues" dxfId="245" priority="316"/>
    <cfRule type="duplicateValues" dxfId="245" priority="317"/>
    <cfRule type="duplicateValues" dxfId="245" priority="318"/>
    <cfRule type="duplicateValues" dxfId="245" priority="319"/>
    <cfRule type="duplicateValues" dxfId="245" priority="320"/>
    <cfRule type="duplicateValues" dxfId="245" priority="321"/>
    <cfRule type="duplicateValues" dxfId="245" priority="322"/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  <cfRule type="duplicateValues" dxfId="245" priority="328"/>
    <cfRule type="duplicateValues" dxfId="245" priority="329"/>
    <cfRule type="duplicateValues" dxfId="245" priority="330"/>
    <cfRule type="duplicateValues" dxfId="245" priority="331"/>
    <cfRule type="duplicateValues" dxfId="245" priority="332"/>
    <cfRule type="duplicateValues" dxfId="245" priority="333"/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</conditionalFormatting>
  <conditionalFormatting sqref="C219"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</conditionalFormatting>
  <conditionalFormatting sqref="C222"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</conditionalFormatting>
  <conditionalFormatting sqref="C236">
    <cfRule type="duplicateValues" dxfId="245" priority="284"/>
    <cfRule type="duplicateValues" dxfId="245" priority="285"/>
  </conditionalFormatting>
  <conditionalFormatting sqref="C237">
    <cfRule type="duplicateValues" dxfId="245" priority="283"/>
  </conditionalFormatting>
  <conditionalFormatting sqref="C247">
    <cfRule type="duplicateValues" dxfId="245" priority="277"/>
    <cfRule type="duplicateValues" dxfId="245" priority="278"/>
  </conditionalFormatting>
  <conditionalFormatting sqref="D247">
    <cfRule type="duplicateValues" dxfId="245" priority="275"/>
  </conditionalFormatting>
  <conditionalFormatting sqref="D248">
    <cfRule type="duplicateValues" dxfId="245" priority="219"/>
  </conditionalFormatting>
  <conditionalFormatting sqref="C249"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</conditionalFormatting>
  <conditionalFormatting sqref="D249">
    <cfRule type="duplicateValues" dxfId="245" priority="218"/>
  </conditionalFormatting>
  <conditionalFormatting sqref="C253">
    <cfRule type="duplicateValues" dxfId="245" priority="216"/>
    <cfRule type="duplicateValues" dxfId="245" priority="217"/>
  </conditionalFormatting>
  <conditionalFormatting sqref="C264">
    <cfRule type="duplicateValues" dxfId="245" priority="200"/>
    <cfRule type="duplicateValues" dxfId="245" priority="201"/>
    <cfRule type="duplicateValues" dxfId="245" priority="202"/>
    <cfRule type="duplicateValues" dxfId="245" priority="203"/>
  </conditionalFormatting>
  <conditionalFormatting sqref="C265">
    <cfRule type="duplicateValues" dxfId="245" priority="195"/>
    <cfRule type="duplicateValues" dxfId="245" priority="196"/>
    <cfRule type="duplicateValues" dxfId="245" priority="197"/>
    <cfRule type="duplicateValues" dxfId="245" priority="198"/>
  </conditionalFormatting>
  <conditionalFormatting sqref="C268">
    <cfRule type="duplicateValues" dxfId="245" priority="180"/>
    <cfRule type="duplicateValues" dxfId="245" priority="181"/>
    <cfRule type="duplicateValues" dxfId="245" priority="182"/>
    <cfRule type="duplicateValues" dxfId="245" priority="183"/>
    <cfRule type="duplicateValues" dxfId="245" priority="184"/>
    <cfRule type="duplicateValues" dxfId="245" priority="185"/>
    <cfRule type="duplicateValues" dxfId="245" priority="186"/>
  </conditionalFormatting>
  <conditionalFormatting sqref="D270">
    <cfRule type="duplicateValues" dxfId="245" priority="179"/>
  </conditionalFormatting>
  <conditionalFormatting sqref="D271">
    <cfRule type="duplicateValues" dxfId="245" priority="178"/>
  </conditionalFormatting>
  <conditionalFormatting sqref="C273">
    <cfRule type="duplicateValues" dxfId="245" priority="164"/>
    <cfRule type="duplicateValues" dxfId="245" priority="166"/>
    <cfRule type="duplicateValues" dxfId="245" priority="168"/>
    <cfRule type="duplicateValues" dxfId="245" priority="170"/>
    <cfRule type="duplicateValues" dxfId="245" priority="172"/>
    <cfRule type="duplicateValues" dxfId="245" priority="174"/>
    <cfRule type="duplicateValues" dxfId="245" priority="176"/>
  </conditionalFormatting>
  <conditionalFormatting sqref="D273">
    <cfRule type="duplicateValues" dxfId="245" priority="162"/>
  </conditionalFormatting>
  <conditionalFormatting sqref="D276">
    <cfRule type="duplicateValues" dxfId="245" priority="160"/>
  </conditionalFormatting>
  <conditionalFormatting sqref="D288">
    <cfRule type="duplicateValues" dxfId="245" priority="131"/>
  </conditionalFormatting>
  <conditionalFormatting sqref="D289">
    <cfRule type="duplicateValues" dxfId="245" priority="130"/>
  </conditionalFormatting>
  <conditionalFormatting sqref="D290">
    <cfRule type="duplicateValues" dxfId="245" priority="129"/>
  </conditionalFormatting>
  <conditionalFormatting sqref="D291">
    <cfRule type="duplicateValues" dxfId="245" priority="128"/>
  </conditionalFormatting>
  <conditionalFormatting sqref="D292">
    <cfRule type="duplicateValues" dxfId="245" priority="127"/>
  </conditionalFormatting>
  <conditionalFormatting sqref="D293">
    <cfRule type="duplicateValues" dxfId="245" priority="101"/>
  </conditionalFormatting>
  <conditionalFormatting sqref="C317"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  <cfRule type="duplicateValues" dxfId="245" priority="100"/>
  </conditionalFormatting>
  <conditionalFormatting sqref="D317">
    <cfRule type="duplicateValues" dxfId="245" priority="93"/>
  </conditionalFormatting>
  <conditionalFormatting sqref="C318">
    <cfRule type="duplicateValues" dxfId="245" priority="92"/>
    <cfRule type="duplicateValues" dxfId="245" priority="91"/>
    <cfRule type="duplicateValues" dxfId="245" priority="90"/>
    <cfRule type="duplicateValues" dxfId="245" priority="89"/>
    <cfRule type="duplicateValues" dxfId="245" priority="88"/>
    <cfRule type="duplicateValues" dxfId="245" priority="87"/>
    <cfRule type="duplicateValues" dxfId="245" priority="86"/>
    <cfRule type="duplicateValues" dxfId="245" priority="84"/>
    <cfRule type="duplicateValues" dxfId="245" priority="83"/>
    <cfRule type="duplicateValues" dxfId="245" priority="82"/>
    <cfRule type="duplicateValues" dxfId="245" priority="81"/>
    <cfRule type="duplicateValues" dxfId="245" priority="80"/>
    <cfRule type="duplicateValues" dxfId="245" priority="79"/>
    <cfRule type="duplicateValues" dxfId="245" priority="78"/>
    <cfRule type="duplicateValues" dxfId="245" priority="77"/>
    <cfRule type="duplicateValues" dxfId="245" priority="76"/>
    <cfRule type="duplicateValues" dxfId="245" priority="75"/>
    <cfRule type="duplicateValues" dxfId="245" priority="74"/>
    <cfRule type="duplicateValues" dxfId="245" priority="73"/>
    <cfRule type="duplicateValues" dxfId="245" priority="72"/>
    <cfRule type="duplicateValues" dxfId="245" priority="71"/>
    <cfRule type="duplicateValues" dxfId="245" priority="70"/>
    <cfRule type="duplicateValues" dxfId="245" priority="69"/>
    <cfRule type="duplicateValues" dxfId="245" priority="68"/>
    <cfRule type="duplicateValues" dxfId="245" priority="67"/>
    <cfRule type="duplicateValues" dxfId="245" priority="66"/>
    <cfRule type="duplicateValues" dxfId="245" priority="65"/>
  </conditionalFormatting>
  <conditionalFormatting sqref="D318">
    <cfRule type="duplicateValues" dxfId="245" priority="85"/>
  </conditionalFormatting>
  <conditionalFormatting sqref="C319">
    <cfRule type="duplicateValues" dxfId="245" priority="64"/>
    <cfRule type="duplicateValues" dxfId="245" priority="63"/>
    <cfRule type="duplicateValues" dxfId="245" priority="62"/>
    <cfRule type="duplicateValues" dxfId="245" priority="61"/>
    <cfRule type="duplicateValues" dxfId="245" priority="60"/>
    <cfRule type="duplicateValues" dxfId="245" priority="59"/>
    <cfRule type="duplicateValues" dxfId="245" priority="58"/>
    <cfRule type="duplicateValues" dxfId="245" priority="57"/>
    <cfRule type="duplicateValues" dxfId="245" priority="56"/>
    <cfRule type="duplicateValues" dxfId="245" priority="55"/>
    <cfRule type="duplicateValues" dxfId="245" priority="54"/>
    <cfRule type="duplicateValues" dxfId="245" priority="53"/>
    <cfRule type="duplicateValues" dxfId="245" priority="52"/>
    <cfRule type="duplicateValues" dxfId="245" priority="51"/>
    <cfRule type="duplicateValues" dxfId="245" priority="50"/>
    <cfRule type="duplicateValues" dxfId="245" priority="49"/>
    <cfRule type="duplicateValues" dxfId="245" priority="48"/>
    <cfRule type="duplicateValues" dxfId="245" priority="47"/>
    <cfRule type="duplicateValues" dxfId="245" priority="46"/>
    <cfRule type="duplicateValues" dxfId="245" priority="45"/>
    <cfRule type="duplicateValues" dxfId="245" priority="44"/>
    <cfRule type="duplicateValues" dxfId="245" priority="43"/>
    <cfRule type="duplicateValues" dxfId="245" priority="42"/>
    <cfRule type="duplicateValues" dxfId="245" priority="41"/>
    <cfRule type="duplicateValues" dxfId="245" priority="40"/>
    <cfRule type="duplicateValues" dxfId="245" priority="39"/>
    <cfRule type="duplicateValues" dxfId="245" priority="38"/>
    <cfRule type="duplicateValues" dxfId="245" priority="37"/>
    <cfRule type="duplicateValues" dxfId="245" priority="36"/>
    <cfRule type="duplicateValues" dxfId="245" priority="35"/>
    <cfRule type="duplicateValues" dxfId="245" priority="34"/>
    <cfRule type="duplicateValues" dxfId="245" priority="33"/>
    <cfRule type="duplicateValues" dxfId="245" priority="32"/>
    <cfRule type="duplicateValues" dxfId="245" priority="31"/>
    <cfRule type="duplicateValues" dxfId="245" priority="30"/>
    <cfRule type="duplicateValues" dxfId="245" priority="29"/>
    <cfRule type="duplicateValues" dxfId="245" priority="28"/>
    <cfRule type="duplicateValues" dxfId="245" priority="27"/>
    <cfRule type="duplicateValues" dxfId="245" priority="26"/>
    <cfRule type="duplicateValues" dxfId="245" priority="25"/>
    <cfRule type="duplicateValues" dxfId="245" priority="24"/>
    <cfRule type="duplicateValues" dxfId="245" priority="23"/>
    <cfRule type="duplicateValues" dxfId="245" priority="22"/>
    <cfRule type="duplicateValues" dxfId="245" priority="21"/>
    <cfRule type="duplicateValues" dxfId="245" priority="20"/>
    <cfRule type="duplicateValues" dxfId="245" priority="19"/>
    <cfRule type="duplicateValues" dxfId="245" priority="18"/>
    <cfRule type="duplicateValues" dxfId="245" priority="17"/>
    <cfRule type="duplicateValues" dxfId="245" priority="16"/>
    <cfRule type="duplicateValues" dxfId="245" priority="15"/>
    <cfRule type="duplicateValues" dxfId="245" priority="14"/>
    <cfRule type="duplicateValues" dxfId="245" priority="13"/>
    <cfRule type="duplicateValues" dxfId="245" priority="12"/>
    <cfRule type="duplicateValues" dxfId="245" priority="11"/>
    <cfRule type="duplicateValues" dxfId="245" priority="10"/>
    <cfRule type="duplicateValues" dxfId="245" priority="9"/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C143:C147">
    <cfRule type="duplicateValues" dxfId="246" priority="702"/>
  </conditionalFormatting>
  <conditionalFormatting sqref="C182:C186">
    <cfRule type="duplicateValues" dxfId="246" priority="697"/>
  </conditionalFormatting>
  <conditionalFormatting sqref="C183:C200">
    <cfRule type="duplicateValues" dxfId="245" priority="663"/>
  </conditionalFormatting>
  <conditionalFormatting sqref="C187:C188">
    <cfRule type="duplicateValues" dxfId="246" priority="693"/>
  </conditionalFormatting>
  <conditionalFormatting sqref="C189:C226">
    <cfRule type="duplicateValues" dxfId="245" priority="301"/>
  </conditionalFormatting>
  <conditionalFormatting sqref="C192:C198">
    <cfRule type="duplicateValues" dxfId="245" priority="668"/>
  </conditionalFormatting>
  <conditionalFormatting sqref="C209:C212">
    <cfRule type="duplicateValues" dxfId="245" priority="633"/>
    <cfRule type="duplicateValues" dxfId="245" priority="635"/>
    <cfRule type="duplicateValues" dxfId="245" priority="636"/>
  </conditionalFormatting>
  <conditionalFormatting sqref="C215:C222">
    <cfRule type="duplicateValues" dxfId="245" priority="308"/>
  </conditionalFormatting>
  <conditionalFormatting sqref="C215:C223">
    <cfRule type="duplicateValues" dxfId="245" priority="300"/>
  </conditionalFormatting>
  <conditionalFormatting sqref="C216:C218"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  <cfRule type="duplicateValues" dxfId="245" priority="512"/>
    <cfRule type="duplicateValues" dxfId="245" priority="514"/>
    <cfRule type="duplicateValues" dxfId="245" priority="516"/>
    <cfRule type="duplicateValues" dxfId="245" priority="518"/>
    <cfRule type="duplicateValues" dxfId="245" priority="520"/>
    <cfRule type="duplicateValues" dxfId="245" priority="522"/>
    <cfRule type="duplicateValues" dxfId="245" priority="524"/>
    <cfRule type="duplicateValues" dxfId="245" priority="526"/>
    <cfRule type="duplicateValues" dxfId="245" priority="528"/>
    <cfRule type="duplicateValues" dxfId="245" priority="530"/>
    <cfRule type="duplicateValues" dxfId="245" priority="532"/>
    <cfRule type="duplicateValues" dxfId="245" priority="534"/>
    <cfRule type="duplicateValues" dxfId="245" priority="536"/>
    <cfRule type="duplicateValues" dxfId="245" priority="538"/>
    <cfRule type="duplicateValues" dxfId="245" priority="540"/>
    <cfRule type="duplicateValues" dxfId="245" priority="542"/>
    <cfRule type="duplicateValues" dxfId="245" priority="544"/>
    <cfRule type="duplicateValues" dxfId="245" priority="546"/>
    <cfRule type="duplicateValues" dxfId="245" priority="548"/>
    <cfRule type="duplicateValues" dxfId="245" priority="550"/>
    <cfRule type="duplicateValues" dxfId="245" priority="552"/>
    <cfRule type="duplicateValues" dxfId="245" priority="554"/>
    <cfRule type="duplicateValues" dxfId="245" priority="556"/>
    <cfRule type="duplicateValues" dxfId="245" priority="558"/>
    <cfRule type="duplicateValues" dxfId="245" priority="560"/>
    <cfRule type="duplicateValues" dxfId="245" priority="562"/>
  </conditionalFormatting>
  <conditionalFormatting sqref="C220:C221"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</conditionalFormatting>
  <conditionalFormatting sqref="C224:C226">
    <cfRule type="duplicateValues" dxfId="245" priority="298"/>
    <cfRule type="duplicateValues" dxfId="245" priority="299"/>
    <cfRule type="duplicateValues" dxfId="245" priority="303"/>
  </conditionalFormatting>
  <conditionalFormatting sqref="C227:C232">
    <cfRule type="duplicateValues" dxfId="245" priority="293"/>
    <cfRule type="duplicateValues" dxfId="245" priority="294"/>
    <cfRule type="duplicateValues" dxfId="245" priority="295"/>
    <cfRule type="duplicateValues" dxfId="245" priority="296"/>
    <cfRule type="duplicateValues" dxfId="245" priority="297"/>
  </conditionalFormatting>
  <conditionalFormatting sqref="C236:C238">
    <cfRule type="duplicateValues" dxfId="245" priority="281"/>
  </conditionalFormatting>
  <conditionalFormatting sqref="C248:C253">
    <cfRule type="duplicateValues" dxfId="245" priority="215"/>
  </conditionalFormatting>
  <conditionalFormatting sqref="C254:C257"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</conditionalFormatting>
  <conditionalFormatting sqref="C280:C283"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</conditionalFormatting>
  <conditionalFormatting sqref="C290:C293"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</conditionalFormatting>
  <conditionalFormatting sqref="D204:D205">
    <cfRule type="duplicateValues" dxfId="245" priority="643"/>
  </conditionalFormatting>
  <conditionalFormatting sqref="D215:D218">
    <cfRule type="duplicateValues" dxfId="245" priority="307"/>
  </conditionalFormatting>
  <conditionalFormatting sqref="D277:D279">
    <cfRule type="duplicateValues" dxfId="245" priority="159"/>
  </conditionalFormatting>
  <conditionalFormatting sqref="D280:D283">
    <cfRule type="duplicateValues" dxfId="245" priority="151"/>
  </conditionalFormatting>
  <conditionalFormatting sqref="D285:D287">
    <cfRule type="duplicateValues" dxfId="245" priority="150"/>
  </conditionalFormatting>
  <conditionalFormatting sqref="C1:C14 C16:C25 C27:C52 C54:C234 C246:C247 C236:C244 C315 E303 G296:G303 C303:C313 C295">
    <cfRule type="duplicateValues" dxfId="245" priority="274"/>
  </conditionalFormatting>
  <conditionalFormatting sqref="C1:C14 C27:C52 C54:C234 C16:C25 C236:C244 C246:C257 C315 C295:C313">
    <cfRule type="duplicateValues" dxfId="245" priority="208"/>
  </conditionalFormatting>
  <conditionalFormatting sqref="C2:C14 C16:C25 C27:C40 C66:C178 C42:C52 C54:C56 C58:C60 C62:C64 C201 C315 C295 G296:G303 C309:C311">
    <cfRule type="duplicateValues" dxfId="245" priority="701"/>
  </conditionalFormatting>
  <conditionalFormatting sqref="C2:C14 C16:C25 C27:C40 C54:C56 C42:C52 C62:C64 C66:C178 C58:C60 C201 C315 C295 C309:C313 G296:G303">
    <cfRule type="duplicateValues" dxfId="245" priority="700"/>
  </conditionalFormatting>
  <conditionalFormatting sqref="C2:C14 C16:C25 C27:C40 C66:C186 C42:C52 C62:C64 C54:C56 C58:C60 C201 C315 C295 C303 E303 C309:C313 G296:G303">
    <cfRule type="duplicateValues" dxfId="247" priority="695"/>
    <cfRule type="duplicateValues" dxfId="245" priority="696"/>
  </conditionalFormatting>
  <conditionalFormatting sqref="C2:C14 C27:C52 C54:C191 C16:C25 C201 C315 G296:G303 C295 C303 E303 C309:C313">
    <cfRule type="duplicateValues" dxfId="245" priority="687"/>
    <cfRule type="duplicateValues" dxfId="245" priority="688"/>
    <cfRule type="duplicateValues" dxfId="245" priority="689"/>
  </conditionalFormatting>
  <conditionalFormatting sqref="C2:C14 C27:C52 C54:C198 C16:C25 C201 C315 G296:G303 E303 C309:C313 C303 C295">
    <cfRule type="duplicateValues" dxfId="245" priority="665"/>
    <cfRule type="duplicateValues" dxfId="245" priority="667"/>
  </conditionalFormatting>
  <conditionalFormatting sqref="C2:C14 C27:C52 C54:C201 C16:C25 C315 E303 C295 C303 G296:G303 C309:C313">
    <cfRule type="duplicateValues" dxfId="245" priority="664"/>
  </conditionalFormatting>
  <conditionalFormatting sqref="C2:C14 C27:C52 C54:C202 C16:C25 C315 C295 C303:C313 E303 G296:G303">
    <cfRule type="duplicateValues" dxfId="245" priority="658"/>
  </conditionalFormatting>
  <conditionalFormatting sqref="C2:C14 C27:C52 C54:C214 C16:C25 C315 G296:G303 C303:C313 E303 C295">
    <cfRule type="duplicateValues" dxfId="245" priority="564"/>
    <cfRule type="duplicateValues" dxfId="245" priority="565"/>
  </conditionalFormatting>
  <conditionalFormatting sqref="C4 C24:C25 C54:C214 C27:C52 C315">
    <cfRule type="duplicateValues" dxfId="245" priority="566"/>
  </conditionalFormatting>
  <conditionalFormatting sqref="C4:C14 C27:C40 C42:C52 C58:C60 C62:C64 C54:C56 C66:C186 C16:C25 C201 C315">
    <cfRule type="duplicateValues" dxfId="245" priority="694"/>
  </conditionalFormatting>
  <conditionalFormatting sqref="C4:C14 C27:C52 C16:C25 C54:C198 C201 C315">
    <cfRule type="duplicateValues" dxfId="245" priority="666"/>
  </conditionalFormatting>
  <conditionalFormatting sqref="C4:C14 C16:C25 C54:C201 C27:C52 C315">
    <cfRule type="duplicateValues" dxfId="245" priority="662"/>
  </conditionalFormatting>
  <conditionalFormatting sqref="C4:C14 C16:C25 C54:C202 C27:C52 C315">
    <cfRule type="duplicateValues" dxfId="245" priority="656"/>
    <cfRule type="duplicateValues" dxfId="245" priority="657"/>
    <cfRule type="duplicateValues" dxfId="245" priority="659"/>
  </conditionalFormatting>
  <conditionalFormatting sqref="C4:C14 C16:C25 C54:C203 C27:C52 C315">
    <cfRule type="duplicateValues" dxfId="245" priority="647"/>
    <cfRule type="duplicateValues" dxfId="245" priority="648"/>
    <cfRule type="duplicateValues" dxfId="245" priority="649"/>
    <cfRule type="duplicateValues" dxfId="245" priority="650"/>
  </conditionalFormatting>
  <conditionalFormatting sqref="C4:C14 C16:C25 C54:C207 C27:C52 C315">
    <cfRule type="duplicateValues" dxfId="245" priority="642"/>
  </conditionalFormatting>
  <conditionalFormatting sqref="C4:C14 C16:C25 C54:C212 C27:C52 C315">
    <cfRule type="duplicateValues" dxfId="245" priority="634"/>
  </conditionalFormatting>
  <conditionalFormatting sqref="C4:C14 C54:C223 C16:C25 C27:C52 C315">
    <cfRule type="duplicateValues" dxfId="245" priority="304"/>
    <cfRule type="duplicateValues" dxfId="245" priority="305"/>
    <cfRule type="duplicateValues" dxfId="245" priority="306"/>
  </conditionalFormatting>
  <conditionalFormatting sqref="C4:C267 C269:C272 C314:C316">
    <cfRule type="duplicateValues" dxfId="245" priority="187"/>
    <cfRule type="duplicateValues" dxfId="245" priority="188"/>
  </conditionalFormatting>
  <conditionalFormatting sqref="C4:C266 C315:C316">
    <cfRule type="duplicateValues" dxfId="245" priority="194"/>
  </conditionalFormatting>
  <conditionalFormatting sqref="C4:C14 C16:C25 C27:C52 C54:C234 C236:C244 C246:C253 C315">
    <cfRule type="duplicateValues" dxfId="245" priority="214"/>
  </conditionalFormatting>
  <conditionalFormatting sqref="C4:C14 C16:C25 C27:C52 C54:C234 C236:C238 C244 C315">
    <cfRule type="duplicateValues" dxfId="245" priority="282"/>
  </conditionalFormatting>
  <conditionalFormatting sqref="D4:D14 D27:D52 D54:D71 D73:D200 D16:D25 D202 D315">
    <cfRule type="duplicateValues" dxfId="245" priority="654"/>
  </conditionalFormatting>
  <conditionalFormatting sqref="C233:C234 C244">
    <cfRule type="duplicateValues" dxfId="245" priority="286"/>
    <cfRule type="duplicateValues" dxfId="245" priority="288"/>
    <cfRule type="duplicateValues" dxfId="245" priority="289"/>
    <cfRule type="duplicateValues" dxfId="245" priority="290"/>
    <cfRule type="duplicateValues" dxfId="245" priority="291"/>
    <cfRule type="duplicateValues" dxfId="245" priority="292"/>
  </conditionalFormatting>
  <conditionalFormatting sqref="D233:D234 D244 D236:D238">
    <cfRule type="duplicateValues" dxfId="245" priority="287"/>
  </conditionalFormatting>
  <conditionalFormatting sqref="C246 C239:C243">
    <cfRule type="duplicateValues" dxfId="245" priority="279"/>
    <cfRule type="duplicateValues" dxfId="245" priority="280"/>
  </conditionalFormatting>
  <conditionalFormatting sqref="C246:C247 C239:C243">
    <cfRule type="duplicateValues" dxfId="245" priority="273"/>
  </conditionalFormatting>
  <conditionalFormatting sqref="D246 D239:D243">
    <cfRule type="duplicateValues" dxfId="245" priority="276"/>
  </conditionalFormatting>
  <conditionalFormatting sqref="C248 C250:C252">
    <cfRule type="duplicateValues" dxfId="245" priority="271"/>
    <cfRule type="duplicateValues" dxfId="245" priority="272"/>
  </conditionalFormatting>
  <conditionalFormatting sqref="C258:C263 C316">
    <cfRule type="duplicateValues" dxfId="245" priority="204"/>
    <cfRule type="duplicateValues" dxfId="245" priority="205"/>
    <cfRule type="duplicateValues" dxfId="245" priority="206"/>
    <cfRule type="duplicateValues" dxfId="245" priority="207"/>
  </conditionalFormatting>
  <conditionalFormatting sqref="C258:C264 C316">
    <cfRule type="duplicateValues" dxfId="245" priority="199"/>
  </conditionalFormatting>
  <conditionalFormatting sqref="C267 C269:C272 C314"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</conditionalFormatting>
  <conditionalFormatting sqref="D272 D314">
    <cfRule type="duplicateValues" dxfId="245" priority="177"/>
  </conditionalFormatting>
  <conditionalFormatting sqref="C274:C279 C284:C289">
    <cfRule type="duplicateValues" dxfId="245" priority="163"/>
    <cfRule type="duplicateValues" dxfId="245" priority="165"/>
    <cfRule type="duplicateValues" dxfId="245" priority="167"/>
    <cfRule type="duplicateValues" dxfId="245" priority="169"/>
    <cfRule type="duplicateValues" dxfId="245" priority="171"/>
    <cfRule type="duplicateValues" dxfId="245" priority="173"/>
    <cfRule type="duplicateValues" dxfId="245" priority="175"/>
  </conditionalFormatting>
  <conditionalFormatting sqref="D274:D275 D284">
    <cfRule type="duplicateValues" dxfId="245" priority="161"/>
  </conditionalFormatting>
  <dataValidations count="1">
    <dataValidation type="custom" allowBlank="1" showInputMessage="1" showErrorMessage="1" sqref="D319 D215:D222">
      <formula1>COUNTIF(D:D,D215&amp;"*")=1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3" max="25" man="1"/>
    <brk id="143" max="25" man="1"/>
    <brk id="213" max="25" man="1"/>
    <brk id="275" max="25" man="1"/>
    <brk id="309" max="16383" man="1"/>
    <brk id="311" max="16383" man="1"/>
    <brk id="311" max="16383" man="1"/>
    <brk id="311" max="16383" man="1"/>
    <brk id="311" max="16383" man="1"/>
    <brk id="311" max="16383" man="1"/>
    <brk id="31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20"/>
  <sheetViews>
    <sheetView view="pageBreakPreview" zoomScaleNormal="100" workbookViewId="0">
      <pane xSplit="3" ySplit="3" topLeftCell="D261" activePane="bottomRight" state="frozen"/>
      <selection/>
      <selection pane="topRight"/>
      <selection pane="bottomLeft"/>
      <selection pane="bottomRight" activeCell="A283" sqref="$A283:$XFD283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1902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778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25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6346</v>
      </c>
      <c r="H4" s="38">
        <v>4200</v>
      </c>
      <c r="I4" s="39">
        <v>4180</v>
      </c>
      <c r="J4" s="39"/>
      <c r="K4" s="38">
        <f t="shared" ref="K4:K25" si="1">ROUND(E4*0.018,2)</f>
        <v>75.6</v>
      </c>
      <c r="L4" s="38">
        <f t="shared" ref="L4:L25" si="2">ROUND(F4*0.16,2)</f>
        <v>672</v>
      </c>
      <c r="M4" s="39">
        <f t="shared" ref="M4:M25" si="3">ROUND(G4*0.08,2)</f>
        <v>507.68</v>
      </c>
      <c r="N4" s="38">
        <f t="shared" ref="N4:N25" si="4">ROUND(H4*0.007,2)</f>
        <v>29.4</v>
      </c>
      <c r="O4" s="39">
        <f t="shared" ref="O4:O25" si="5">I4*5%</f>
        <v>209</v>
      </c>
      <c r="P4" s="39">
        <f t="shared" ref="P4:P25" si="6">J4*50%</f>
        <v>0</v>
      </c>
      <c r="Q4" s="39">
        <f t="shared" ref="Q4:Q25" si="7">SUM(K4:P4)</f>
        <v>1493.68</v>
      </c>
      <c r="R4" s="38">
        <f t="shared" ref="R4:R25" si="8">E4*0</f>
        <v>0</v>
      </c>
      <c r="S4" s="38">
        <f t="shared" ref="S4:S25" si="9">ROUND(F4*0.08,2)</f>
        <v>336</v>
      </c>
      <c r="T4" s="39">
        <f t="shared" ref="T4:T25" si="10">ROUND(G4*0.02,2)</f>
        <v>126.92</v>
      </c>
      <c r="U4" s="38">
        <f t="shared" ref="U4:U25" si="11">ROUND(H4*0.003,2)</f>
        <v>12.6</v>
      </c>
      <c r="V4" s="39">
        <f t="shared" ref="V4:V25" si="12">I4*5%</f>
        <v>209</v>
      </c>
      <c r="W4" s="39">
        <f t="shared" ref="W4:W25" si="13">J4*50%</f>
        <v>0</v>
      </c>
      <c r="X4" s="38">
        <f t="shared" ref="X4:X25" si="14">SUM(R4:W4)</f>
        <v>684.52</v>
      </c>
      <c r="Y4" s="38">
        <f t="shared" ref="Y4:Y25" si="15">Q4+X4</f>
        <v>2178.2</v>
      </c>
      <c r="Z4" s="38"/>
      <c r="AA4" s="41" t="s">
        <v>58</v>
      </c>
      <c r="AB4" s="42">
        <f t="shared" ref="AB4:AH4" si="16">K4+R4</f>
        <v>75.6</v>
      </c>
      <c r="AC4" s="42">
        <f t="shared" si="16"/>
        <v>1008</v>
      </c>
      <c r="AD4" s="42">
        <f t="shared" si="16"/>
        <v>634.6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2178.2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6346</v>
      </c>
      <c r="H5" s="38">
        <v>3920.55</v>
      </c>
      <c r="I5" s="39">
        <v>3180</v>
      </c>
      <c r="J5" s="39"/>
      <c r="K5" s="38">
        <f t="shared" si="1"/>
        <v>70.57</v>
      </c>
      <c r="L5" s="38">
        <f t="shared" si="2"/>
        <v>627.29</v>
      </c>
      <c r="M5" s="39">
        <f t="shared" si="3"/>
        <v>507.68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1391.98</v>
      </c>
      <c r="R5" s="38">
        <f t="shared" si="8"/>
        <v>0</v>
      </c>
      <c r="S5" s="38">
        <f t="shared" si="9"/>
        <v>313.64</v>
      </c>
      <c r="T5" s="39">
        <f t="shared" si="10"/>
        <v>126.92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611.32</v>
      </c>
      <c r="Y5" s="38">
        <f t="shared" si="15"/>
        <v>2003.3</v>
      </c>
      <c r="Z5" s="38"/>
      <c r="AA5" s="41" t="s">
        <v>74</v>
      </c>
      <c r="AB5" s="42">
        <f t="shared" ref="AB5:AH5" si="17">K5+R5</f>
        <v>70.57</v>
      </c>
      <c r="AC5" s="42">
        <f t="shared" si="17"/>
        <v>940.93</v>
      </c>
      <c r="AD5" s="42">
        <f t="shared" si="17"/>
        <v>634.6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2003.3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6346</v>
      </c>
      <c r="H6" s="38">
        <v>4200</v>
      </c>
      <c r="I6" s="39">
        <v>4180</v>
      </c>
      <c r="J6" s="39"/>
      <c r="K6" s="38">
        <f t="shared" si="1"/>
        <v>75.6</v>
      </c>
      <c r="L6" s="38">
        <f t="shared" si="2"/>
        <v>672</v>
      </c>
      <c r="M6" s="39">
        <f t="shared" si="3"/>
        <v>507.68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1493.68</v>
      </c>
      <c r="R6" s="38">
        <f t="shared" si="8"/>
        <v>0</v>
      </c>
      <c r="S6" s="38">
        <f t="shared" si="9"/>
        <v>336</v>
      </c>
      <c r="T6" s="39">
        <f t="shared" si="10"/>
        <v>126.92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684.52</v>
      </c>
      <c r="Y6" s="38">
        <f t="shared" si="15"/>
        <v>2178.2</v>
      </c>
      <c r="Z6" s="38"/>
      <c r="AA6" s="41" t="s">
        <v>74</v>
      </c>
      <c r="AB6" s="42">
        <f t="shared" ref="AB6:AH6" si="18">K6+R6</f>
        <v>75.6</v>
      </c>
      <c r="AC6" s="42">
        <f t="shared" si="18"/>
        <v>1008</v>
      </c>
      <c r="AD6" s="42">
        <f t="shared" si="18"/>
        <v>634.6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2178.2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6346</v>
      </c>
      <c r="H7" s="38">
        <v>3920.55</v>
      </c>
      <c r="I7" s="39">
        <v>3180</v>
      </c>
      <c r="J7" s="39"/>
      <c r="K7" s="38">
        <f t="shared" si="1"/>
        <v>70.57</v>
      </c>
      <c r="L7" s="38">
        <f t="shared" si="2"/>
        <v>627.29</v>
      </c>
      <c r="M7" s="39">
        <f t="shared" si="3"/>
        <v>507.68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1391.98</v>
      </c>
      <c r="R7" s="38">
        <f t="shared" si="8"/>
        <v>0</v>
      </c>
      <c r="S7" s="38">
        <f t="shared" si="9"/>
        <v>313.64</v>
      </c>
      <c r="T7" s="39">
        <f t="shared" si="10"/>
        <v>126.92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611.32</v>
      </c>
      <c r="Y7" s="38">
        <f t="shared" si="15"/>
        <v>2003.3</v>
      </c>
      <c r="Z7" s="38"/>
      <c r="AA7" s="41" t="s">
        <v>74</v>
      </c>
      <c r="AB7" s="42">
        <f t="shared" ref="AB7:AH7" si="19">K7+R7</f>
        <v>70.57</v>
      </c>
      <c r="AC7" s="42">
        <f t="shared" si="19"/>
        <v>940.93</v>
      </c>
      <c r="AD7" s="42">
        <f t="shared" si="19"/>
        <v>634.6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2003.3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6346</v>
      </c>
      <c r="H8" s="38">
        <v>3920.55</v>
      </c>
      <c r="I8" s="39">
        <v>3180</v>
      </c>
      <c r="J8" s="39"/>
      <c r="K8" s="38">
        <f t="shared" si="1"/>
        <v>70.57</v>
      </c>
      <c r="L8" s="38">
        <f t="shared" si="2"/>
        <v>627.29</v>
      </c>
      <c r="M8" s="39">
        <f t="shared" si="3"/>
        <v>507.68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1391.98</v>
      </c>
      <c r="R8" s="38">
        <f t="shared" si="8"/>
        <v>0</v>
      </c>
      <c r="S8" s="38">
        <f t="shared" si="9"/>
        <v>313.64</v>
      </c>
      <c r="T8" s="39">
        <f t="shared" si="10"/>
        <v>126.92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611.32</v>
      </c>
      <c r="Y8" s="38">
        <f t="shared" si="15"/>
        <v>2003.3</v>
      </c>
      <c r="Z8" s="38"/>
      <c r="AA8" s="41" t="s">
        <v>74</v>
      </c>
      <c r="AB8" s="42">
        <f t="shared" ref="AB8:AH8" si="20">K8+R8</f>
        <v>70.57</v>
      </c>
      <c r="AC8" s="42">
        <f t="shared" si="20"/>
        <v>940.93</v>
      </c>
      <c r="AD8" s="42">
        <f t="shared" si="20"/>
        <v>634.6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2003.3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6346</v>
      </c>
      <c r="H9" s="38">
        <v>3920.55</v>
      </c>
      <c r="I9" s="39">
        <v>4180</v>
      </c>
      <c r="J9" s="39"/>
      <c r="K9" s="38">
        <f t="shared" si="1"/>
        <v>70.57</v>
      </c>
      <c r="L9" s="38">
        <f t="shared" si="2"/>
        <v>627.29</v>
      </c>
      <c r="M9" s="39">
        <f t="shared" si="3"/>
        <v>507.68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1441.98</v>
      </c>
      <c r="R9" s="38">
        <f t="shared" si="8"/>
        <v>0</v>
      </c>
      <c r="S9" s="38">
        <f t="shared" si="9"/>
        <v>313.64</v>
      </c>
      <c r="T9" s="39">
        <f t="shared" si="10"/>
        <v>126.92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661.32</v>
      </c>
      <c r="Y9" s="38">
        <f t="shared" si="15"/>
        <v>2103.3</v>
      </c>
      <c r="Z9" s="38"/>
      <c r="AA9" s="41" t="s">
        <v>74</v>
      </c>
      <c r="AB9" s="42">
        <f t="shared" ref="AB9:AH9" si="21">K9+R9</f>
        <v>70.57</v>
      </c>
      <c r="AC9" s="42">
        <f t="shared" si="21"/>
        <v>940.93</v>
      </c>
      <c r="AD9" s="42">
        <f t="shared" si="21"/>
        <v>634.6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2103.3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129</v>
      </c>
      <c r="C10" s="38" t="s">
        <v>130</v>
      </c>
      <c r="D10" s="40" t="s">
        <v>131</v>
      </c>
      <c r="E10" s="38">
        <v>3920.55</v>
      </c>
      <c r="F10" s="38">
        <v>3920.55</v>
      </c>
      <c r="G10" s="39">
        <v>6346</v>
      </c>
      <c r="H10" s="38">
        <v>3920.55</v>
      </c>
      <c r="I10" s="39">
        <v>2200</v>
      </c>
      <c r="J10" s="39"/>
      <c r="K10" s="38">
        <f t="shared" si="1"/>
        <v>70.57</v>
      </c>
      <c r="L10" s="38">
        <f t="shared" si="2"/>
        <v>627.29</v>
      </c>
      <c r="M10" s="39">
        <f t="shared" si="3"/>
        <v>507.68</v>
      </c>
      <c r="N10" s="38">
        <f t="shared" si="4"/>
        <v>27.44</v>
      </c>
      <c r="O10" s="39">
        <f t="shared" si="5"/>
        <v>110</v>
      </c>
      <c r="P10" s="39">
        <f t="shared" si="6"/>
        <v>0</v>
      </c>
      <c r="Q10" s="39">
        <f t="shared" si="7"/>
        <v>1342.98</v>
      </c>
      <c r="R10" s="38">
        <f t="shared" si="8"/>
        <v>0</v>
      </c>
      <c r="S10" s="38">
        <f t="shared" si="9"/>
        <v>313.64</v>
      </c>
      <c r="T10" s="39">
        <f t="shared" si="10"/>
        <v>126.92</v>
      </c>
      <c r="U10" s="38">
        <f t="shared" si="11"/>
        <v>11.76</v>
      </c>
      <c r="V10" s="39">
        <f t="shared" si="12"/>
        <v>110</v>
      </c>
      <c r="W10" s="39">
        <f t="shared" si="13"/>
        <v>0</v>
      </c>
      <c r="X10" s="38">
        <f t="shared" si="14"/>
        <v>562.32</v>
      </c>
      <c r="Y10" s="38">
        <f t="shared" si="15"/>
        <v>1905.3</v>
      </c>
      <c r="Z10" s="38"/>
      <c r="AA10" s="41" t="s">
        <v>58</v>
      </c>
      <c r="AB10" s="42">
        <f t="shared" ref="AB10:AH10" si="22">K10+R10</f>
        <v>70.57</v>
      </c>
      <c r="AC10" s="42">
        <f t="shared" si="22"/>
        <v>940.93</v>
      </c>
      <c r="AD10" s="42">
        <f t="shared" si="22"/>
        <v>634.6</v>
      </c>
      <c r="AE10" s="42">
        <f t="shared" si="22"/>
        <v>39.2</v>
      </c>
      <c r="AF10" s="42">
        <f t="shared" si="22"/>
        <v>220</v>
      </c>
      <c r="AG10" s="42">
        <f t="shared" si="22"/>
        <v>0</v>
      </c>
      <c r="AH10" s="42">
        <f t="shared" si="22"/>
        <v>1905.3</v>
      </c>
      <c r="AI10" s="4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132</v>
      </c>
      <c r="D11" s="220" t="s">
        <v>133</v>
      </c>
      <c r="E11" s="38">
        <v>3920.55</v>
      </c>
      <c r="F11" s="38">
        <v>3920.55</v>
      </c>
      <c r="G11" s="39">
        <v>6346</v>
      </c>
      <c r="H11" s="38">
        <v>3920.55</v>
      </c>
      <c r="I11" s="39">
        <v>2200</v>
      </c>
      <c r="J11" s="39"/>
      <c r="K11" s="38">
        <f t="shared" si="1"/>
        <v>70.57</v>
      </c>
      <c r="L11" s="38">
        <f t="shared" si="2"/>
        <v>627.29</v>
      </c>
      <c r="M11" s="39">
        <f t="shared" si="3"/>
        <v>507.68</v>
      </c>
      <c r="N11" s="38">
        <f t="shared" si="4"/>
        <v>27.44</v>
      </c>
      <c r="O11" s="39">
        <f t="shared" si="5"/>
        <v>110</v>
      </c>
      <c r="P11" s="39">
        <f t="shared" si="6"/>
        <v>0</v>
      </c>
      <c r="Q11" s="39">
        <f t="shared" si="7"/>
        <v>1342.98</v>
      </c>
      <c r="R11" s="38">
        <f t="shared" si="8"/>
        <v>0</v>
      </c>
      <c r="S11" s="38">
        <f t="shared" si="9"/>
        <v>313.64</v>
      </c>
      <c r="T11" s="39">
        <f t="shared" si="10"/>
        <v>126.92</v>
      </c>
      <c r="U11" s="38">
        <f t="shared" si="11"/>
        <v>11.76</v>
      </c>
      <c r="V11" s="39">
        <f t="shared" si="12"/>
        <v>110</v>
      </c>
      <c r="W11" s="39">
        <f t="shared" si="13"/>
        <v>0</v>
      </c>
      <c r="X11" s="38">
        <f t="shared" si="14"/>
        <v>562.32</v>
      </c>
      <c r="Y11" s="38">
        <f t="shared" si="15"/>
        <v>1905.3</v>
      </c>
      <c r="Z11" s="38"/>
      <c r="AA11" s="41" t="s">
        <v>58</v>
      </c>
      <c r="AB11" s="42">
        <f t="shared" ref="AB11:AH11" si="23">K11+R11</f>
        <v>70.57</v>
      </c>
      <c r="AC11" s="42">
        <f t="shared" si="23"/>
        <v>940.93</v>
      </c>
      <c r="AD11" s="42">
        <f t="shared" si="23"/>
        <v>634.6</v>
      </c>
      <c r="AE11" s="42">
        <f t="shared" si="23"/>
        <v>39.2</v>
      </c>
      <c r="AF11" s="42">
        <f t="shared" si="23"/>
        <v>220</v>
      </c>
      <c r="AG11" s="42">
        <f t="shared" si="23"/>
        <v>0</v>
      </c>
      <c r="AH11" s="42">
        <f t="shared" si="23"/>
        <v>1905.3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129</v>
      </c>
      <c r="C12" s="38" t="s">
        <v>134</v>
      </c>
      <c r="D12" s="40" t="s">
        <v>135</v>
      </c>
      <c r="E12" s="38">
        <v>3920.55</v>
      </c>
      <c r="F12" s="38">
        <v>3920.55</v>
      </c>
      <c r="G12" s="39">
        <v>6346</v>
      </c>
      <c r="H12" s="38">
        <v>3920.55</v>
      </c>
      <c r="I12" s="39">
        <v>2200</v>
      </c>
      <c r="J12" s="39"/>
      <c r="K12" s="38">
        <f t="shared" si="1"/>
        <v>70.57</v>
      </c>
      <c r="L12" s="38">
        <f t="shared" si="2"/>
        <v>627.29</v>
      </c>
      <c r="M12" s="39">
        <f t="shared" si="3"/>
        <v>507.68</v>
      </c>
      <c r="N12" s="38">
        <f t="shared" si="4"/>
        <v>27.44</v>
      </c>
      <c r="O12" s="39">
        <f t="shared" si="5"/>
        <v>110</v>
      </c>
      <c r="P12" s="39">
        <f t="shared" si="6"/>
        <v>0</v>
      </c>
      <c r="Q12" s="39">
        <f t="shared" si="7"/>
        <v>1342.98</v>
      </c>
      <c r="R12" s="38">
        <f t="shared" si="8"/>
        <v>0</v>
      </c>
      <c r="S12" s="38">
        <f t="shared" si="9"/>
        <v>313.64</v>
      </c>
      <c r="T12" s="39">
        <f t="shared" si="10"/>
        <v>126.92</v>
      </c>
      <c r="U12" s="38">
        <f t="shared" si="11"/>
        <v>11.76</v>
      </c>
      <c r="V12" s="39">
        <f t="shared" si="12"/>
        <v>110</v>
      </c>
      <c r="W12" s="39">
        <f t="shared" si="13"/>
        <v>0</v>
      </c>
      <c r="X12" s="38">
        <f t="shared" si="14"/>
        <v>562.32</v>
      </c>
      <c r="Y12" s="38">
        <f t="shared" si="15"/>
        <v>1905.3</v>
      </c>
      <c r="Z12" s="38"/>
      <c r="AA12" s="41" t="s">
        <v>58</v>
      </c>
      <c r="AB12" s="42">
        <f t="shared" ref="AB12:AH12" si="24">K12+R12</f>
        <v>70.57</v>
      </c>
      <c r="AC12" s="42">
        <f t="shared" si="24"/>
        <v>940.93</v>
      </c>
      <c r="AD12" s="42">
        <f t="shared" si="24"/>
        <v>634.6</v>
      </c>
      <c r="AE12" s="42">
        <f t="shared" si="24"/>
        <v>39.2</v>
      </c>
      <c r="AF12" s="42">
        <f t="shared" si="24"/>
        <v>220</v>
      </c>
      <c r="AG12" s="42">
        <f t="shared" si="24"/>
        <v>0</v>
      </c>
      <c r="AH12" s="42">
        <f t="shared" si="24"/>
        <v>1905.3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119</v>
      </c>
      <c r="C13" s="38" t="s">
        <v>136</v>
      </c>
      <c r="D13" s="40" t="s">
        <v>137</v>
      </c>
      <c r="E13" s="38">
        <v>3920.55</v>
      </c>
      <c r="F13" s="38">
        <v>3920.55</v>
      </c>
      <c r="G13" s="39">
        <v>6346</v>
      </c>
      <c r="H13" s="38">
        <v>3920.55</v>
      </c>
      <c r="I13" s="39">
        <v>4180</v>
      </c>
      <c r="J13" s="39"/>
      <c r="K13" s="38">
        <f t="shared" si="1"/>
        <v>70.57</v>
      </c>
      <c r="L13" s="38">
        <f t="shared" si="2"/>
        <v>627.29</v>
      </c>
      <c r="M13" s="39">
        <f t="shared" si="3"/>
        <v>507.68</v>
      </c>
      <c r="N13" s="38">
        <f t="shared" si="4"/>
        <v>27.44</v>
      </c>
      <c r="O13" s="39">
        <f t="shared" si="5"/>
        <v>209</v>
      </c>
      <c r="P13" s="39">
        <f t="shared" si="6"/>
        <v>0</v>
      </c>
      <c r="Q13" s="39">
        <f t="shared" si="7"/>
        <v>1441.98</v>
      </c>
      <c r="R13" s="38">
        <f t="shared" si="8"/>
        <v>0</v>
      </c>
      <c r="S13" s="38">
        <f t="shared" si="9"/>
        <v>313.64</v>
      </c>
      <c r="T13" s="39">
        <f t="shared" si="10"/>
        <v>126.92</v>
      </c>
      <c r="U13" s="38">
        <f t="shared" si="11"/>
        <v>11.76</v>
      </c>
      <c r="V13" s="39">
        <f t="shared" si="12"/>
        <v>209</v>
      </c>
      <c r="W13" s="39">
        <f t="shared" si="13"/>
        <v>0</v>
      </c>
      <c r="X13" s="38">
        <f t="shared" si="14"/>
        <v>661.32</v>
      </c>
      <c r="Y13" s="38">
        <f t="shared" si="15"/>
        <v>2103.3</v>
      </c>
      <c r="Z13" s="38"/>
      <c r="AA13" s="41" t="s">
        <v>58</v>
      </c>
      <c r="AB13" s="42">
        <f t="shared" ref="AB13:AH13" si="25">K13+R13</f>
        <v>70.57</v>
      </c>
      <c r="AC13" s="42">
        <f t="shared" si="25"/>
        <v>940.93</v>
      </c>
      <c r="AD13" s="42">
        <f t="shared" si="25"/>
        <v>634.6</v>
      </c>
      <c r="AE13" s="42">
        <f t="shared" si="25"/>
        <v>39.2</v>
      </c>
      <c r="AF13" s="42">
        <f t="shared" si="25"/>
        <v>418</v>
      </c>
      <c r="AG13" s="42">
        <f t="shared" si="25"/>
        <v>0</v>
      </c>
      <c r="AH13" s="42">
        <f t="shared" si="25"/>
        <v>2103.3</v>
      </c>
      <c r="AI13" s="41" t="s">
        <v>35</v>
      </c>
    </row>
    <row r="14" s="15" customFormat="1" ht="16" customHeight="1" spans="1:36">
      <c r="A14" s="37">
        <f t="shared" si="0"/>
        <v>11</v>
      </c>
      <c r="B14" s="38" t="s">
        <v>138</v>
      </c>
      <c r="C14" s="38" t="s">
        <v>139</v>
      </c>
      <c r="D14" s="40" t="s">
        <v>140</v>
      </c>
      <c r="E14" s="38">
        <v>3920.55</v>
      </c>
      <c r="F14" s="38">
        <v>3920.55</v>
      </c>
      <c r="G14" s="39">
        <v>6346</v>
      </c>
      <c r="H14" s="38">
        <v>3920.55</v>
      </c>
      <c r="I14" s="39">
        <v>3180</v>
      </c>
      <c r="J14" s="39"/>
      <c r="K14" s="38">
        <f t="shared" si="1"/>
        <v>70.57</v>
      </c>
      <c r="L14" s="38">
        <f t="shared" si="2"/>
        <v>627.29</v>
      </c>
      <c r="M14" s="39">
        <f t="shared" si="3"/>
        <v>507.68</v>
      </c>
      <c r="N14" s="38">
        <f t="shared" si="4"/>
        <v>27.44</v>
      </c>
      <c r="O14" s="39">
        <f t="shared" si="5"/>
        <v>159</v>
      </c>
      <c r="P14" s="39">
        <f t="shared" si="6"/>
        <v>0</v>
      </c>
      <c r="Q14" s="39">
        <f t="shared" si="7"/>
        <v>1391.98</v>
      </c>
      <c r="R14" s="38">
        <f t="shared" si="8"/>
        <v>0</v>
      </c>
      <c r="S14" s="38">
        <f t="shared" si="9"/>
        <v>313.64</v>
      </c>
      <c r="T14" s="39">
        <f t="shared" si="10"/>
        <v>126.92</v>
      </c>
      <c r="U14" s="38">
        <f t="shared" si="11"/>
        <v>11.76</v>
      </c>
      <c r="V14" s="39">
        <f t="shared" si="12"/>
        <v>159</v>
      </c>
      <c r="W14" s="39">
        <f t="shared" si="13"/>
        <v>0</v>
      </c>
      <c r="X14" s="38">
        <f t="shared" si="14"/>
        <v>611.32</v>
      </c>
      <c r="Y14" s="38">
        <f t="shared" si="15"/>
        <v>2003.3</v>
      </c>
      <c r="Z14" s="38"/>
      <c r="AA14" s="41" t="s">
        <v>74</v>
      </c>
      <c r="AB14" s="42">
        <f t="shared" ref="AB14:AH14" si="26">K14+R14</f>
        <v>70.57</v>
      </c>
      <c r="AC14" s="42">
        <f t="shared" si="26"/>
        <v>940.93</v>
      </c>
      <c r="AD14" s="42">
        <f t="shared" si="26"/>
        <v>634.6</v>
      </c>
      <c r="AE14" s="42">
        <f t="shared" si="26"/>
        <v>39.2</v>
      </c>
      <c r="AF14" s="42">
        <f t="shared" si="26"/>
        <v>318</v>
      </c>
      <c r="AG14" s="42">
        <f t="shared" si="26"/>
        <v>0</v>
      </c>
      <c r="AH14" s="42">
        <f t="shared" si="26"/>
        <v>2003.3</v>
      </c>
      <c r="AI14" s="41" t="s">
        <v>35</v>
      </c>
    </row>
    <row r="15" spans="1:36">
      <c r="A15" s="37">
        <f t="shared" si="0"/>
        <v>12</v>
      </c>
      <c r="B15" s="38" t="s">
        <v>129</v>
      </c>
      <c r="C15" s="38" t="s">
        <v>141</v>
      </c>
      <c r="D15" s="40" t="s">
        <v>142</v>
      </c>
      <c r="E15" s="38">
        <v>3920.55</v>
      </c>
      <c r="F15" s="38">
        <v>3920.55</v>
      </c>
      <c r="G15" s="39">
        <v>6346</v>
      </c>
      <c r="H15" s="38">
        <v>3920.55</v>
      </c>
      <c r="I15" s="39">
        <v>3180</v>
      </c>
      <c r="J15" s="39"/>
      <c r="K15" s="38">
        <f t="shared" si="1"/>
        <v>70.57</v>
      </c>
      <c r="L15" s="38">
        <f t="shared" si="2"/>
        <v>627.29</v>
      </c>
      <c r="M15" s="39">
        <f t="shared" si="3"/>
        <v>507.68</v>
      </c>
      <c r="N15" s="38">
        <f t="shared" si="4"/>
        <v>27.44</v>
      </c>
      <c r="O15" s="39">
        <f t="shared" si="5"/>
        <v>159</v>
      </c>
      <c r="P15" s="39">
        <f t="shared" si="6"/>
        <v>0</v>
      </c>
      <c r="Q15" s="39">
        <f t="shared" si="7"/>
        <v>1391.98</v>
      </c>
      <c r="R15" s="38">
        <f t="shared" si="8"/>
        <v>0</v>
      </c>
      <c r="S15" s="38">
        <f t="shared" si="9"/>
        <v>313.64</v>
      </c>
      <c r="T15" s="39">
        <f t="shared" si="10"/>
        <v>126.92</v>
      </c>
      <c r="U15" s="38">
        <f t="shared" si="11"/>
        <v>11.76</v>
      </c>
      <c r="V15" s="39">
        <f t="shared" si="12"/>
        <v>159</v>
      </c>
      <c r="W15" s="39">
        <f t="shared" si="13"/>
        <v>0</v>
      </c>
      <c r="X15" s="38">
        <f t="shared" si="14"/>
        <v>611.32</v>
      </c>
      <c r="Y15" s="38">
        <f t="shared" si="15"/>
        <v>2003.3</v>
      </c>
      <c r="Z15" s="38"/>
      <c r="AA15" s="41" t="s">
        <v>58</v>
      </c>
      <c r="AB15" s="42">
        <f t="shared" ref="AB15:AH15" si="27">K15+R15</f>
        <v>70.57</v>
      </c>
      <c r="AC15" s="42">
        <f t="shared" si="27"/>
        <v>940.93</v>
      </c>
      <c r="AD15" s="42">
        <f t="shared" si="27"/>
        <v>634.6</v>
      </c>
      <c r="AE15" s="42">
        <f t="shared" si="27"/>
        <v>39.2</v>
      </c>
      <c r="AF15" s="42">
        <f t="shared" si="27"/>
        <v>318</v>
      </c>
      <c r="AG15" s="42">
        <f t="shared" si="27"/>
        <v>0</v>
      </c>
      <c r="AH15" s="42">
        <f t="shared" si="27"/>
        <v>2003.3</v>
      </c>
      <c r="AI15" s="41" t="s">
        <v>35</v>
      </c>
      <c r="AJ15" s="15"/>
    </row>
    <row r="16" s="15" customFormat="1" ht="16" customHeight="1" spans="1:36">
      <c r="A16" s="37">
        <f t="shared" si="0"/>
        <v>13</v>
      </c>
      <c r="B16" s="38" t="s">
        <v>143</v>
      </c>
      <c r="C16" s="38" t="s">
        <v>144</v>
      </c>
      <c r="D16" s="40" t="s">
        <v>145</v>
      </c>
      <c r="E16" s="38">
        <v>4500</v>
      </c>
      <c r="F16" s="38">
        <v>4500</v>
      </c>
      <c r="G16" s="39">
        <v>6346</v>
      </c>
      <c r="H16" s="38">
        <v>4500</v>
      </c>
      <c r="I16" s="39">
        <v>4180</v>
      </c>
      <c r="J16" s="39"/>
      <c r="K16" s="38">
        <f t="shared" si="1"/>
        <v>81</v>
      </c>
      <c r="L16" s="38">
        <f t="shared" si="2"/>
        <v>720</v>
      </c>
      <c r="M16" s="39">
        <f t="shared" si="3"/>
        <v>507.68</v>
      </c>
      <c r="N16" s="38">
        <f t="shared" si="4"/>
        <v>31.5</v>
      </c>
      <c r="O16" s="39">
        <f t="shared" si="5"/>
        <v>209</v>
      </c>
      <c r="P16" s="39">
        <f t="shared" si="6"/>
        <v>0</v>
      </c>
      <c r="Q16" s="39">
        <f t="shared" si="7"/>
        <v>1549.18</v>
      </c>
      <c r="R16" s="38">
        <f t="shared" si="8"/>
        <v>0</v>
      </c>
      <c r="S16" s="38">
        <f t="shared" si="9"/>
        <v>360</v>
      </c>
      <c r="T16" s="39">
        <f t="shared" si="10"/>
        <v>126.92</v>
      </c>
      <c r="U16" s="38">
        <f t="shared" si="11"/>
        <v>13.5</v>
      </c>
      <c r="V16" s="39">
        <f t="shared" si="12"/>
        <v>209</v>
      </c>
      <c r="W16" s="39">
        <f t="shared" si="13"/>
        <v>0</v>
      </c>
      <c r="X16" s="38">
        <f t="shared" si="14"/>
        <v>709.42</v>
      </c>
      <c r="Y16" s="38">
        <f t="shared" si="15"/>
        <v>2258.6</v>
      </c>
      <c r="Z16" s="38"/>
      <c r="AA16" s="41" t="s">
        <v>82</v>
      </c>
      <c r="AB16" s="42">
        <f t="shared" ref="AB16:AH16" si="28">K16+R16</f>
        <v>81</v>
      </c>
      <c r="AC16" s="42">
        <f t="shared" si="28"/>
        <v>1080</v>
      </c>
      <c r="AD16" s="42">
        <f t="shared" si="28"/>
        <v>634.6</v>
      </c>
      <c r="AE16" s="42">
        <f t="shared" si="28"/>
        <v>45</v>
      </c>
      <c r="AF16" s="42">
        <f t="shared" si="28"/>
        <v>418</v>
      </c>
      <c r="AG16" s="42">
        <f t="shared" si="28"/>
        <v>0</v>
      </c>
      <c r="AH16" s="42">
        <f t="shared" si="28"/>
        <v>2258.6</v>
      </c>
      <c r="AI16" s="41" t="s">
        <v>31</v>
      </c>
    </row>
    <row r="17" s="15" customFormat="1" ht="16" customHeight="1" spans="1:35">
      <c r="A17" s="37">
        <f t="shared" si="0"/>
        <v>14</v>
      </c>
      <c r="B17" s="38" t="s">
        <v>143</v>
      </c>
      <c r="C17" s="44" t="s">
        <v>146</v>
      </c>
      <c r="D17" s="40" t="s">
        <v>147</v>
      </c>
      <c r="E17" s="38">
        <v>3920.55</v>
      </c>
      <c r="F17" s="38">
        <v>3920.55</v>
      </c>
      <c r="G17" s="39">
        <v>6346</v>
      </c>
      <c r="H17" s="38">
        <v>3920.55</v>
      </c>
      <c r="I17" s="39">
        <v>4180</v>
      </c>
      <c r="J17" s="39"/>
      <c r="K17" s="38">
        <f t="shared" si="1"/>
        <v>70.57</v>
      </c>
      <c r="L17" s="38">
        <f t="shared" si="2"/>
        <v>627.29</v>
      </c>
      <c r="M17" s="39">
        <f t="shared" si="3"/>
        <v>507.68</v>
      </c>
      <c r="N17" s="38">
        <f t="shared" si="4"/>
        <v>27.44</v>
      </c>
      <c r="O17" s="39">
        <f t="shared" si="5"/>
        <v>209</v>
      </c>
      <c r="P17" s="39">
        <f t="shared" si="6"/>
        <v>0</v>
      </c>
      <c r="Q17" s="39">
        <f t="shared" si="7"/>
        <v>1441.98</v>
      </c>
      <c r="R17" s="38">
        <f t="shared" si="8"/>
        <v>0</v>
      </c>
      <c r="S17" s="38">
        <f t="shared" si="9"/>
        <v>313.64</v>
      </c>
      <c r="T17" s="39">
        <f t="shared" si="10"/>
        <v>126.92</v>
      </c>
      <c r="U17" s="38">
        <f t="shared" si="11"/>
        <v>11.76</v>
      </c>
      <c r="V17" s="39">
        <f t="shared" si="12"/>
        <v>209</v>
      </c>
      <c r="W17" s="39">
        <f t="shared" si="13"/>
        <v>0</v>
      </c>
      <c r="X17" s="38">
        <f t="shared" si="14"/>
        <v>661.32</v>
      </c>
      <c r="Y17" s="38">
        <f t="shared" si="15"/>
        <v>2103.3</v>
      </c>
      <c r="Z17" s="38"/>
      <c r="AA17" s="41" t="s">
        <v>82</v>
      </c>
      <c r="AB17" s="42">
        <f t="shared" ref="AB17:AH17" si="29">K17+R17</f>
        <v>70.57</v>
      </c>
      <c r="AC17" s="42">
        <f t="shared" si="29"/>
        <v>940.93</v>
      </c>
      <c r="AD17" s="42">
        <f t="shared" si="29"/>
        <v>634.6</v>
      </c>
      <c r="AE17" s="42">
        <f t="shared" si="29"/>
        <v>39.2</v>
      </c>
      <c r="AF17" s="42">
        <f t="shared" si="29"/>
        <v>418</v>
      </c>
      <c r="AG17" s="42">
        <f t="shared" si="29"/>
        <v>0</v>
      </c>
      <c r="AH17" s="42">
        <f t="shared" si="29"/>
        <v>2103.3</v>
      </c>
      <c r="AI17" s="41" t="s">
        <v>31</v>
      </c>
    </row>
    <row r="18" s="15" customFormat="1" ht="16" customHeight="1" spans="1:35">
      <c r="A18" s="37">
        <f t="shared" si="0"/>
        <v>15</v>
      </c>
      <c r="B18" s="38" t="s">
        <v>148</v>
      </c>
      <c r="C18" s="38" t="s">
        <v>149</v>
      </c>
      <c r="D18" s="40" t="s">
        <v>150</v>
      </c>
      <c r="E18" s="38">
        <v>3920.55</v>
      </c>
      <c r="F18" s="38">
        <v>3920.55</v>
      </c>
      <c r="G18" s="39">
        <v>6346</v>
      </c>
      <c r="H18" s="38">
        <v>3920.55</v>
      </c>
      <c r="I18" s="39">
        <v>3180</v>
      </c>
      <c r="J18" s="39"/>
      <c r="K18" s="38">
        <f t="shared" si="1"/>
        <v>70.57</v>
      </c>
      <c r="L18" s="38">
        <f t="shared" si="2"/>
        <v>627.29</v>
      </c>
      <c r="M18" s="39">
        <f t="shared" si="3"/>
        <v>507.68</v>
      </c>
      <c r="N18" s="38">
        <f t="shared" si="4"/>
        <v>27.44</v>
      </c>
      <c r="O18" s="39">
        <f t="shared" si="5"/>
        <v>159</v>
      </c>
      <c r="P18" s="39">
        <f t="shared" si="6"/>
        <v>0</v>
      </c>
      <c r="Q18" s="39">
        <f t="shared" si="7"/>
        <v>1391.98</v>
      </c>
      <c r="R18" s="38">
        <f t="shared" si="8"/>
        <v>0</v>
      </c>
      <c r="S18" s="38">
        <f t="shared" si="9"/>
        <v>313.64</v>
      </c>
      <c r="T18" s="39">
        <f t="shared" si="10"/>
        <v>126.92</v>
      </c>
      <c r="U18" s="38">
        <f t="shared" si="11"/>
        <v>11.76</v>
      </c>
      <c r="V18" s="39">
        <f t="shared" si="12"/>
        <v>159</v>
      </c>
      <c r="W18" s="39">
        <f t="shared" si="13"/>
        <v>0</v>
      </c>
      <c r="X18" s="38">
        <f t="shared" si="14"/>
        <v>611.32</v>
      </c>
      <c r="Y18" s="38">
        <f t="shared" si="15"/>
        <v>2003.3</v>
      </c>
      <c r="Z18" s="38"/>
      <c r="AA18" s="41" t="s">
        <v>82</v>
      </c>
      <c r="AB18" s="42">
        <f t="shared" ref="AB18:AH18" si="30">K18+R18</f>
        <v>70.57</v>
      </c>
      <c r="AC18" s="42">
        <f t="shared" si="30"/>
        <v>940.93</v>
      </c>
      <c r="AD18" s="42">
        <f t="shared" si="30"/>
        <v>634.6</v>
      </c>
      <c r="AE18" s="42">
        <f t="shared" si="30"/>
        <v>39.2</v>
      </c>
      <c r="AF18" s="42">
        <f t="shared" si="30"/>
        <v>318</v>
      </c>
      <c r="AG18" s="42">
        <f t="shared" si="30"/>
        <v>0</v>
      </c>
      <c r="AH18" s="42">
        <f t="shared" si="30"/>
        <v>2003.3</v>
      </c>
      <c r="AI18" s="41" t="s">
        <v>31</v>
      </c>
    </row>
    <row r="19" s="15" customFormat="1" ht="16" customHeight="1" spans="1:35">
      <c r="A19" s="37">
        <f t="shared" si="0"/>
        <v>16</v>
      </c>
      <c r="B19" s="38" t="s">
        <v>148</v>
      </c>
      <c r="C19" s="45" t="s">
        <v>151</v>
      </c>
      <c r="D19" s="46" t="s">
        <v>152</v>
      </c>
      <c r="E19" s="38">
        <v>3920.55</v>
      </c>
      <c r="F19" s="38">
        <v>3920.55</v>
      </c>
      <c r="G19" s="39">
        <v>6346</v>
      </c>
      <c r="H19" s="38">
        <v>3920.55</v>
      </c>
      <c r="I19" s="39">
        <v>3180</v>
      </c>
      <c r="J19" s="39"/>
      <c r="K19" s="38">
        <f t="shared" si="1"/>
        <v>70.57</v>
      </c>
      <c r="L19" s="38">
        <f t="shared" si="2"/>
        <v>627.29</v>
      </c>
      <c r="M19" s="39">
        <f t="shared" si="3"/>
        <v>507.68</v>
      </c>
      <c r="N19" s="38">
        <f t="shared" si="4"/>
        <v>27.44</v>
      </c>
      <c r="O19" s="39">
        <f t="shared" si="5"/>
        <v>159</v>
      </c>
      <c r="P19" s="39">
        <f t="shared" si="6"/>
        <v>0</v>
      </c>
      <c r="Q19" s="39">
        <f t="shared" si="7"/>
        <v>1391.98</v>
      </c>
      <c r="R19" s="38">
        <f t="shared" si="8"/>
        <v>0</v>
      </c>
      <c r="S19" s="38">
        <f t="shared" si="9"/>
        <v>313.64</v>
      </c>
      <c r="T19" s="39">
        <f t="shared" si="10"/>
        <v>126.92</v>
      </c>
      <c r="U19" s="38">
        <f t="shared" si="11"/>
        <v>11.76</v>
      </c>
      <c r="V19" s="39">
        <f t="shared" si="12"/>
        <v>159</v>
      </c>
      <c r="W19" s="39">
        <f t="shared" si="13"/>
        <v>0</v>
      </c>
      <c r="X19" s="38">
        <f t="shared" si="14"/>
        <v>611.32</v>
      </c>
      <c r="Y19" s="38">
        <f t="shared" si="15"/>
        <v>2003.3</v>
      </c>
      <c r="Z19" s="38"/>
      <c r="AA19" s="41" t="s">
        <v>83</v>
      </c>
      <c r="AB19" s="42">
        <f t="shared" ref="AB19:AH19" si="31">K19+R19</f>
        <v>70.57</v>
      </c>
      <c r="AC19" s="42">
        <f t="shared" si="31"/>
        <v>940.93</v>
      </c>
      <c r="AD19" s="42">
        <f t="shared" si="31"/>
        <v>634.6</v>
      </c>
      <c r="AE19" s="42">
        <f t="shared" si="31"/>
        <v>39.2</v>
      </c>
      <c r="AF19" s="42">
        <f t="shared" si="31"/>
        <v>318</v>
      </c>
      <c r="AG19" s="42">
        <f t="shared" si="31"/>
        <v>0</v>
      </c>
      <c r="AH19" s="42">
        <f t="shared" si="31"/>
        <v>2003.3</v>
      </c>
      <c r="AI19" s="41" t="s">
        <v>32</v>
      </c>
    </row>
    <row r="20" s="15" customFormat="1" ht="16" customHeight="1" spans="1:35">
      <c r="A20" s="37">
        <f t="shared" si="0"/>
        <v>17</v>
      </c>
      <c r="B20" s="38" t="s">
        <v>153</v>
      </c>
      <c r="C20" s="45" t="s">
        <v>154</v>
      </c>
      <c r="D20" s="221" t="s">
        <v>155</v>
      </c>
      <c r="E20" s="38">
        <v>3920.55</v>
      </c>
      <c r="F20" s="38">
        <v>3920.55</v>
      </c>
      <c r="G20" s="39">
        <v>6346</v>
      </c>
      <c r="H20" s="38">
        <v>3920.55</v>
      </c>
      <c r="I20" s="39">
        <v>3180</v>
      </c>
      <c r="J20" s="39"/>
      <c r="K20" s="38">
        <f t="shared" si="1"/>
        <v>70.57</v>
      </c>
      <c r="L20" s="38">
        <f t="shared" si="2"/>
        <v>627.29</v>
      </c>
      <c r="M20" s="39">
        <f t="shared" si="3"/>
        <v>507.68</v>
      </c>
      <c r="N20" s="38">
        <f t="shared" si="4"/>
        <v>27.44</v>
      </c>
      <c r="O20" s="39">
        <f t="shared" si="5"/>
        <v>159</v>
      </c>
      <c r="P20" s="39">
        <f t="shared" si="6"/>
        <v>0</v>
      </c>
      <c r="Q20" s="39">
        <f t="shared" si="7"/>
        <v>1391.98</v>
      </c>
      <c r="R20" s="38">
        <f t="shared" si="8"/>
        <v>0</v>
      </c>
      <c r="S20" s="38">
        <f t="shared" si="9"/>
        <v>313.64</v>
      </c>
      <c r="T20" s="39">
        <f t="shared" si="10"/>
        <v>126.92</v>
      </c>
      <c r="U20" s="38">
        <f t="shared" si="11"/>
        <v>11.76</v>
      </c>
      <c r="V20" s="39">
        <f t="shared" si="12"/>
        <v>159</v>
      </c>
      <c r="W20" s="39">
        <f t="shared" si="13"/>
        <v>0</v>
      </c>
      <c r="X20" s="38">
        <f t="shared" si="14"/>
        <v>611.32</v>
      </c>
      <c r="Y20" s="38">
        <f t="shared" si="15"/>
        <v>2003.3</v>
      </c>
      <c r="Z20" s="38"/>
      <c r="AA20" s="41" t="s">
        <v>58</v>
      </c>
      <c r="AB20" s="42">
        <f t="shared" ref="AB20:AH20" si="32">K20+R20</f>
        <v>70.57</v>
      </c>
      <c r="AC20" s="42">
        <f t="shared" si="32"/>
        <v>940.93</v>
      </c>
      <c r="AD20" s="42">
        <f t="shared" si="32"/>
        <v>634.6</v>
      </c>
      <c r="AE20" s="42">
        <f t="shared" si="32"/>
        <v>39.2</v>
      </c>
      <c r="AF20" s="42">
        <f t="shared" si="32"/>
        <v>318</v>
      </c>
      <c r="AG20" s="42">
        <f t="shared" si="32"/>
        <v>0</v>
      </c>
      <c r="AH20" s="42">
        <f t="shared" si="32"/>
        <v>2003.3</v>
      </c>
      <c r="AI20" s="41" t="s">
        <v>35</v>
      </c>
    </row>
    <row r="21" s="15" customFormat="1" ht="16" customHeight="1" spans="1:35">
      <c r="A21" s="37">
        <f t="shared" si="0"/>
        <v>18</v>
      </c>
      <c r="B21" s="38" t="s">
        <v>153</v>
      </c>
      <c r="C21" s="38" t="s">
        <v>156</v>
      </c>
      <c r="D21" s="40" t="s">
        <v>157</v>
      </c>
      <c r="E21" s="38">
        <v>3920.55</v>
      </c>
      <c r="F21" s="38">
        <v>3920.55</v>
      </c>
      <c r="G21" s="39">
        <v>6346</v>
      </c>
      <c r="H21" s="38">
        <v>3920.55</v>
      </c>
      <c r="I21" s="39">
        <v>4180</v>
      </c>
      <c r="J21" s="39"/>
      <c r="K21" s="38">
        <f t="shared" si="1"/>
        <v>70.57</v>
      </c>
      <c r="L21" s="38">
        <f t="shared" si="2"/>
        <v>627.29</v>
      </c>
      <c r="M21" s="39">
        <f t="shared" si="3"/>
        <v>507.68</v>
      </c>
      <c r="N21" s="38">
        <f t="shared" si="4"/>
        <v>27.44</v>
      </c>
      <c r="O21" s="39">
        <f t="shared" si="5"/>
        <v>209</v>
      </c>
      <c r="P21" s="39">
        <f t="shared" si="6"/>
        <v>0</v>
      </c>
      <c r="Q21" s="39">
        <f t="shared" si="7"/>
        <v>1441.98</v>
      </c>
      <c r="R21" s="38">
        <f t="shared" si="8"/>
        <v>0</v>
      </c>
      <c r="S21" s="38">
        <f t="shared" si="9"/>
        <v>313.64</v>
      </c>
      <c r="T21" s="39">
        <f t="shared" si="10"/>
        <v>126.92</v>
      </c>
      <c r="U21" s="38">
        <f t="shared" si="11"/>
        <v>11.76</v>
      </c>
      <c r="V21" s="39">
        <f t="shared" si="12"/>
        <v>209</v>
      </c>
      <c r="W21" s="39">
        <f t="shared" si="13"/>
        <v>0</v>
      </c>
      <c r="X21" s="38">
        <f t="shared" si="14"/>
        <v>661.32</v>
      </c>
      <c r="Y21" s="38">
        <f t="shared" si="15"/>
        <v>2103.3</v>
      </c>
      <c r="Z21" s="38"/>
      <c r="AA21" s="41" t="s">
        <v>67</v>
      </c>
      <c r="AB21" s="42">
        <f t="shared" ref="AB21:AH21" si="33">K21+R21</f>
        <v>70.57</v>
      </c>
      <c r="AC21" s="42">
        <f t="shared" si="33"/>
        <v>940.93</v>
      </c>
      <c r="AD21" s="42">
        <f t="shared" si="33"/>
        <v>634.6</v>
      </c>
      <c r="AE21" s="42">
        <f t="shared" si="33"/>
        <v>39.2</v>
      </c>
      <c r="AF21" s="42">
        <f t="shared" si="33"/>
        <v>418</v>
      </c>
      <c r="AG21" s="42">
        <f t="shared" si="33"/>
        <v>0</v>
      </c>
      <c r="AH21" s="42">
        <f t="shared" si="33"/>
        <v>2103.3</v>
      </c>
      <c r="AI21" s="41" t="s">
        <v>36</v>
      </c>
    </row>
    <row r="22" s="15" customFormat="1" ht="16" customHeight="1" spans="1:35">
      <c r="A22" s="37">
        <f t="shared" si="0"/>
        <v>19</v>
      </c>
      <c r="B22" s="38" t="s">
        <v>113</v>
      </c>
      <c r="C22" s="38" t="s">
        <v>158</v>
      </c>
      <c r="D22" s="40" t="s">
        <v>159</v>
      </c>
      <c r="E22" s="38">
        <v>3920.55</v>
      </c>
      <c r="F22" s="38">
        <v>3920.55</v>
      </c>
      <c r="G22" s="39">
        <v>6346</v>
      </c>
      <c r="H22" s="38">
        <v>3920.55</v>
      </c>
      <c r="I22" s="39">
        <v>3180</v>
      </c>
      <c r="J22" s="39"/>
      <c r="K22" s="38">
        <f t="shared" si="1"/>
        <v>70.57</v>
      </c>
      <c r="L22" s="38">
        <f t="shared" si="2"/>
        <v>627.29</v>
      </c>
      <c r="M22" s="39">
        <f t="shared" si="3"/>
        <v>507.68</v>
      </c>
      <c r="N22" s="38">
        <f t="shared" si="4"/>
        <v>27.44</v>
      </c>
      <c r="O22" s="39">
        <f t="shared" si="5"/>
        <v>159</v>
      </c>
      <c r="P22" s="39">
        <f t="shared" si="6"/>
        <v>0</v>
      </c>
      <c r="Q22" s="39">
        <f t="shared" si="7"/>
        <v>1391.98</v>
      </c>
      <c r="R22" s="38">
        <f t="shared" si="8"/>
        <v>0</v>
      </c>
      <c r="S22" s="38">
        <f t="shared" si="9"/>
        <v>313.64</v>
      </c>
      <c r="T22" s="39">
        <f t="shared" si="10"/>
        <v>126.92</v>
      </c>
      <c r="U22" s="38">
        <f t="shared" si="11"/>
        <v>11.76</v>
      </c>
      <c r="V22" s="39">
        <f t="shared" si="12"/>
        <v>159</v>
      </c>
      <c r="W22" s="39">
        <f t="shared" si="13"/>
        <v>0</v>
      </c>
      <c r="X22" s="38">
        <f t="shared" si="14"/>
        <v>611.32</v>
      </c>
      <c r="Y22" s="38">
        <f t="shared" si="15"/>
        <v>2003.3</v>
      </c>
      <c r="Z22" s="38"/>
      <c r="AA22" s="41" t="s">
        <v>74</v>
      </c>
      <c r="AB22" s="42">
        <f t="shared" ref="AB22:AH22" si="34">K22+R22</f>
        <v>70.57</v>
      </c>
      <c r="AC22" s="42">
        <f t="shared" si="34"/>
        <v>940.93</v>
      </c>
      <c r="AD22" s="42">
        <f t="shared" si="34"/>
        <v>634.6</v>
      </c>
      <c r="AE22" s="42">
        <f t="shared" si="34"/>
        <v>39.2</v>
      </c>
      <c r="AF22" s="42">
        <f t="shared" si="34"/>
        <v>318</v>
      </c>
      <c r="AG22" s="42">
        <f t="shared" si="34"/>
        <v>0</v>
      </c>
      <c r="AH22" s="42">
        <f t="shared" si="34"/>
        <v>2003.3</v>
      </c>
      <c r="AI22" s="41" t="s">
        <v>35</v>
      </c>
    </row>
    <row r="23" s="15" customFormat="1" ht="16" customHeight="1" spans="1:35">
      <c r="A23" s="37">
        <f t="shared" si="0"/>
        <v>20</v>
      </c>
      <c r="B23" s="38" t="s">
        <v>46</v>
      </c>
      <c r="C23" s="44" t="s">
        <v>160</v>
      </c>
      <c r="D23" s="40" t="s">
        <v>161</v>
      </c>
      <c r="E23" s="38">
        <v>3920.55</v>
      </c>
      <c r="F23" s="38">
        <v>3920.55</v>
      </c>
      <c r="G23" s="39">
        <v>6346</v>
      </c>
      <c r="H23" s="38">
        <v>3920.55</v>
      </c>
      <c r="I23" s="39">
        <v>0</v>
      </c>
      <c r="J23" s="39"/>
      <c r="K23" s="38">
        <f t="shared" si="1"/>
        <v>70.57</v>
      </c>
      <c r="L23" s="38">
        <f t="shared" si="2"/>
        <v>627.29</v>
      </c>
      <c r="M23" s="39">
        <f t="shared" si="3"/>
        <v>507.68</v>
      </c>
      <c r="N23" s="38">
        <f t="shared" si="4"/>
        <v>27.44</v>
      </c>
      <c r="O23" s="39">
        <f t="shared" si="5"/>
        <v>0</v>
      </c>
      <c r="P23" s="39">
        <f t="shared" si="6"/>
        <v>0</v>
      </c>
      <c r="Q23" s="39">
        <f t="shared" si="7"/>
        <v>1232.98</v>
      </c>
      <c r="R23" s="38">
        <f t="shared" si="8"/>
        <v>0</v>
      </c>
      <c r="S23" s="38">
        <f t="shared" si="9"/>
        <v>313.64</v>
      </c>
      <c r="T23" s="39">
        <f t="shared" si="10"/>
        <v>126.92</v>
      </c>
      <c r="U23" s="38">
        <f t="shared" si="11"/>
        <v>11.76</v>
      </c>
      <c r="V23" s="39">
        <f t="shared" si="12"/>
        <v>0</v>
      </c>
      <c r="W23" s="39">
        <f t="shared" si="13"/>
        <v>0</v>
      </c>
      <c r="X23" s="38">
        <f t="shared" si="14"/>
        <v>452.32</v>
      </c>
      <c r="Y23" s="38">
        <f t="shared" si="15"/>
        <v>1685.3</v>
      </c>
      <c r="Z23" s="38"/>
      <c r="AA23" s="41" t="s">
        <v>46</v>
      </c>
      <c r="AB23" s="42">
        <f t="shared" ref="AB23:AH23" si="35">K23+R23</f>
        <v>70.57</v>
      </c>
      <c r="AC23" s="42">
        <f t="shared" si="35"/>
        <v>940.93</v>
      </c>
      <c r="AD23" s="42">
        <f t="shared" si="35"/>
        <v>634.6</v>
      </c>
      <c r="AE23" s="42">
        <f t="shared" si="35"/>
        <v>39.2</v>
      </c>
      <c r="AF23" s="42">
        <f t="shared" si="35"/>
        <v>0</v>
      </c>
      <c r="AG23" s="42">
        <f t="shared" si="35"/>
        <v>0</v>
      </c>
      <c r="AH23" s="42">
        <f t="shared" si="35"/>
        <v>1685.3</v>
      </c>
      <c r="AI23" s="41" t="s">
        <v>31</v>
      </c>
    </row>
    <row r="24" s="15" customFormat="1" ht="16" customHeight="1" spans="1:35">
      <c r="A24" s="37">
        <f t="shared" si="0"/>
        <v>21</v>
      </c>
      <c r="B24" s="38" t="s">
        <v>46</v>
      </c>
      <c r="C24" s="38" t="s">
        <v>162</v>
      </c>
      <c r="D24" s="40" t="s">
        <v>163</v>
      </c>
      <c r="E24" s="38">
        <v>3920.55</v>
      </c>
      <c r="F24" s="38">
        <v>3920.55</v>
      </c>
      <c r="G24" s="39">
        <v>6346</v>
      </c>
      <c r="H24" s="38">
        <v>3920.55</v>
      </c>
      <c r="I24" s="39">
        <v>3180</v>
      </c>
      <c r="J24" s="39"/>
      <c r="K24" s="38">
        <f t="shared" si="1"/>
        <v>70.57</v>
      </c>
      <c r="L24" s="38">
        <f t="shared" si="2"/>
        <v>627.29</v>
      </c>
      <c r="M24" s="39">
        <f t="shared" si="3"/>
        <v>507.68</v>
      </c>
      <c r="N24" s="38">
        <f t="shared" si="4"/>
        <v>27.44</v>
      </c>
      <c r="O24" s="39">
        <f t="shared" si="5"/>
        <v>159</v>
      </c>
      <c r="P24" s="39">
        <f t="shared" si="6"/>
        <v>0</v>
      </c>
      <c r="Q24" s="39">
        <f t="shared" si="7"/>
        <v>1391.98</v>
      </c>
      <c r="R24" s="38">
        <f t="shared" si="8"/>
        <v>0</v>
      </c>
      <c r="S24" s="38">
        <f t="shared" si="9"/>
        <v>313.64</v>
      </c>
      <c r="T24" s="39">
        <f t="shared" si="10"/>
        <v>126.92</v>
      </c>
      <c r="U24" s="38">
        <f t="shared" si="11"/>
        <v>11.76</v>
      </c>
      <c r="V24" s="39">
        <f t="shared" si="12"/>
        <v>159</v>
      </c>
      <c r="W24" s="39">
        <f t="shared" si="13"/>
        <v>0</v>
      </c>
      <c r="X24" s="38">
        <f t="shared" si="14"/>
        <v>611.32</v>
      </c>
      <c r="Y24" s="38">
        <f t="shared" si="15"/>
        <v>2003.3</v>
      </c>
      <c r="Z24" s="38"/>
      <c r="AA24" s="41" t="s">
        <v>46</v>
      </c>
      <c r="AB24" s="42">
        <f t="shared" ref="AB24:AH24" si="36">K24+R24</f>
        <v>70.57</v>
      </c>
      <c r="AC24" s="42">
        <f t="shared" si="36"/>
        <v>940.93</v>
      </c>
      <c r="AD24" s="42">
        <f t="shared" si="36"/>
        <v>634.6</v>
      </c>
      <c r="AE24" s="42">
        <f t="shared" si="36"/>
        <v>39.2</v>
      </c>
      <c r="AF24" s="42">
        <f t="shared" si="36"/>
        <v>318</v>
      </c>
      <c r="AG24" s="42">
        <f t="shared" si="36"/>
        <v>0</v>
      </c>
      <c r="AH24" s="42">
        <f t="shared" si="36"/>
        <v>2003.3</v>
      </c>
      <c r="AI24" s="41" t="s">
        <v>31</v>
      </c>
    </row>
    <row r="25" s="15" customFormat="1" ht="16" customHeight="1" spans="1:35">
      <c r="A25" s="37">
        <f t="shared" si="0"/>
        <v>22</v>
      </c>
      <c r="B25" s="38" t="s">
        <v>46</v>
      </c>
      <c r="C25" s="38" t="s">
        <v>164</v>
      </c>
      <c r="D25" s="40" t="s">
        <v>165</v>
      </c>
      <c r="E25" s="38">
        <v>3920.55</v>
      </c>
      <c r="F25" s="38">
        <v>3920.55</v>
      </c>
      <c r="G25" s="39">
        <v>6346</v>
      </c>
      <c r="H25" s="38">
        <v>3920.55</v>
      </c>
      <c r="I25" s="39">
        <v>3180</v>
      </c>
      <c r="J25" s="39"/>
      <c r="K25" s="38">
        <f t="shared" si="1"/>
        <v>70.57</v>
      </c>
      <c r="L25" s="38">
        <f t="shared" si="2"/>
        <v>627.29</v>
      </c>
      <c r="M25" s="39">
        <f t="shared" si="3"/>
        <v>507.68</v>
      </c>
      <c r="N25" s="38">
        <f t="shared" si="4"/>
        <v>27.44</v>
      </c>
      <c r="O25" s="39">
        <f t="shared" si="5"/>
        <v>159</v>
      </c>
      <c r="P25" s="39">
        <f t="shared" si="6"/>
        <v>0</v>
      </c>
      <c r="Q25" s="39">
        <f t="shared" si="7"/>
        <v>1391.98</v>
      </c>
      <c r="R25" s="38">
        <f t="shared" si="8"/>
        <v>0</v>
      </c>
      <c r="S25" s="38">
        <f t="shared" si="9"/>
        <v>313.64</v>
      </c>
      <c r="T25" s="39">
        <f t="shared" si="10"/>
        <v>126.92</v>
      </c>
      <c r="U25" s="38">
        <f t="shared" si="11"/>
        <v>11.76</v>
      </c>
      <c r="V25" s="39">
        <f t="shared" si="12"/>
        <v>159</v>
      </c>
      <c r="W25" s="39">
        <f t="shared" si="13"/>
        <v>0</v>
      </c>
      <c r="X25" s="38">
        <f t="shared" si="14"/>
        <v>611.32</v>
      </c>
      <c r="Y25" s="38">
        <f t="shared" si="15"/>
        <v>2003.3</v>
      </c>
      <c r="Z25" s="38"/>
      <c r="AA25" s="41" t="s">
        <v>46</v>
      </c>
      <c r="AB25" s="42">
        <f t="shared" ref="AB25:AH25" si="37">K25+R25</f>
        <v>70.57</v>
      </c>
      <c r="AC25" s="42">
        <f t="shared" si="37"/>
        <v>940.93</v>
      </c>
      <c r="AD25" s="42">
        <f t="shared" si="37"/>
        <v>634.6</v>
      </c>
      <c r="AE25" s="42">
        <f t="shared" si="37"/>
        <v>39.2</v>
      </c>
      <c r="AF25" s="42">
        <f t="shared" si="37"/>
        <v>318</v>
      </c>
      <c r="AG25" s="42">
        <f t="shared" si="37"/>
        <v>0</v>
      </c>
      <c r="AH25" s="42">
        <f t="shared" si="37"/>
        <v>2003.3</v>
      </c>
      <c r="AI25" s="41" t="s">
        <v>31</v>
      </c>
    </row>
    <row r="26" s="15" customFormat="1" ht="16" customHeight="1" spans="1:35">
      <c r="A26" s="37">
        <f t="shared" ref="A26:A89" si="38">ROW()-3</f>
        <v>23</v>
      </c>
      <c r="B26" s="38" t="s">
        <v>169</v>
      </c>
      <c r="C26" s="38" t="s">
        <v>170</v>
      </c>
      <c r="D26" s="40" t="s">
        <v>171</v>
      </c>
      <c r="E26" s="38">
        <v>3920.55</v>
      </c>
      <c r="F26" s="38">
        <v>3920.55</v>
      </c>
      <c r="G26" s="39">
        <v>6346</v>
      </c>
      <c r="H26" s="38">
        <v>3920.55</v>
      </c>
      <c r="I26" s="39">
        <v>3180</v>
      </c>
      <c r="J26" s="39"/>
      <c r="K26" s="38">
        <f t="shared" ref="K26:K89" si="39">ROUND(E26*0.018,2)</f>
        <v>70.57</v>
      </c>
      <c r="L26" s="38">
        <f t="shared" ref="L26:L89" si="40">ROUND(F26*0.16,2)</f>
        <v>627.29</v>
      </c>
      <c r="M26" s="39">
        <f t="shared" ref="M26:M89" si="41">ROUND(G26*0.08,2)</f>
        <v>507.68</v>
      </c>
      <c r="N26" s="38">
        <f t="shared" ref="N26:N89" si="42">ROUND(H26*0.007,2)</f>
        <v>27.44</v>
      </c>
      <c r="O26" s="39">
        <f t="shared" ref="O26:O89" si="43">I26*5%</f>
        <v>159</v>
      </c>
      <c r="P26" s="39">
        <f t="shared" ref="P26:P89" si="44">J26*50%</f>
        <v>0</v>
      </c>
      <c r="Q26" s="39">
        <f t="shared" ref="Q26:Q89" si="45">SUM(K26:P26)</f>
        <v>1391.98</v>
      </c>
      <c r="R26" s="38">
        <f t="shared" ref="R26:R89" si="46">E26*0</f>
        <v>0</v>
      </c>
      <c r="S26" s="38">
        <f t="shared" ref="S26:S89" si="47">ROUND(F26*0.08,2)</f>
        <v>313.64</v>
      </c>
      <c r="T26" s="39">
        <f t="shared" ref="T26:T89" si="48">ROUND(G26*0.02,2)</f>
        <v>126.92</v>
      </c>
      <c r="U26" s="38">
        <f t="shared" ref="U26:U89" si="49">ROUND(H26*0.003,2)</f>
        <v>11.76</v>
      </c>
      <c r="V26" s="39">
        <f t="shared" ref="V26:V89" si="50">I26*5%</f>
        <v>159</v>
      </c>
      <c r="W26" s="39">
        <f t="shared" ref="W26:W89" si="51">J26*50%</f>
        <v>0</v>
      </c>
      <c r="X26" s="38">
        <f t="shared" ref="X26:X89" si="52">SUM(R26:W26)</f>
        <v>611.32</v>
      </c>
      <c r="Y26" s="38">
        <f t="shared" ref="Y26:Y89" si="53">Q26+X26</f>
        <v>2003.3</v>
      </c>
      <c r="Z26" s="38"/>
      <c r="AA26" s="41" t="s">
        <v>73</v>
      </c>
      <c r="AB26" s="42">
        <f t="shared" ref="AB26:AH26" si="54">K26+R26</f>
        <v>70.57</v>
      </c>
      <c r="AC26" s="42">
        <f t="shared" si="54"/>
        <v>940.93</v>
      </c>
      <c r="AD26" s="42">
        <f t="shared" si="54"/>
        <v>634.6</v>
      </c>
      <c r="AE26" s="42">
        <f t="shared" si="54"/>
        <v>39.2</v>
      </c>
      <c r="AF26" s="42">
        <f t="shared" si="54"/>
        <v>318</v>
      </c>
      <c r="AG26" s="42">
        <f t="shared" si="54"/>
        <v>0</v>
      </c>
      <c r="AH26" s="42">
        <f t="shared" si="54"/>
        <v>2003.3</v>
      </c>
      <c r="AI26" s="41" t="s">
        <v>34</v>
      </c>
    </row>
    <row r="27" s="15" customFormat="1" ht="16" customHeight="1" spans="1:35">
      <c r="A27" s="37">
        <f t="shared" si="38"/>
        <v>24</v>
      </c>
      <c r="B27" s="38" t="s">
        <v>172</v>
      </c>
      <c r="C27" s="38" t="s">
        <v>173</v>
      </c>
      <c r="D27" s="40" t="s">
        <v>174</v>
      </c>
      <c r="E27" s="38">
        <v>3920.55</v>
      </c>
      <c r="F27" s="38">
        <v>3920.55</v>
      </c>
      <c r="G27" s="39">
        <v>6346</v>
      </c>
      <c r="H27" s="38">
        <v>3920.55</v>
      </c>
      <c r="I27" s="39">
        <v>3180</v>
      </c>
      <c r="J27" s="39"/>
      <c r="K27" s="38">
        <f t="shared" si="39"/>
        <v>70.57</v>
      </c>
      <c r="L27" s="38">
        <f t="shared" si="40"/>
        <v>627.29</v>
      </c>
      <c r="M27" s="39">
        <f t="shared" si="41"/>
        <v>507.68</v>
      </c>
      <c r="N27" s="38">
        <f t="shared" si="42"/>
        <v>27.44</v>
      </c>
      <c r="O27" s="39">
        <f t="shared" si="43"/>
        <v>159</v>
      </c>
      <c r="P27" s="39">
        <f t="shared" si="44"/>
        <v>0</v>
      </c>
      <c r="Q27" s="39">
        <f t="shared" si="45"/>
        <v>1391.98</v>
      </c>
      <c r="R27" s="38">
        <f t="shared" si="46"/>
        <v>0</v>
      </c>
      <c r="S27" s="38">
        <f t="shared" si="47"/>
        <v>313.64</v>
      </c>
      <c r="T27" s="39">
        <f t="shared" si="48"/>
        <v>126.92</v>
      </c>
      <c r="U27" s="38">
        <f t="shared" si="49"/>
        <v>11.76</v>
      </c>
      <c r="V27" s="39">
        <f t="shared" si="50"/>
        <v>159</v>
      </c>
      <c r="W27" s="39">
        <f t="shared" si="51"/>
        <v>0</v>
      </c>
      <c r="X27" s="38">
        <f t="shared" si="52"/>
        <v>611.32</v>
      </c>
      <c r="Y27" s="38">
        <f t="shared" si="53"/>
        <v>2003.3</v>
      </c>
      <c r="Z27" s="38"/>
      <c r="AA27" s="41" t="s">
        <v>58</v>
      </c>
      <c r="AB27" s="42">
        <f t="shared" ref="AB27:AH27" si="55">K27+R27</f>
        <v>70.57</v>
      </c>
      <c r="AC27" s="42">
        <f t="shared" si="55"/>
        <v>940.93</v>
      </c>
      <c r="AD27" s="42">
        <f t="shared" si="55"/>
        <v>634.6</v>
      </c>
      <c r="AE27" s="42">
        <f t="shared" si="55"/>
        <v>39.2</v>
      </c>
      <c r="AF27" s="42">
        <f t="shared" si="55"/>
        <v>318</v>
      </c>
      <c r="AG27" s="42">
        <f t="shared" si="55"/>
        <v>0</v>
      </c>
      <c r="AH27" s="42">
        <f t="shared" si="55"/>
        <v>2003.3</v>
      </c>
      <c r="AI27" s="41" t="s">
        <v>35</v>
      </c>
    </row>
    <row r="28" s="15" customFormat="1" ht="16" customHeight="1" spans="1:35">
      <c r="A28" s="37">
        <f t="shared" si="38"/>
        <v>25</v>
      </c>
      <c r="B28" s="38" t="s">
        <v>172</v>
      </c>
      <c r="C28" s="38" t="s">
        <v>175</v>
      </c>
      <c r="D28" s="40" t="s">
        <v>176</v>
      </c>
      <c r="E28" s="38">
        <v>3920.55</v>
      </c>
      <c r="F28" s="38">
        <v>3920.55</v>
      </c>
      <c r="G28" s="39">
        <v>6346</v>
      </c>
      <c r="H28" s="38">
        <v>3920.55</v>
      </c>
      <c r="I28" s="39">
        <v>3180</v>
      </c>
      <c r="J28" s="39"/>
      <c r="K28" s="38">
        <f t="shared" si="39"/>
        <v>70.57</v>
      </c>
      <c r="L28" s="38">
        <f t="shared" si="40"/>
        <v>627.29</v>
      </c>
      <c r="M28" s="39">
        <f t="shared" si="41"/>
        <v>507.68</v>
      </c>
      <c r="N28" s="38">
        <f t="shared" si="42"/>
        <v>27.44</v>
      </c>
      <c r="O28" s="39">
        <f t="shared" si="43"/>
        <v>159</v>
      </c>
      <c r="P28" s="39">
        <f t="shared" si="44"/>
        <v>0</v>
      </c>
      <c r="Q28" s="39">
        <f t="shared" si="45"/>
        <v>1391.98</v>
      </c>
      <c r="R28" s="38">
        <f t="shared" si="46"/>
        <v>0</v>
      </c>
      <c r="S28" s="38">
        <f t="shared" si="47"/>
        <v>313.64</v>
      </c>
      <c r="T28" s="39">
        <f t="shared" si="48"/>
        <v>126.92</v>
      </c>
      <c r="U28" s="38">
        <f t="shared" si="49"/>
        <v>11.76</v>
      </c>
      <c r="V28" s="39">
        <f t="shared" si="50"/>
        <v>159</v>
      </c>
      <c r="W28" s="39">
        <f t="shared" si="51"/>
        <v>0</v>
      </c>
      <c r="X28" s="38">
        <f t="shared" si="52"/>
        <v>611.32</v>
      </c>
      <c r="Y28" s="38">
        <f t="shared" si="53"/>
        <v>2003.3</v>
      </c>
      <c r="Z28" s="38"/>
      <c r="AA28" s="41" t="s">
        <v>78</v>
      </c>
      <c r="AB28" s="42">
        <f t="shared" ref="AB28:AH28" si="56">K28+R28</f>
        <v>70.57</v>
      </c>
      <c r="AC28" s="42">
        <f t="shared" si="56"/>
        <v>940.93</v>
      </c>
      <c r="AD28" s="42">
        <f t="shared" si="56"/>
        <v>634.6</v>
      </c>
      <c r="AE28" s="42">
        <f t="shared" si="56"/>
        <v>39.2</v>
      </c>
      <c r="AF28" s="42">
        <f t="shared" si="56"/>
        <v>318</v>
      </c>
      <c r="AG28" s="42">
        <f t="shared" si="56"/>
        <v>0</v>
      </c>
      <c r="AH28" s="42">
        <f t="shared" si="56"/>
        <v>2003.3</v>
      </c>
      <c r="AI28" s="41" t="s">
        <v>36</v>
      </c>
    </row>
    <row r="29" s="15" customFormat="1" ht="16" customHeight="1" spans="1:35">
      <c r="A29" s="37">
        <f t="shared" si="38"/>
        <v>26</v>
      </c>
      <c r="B29" s="38" t="s">
        <v>122</v>
      </c>
      <c r="C29" s="39" t="s">
        <v>177</v>
      </c>
      <c r="D29" s="40" t="s">
        <v>178</v>
      </c>
      <c r="E29" s="38">
        <v>3920.55</v>
      </c>
      <c r="F29" s="38">
        <v>3920.55</v>
      </c>
      <c r="G29" s="39">
        <v>6346</v>
      </c>
      <c r="H29" s="38">
        <v>3920.55</v>
      </c>
      <c r="I29" s="39">
        <v>4180</v>
      </c>
      <c r="J29" s="39"/>
      <c r="K29" s="38">
        <f t="shared" si="39"/>
        <v>70.57</v>
      </c>
      <c r="L29" s="38">
        <f t="shared" si="40"/>
        <v>627.29</v>
      </c>
      <c r="M29" s="39">
        <f t="shared" si="41"/>
        <v>507.68</v>
      </c>
      <c r="N29" s="38">
        <f t="shared" si="42"/>
        <v>27.44</v>
      </c>
      <c r="O29" s="39">
        <f t="shared" si="43"/>
        <v>209</v>
      </c>
      <c r="P29" s="39">
        <f t="shared" si="44"/>
        <v>0</v>
      </c>
      <c r="Q29" s="39">
        <f t="shared" si="45"/>
        <v>1441.98</v>
      </c>
      <c r="R29" s="38">
        <f t="shared" si="46"/>
        <v>0</v>
      </c>
      <c r="S29" s="38">
        <f t="shared" si="47"/>
        <v>313.64</v>
      </c>
      <c r="T29" s="39">
        <f t="shared" si="48"/>
        <v>126.92</v>
      </c>
      <c r="U29" s="38">
        <f t="shared" si="49"/>
        <v>11.76</v>
      </c>
      <c r="V29" s="39">
        <f t="shared" si="50"/>
        <v>209</v>
      </c>
      <c r="W29" s="39">
        <f t="shared" si="51"/>
        <v>0</v>
      </c>
      <c r="X29" s="38">
        <f t="shared" si="52"/>
        <v>661.32</v>
      </c>
      <c r="Y29" s="38">
        <f t="shared" si="53"/>
        <v>2103.3</v>
      </c>
      <c r="Z29" s="38"/>
      <c r="AA29" s="41" t="s">
        <v>58</v>
      </c>
      <c r="AB29" s="42">
        <f t="shared" ref="AB29:AH29" si="57">K29+R29</f>
        <v>70.57</v>
      </c>
      <c r="AC29" s="42">
        <f t="shared" si="57"/>
        <v>940.93</v>
      </c>
      <c r="AD29" s="42">
        <f t="shared" si="57"/>
        <v>634.6</v>
      </c>
      <c r="AE29" s="42">
        <f t="shared" si="57"/>
        <v>39.2</v>
      </c>
      <c r="AF29" s="42">
        <f t="shared" si="57"/>
        <v>418</v>
      </c>
      <c r="AG29" s="42">
        <f t="shared" si="57"/>
        <v>0</v>
      </c>
      <c r="AH29" s="42">
        <f t="shared" si="57"/>
        <v>2103.3</v>
      </c>
      <c r="AI29" s="41" t="s">
        <v>35</v>
      </c>
    </row>
    <row r="30" s="15" customFormat="1" ht="16" customHeight="1" spans="1:35">
      <c r="A30" s="37">
        <f t="shared" si="38"/>
        <v>27</v>
      </c>
      <c r="B30" s="38" t="s">
        <v>172</v>
      </c>
      <c r="C30" s="45" t="s">
        <v>179</v>
      </c>
      <c r="D30" s="46" t="s">
        <v>180</v>
      </c>
      <c r="E30" s="38">
        <v>3920.55</v>
      </c>
      <c r="F30" s="38">
        <v>3920.55</v>
      </c>
      <c r="G30" s="39">
        <v>6346</v>
      </c>
      <c r="H30" s="38">
        <v>3920.55</v>
      </c>
      <c r="I30" s="39">
        <v>3180</v>
      </c>
      <c r="J30" s="39"/>
      <c r="K30" s="38">
        <f t="shared" si="39"/>
        <v>70.57</v>
      </c>
      <c r="L30" s="38">
        <f t="shared" si="40"/>
        <v>627.29</v>
      </c>
      <c r="M30" s="39">
        <f t="shared" si="41"/>
        <v>507.68</v>
      </c>
      <c r="N30" s="38">
        <f t="shared" si="42"/>
        <v>27.44</v>
      </c>
      <c r="O30" s="39">
        <f t="shared" si="43"/>
        <v>159</v>
      </c>
      <c r="P30" s="39">
        <f t="shared" si="44"/>
        <v>0</v>
      </c>
      <c r="Q30" s="39">
        <f t="shared" si="45"/>
        <v>1391.98</v>
      </c>
      <c r="R30" s="38">
        <f t="shared" si="46"/>
        <v>0</v>
      </c>
      <c r="S30" s="38">
        <f t="shared" si="47"/>
        <v>313.64</v>
      </c>
      <c r="T30" s="39">
        <f t="shared" si="48"/>
        <v>126.92</v>
      </c>
      <c r="U30" s="38">
        <f t="shared" si="49"/>
        <v>11.76</v>
      </c>
      <c r="V30" s="39">
        <f t="shared" si="50"/>
        <v>159</v>
      </c>
      <c r="W30" s="39">
        <f t="shared" si="51"/>
        <v>0</v>
      </c>
      <c r="X30" s="38">
        <f t="shared" si="52"/>
        <v>611.32</v>
      </c>
      <c r="Y30" s="38">
        <f t="shared" si="53"/>
        <v>2003.3</v>
      </c>
      <c r="Z30" s="38"/>
      <c r="AA30" s="41" t="s">
        <v>74</v>
      </c>
      <c r="AB30" s="42">
        <f t="shared" ref="AB30:AH30" si="58">K30+R30</f>
        <v>70.57</v>
      </c>
      <c r="AC30" s="42">
        <f t="shared" si="58"/>
        <v>940.93</v>
      </c>
      <c r="AD30" s="42">
        <f t="shared" si="58"/>
        <v>634.6</v>
      </c>
      <c r="AE30" s="42">
        <f t="shared" si="58"/>
        <v>39.2</v>
      </c>
      <c r="AF30" s="42">
        <f t="shared" si="58"/>
        <v>318</v>
      </c>
      <c r="AG30" s="42">
        <f t="shared" si="58"/>
        <v>0</v>
      </c>
      <c r="AH30" s="42">
        <f t="shared" si="58"/>
        <v>2003.3</v>
      </c>
      <c r="AI30" s="41" t="s">
        <v>35</v>
      </c>
    </row>
    <row r="31" s="15" customFormat="1" ht="16" customHeight="1" spans="1:35">
      <c r="A31" s="37">
        <f t="shared" si="38"/>
        <v>28</v>
      </c>
      <c r="B31" s="38" t="s">
        <v>181</v>
      </c>
      <c r="C31" s="44" t="s">
        <v>182</v>
      </c>
      <c r="D31" s="40" t="s">
        <v>183</v>
      </c>
      <c r="E31" s="38">
        <v>3920.55</v>
      </c>
      <c r="F31" s="38">
        <v>3920.55</v>
      </c>
      <c r="G31" s="39">
        <v>6346</v>
      </c>
      <c r="H31" s="38">
        <v>3920.55</v>
      </c>
      <c r="I31" s="39">
        <v>3180</v>
      </c>
      <c r="J31" s="39"/>
      <c r="K31" s="38">
        <f t="shared" si="39"/>
        <v>70.57</v>
      </c>
      <c r="L31" s="38">
        <f t="shared" si="40"/>
        <v>627.29</v>
      </c>
      <c r="M31" s="39">
        <f t="shared" si="41"/>
        <v>507.68</v>
      </c>
      <c r="N31" s="38">
        <f t="shared" si="42"/>
        <v>27.44</v>
      </c>
      <c r="O31" s="39">
        <f t="shared" si="43"/>
        <v>159</v>
      </c>
      <c r="P31" s="39">
        <f t="shared" si="44"/>
        <v>0</v>
      </c>
      <c r="Q31" s="39">
        <f t="shared" si="45"/>
        <v>1391.98</v>
      </c>
      <c r="R31" s="38">
        <f t="shared" si="46"/>
        <v>0</v>
      </c>
      <c r="S31" s="38">
        <f t="shared" si="47"/>
        <v>313.64</v>
      </c>
      <c r="T31" s="39">
        <f t="shared" si="48"/>
        <v>126.92</v>
      </c>
      <c r="U31" s="38">
        <f t="shared" si="49"/>
        <v>11.76</v>
      </c>
      <c r="V31" s="39">
        <f t="shared" si="50"/>
        <v>159</v>
      </c>
      <c r="W31" s="39">
        <f t="shared" si="51"/>
        <v>0</v>
      </c>
      <c r="X31" s="38">
        <f t="shared" si="52"/>
        <v>611.32</v>
      </c>
      <c r="Y31" s="38">
        <f t="shared" si="53"/>
        <v>2003.3</v>
      </c>
      <c r="Z31" s="38"/>
      <c r="AA31" s="41" t="s">
        <v>81</v>
      </c>
      <c r="AB31" s="42">
        <f t="shared" ref="AB31:AH31" si="59">K31+R31</f>
        <v>70.57</v>
      </c>
      <c r="AC31" s="42">
        <f t="shared" si="59"/>
        <v>940.93</v>
      </c>
      <c r="AD31" s="42">
        <f t="shared" si="59"/>
        <v>634.6</v>
      </c>
      <c r="AE31" s="42">
        <f t="shared" si="59"/>
        <v>39.2</v>
      </c>
      <c r="AF31" s="42">
        <f t="shared" si="59"/>
        <v>318</v>
      </c>
      <c r="AG31" s="42">
        <f t="shared" si="59"/>
        <v>0</v>
      </c>
      <c r="AH31" s="42">
        <f t="shared" si="59"/>
        <v>2003.3</v>
      </c>
      <c r="AI31" s="41" t="s">
        <v>31</v>
      </c>
    </row>
    <row r="32" s="15" customFormat="1" ht="16" customHeight="1" spans="1:35">
      <c r="A32" s="37">
        <f t="shared" si="38"/>
        <v>29</v>
      </c>
      <c r="B32" s="38" t="s">
        <v>122</v>
      </c>
      <c r="C32" s="38" t="s">
        <v>184</v>
      </c>
      <c r="D32" s="40" t="s">
        <v>185</v>
      </c>
      <c r="E32" s="38">
        <v>3920.55</v>
      </c>
      <c r="F32" s="38">
        <v>3920.55</v>
      </c>
      <c r="G32" s="39">
        <v>6346</v>
      </c>
      <c r="H32" s="38">
        <v>3920.55</v>
      </c>
      <c r="I32" s="39">
        <v>4180</v>
      </c>
      <c r="J32" s="39"/>
      <c r="K32" s="38">
        <f t="shared" si="39"/>
        <v>70.57</v>
      </c>
      <c r="L32" s="38">
        <f t="shared" si="40"/>
        <v>627.29</v>
      </c>
      <c r="M32" s="39">
        <f t="shared" si="41"/>
        <v>507.68</v>
      </c>
      <c r="N32" s="38">
        <f t="shared" si="42"/>
        <v>27.44</v>
      </c>
      <c r="O32" s="39">
        <f t="shared" si="43"/>
        <v>209</v>
      </c>
      <c r="P32" s="39">
        <f t="shared" si="44"/>
        <v>0</v>
      </c>
      <c r="Q32" s="39">
        <f t="shared" si="45"/>
        <v>1441.98</v>
      </c>
      <c r="R32" s="38">
        <f t="shared" si="46"/>
        <v>0</v>
      </c>
      <c r="S32" s="38">
        <f t="shared" si="47"/>
        <v>313.64</v>
      </c>
      <c r="T32" s="39">
        <f t="shared" si="48"/>
        <v>126.92</v>
      </c>
      <c r="U32" s="38">
        <f t="shared" si="49"/>
        <v>11.76</v>
      </c>
      <c r="V32" s="39">
        <f t="shared" si="50"/>
        <v>209</v>
      </c>
      <c r="W32" s="39">
        <f t="shared" si="51"/>
        <v>0</v>
      </c>
      <c r="X32" s="38">
        <f t="shared" si="52"/>
        <v>661.32</v>
      </c>
      <c r="Y32" s="38">
        <f t="shared" si="53"/>
        <v>2103.3</v>
      </c>
      <c r="Z32" s="38"/>
      <c r="AA32" s="41" t="s">
        <v>58</v>
      </c>
      <c r="AB32" s="42">
        <f t="shared" ref="AB32:AH32" si="60">K32+R32</f>
        <v>70.57</v>
      </c>
      <c r="AC32" s="42">
        <f t="shared" si="60"/>
        <v>940.93</v>
      </c>
      <c r="AD32" s="42">
        <f t="shared" si="60"/>
        <v>634.6</v>
      </c>
      <c r="AE32" s="42">
        <f t="shared" si="60"/>
        <v>39.2</v>
      </c>
      <c r="AF32" s="42">
        <f t="shared" si="60"/>
        <v>418</v>
      </c>
      <c r="AG32" s="42">
        <f t="shared" si="60"/>
        <v>0</v>
      </c>
      <c r="AH32" s="42">
        <f t="shared" si="60"/>
        <v>2103.3</v>
      </c>
      <c r="AI32" s="41" t="s">
        <v>35</v>
      </c>
    </row>
    <row r="33" s="15" customFormat="1" ht="16" customHeight="1" spans="1:35">
      <c r="A33" s="37">
        <f t="shared" si="38"/>
        <v>30</v>
      </c>
      <c r="B33" s="38" t="s">
        <v>186</v>
      </c>
      <c r="C33" s="38" t="s">
        <v>187</v>
      </c>
      <c r="D33" s="40" t="s">
        <v>188</v>
      </c>
      <c r="E33" s="38">
        <v>3920.55</v>
      </c>
      <c r="F33" s="38">
        <v>3920.55</v>
      </c>
      <c r="G33" s="39">
        <v>6346</v>
      </c>
      <c r="H33" s="38">
        <v>3920.55</v>
      </c>
      <c r="I33" s="39">
        <v>2544</v>
      </c>
      <c r="J33" s="39"/>
      <c r="K33" s="38">
        <f t="shared" si="39"/>
        <v>70.57</v>
      </c>
      <c r="L33" s="38">
        <f t="shared" si="40"/>
        <v>627.29</v>
      </c>
      <c r="M33" s="39">
        <f t="shared" si="41"/>
        <v>507.68</v>
      </c>
      <c r="N33" s="38">
        <f t="shared" si="42"/>
        <v>27.44</v>
      </c>
      <c r="O33" s="39">
        <f t="shared" si="43"/>
        <v>127.2</v>
      </c>
      <c r="P33" s="39">
        <f t="shared" si="44"/>
        <v>0</v>
      </c>
      <c r="Q33" s="39">
        <f t="shared" si="45"/>
        <v>1360.18</v>
      </c>
      <c r="R33" s="38">
        <f t="shared" si="46"/>
        <v>0</v>
      </c>
      <c r="S33" s="38">
        <f t="shared" si="47"/>
        <v>313.64</v>
      </c>
      <c r="T33" s="39">
        <f t="shared" si="48"/>
        <v>126.92</v>
      </c>
      <c r="U33" s="38">
        <f t="shared" si="49"/>
        <v>11.76</v>
      </c>
      <c r="V33" s="39">
        <f t="shared" si="50"/>
        <v>127.2</v>
      </c>
      <c r="W33" s="39">
        <f t="shared" si="51"/>
        <v>0</v>
      </c>
      <c r="X33" s="38">
        <f t="shared" si="52"/>
        <v>579.52</v>
      </c>
      <c r="Y33" s="38">
        <f t="shared" si="53"/>
        <v>1939.7</v>
      </c>
      <c r="Z33" s="38"/>
      <c r="AA33" s="41" t="s">
        <v>66</v>
      </c>
      <c r="AB33" s="42">
        <f t="shared" ref="AB33:AH33" si="61">K33+R33</f>
        <v>70.57</v>
      </c>
      <c r="AC33" s="42">
        <f t="shared" si="61"/>
        <v>940.93</v>
      </c>
      <c r="AD33" s="42">
        <f t="shared" si="61"/>
        <v>634.6</v>
      </c>
      <c r="AE33" s="42">
        <f t="shared" si="61"/>
        <v>39.2</v>
      </c>
      <c r="AF33" s="42">
        <f t="shared" si="61"/>
        <v>254.4</v>
      </c>
      <c r="AG33" s="42">
        <f t="shared" si="61"/>
        <v>0</v>
      </c>
      <c r="AH33" s="42">
        <f t="shared" si="61"/>
        <v>1939.7</v>
      </c>
      <c r="AI33" s="41" t="s">
        <v>36</v>
      </c>
    </row>
    <row r="34" s="15" customFormat="1" ht="16" customHeight="1" spans="1:35">
      <c r="A34" s="37">
        <f t="shared" si="38"/>
        <v>31</v>
      </c>
      <c r="B34" s="38" t="s">
        <v>189</v>
      </c>
      <c r="C34" s="38" t="s">
        <v>190</v>
      </c>
      <c r="D34" s="40" t="s">
        <v>191</v>
      </c>
      <c r="E34" s="38">
        <v>3920.55</v>
      </c>
      <c r="F34" s="38">
        <v>3920.55</v>
      </c>
      <c r="G34" s="39">
        <v>6346</v>
      </c>
      <c r="H34" s="38">
        <v>3920.55</v>
      </c>
      <c r="I34" s="39">
        <v>3180</v>
      </c>
      <c r="J34" s="39"/>
      <c r="K34" s="38">
        <f t="shared" si="39"/>
        <v>70.57</v>
      </c>
      <c r="L34" s="38">
        <f t="shared" si="40"/>
        <v>627.29</v>
      </c>
      <c r="M34" s="39">
        <f t="shared" si="41"/>
        <v>507.68</v>
      </c>
      <c r="N34" s="38">
        <f t="shared" si="42"/>
        <v>27.44</v>
      </c>
      <c r="O34" s="39">
        <f t="shared" si="43"/>
        <v>159</v>
      </c>
      <c r="P34" s="39">
        <f t="shared" si="44"/>
        <v>0</v>
      </c>
      <c r="Q34" s="39">
        <f t="shared" si="45"/>
        <v>1391.98</v>
      </c>
      <c r="R34" s="38">
        <f t="shared" si="46"/>
        <v>0</v>
      </c>
      <c r="S34" s="38">
        <f t="shared" si="47"/>
        <v>313.64</v>
      </c>
      <c r="T34" s="39">
        <f t="shared" si="48"/>
        <v>126.92</v>
      </c>
      <c r="U34" s="38">
        <f t="shared" si="49"/>
        <v>11.76</v>
      </c>
      <c r="V34" s="39">
        <f t="shared" si="50"/>
        <v>159</v>
      </c>
      <c r="W34" s="39">
        <f t="shared" si="51"/>
        <v>0</v>
      </c>
      <c r="X34" s="38">
        <f t="shared" si="52"/>
        <v>611.32</v>
      </c>
      <c r="Y34" s="38">
        <f t="shared" si="53"/>
        <v>2003.3</v>
      </c>
      <c r="Z34" s="38"/>
      <c r="AA34" s="41" t="s">
        <v>52</v>
      </c>
      <c r="AB34" s="42">
        <f t="shared" ref="AB34:AH34" si="62">K34+R34</f>
        <v>70.57</v>
      </c>
      <c r="AC34" s="42">
        <f t="shared" si="62"/>
        <v>940.93</v>
      </c>
      <c r="AD34" s="42">
        <f t="shared" si="62"/>
        <v>634.6</v>
      </c>
      <c r="AE34" s="42">
        <f t="shared" si="62"/>
        <v>39.2</v>
      </c>
      <c r="AF34" s="42">
        <f t="shared" si="62"/>
        <v>318</v>
      </c>
      <c r="AG34" s="42">
        <f t="shared" si="62"/>
        <v>0</v>
      </c>
      <c r="AH34" s="42">
        <f t="shared" si="62"/>
        <v>2003.3</v>
      </c>
      <c r="AI34" s="41" t="s">
        <v>36</v>
      </c>
    </row>
    <row r="35" s="15" customFormat="1" ht="16" customHeight="1" spans="1:35">
      <c r="A35" s="37">
        <f t="shared" si="38"/>
        <v>32</v>
      </c>
      <c r="B35" s="38" t="s">
        <v>192</v>
      </c>
      <c r="C35" s="38" t="s">
        <v>193</v>
      </c>
      <c r="D35" s="40" t="s">
        <v>194</v>
      </c>
      <c r="E35" s="38">
        <v>4500</v>
      </c>
      <c r="F35" s="38">
        <v>4500</v>
      </c>
      <c r="G35" s="39">
        <v>6346</v>
      </c>
      <c r="H35" s="38">
        <v>4500</v>
      </c>
      <c r="I35" s="39">
        <v>4180</v>
      </c>
      <c r="J35" s="39"/>
      <c r="K35" s="38">
        <f t="shared" si="39"/>
        <v>81</v>
      </c>
      <c r="L35" s="38">
        <f t="shared" si="40"/>
        <v>720</v>
      </c>
      <c r="M35" s="39">
        <f t="shared" si="41"/>
        <v>507.68</v>
      </c>
      <c r="N35" s="38">
        <f t="shared" si="42"/>
        <v>31.5</v>
      </c>
      <c r="O35" s="39">
        <f t="shared" si="43"/>
        <v>209</v>
      </c>
      <c r="P35" s="39">
        <f t="shared" si="44"/>
        <v>0</v>
      </c>
      <c r="Q35" s="39">
        <f t="shared" si="45"/>
        <v>1549.18</v>
      </c>
      <c r="R35" s="38">
        <f t="shared" si="46"/>
        <v>0</v>
      </c>
      <c r="S35" s="38">
        <f t="shared" si="47"/>
        <v>360</v>
      </c>
      <c r="T35" s="39">
        <f t="shared" si="48"/>
        <v>126.92</v>
      </c>
      <c r="U35" s="38">
        <f t="shared" si="49"/>
        <v>13.5</v>
      </c>
      <c r="V35" s="39">
        <f t="shared" si="50"/>
        <v>209</v>
      </c>
      <c r="W35" s="39">
        <f t="shared" si="51"/>
        <v>0</v>
      </c>
      <c r="X35" s="38">
        <f t="shared" si="52"/>
        <v>709.42</v>
      </c>
      <c r="Y35" s="38">
        <f t="shared" si="53"/>
        <v>2258.6</v>
      </c>
      <c r="Z35" s="38"/>
      <c r="AA35" s="41" t="s">
        <v>81</v>
      </c>
      <c r="AB35" s="42">
        <f t="shared" ref="AB35:AH35" si="63">K35+R35</f>
        <v>81</v>
      </c>
      <c r="AC35" s="42">
        <f t="shared" si="63"/>
        <v>1080</v>
      </c>
      <c r="AD35" s="42">
        <f t="shared" si="63"/>
        <v>634.6</v>
      </c>
      <c r="AE35" s="42">
        <f t="shared" si="63"/>
        <v>45</v>
      </c>
      <c r="AF35" s="42">
        <f t="shared" si="63"/>
        <v>418</v>
      </c>
      <c r="AG35" s="42">
        <f t="shared" si="63"/>
        <v>0</v>
      </c>
      <c r="AH35" s="42">
        <f t="shared" si="63"/>
        <v>2258.6</v>
      </c>
      <c r="AI35" s="41" t="s">
        <v>31</v>
      </c>
    </row>
    <row r="36" s="15" customFormat="1" ht="16" customHeight="1" spans="1:35">
      <c r="A36" s="37">
        <f t="shared" si="38"/>
        <v>33</v>
      </c>
      <c r="B36" s="38" t="s">
        <v>195</v>
      </c>
      <c r="C36" s="38" t="s">
        <v>196</v>
      </c>
      <c r="D36" s="40" t="s">
        <v>197</v>
      </c>
      <c r="E36" s="38">
        <v>3920.55</v>
      </c>
      <c r="F36" s="38">
        <v>3920.55</v>
      </c>
      <c r="G36" s="39">
        <v>6346</v>
      </c>
      <c r="H36" s="38">
        <v>3920.55</v>
      </c>
      <c r="I36" s="39">
        <v>3180</v>
      </c>
      <c r="J36" s="39"/>
      <c r="K36" s="38">
        <f t="shared" si="39"/>
        <v>70.57</v>
      </c>
      <c r="L36" s="38">
        <f t="shared" si="40"/>
        <v>627.29</v>
      </c>
      <c r="M36" s="39">
        <f t="shared" si="41"/>
        <v>507.68</v>
      </c>
      <c r="N36" s="38">
        <f t="shared" si="42"/>
        <v>27.44</v>
      </c>
      <c r="O36" s="39">
        <f t="shared" si="43"/>
        <v>159</v>
      </c>
      <c r="P36" s="39">
        <f t="shared" si="44"/>
        <v>0</v>
      </c>
      <c r="Q36" s="39">
        <f t="shared" si="45"/>
        <v>1391.98</v>
      </c>
      <c r="R36" s="38">
        <f t="shared" si="46"/>
        <v>0</v>
      </c>
      <c r="S36" s="38">
        <f t="shared" si="47"/>
        <v>313.64</v>
      </c>
      <c r="T36" s="39">
        <f t="shared" si="48"/>
        <v>126.92</v>
      </c>
      <c r="U36" s="38">
        <f t="shared" si="49"/>
        <v>11.76</v>
      </c>
      <c r="V36" s="39">
        <f t="shared" si="50"/>
        <v>159</v>
      </c>
      <c r="W36" s="39">
        <f t="shared" si="51"/>
        <v>0</v>
      </c>
      <c r="X36" s="38">
        <f t="shared" si="52"/>
        <v>611.32</v>
      </c>
      <c r="Y36" s="38">
        <f t="shared" si="53"/>
        <v>2003.3</v>
      </c>
      <c r="Z36" s="38"/>
      <c r="AA36" s="41" t="s">
        <v>73</v>
      </c>
      <c r="AB36" s="42">
        <f t="shared" ref="AB36:AH36" si="64">K36+R36</f>
        <v>70.57</v>
      </c>
      <c r="AC36" s="42">
        <f t="shared" si="64"/>
        <v>940.93</v>
      </c>
      <c r="AD36" s="42">
        <f t="shared" si="64"/>
        <v>634.6</v>
      </c>
      <c r="AE36" s="42">
        <f t="shared" si="64"/>
        <v>39.2</v>
      </c>
      <c r="AF36" s="42">
        <f t="shared" si="64"/>
        <v>318</v>
      </c>
      <c r="AG36" s="42">
        <f t="shared" si="64"/>
        <v>0</v>
      </c>
      <c r="AH36" s="42">
        <f t="shared" si="64"/>
        <v>2003.3</v>
      </c>
      <c r="AI36" s="41" t="s">
        <v>34</v>
      </c>
    </row>
    <row r="37" s="15" customFormat="1" ht="16" customHeight="1" spans="1:35">
      <c r="A37" s="37">
        <f t="shared" si="38"/>
        <v>34</v>
      </c>
      <c r="B37" s="38" t="s">
        <v>153</v>
      </c>
      <c r="C37" s="38" t="s">
        <v>198</v>
      </c>
      <c r="D37" s="40" t="s">
        <v>199</v>
      </c>
      <c r="E37" s="38">
        <v>3920.55</v>
      </c>
      <c r="F37" s="38">
        <v>3920.55</v>
      </c>
      <c r="G37" s="39">
        <v>6346</v>
      </c>
      <c r="H37" s="38">
        <v>3920.55</v>
      </c>
      <c r="I37" s="39">
        <v>3180</v>
      </c>
      <c r="J37" s="39"/>
      <c r="K37" s="38">
        <f t="shared" si="39"/>
        <v>70.57</v>
      </c>
      <c r="L37" s="38">
        <f t="shared" si="40"/>
        <v>627.29</v>
      </c>
      <c r="M37" s="39">
        <f t="shared" si="41"/>
        <v>507.68</v>
      </c>
      <c r="N37" s="38">
        <f t="shared" si="42"/>
        <v>27.44</v>
      </c>
      <c r="O37" s="39">
        <f t="shared" si="43"/>
        <v>159</v>
      </c>
      <c r="P37" s="39">
        <f t="shared" si="44"/>
        <v>0</v>
      </c>
      <c r="Q37" s="39">
        <f t="shared" si="45"/>
        <v>1391.98</v>
      </c>
      <c r="R37" s="38">
        <f t="shared" si="46"/>
        <v>0</v>
      </c>
      <c r="S37" s="38">
        <f t="shared" si="47"/>
        <v>313.64</v>
      </c>
      <c r="T37" s="39">
        <f t="shared" si="48"/>
        <v>126.92</v>
      </c>
      <c r="U37" s="38">
        <f t="shared" si="49"/>
        <v>11.76</v>
      </c>
      <c r="V37" s="39">
        <f t="shared" si="50"/>
        <v>159</v>
      </c>
      <c r="W37" s="39">
        <f t="shared" si="51"/>
        <v>0</v>
      </c>
      <c r="X37" s="38">
        <f t="shared" si="52"/>
        <v>611.32</v>
      </c>
      <c r="Y37" s="38">
        <f t="shared" si="53"/>
        <v>2003.3</v>
      </c>
      <c r="Z37" s="38"/>
      <c r="AA37" s="41" t="s">
        <v>77</v>
      </c>
      <c r="AB37" s="42">
        <f t="shared" ref="AB37:AH37" si="65">K37+R37</f>
        <v>70.57</v>
      </c>
      <c r="AC37" s="42">
        <f t="shared" si="65"/>
        <v>940.93</v>
      </c>
      <c r="AD37" s="42">
        <f t="shared" si="65"/>
        <v>634.6</v>
      </c>
      <c r="AE37" s="42">
        <f t="shared" si="65"/>
        <v>39.2</v>
      </c>
      <c r="AF37" s="42">
        <f t="shared" si="65"/>
        <v>318</v>
      </c>
      <c r="AG37" s="42">
        <f t="shared" si="65"/>
        <v>0</v>
      </c>
      <c r="AH37" s="42">
        <f t="shared" si="65"/>
        <v>2003.3</v>
      </c>
      <c r="AI37" s="41" t="s">
        <v>36</v>
      </c>
    </row>
    <row r="38" s="15" customFormat="1" ht="16" customHeight="1" spans="1:35">
      <c r="A38" s="37">
        <f t="shared" si="38"/>
        <v>35</v>
      </c>
      <c r="B38" s="38" t="s">
        <v>195</v>
      </c>
      <c r="C38" s="44" t="s">
        <v>200</v>
      </c>
      <c r="D38" s="40" t="s">
        <v>201</v>
      </c>
      <c r="E38" s="38">
        <v>3920.55</v>
      </c>
      <c r="F38" s="38">
        <v>3920.55</v>
      </c>
      <c r="G38" s="39">
        <v>6346</v>
      </c>
      <c r="H38" s="38">
        <v>3920.55</v>
      </c>
      <c r="I38" s="39">
        <v>3180</v>
      </c>
      <c r="J38" s="39"/>
      <c r="K38" s="38">
        <f t="shared" si="39"/>
        <v>70.57</v>
      </c>
      <c r="L38" s="38">
        <f t="shared" si="40"/>
        <v>627.29</v>
      </c>
      <c r="M38" s="39">
        <f t="shared" si="41"/>
        <v>507.68</v>
      </c>
      <c r="N38" s="38">
        <f t="shared" si="42"/>
        <v>27.44</v>
      </c>
      <c r="O38" s="39">
        <f t="shared" si="43"/>
        <v>159</v>
      </c>
      <c r="P38" s="39">
        <f t="shared" si="44"/>
        <v>0</v>
      </c>
      <c r="Q38" s="39">
        <f t="shared" si="45"/>
        <v>1391.98</v>
      </c>
      <c r="R38" s="38">
        <f t="shared" si="46"/>
        <v>0</v>
      </c>
      <c r="S38" s="38">
        <f t="shared" si="47"/>
        <v>313.64</v>
      </c>
      <c r="T38" s="39">
        <f t="shared" si="48"/>
        <v>126.92</v>
      </c>
      <c r="U38" s="38">
        <f t="shared" si="49"/>
        <v>11.76</v>
      </c>
      <c r="V38" s="39">
        <f t="shared" si="50"/>
        <v>159</v>
      </c>
      <c r="W38" s="39">
        <f t="shared" si="51"/>
        <v>0</v>
      </c>
      <c r="X38" s="38">
        <f t="shared" si="52"/>
        <v>611.32</v>
      </c>
      <c r="Y38" s="38">
        <f t="shared" si="53"/>
        <v>2003.3</v>
      </c>
      <c r="Z38" s="38"/>
      <c r="AA38" s="41" t="s">
        <v>54</v>
      </c>
      <c r="AB38" s="42">
        <f t="shared" ref="AB38:AH38" si="66">K38+R38</f>
        <v>70.57</v>
      </c>
      <c r="AC38" s="42">
        <f t="shared" si="66"/>
        <v>940.93</v>
      </c>
      <c r="AD38" s="42">
        <f t="shared" si="66"/>
        <v>634.6</v>
      </c>
      <c r="AE38" s="42">
        <f t="shared" si="66"/>
        <v>39.2</v>
      </c>
      <c r="AF38" s="42">
        <f t="shared" si="66"/>
        <v>318</v>
      </c>
      <c r="AG38" s="42">
        <f t="shared" si="66"/>
        <v>0</v>
      </c>
      <c r="AH38" s="42">
        <f t="shared" si="66"/>
        <v>2003.3</v>
      </c>
      <c r="AI38" s="41" t="s">
        <v>34</v>
      </c>
    </row>
    <row r="39" s="15" customFormat="1" ht="16" customHeight="1" spans="1:35">
      <c r="A39" s="37">
        <f t="shared" si="38"/>
        <v>36</v>
      </c>
      <c r="B39" s="38" t="s">
        <v>113</v>
      </c>
      <c r="C39" s="38" t="s">
        <v>202</v>
      </c>
      <c r="D39" s="40" t="s">
        <v>203</v>
      </c>
      <c r="E39" s="38">
        <v>3920.55</v>
      </c>
      <c r="F39" s="38">
        <v>3920.55</v>
      </c>
      <c r="G39" s="39">
        <v>6346</v>
      </c>
      <c r="H39" s="38">
        <v>3920.55</v>
      </c>
      <c r="I39" s="39">
        <v>4180</v>
      </c>
      <c r="J39" s="39"/>
      <c r="K39" s="38">
        <f t="shared" si="39"/>
        <v>70.57</v>
      </c>
      <c r="L39" s="38">
        <f t="shared" si="40"/>
        <v>627.29</v>
      </c>
      <c r="M39" s="39">
        <f t="shared" si="41"/>
        <v>507.68</v>
      </c>
      <c r="N39" s="38">
        <f t="shared" si="42"/>
        <v>27.44</v>
      </c>
      <c r="O39" s="39">
        <f t="shared" si="43"/>
        <v>209</v>
      </c>
      <c r="P39" s="39">
        <f t="shared" si="44"/>
        <v>0</v>
      </c>
      <c r="Q39" s="39">
        <f t="shared" si="45"/>
        <v>1441.98</v>
      </c>
      <c r="R39" s="38">
        <f t="shared" si="46"/>
        <v>0</v>
      </c>
      <c r="S39" s="38">
        <f t="shared" si="47"/>
        <v>313.64</v>
      </c>
      <c r="T39" s="39">
        <f t="shared" si="48"/>
        <v>126.92</v>
      </c>
      <c r="U39" s="38">
        <f t="shared" si="49"/>
        <v>11.76</v>
      </c>
      <c r="V39" s="39">
        <f t="shared" si="50"/>
        <v>209</v>
      </c>
      <c r="W39" s="39">
        <f t="shared" si="51"/>
        <v>0</v>
      </c>
      <c r="X39" s="38">
        <f t="shared" si="52"/>
        <v>661.32</v>
      </c>
      <c r="Y39" s="38">
        <f t="shared" si="53"/>
        <v>2103.3</v>
      </c>
      <c r="Z39" s="38"/>
      <c r="AA39" s="41" t="s">
        <v>58</v>
      </c>
      <c r="AB39" s="42">
        <f t="shared" ref="AB39:AH39" si="67">K39+R39</f>
        <v>70.57</v>
      </c>
      <c r="AC39" s="42">
        <f t="shared" si="67"/>
        <v>940.93</v>
      </c>
      <c r="AD39" s="42">
        <f t="shared" si="67"/>
        <v>634.6</v>
      </c>
      <c r="AE39" s="42">
        <f t="shared" si="67"/>
        <v>39.2</v>
      </c>
      <c r="AF39" s="42">
        <f t="shared" si="67"/>
        <v>418</v>
      </c>
      <c r="AG39" s="42">
        <f t="shared" si="67"/>
        <v>0</v>
      </c>
      <c r="AH39" s="42">
        <f t="shared" si="67"/>
        <v>2103.3</v>
      </c>
      <c r="AI39" s="41" t="s">
        <v>35</v>
      </c>
    </row>
    <row r="40" s="15" customFormat="1" ht="16" customHeight="1" spans="1:35">
      <c r="A40" s="37">
        <f t="shared" si="38"/>
        <v>37</v>
      </c>
      <c r="B40" s="38" t="s">
        <v>148</v>
      </c>
      <c r="C40" s="38" t="s">
        <v>204</v>
      </c>
      <c r="D40" s="40" t="s">
        <v>205</v>
      </c>
      <c r="E40" s="38">
        <v>3920.55</v>
      </c>
      <c r="F40" s="38">
        <v>3920.55</v>
      </c>
      <c r="G40" s="39">
        <v>6346</v>
      </c>
      <c r="H40" s="38">
        <v>3920.55</v>
      </c>
      <c r="I40" s="39">
        <v>3180</v>
      </c>
      <c r="J40" s="39"/>
      <c r="K40" s="38">
        <f t="shared" si="39"/>
        <v>70.57</v>
      </c>
      <c r="L40" s="38">
        <f t="shared" si="40"/>
        <v>627.29</v>
      </c>
      <c r="M40" s="39">
        <f t="shared" si="41"/>
        <v>507.68</v>
      </c>
      <c r="N40" s="38">
        <f t="shared" si="42"/>
        <v>27.44</v>
      </c>
      <c r="O40" s="39">
        <f t="shared" si="43"/>
        <v>159</v>
      </c>
      <c r="P40" s="39">
        <f t="shared" si="44"/>
        <v>0</v>
      </c>
      <c r="Q40" s="39">
        <f t="shared" si="45"/>
        <v>1391.98</v>
      </c>
      <c r="R40" s="38">
        <f t="shared" si="46"/>
        <v>0</v>
      </c>
      <c r="S40" s="38">
        <f t="shared" si="47"/>
        <v>313.64</v>
      </c>
      <c r="T40" s="39">
        <f t="shared" si="48"/>
        <v>126.92</v>
      </c>
      <c r="U40" s="38">
        <f t="shared" si="49"/>
        <v>11.76</v>
      </c>
      <c r="V40" s="39">
        <f t="shared" si="50"/>
        <v>159</v>
      </c>
      <c r="W40" s="39">
        <f t="shared" si="51"/>
        <v>0</v>
      </c>
      <c r="X40" s="38">
        <f t="shared" si="52"/>
        <v>611.32</v>
      </c>
      <c r="Y40" s="38">
        <f t="shared" si="53"/>
        <v>2003.3</v>
      </c>
      <c r="Z40" s="38"/>
      <c r="AA40" s="41" t="s">
        <v>82</v>
      </c>
      <c r="AB40" s="42">
        <f t="shared" ref="AB40:AH40" si="68">K40+R40</f>
        <v>70.57</v>
      </c>
      <c r="AC40" s="42">
        <f t="shared" si="68"/>
        <v>940.93</v>
      </c>
      <c r="AD40" s="42">
        <f t="shared" si="68"/>
        <v>634.6</v>
      </c>
      <c r="AE40" s="42">
        <f t="shared" si="68"/>
        <v>39.2</v>
      </c>
      <c r="AF40" s="42">
        <f t="shared" si="68"/>
        <v>318</v>
      </c>
      <c r="AG40" s="42">
        <f t="shared" si="68"/>
        <v>0</v>
      </c>
      <c r="AH40" s="42">
        <f t="shared" si="68"/>
        <v>2003.3</v>
      </c>
      <c r="AI40" s="41" t="s">
        <v>31</v>
      </c>
    </row>
    <row r="41" s="15" customFormat="1" ht="16" customHeight="1" spans="1:35">
      <c r="A41" s="37">
        <f t="shared" si="38"/>
        <v>38</v>
      </c>
      <c r="B41" s="38" t="s">
        <v>195</v>
      </c>
      <c r="C41" s="44" t="s">
        <v>206</v>
      </c>
      <c r="D41" s="40" t="s">
        <v>207</v>
      </c>
      <c r="E41" s="38">
        <v>3920.55</v>
      </c>
      <c r="F41" s="38">
        <v>3920.55</v>
      </c>
      <c r="G41" s="39">
        <v>6346</v>
      </c>
      <c r="H41" s="38">
        <v>3920.55</v>
      </c>
      <c r="I41" s="39">
        <v>3180</v>
      </c>
      <c r="J41" s="39"/>
      <c r="K41" s="38">
        <f t="shared" si="39"/>
        <v>70.57</v>
      </c>
      <c r="L41" s="38">
        <f t="shared" si="40"/>
        <v>627.29</v>
      </c>
      <c r="M41" s="39">
        <f t="shared" si="41"/>
        <v>507.68</v>
      </c>
      <c r="N41" s="38">
        <f t="shared" si="42"/>
        <v>27.44</v>
      </c>
      <c r="O41" s="39">
        <f t="shared" si="43"/>
        <v>159</v>
      </c>
      <c r="P41" s="39">
        <f t="shared" si="44"/>
        <v>0</v>
      </c>
      <c r="Q41" s="39">
        <f t="shared" si="45"/>
        <v>1391.98</v>
      </c>
      <c r="R41" s="38">
        <f t="shared" si="46"/>
        <v>0</v>
      </c>
      <c r="S41" s="38">
        <f t="shared" si="47"/>
        <v>313.64</v>
      </c>
      <c r="T41" s="39">
        <f t="shared" si="48"/>
        <v>126.92</v>
      </c>
      <c r="U41" s="38">
        <f t="shared" si="49"/>
        <v>11.76</v>
      </c>
      <c r="V41" s="39">
        <f t="shared" si="50"/>
        <v>159</v>
      </c>
      <c r="W41" s="39">
        <f t="shared" si="51"/>
        <v>0</v>
      </c>
      <c r="X41" s="38">
        <f t="shared" si="52"/>
        <v>611.32</v>
      </c>
      <c r="Y41" s="38">
        <f t="shared" si="53"/>
        <v>2003.3</v>
      </c>
      <c r="Z41" s="38"/>
      <c r="AA41" s="41" t="s">
        <v>67</v>
      </c>
      <c r="AB41" s="42">
        <f t="shared" ref="AB41:AH41" si="69">K41+R41</f>
        <v>70.57</v>
      </c>
      <c r="AC41" s="42">
        <f t="shared" si="69"/>
        <v>940.93</v>
      </c>
      <c r="AD41" s="42">
        <f t="shared" si="69"/>
        <v>634.6</v>
      </c>
      <c r="AE41" s="42">
        <f t="shared" si="69"/>
        <v>39.2</v>
      </c>
      <c r="AF41" s="42">
        <f t="shared" si="69"/>
        <v>318</v>
      </c>
      <c r="AG41" s="42">
        <f t="shared" si="69"/>
        <v>0</v>
      </c>
      <c r="AH41" s="42">
        <f t="shared" si="69"/>
        <v>2003.3</v>
      </c>
      <c r="AI41" s="41" t="s">
        <v>36</v>
      </c>
    </row>
    <row r="42" s="15" customFormat="1" ht="16" customHeight="1" spans="1:35">
      <c r="A42" s="37">
        <f t="shared" si="38"/>
        <v>39</v>
      </c>
      <c r="B42" s="38" t="s">
        <v>195</v>
      </c>
      <c r="C42" s="38" t="s">
        <v>208</v>
      </c>
      <c r="D42" s="40" t="s">
        <v>209</v>
      </c>
      <c r="E42" s="38">
        <v>3920.55</v>
      </c>
      <c r="F42" s="38">
        <v>3920.55</v>
      </c>
      <c r="G42" s="39">
        <v>6346</v>
      </c>
      <c r="H42" s="38">
        <v>3920.55</v>
      </c>
      <c r="I42" s="39">
        <v>3180</v>
      </c>
      <c r="J42" s="39"/>
      <c r="K42" s="38">
        <f t="shared" si="39"/>
        <v>70.57</v>
      </c>
      <c r="L42" s="38">
        <f t="shared" si="40"/>
        <v>627.29</v>
      </c>
      <c r="M42" s="39">
        <f t="shared" si="41"/>
        <v>507.68</v>
      </c>
      <c r="N42" s="38">
        <f t="shared" si="42"/>
        <v>27.44</v>
      </c>
      <c r="O42" s="39">
        <f t="shared" si="43"/>
        <v>159</v>
      </c>
      <c r="P42" s="39">
        <f t="shared" si="44"/>
        <v>0</v>
      </c>
      <c r="Q42" s="39">
        <f t="shared" si="45"/>
        <v>1391.98</v>
      </c>
      <c r="R42" s="38">
        <f t="shared" si="46"/>
        <v>0</v>
      </c>
      <c r="S42" s="38">
        <f t="shared" si="47"/>
        <v>313.64</v>
      </c>
      <c r="T42" s="39">
        <f t="shared" si="48"/>
        <v>126.92</v>
      </c>
      <c r="U42" s="38">
        <f t="shared" si="49"/>
        <v>11.76</v>
      </c>
      <c r="V42" s="39">
        <f t="shared" si="50"/>
        <v>159</v>
      </c>
      <c r="W42" s="39">
        <f t="shared" si="51"/>
        <v>0</v>
      </c>
      <c r="X42" s="38">
        <f t="shared" si="52"/>
        <v>611.32</v>
      </c>
      <c r="Y42" s="38">
        <f t="shared" si="53"/>
        <v>2003.3</v>
      </c>
      <c r="Z42" s="38"/>
      <c r="AA42" s="41" t="s">
        <v>73</v>
      </c>
      <c r="AB42" s="42">
        <f t="shared" ref="AB42:AH42" si="70">K42+R42</f>
        <v>70.57</v>
      </c>
      <c r="AC42" s="42">
        <f t="shared" si="70"/>
        <v>940.93</v>
      </c>
      <c r="AD42" s="42">
        <f t="shared" si="70"/>
        <v>634.6</v>
      </c>
      <c r="AE42" s="42">
        <f t="shared" si="70"/>
        <v>39.2</v>
      </c>
      <c r="AF42" s="42">
        <f t="shared" si="70"/>
        <v>318</v>
      </c>
      <c r="AG42" s="42">
        <f t="shared" si="70"/>
        <v>0</v>
      </c>
      <c r="AH42" s="42">
        <f t="shared" si="70"/>
        <v>2003.3</v>
      </c>
      <c r="AI42" s="41" t="s">
        <v>34</v>
      </c>
    </row>
    <row r="43" s="15" customFormat="1" ht="16" customHeight="1" spans="1:35">
      <c r="A43" s="37">
        <f t="shared" si="38"/>
        <v>40</v>
      </c>
      <c r="B43" s="38" t="s">
        <v>153</v>
      </c>
      <c r="C43" s="38" t="s">
        <v>210</v>
      </c>
      <c r="D43" s="40" t="s">
        <v>211</v>
      </c>
      <c r="E43" s="38">
        <v>4200</v>
      </c>
      <c r="F43" s="38">
        <v>4200</v>
      </c>
      <c r="G43" s="39">
        <v>6346</v>
      </c>
      <c r="H43" s="38">
        <v>4200</v>
      </c>
      <c r="I43" s="39">
        <v>4180</v>
      </c>
      <c r="J43" s="39"/>
      <c r="K43" s="38">
        <f t="shared" si="39"/>
        <v>75.6</v>
      </c>
      <c r="L43" s="38">
        <f t="shared" si="40"/>
        <v>672</v>
      </c>
      <c r="M43" s="39">
        <f t="shared" si="41"/>
        <v>507.68</v>
      </c>
      <c r="N43" s="38">
        <f t="shared" si="42"/>
        <v>29.4</v>
      </c>
      <c r="O43" s="39">
        <f t="shared" si="43"/>
        <v>209</v>
      </c>
      <c r="P43" s="39">
        <f t="shared" si="44"/>
        <v>0</v>
      </c>
      <c r="Q43" s="39">
        <f t="shared" si="45"/>
        <v>1493.68</v>
      </c>
      <c r="R43" s="38">
        <f t="shared" si="46"/>
        <v>0</v>
      </c>
      <c r="S43" s="38">
        <f t="shared" si="47"/>
        <v>336</v>
      </c>
      <c r="T43" s="39">
        <f t="shared" si="48"/>
        <v>126.92</v>
      </c>
      <c r="U43" s="38">
        <f t="shared" si="49"/>
        <v>12.6</v>
      </c>
      <c r="V43" s="39">
        <f t="shared" si="50"/>
        <v>209</v>
      </c>
      <c r="W43" s="39">
        <f t="shared" si="51"/>
        <v>0</v>
      </c>
      <c r="X43" s="38">
        <f t="shared" si="52"/>
        <v>684.52</v>
      </c>
      <c r="Y43" s="38">
        <f t="shared" si="53"/>
        <v>2178.2</v>
      </c>
      <c r="Z43" s="38"/>
      <c r="AA43" s="41" t="s">
        <v>77</v>
      </c>
      <c r="AB43" s="42">
        <f t="shared" ref="AB43:AH43" si="71">K43+R43</f>
        <v>75.6</v>
      </c>
      <c r="AC43" s="42">
        <f t="shared" si="71"/>
        <v>1008</v>
      </c>
      <c r="AD43" s="42">
        <f t="shared" si="71"/>
        <v>634.6</v>
      </c>
      <c r="AE43" s="42">
        <f t="shared" si="71"/>
        <v>42</v>
      </c>
      <c r="AF43" s="42">
        <f t="shared" si="71"/>
        <v>418</v>
      </c>
      <c r="AG43" s="42">
        <f t="shared" si="71"/>
        <v>0</v>
      </c>
      <c r="AH43" s="42">
        <f t="shared" si="71"/>
        <v>2178.2</v>
      </c>
      <c r="AI43" s="41" t="s">
        <v>36</v>
      </c>
    </row>
    <row r="44" s="15" customFormat="1" ht="16" customHeight="1" spans="1:35">
      <c r="A44" s="37">
        <f t="shared" si="38"/>
        <v>41</v>
      </c>
      <c r="B44" s="38" t="s">
        <v>195</v>
      </c>
      <c r="C44" s="38" t="s">
        <v>212</v>
      </c>
      <c r="D44" s="40" t="s">
        <v>213</v>
      </c>
      <c r="E44" s="38">
        <v>3920.55</v>
      </c>
      <c r="F44" s="38">
        <v>3920.55</v>
      </c>
      <c r="G44" s="39">
        <v>6346</v>
      </c>
      <c r="H44" s="38">
        <v>3920.55</v>
      </c>
      <c r="I44" s="39">
        <v>4180</v>
      </c>
      <c r="J44" s="39"/>
      <c r="K44" s="38">
        <f t="shared" si="39"/>
        <v>70.57</v>
      </c>
      <c r="L44" s="38">
        <f t="shared" si="40"/>
        <v>627.29</v>
      </c>
      <c r="M44" s="39">
        <f t="shared" si="41"/>
        <v>507.68</v>
      </c>
      <c r="N44" s="38">
        <f t="shared" si="42"/>
        <v>27.44</v>
      </c>
      <c r="O44" s="39">
        <f t="shared" si="43"/>
        <v>209</v>
      </c>
      <c r="P44" s="39">
        <f t="shared" si="44"/>
        <v>0</v>
      </c>
      <c r="Q44" s="39">
        <f t="shared" si="45"/>
        <v>1441.98</v>
      </c>
      <c r="R44" s="38">
        <f t="shared" si="46"/>
        <v>0</v>
      </c>
      <c r="S44" s="38">
        <f t="shared" si="47"/>
        <v>313.64</v>
      </c>
      <c r="T44" s="39">
        <f t="shared" si="48"/>
        <v>126.92</v>
      </c>
      <c r="U44" s="38">
        <f t="shared" si="49"/>
        <v>11.76</v>
      </c>
      <c r="V44" s="39">
        <f t="shared" si="50"/>
        <v>209</v>
      </c>
      <c r="W44" s="39">
        <f t="shared" si="51"/>
        <v>0</v>
      </c>
      <c r="X44" s="38">
        <f t="shared" si="52"/>
        <v>661.32</v>
      </c>
      <c r="Y44" s="38">
        <f t="shared" si="53"/>
        <v>2103.3</v>
      </c>
      <c r="Z44" s="38"/>
      <c r="AA44" s="41" t="s">
        <v>73</v>
      </c>
      <c r="AB44" s="42">
        <f t="shared" ref="AB44:AH44" si="72">K44+R44</f>
        <v>70.57</v>
      </c>
      <c r="AC44" s="42">
        <f t="shared" si="72"/>
        <v>940.93</v>
      </c>
      <c r="AD44" s="42">
        <f t="shared" si="72"/>
        <v>634.6</v>
      </c>
      <c r="AE44" s="42">
        <f t="shared" si="72"/>
        <v>39.2</v>
      </c>
      <c r="AF44" s="42">
        <f t="shared" si="72"/>
        <v>418</v>
      </c>
      <c r="AG44" s="42">
        <f t="shared" si="72"/>
        <v>0</v>
      </c>
      <c r="AH44" s="42">
        <f t="shared" si="72"/>
        <v>2103.3</v>
      </c>
      <c r="AI44" s="41" t="s">
        <v>34</v>
      </c>
    </row>
    <row r="45" s="15" customFormat="1" ht="16" customHeight="1" spans="1:35">
      <c r="A45" s="37">
        <f t="shared" si="38"/>
        <v>42</v>
      </c>
      <c r="B45" s="38" t="s">
        <v>195</v>
      </c>
      <c r="C45" s="38" t="s">
        <v>214</v>
      </c>
      <c r="D45" s="40" t="s">
        <v>215</v>
      </c>
      <c r="E45" s="38">
        <v>3920.55</v>
      </c>
      <c r="F45" s="38">
        <v>3920.55</v>
      </c>
      <c r="G45" s="39">
        <v>6346</v>
      </c>
      <c r="H45" s="38">
        <v>3920.55</v>
      </c>
      <c r="I45" s="39">
        <v>3180</v>
      </c>
      <c r="J45" s="39"/>
      <c r="K45" s="38">
        <f t="shared" si="39"/>
        <v>70.57</v>
      </c>
      <c r="L45" s="38">
        <f t="shared" si="40"/>
        <v>627.29</v>
      </c>
      <c r="M45" s="39">
        <f t="shared" si="41"/>
        <v>507.68</v>
      </c>
      <c r="N45" s="38">
        <f t="shared" si="42"/>
        <v>27.44</v>
      </c>
      <c r="O45" s="39">
        <f t="shared" si="43"/>
        <v>159</v>
      </c>
      <c r="P45" s="39">
        <f t="shared" si="44"/>
        <v>0</v>
      </c>
      <c r="Q45" s="39">
        <f t="shared" si="45"/>
        <v>1391.98</v>
      </c>
      <c r="R45" s="38">
        <f t="shared" si="46"/>
        <v>0</v>
      </c>
      <c r="S45" s="38">
        <f t="shared" si="47"/>
        <v>313.64</v>
      </c>
      <c r="T45" s="39">
        <f t="shared" si="48"/>
        <v>126.92</v>
      </c>
      <c r="U45" s="38">
        <f t="shared" si="49"/>
        <v>11.76</v>
      </c>
      <c r="V45" s="39">
        <f t="shared" si="50"/>
        <v>159</v>
      </c>
      <c r="W45" s="39">
        <f t="shared" si="51"/>
        <v>0</v>
      </c>
      <c r="X45" s="38">
        <f t="shared" si="52"/>
        <v>611.32</v>
      </c>
      <c r="Y45" s="38">
        <f t="shared" si="53"/>
        <v>2003.3</v>
      </c>
      <c r="Z45" s="38"/>
      <c r="AA45" s="41" t="s">
        <v>73</v>
      </c>
      <c r="AB45" s="42">
        <f t="shared" ref="AB45:AH45" si="73">K45+R45</f>
        <v>70.57</v>
      </c>
      <c r="AC45" s="42">
        <f t="shared" si="73"/>
        <v>940.93</v>
      </c>
      <c r="AD45" s="42">
        <f t="shared" si="73"/>
        <v>634.6</v>
      </c>
      <c r="AE45" s="42">
        <f t="shared" si="73"/>
        <v>39.2</v>
      </c>
      <c r="AF45" s="42">
        <f t="shared" si="73"/>
        <v>318</v>
      </c>
      <c r="AG45" s="42">
        <f t="shared" si="73"/>
        <v>0</v>
      </c>
      <c r="AH45" s="42">
        <f t="shared" si="73"/>
        <v>2003.3</v>
      </c>
      <c r="AI45" s="41" t="s">
        <v>34</v>
      </c>
    </row>
    <row r="46" s="15" customFormat="1" ht="16" customHeight="1" spans="1:35">
      <c r="A46" s="37">
        <f t="shared" si="38"/>
        <v>43</v>
      </c>
      <c r="B46" s="38" t="s">
        <v>195</v>
      </c>
      <c r="C46" s="38" t="s">
        <v>216</v>
      </c>
      <c r="D46" s="40" t="s">
        <v>217</v>
      </c>
      <c r="E46" s="38">
        <v>3920.55</v>
      </c>
      <c r="F46" s="38">
        <v>3920.55</v>
      </c>
      <c r="G46" s="39">
        <v>6346</v>
      </c>
      <c r="H46" s="38">
        <v>3920.55</v>
      </c>
      <c r="I46" s="39">
        <v>3180</v>
      </c>
      <c r="J46" s="39"/>
      <c r="K46" s="38">
        <f t="shared" si="39"/>
        <v>70.57</v>
      </c>
      <c r="L46" s="38">
        <f t="shared" si="40"/>
        <v>627.29</v>
      </c>
      <c r="M46" s="39">
        <f t="shared" si="41"/>
        <v>507.68</v>
      </c>
      <c r="N46" s="38">
        <f t="shared" si="42"/>
        <v>27.44</v>
      </c>
      <c r="O46" s="39">
        <f t="shared" si="43"/>
        <v>159</v>
      </c>
      <c r="P46" s="39">
        <f t="shared" si="44"/>
        <v>0</v>
      </c>
      <c r="Q46" s="39">
        <f t="shared" si="45"/>
        <v>1391.98</v>
      </c>
      <c r="R46" s="38">
        <f t="shared" si="46"/>
        <v>0</v>
      </c>
      <c r="S46" s="38">
        <f t="shared" si="47"/>
        <v>313.64</v>
      </c>
      <c r="T46" s="39">
        <f t="shared" si="48"/>
        <v>126.92</v>
      </c>
      <c r="U46" s="38">
        <f t="shared" si="49"/>
        <v>11.76</v>
      </c>
      <c r="V46" s="39">
        <f t="shared" si="50"/>
        <v>159</v>
      </c>
      <c r="W46" s="39">
        <f t="shared" si="51"/>
        <v>0</v>
      </c>
      <c r="X46" s="38">
        <f t="shared" si="52"/>
        <v>611.32</v>
      </c>
      <c r="Y46" s="38">
        <f t="shared" si="53"/>
        <v>2003.3</v>
      </c>
      <c r="Z46" s="38"/>
      <c r="AA46" s="41" t="s">
        <v>67</v>
      </c>
      <c r="AB46" s="42">
        <f t="shared" ref="AB46:AH46" si="74">K46+R46</f>
        <v>70.57</v>
      </c>
      <c r="AC46" s="42">
        <f t="shared" si="74"/>
        <v>940.93</v>
      </c>
      <c r="AD46" s="42">
        <f t="shared" si="74"/>
        <v>634.6</v>
      </c>
      <c r="AE46" s="42">
        <f t="shared" si="74"/>
        <v>39.2</v>
      </c>
      <c r="AF46" s="42">
        <f t="shared" si="74"/>
        <v>318</v>
      </c>
      <c r="AG46" s="42">
        <f t="shared" si="74"/>
        <v>0</v>
      </c>
      <c r="AH46" s="42">
        <f t="shared" si="74"/>
        <v>2003.3</v>
      </c>
      <c r="AI46" s="41" t="s">
        <v>36</v>
      </c>
    </row>
    <row r="47" s="15" customFormat="1" ht="16" customHeight="1" spans="1:35">
      <c r="A47" s="37">
        <f t="shared" si="38"/>
        <v>44</v>
      </c>
      <c r="B47" s="38" t="s">
        <v>195</v>
      </c>
      <c r="C47" s="38" t="s">
        <v>218</v>
      </c>
      <c r="D47" s="40" t="s">
        <v>219</v>
      </c>
      <c r="E47" s="38">
        <v>3920.55</v>
      </c>
      <c r="F47" s="38">
        <v>3920.55</v>
      </c>
      <c r="G47" s="39">
        <v>6346</v>
      </c>
      <c r="H47" s="38">
        <v>3920.55</v>
      </c>
      <c r="I47" s="39">
        <v>3180</v>
      </c>
      <c r="J47" s="39"/>
      <c r="K47" s="38">
        <f t="shared" si="39"/>
        <v>70.57</v>
      </c>
      <c r="L47" s="38">
        <f t="shared" si="40"/>
        <v>627.29</v>
      </c>
      <c r="M47" s="39">
        <f t="shared" si="41"/>
        <v>507.68</v>
      </c>
      <c r="N47" s="38">
        <f t="shared" si="42"/>
        <v>27.44</v>
      </c>
      <c r="O47" s="39">
        <f t="shared" si="43"/>
        <v>159</v>
      </c>
      <c r="P47" s="39">
        <f t="shared" si="44"/>
        <v>0</v>
      </c>
      <c r="Q47" s="39">
        <f t="shared" si="45"/>
        <v>1391.98</v>
      </c>
      <c r="R47" s="38">
        <f t="shared" si="46"/>
        <v>0</v>
      </c>
      <c r="S47" s="38">
        <f t="shared" si="47"/>
        <v>313.64</v>
      </c>
      <c r="T47" s="39">
        <f t="shared" si="48"/>
        <v>126.92</v>
      </c>
      <c r="U47" s="38">
        <f t="shared" si="49"/>
        <v>11.76</v>
      </c>
      <c r="V47" s="39">
        <f t="shared" si="50"/>
        <v>159</v>
      </c>
      <c r="W47" s="39">
        <f t="shared" si="51"/>
        <v>0</v>
      </c>
      <c r="X47" s="38">
        <f t="shared" si="52"/>
        <v>611.32</v>
      </c>
      <c r="Y47" s="38">
        <f t="shared" si="53"/>
        <v>2003.3</v>
      </c>
      <c r="Z47" s="38"/>
      <c r="AA47" s="41" t="s">
        <v>73</v>
      </c>
      <c r="AB47" s="42">
        <f t="shared" ref="AB47:AH47" si="75">K47+R47</f>
        <v>70.57</v>
      </c>
      <c r="AC47" s="42">
        <f t="shared" si="75"/>
        <v>940.93</v>
      </c>
      <c r="AD47" s="42">
        <f t="shared" si="75"/>
        <v>634.6</v>
      </c>
      <c r="AE47" s="42">
        <f t="shared" si="75"/>
        <v>39.2</v>
      </c>
      <c r="AF47" s="42">
        <f t="shared" si="75"/>
        <v>318</v>
      </c>
      <c r="AG47" s="42">
        <f t="shared" si="75"/>
        <v>0</v>
      </c>
      <c r="AH47" s="42">
        <f t="shared" si="75"/>
        <v>2003.3</v>
      </c>
      <c r="AI47" s="41" t="s">
        <v>34</v>
      </c>
    </row>
    <row r="48" s="15" customFormat="1" ht="16" customHeight="1" spans="1:35">
      <c r="A48" s="37">
        <f t="shared" si="38"/>
        <v>45</v>
      </c>
      <c r="B48" s="38" t="s">
        <v>153</v>
      </c>
      <c r="C48" s="38" t="s">
        <v>220</v>
      </c>
      <c r="D48" s="40" t="s">
        <v>221</v>
      </c>
      <c r="E48" s="38">
        <v>4200</v>
      </c>
      <c r="F48" s="38">
        <v>4200</v>
      </c>
      <c r="G48" s="39">
        <v>6346</v>
      </c>
      <c r="H48" s="38">
        <v>4200</v>
      </c>
      <c r="I48" s="39">
        <v>4180</v>
      </c>
      <c r="J48" s="39"/>
      <c r="K48" s="38">
        <f t="shared" si="39"/>
        <v>75.6</v>
      </c>
      <c r="L48" s="38">
        <f t="shared" si="40"/>
        <v>672</v>
      </c>
      <c r="M48" s="39">
        <f t="shared" si="41"/>
        <v>507.68</v>
      </c>
      <c r="N48" s="38">
        <f t="shared" si="42"/>
        <v>29.4</v>
      </c>
      <c r="O48" s="39">
        <f t="shared" si="43"/>
        <v>209</v>
      </c>
      <c r="P48" s="39">
        <f t="shared" si="44"/>
        <v>0</v>
      </c>
      <c r="Q48" s="39">
        <f t="shared" si="45"/>
        <v>1493.68</v>
      </c>
      <c r="R48" s="38">
        <f t="shared" si="46"/>
        <v>0</v>
      </c>
      <c r="S48" s="38">
        <f t="shared" si="47"/>
        <v>336</v>
      </c>
      <c r="T48" s="39">
        <f t="shared" si="48"/>
        <v>126.92</v>
      </c>
      <c r="U48" s="38">
        <f t="shared" si="49"/>
        <v>12.6</v>
      </c>
      <c r="V48" s="39">
        <f t="shared" si="50"/>
        <v>209</v>
      </c>
      <c r="W48" s="39">
        <f t="shared" si="51"/>
        <v>0</v>
      </c>
      <c r="X48" s="38">
        <f t="shared" si="52"/>
        <v>684.52</v>
      </c>
      <c r="Y48" s="38">
        <f t="shared" si="53"/>
        <v>2178.2</v>
      </c>
      <c r="Z48" s="38"/>
      <c r="AA48" s="41" t="s">
        <v>67</v>
      </c>
      <c r="AB48" s="42">
        <f t="shared" ref="AB48:AH48" si="76">K48+R48</f>
        <v>75.6</v>
      </c>
      <c r="AC48" s="42">
        <f t="shared" si="76"/>
        <v>1008</v>
      </c>
      <c r="AD48" s="42">
        <f t="shared" si="76"/>
        <v>634.6</v>
      </c>
      <c r="AE48" s="42">
        <f t="shared" si="76"/>
        <v>42</v>
      </c>
      <c r="AF48" s="42">
        <f t="shared" si="76"/>
        <v>418</v>
      </c>
      <c r="AG48" s="42">
        <f t="shared" si="76"/>
        <v>0</v>
      </c>
      <c r="AH48" s="42">
        <f t="shared" si="76"/>
        <v>2178.2</v>
      </c>
      <c r="AI48" s="41" t="s">
        <v>36</v>
      </c>
    </row>
    <row r="49" s="15" customFormat="1" ht="16" customHeight="1" spans="1:36">
      <c r="A49" s="37">
        <f t="shared" si="38"/>
        <v>46</v>
      </c>
      <c r="B49" s="38" t="s">
        <v>153</v>
      </c>
      <c r="C49" s="38" t="s">
        <v>222</v>
      </c>
      <c r="D49" s="40" t="s">
        <v>223</v>
      </c>
      <c r="E49" s="38">
        <v>3920.55</v>
      </c>
      <c r="F49" s="38">
        <v>3920.55</v>
      </c>
      <c r="G49" s="39">
        <v>6346</v>
      </c>
      <c r="H49" s="38">
        <v>3920.55</v>
      </c>
      <c r="I49" s="39">
        <v>4180</v>
      </c>
      <c r="J49" s="39"/>
      <c r="K49" s="38">
        <f t="shared" si="39"/>
        <v>70.57</v>
      </c>
      <c r="L49" s="38">
        <f t="shared" si="40"/>
        <v>627.29</v>
      </c>
      <c r="M49" s="39">
        <f t="shared" si="41"/>
        <v>507.68</v>
      </c>
      <c r="N49" s="38">
        <f t="shared" si="42"/>
        <v>27.44</v>
      </c>
      <c r="O49" s="39">
        <f t="shared" si="43"/>
        <v>209</v>
      </c>
      <c r="P49" s="39">
        <f t="shared" si="44"/>
        <v>0</v>
      </c>
      <c r="Q49" s="39">
        <f t="shared" si="45"/>
        <v>1441.98</v>
      </c>
      <c r="R49" s="38">
        <f t="shared" si="46"/>
        <v>0</v>
      </c>
      <c r="S49" s="38">
        <f t="shared" si="47"/>
        <v>313.64</v>
      </c>
      <c r="T49" s="39">
        <f t="shared" si="48"/>
        <v>126.92</v>
      </c>
      <c r="U49" s="38">
        <f t="shared" si="49"/>
        <v>11.76</v>
      </c>
      <c r="V49" s="39">
        <f t="shared" si="50"/>
        <v>209</v>
      </c>
      <c r="W49" s="39">
        <f t="shared" si="51"/>
        <v>0</v>
      </c>
      <c r="X49" s="38">
        <f t="shared" si="52"/>
        <v>661.32</v>
      </c>
      <c r="Y49" s="38">
        <f t="shared" si="53"/>
        <v>2103.3</v>
      </c>
      <c r="Z49" s="38"/>
      <c r="AA49" s="41" t="s">
        <v>77</v>
      </c>
      <c r="AB49" s="42">
        <f t="shared" ref="AB49:AH49" si="77">K49+R49</f>
        <v>70.57</v>
      </c>
      <c r="AC49" s="42">
        <f t="shared" si="77"/>
        <v>940.93</v>
      </c>
      <c r="AD49" s="42">
        <f t="shared" si="77"/>
        <v>634.6</v>
      </c>
      <c r="AE49" s="42">
        <f t="shared" si="77"/>
        <v>39.2</v>
      </c>
      <c r="AF49" s="42">
        <f t="shared" si="77"/>
        <v>418</v>
      </c>
      <c r="AG49" s="42">
        <f t="shared" si="77"/>
        <v>0</v>
      </c>
      <c r="AH49" s="42">
        <f t="shared" si="77"/>
        <v>2103.3</v>
      </c>
      <c r="AI49" s="41" t="s">
        <v>36</v>
      </c>
    </row>
    <row r="50" s="15" customFormat="1" ht="16" customHeight="1" spans="1:36">
      <c r="A50" s="37">
        <f t="shared" si="38"/>
        <v>47</v>
      </c>
      <c r="B50" s="38" t="s">
        <v>153</v>
      </c>
      <c r="C50" s="38" t="s">
        <v>224</v>
      </c>
      <c r="D50" s="40" t="s">
        <v>225</v>
      </c>
      <c r="E50" s="38">
        <v>3920.55</v>
      </c>
      <c r="F50" s="38">
        <v>3920.55</v>
      </c>
      <c r="G50" s="39">
        <v>6346</v>
      </c>
      <c r="H50" s="38">
        <v>3920.55</v>
      </c>
      <c r="I50" s="39">
        <v>4180</v>
      </c>
      <c r="J50" s="39"/>
      <c r="K50" s="38">
        <f t="shared" si="39"/>
        <v>70.57</v>
      </c>
      <c r="L50" s="38">
        <f t="shared" si="40"/>
        <v>627.29</v>
      </c>
      <c r="M50" s="39">
        <f t="shared" si="41"/>
        <v>507.68</v>
      </c>
      <c r="N50" s="38">
        <f t="shared" si="42"/>
        <v>27.44</v>
      </c>
      <c r="O50" s="39">
        <f t="shared" si="43"/>
        <v>209</v>
      </c>
      <c r="P50" s="39">
        <f t="shared" si="44"/>
        <v>0</v>
      </c>
      <c r="Q50" s="39">
        <f t="shared" si="45"/>
        <v>1441.98</v>
      </c>
      <c r="R50" s="38">
        <f t="shared" si="46"/>
        <v>0</v>
      </c>
      <c r="S50" s="38">
        <f t="shared" si="47"/>
        <v>313.64</v>
      </c>
      <c r="T50" s="39">
        <f t="shared" si="48"/>
        <v>126.92</v>
      </c>
      <c r="U50" s="38">
        <f t="shared" si="49"/>
        <v>11.76</v>
      </c>
      <c r="V50" s="39">
        <f t="shared" si="50"/>
        <v>209</v>
      </c>
      <c r="W50" s="39">
        <f t="shared" si="51"/>
        <v>0</v>
      </c>
      <c r="X50" s="38">
        <f t="shared" si="52"/>
        <v>661.32</v>
      </c>
      <c r="Y50" s="38">
        <f t="shared" si="53"/>
        <v>2103.3</v>
      </c>
      <c r="Z50" s="38"/>
      <c r="AA50" s="41" t="s">
        <v>77</v>
      </c>
      <c r="AB50" s="42">
        <f t="shared" ref="AB50:AH50" si="78">K50+R50</f>
        <v>70.57</v>
      </c>
      <c r="AC50" s="42">
        <f t="shared" si="78"/>
        <v>940.93</v>
      </c>
      <c r="AD50" s="42">
        <f t="shared" si="78"/>
        <v>634.6</v>
      </c>
      <c r="AE50" s="42">
        <f t="shared" si="78"/>
        <v>39.2</v>
      </c>
      <c r="AF50" s="42">
        <f t="shared" si="78"/>
        <v>418</v>
      </c>
      <c r="AG50" s="42">
        <f t="shared" si="78"/>
        <v>0</v>
      </c>
      <c r="AH50" s="42">
        <f t="shared" si="78"/>
        <v>2103.3</v>
      </c>
      <c r="AI50" s="41" t="s">
        <v>36</v>
      </c>
    </row>
    <row r="51" s="15" customFormat="1" ht="16" customHeight="1" spans="1:36">
      <c r="A51" s="37">
        <f t="shared" si="38"/>
        <v>48</v>
      </c>
      <c r="B51" s="38" t="s">
        <v>153</v>
      </c>
      <c r="C51" s="38" t="s">
        <v>226</v>
      </c>
      <c r="D51" s="40" t="s">
        <v>227</v>
      </c>
      <c r="E51" s="38">
        <v>3920.55</v>
      </c>
      <c r="F51" s="38">
        <v>3920.55</v>
      </c>
      <c r="G51" s="39">
        <v>6346</v>
      </c>
      <c r="H51" s="38">
        <v>3920.55</v>
      </c>
      <c r="I51" s="39">
        <v>3180</v>
      </c>
      <c r="J51" s="39"/>
      <c r="K51" s="38">
        <f t="shared" si="39"/>
        <v>70.57</v>
      </c>
      <c r="L51" s="38">
        <f t="shared" si="40"/>
        <v>627.29</v>
      </c>
      <c r="M51" s="39">
        <f t="shared" si="41"/>
        <v>507.68</v>
      </c>
      <c r="N51" s="38">
        <f t="shared" si="42"/>
        <v>27.44</v>
      </c>
      <c r="O51" s="39">
        <f t="shared" si="43"/>
        <v>159</v>
      </c>
      <c r="P51" s="39">
        <f t="shared" si="44"/>
        <v>0</v>
      </c>
      <c r="Q51" s="39">
        <f t="shared" si="45"/>
        <v>1391.98</v>
      </c>
      <c r="R51" s="38">
        <f t="shared" si="46"/>
        <v>0</v>
      </c>
      <c r="S51" s="38">
        <f t="shared" si="47"/>
        <v>313.64</v>
      </c>
      <c r="T51" s="39">
        <f t="shared" si="48"/>
        <v>126.92</v>
      </c>
      <c r="U51" s="38">
        <f t="shared" si="49"/>
        <v>11.76</v>
      </c>
      <c r="V51" s="39">
        <f t="shared" si="50"/>
        <v>159</v>
      </c>
      <c r="W51" s="39">
        <f t="shared" si="51"/>
        <v>0</v>
      </c>
      <c r="X51" s="38">
        <f t="shared" si="52"/>
        <v>611.32</v>
      </c>
      <c r="Y51" s="38">
        <f t="shared" si="53"/>
        <v>2003.3</v>
      </c>
      <c r="Z51" s="38"/>
      <c r="AA51" s="41" t="s">
        <v>74</v>
      </c>
      <c r="AB51" s="42">
        <f t="shared" ref="AB51:AH51" si="79">K51+R51</f>
        <v>70.57</v>
      </c>
      <c r="AC51" s="42">
        <f t="shared" si="79"/>
        <v>940.93</v>
      </c>
      <c r="AD51" s="42">
        <f t="shared" si="79"/>
        <v>634.6</v>
      </c>
      <c r="AE51" s="42">
        <f t="shared" si="79"/>
        <v>39.2</v>
      </c>
      <c r="AF51" s="42">
        <f t="shared" si="79"/>
        <v>318</v>
      </c>
      <c r="AG51" s="42">
        <f t="shared" si="79"/>
        <v>0</v>
      </c>
      <c r="AH51" s="42">
        <f t="shared" si="79"/>
        <v>2003.3</v>
      </c>
      <c r="AI51" s="41" t="s">
        <v>35</v>
      </c>
    </row>
    <row r="52" spans="1:36">
      <c r="A52" s="37">
        <f t="shared" si="38"/>
        <v>49</v>
      </c>
      <c r="B52" s="38" t="s">
        <v>195</v>
      </c>
      <c r="C52" s="38" t="s">
        <v>228</v>
      </c>
      <c r="D52" s="40" t="s">
        <v>229</v>
      </c>
      <c r="E52" s="38">
        <v>3920.55</v>
      </c>
      <c r="F52" s="38">
        <v>3920.55</v>
      </c>
      <c r="G52" s="39">
        <v>6346</v>
      </c>
      <c r="H52" s="38">
        <v>3920.55</v>
      </c>
      <c r="I52" s="39">
        <v>3180</v>
      </c>
      <c r="J52" s="39"/>
      <c r="K52" s="38">
        <f t="shared" si="39"/>
        <v>70.57</v>
      </c>
      <c r="L52" s="38">
        <f t="shared" si="40"/>
        <v>627.29</v>
      </c>
      <c r="M52" s="39">
        <f t="shared" si="41"/>
        <v>507.68</v>
      </c>
      <c r="N52" s="38">
        <f t="shared" si="42"/>
        <v>27.44</v>
      </c>
      <c r="O52" s="39">
        <f t="shared" si="43"/>
        <v>159</v>
      </c>
      <c r="P52" s="39">
        <f t="shared" si="44"/>
        <v>0</v>
      </c>
      <c r="Q52" s="39">
        <f t="shared" si="45"/>
        <v>1391.98</v>
      </c>
      <c r="R52" s="38">
        <f t="shared" si="46"/>
        <v>0</v>
      </c>
      <c r="S52" s="38">
        <f t="shared" si="47"/>
        <v>313.64</v>
      </c>
      <c r="T52" s="39">
        <f t="shared" si="48"/>
        <v>126.92</v>
      </c>
      <c r="U52" s="38">
        <f t="shared" si="49"/>
        <v>11.76</v>
      </c>
      <c r="V52" s="39">
        <f t="shared" si="50"/>
        <v>159</v>
      </c>
      <c r="W52" s="39">
        <f t="shared" si="51"/>
        <v>0</v>
      </c>
      <c r="X52" s="38">
        <f t="shared" si="52"/>
        <v>611.32</v>
      </c>
      <c r="Y52" s="38">
        <f t="shared" si="53"/>
        <v>2003.3</v>
      </c>
      <c r="Z52" s="38"/>
      <c r="AA52" s="41" t="s">
        <v>67</v>
      </c>
      <c r="AB52" s="42">
        <f t="shared" ref="AB52:AH52" si="80">K52+R52</f>
        <v>70.57</v>
      </c>
      <c r="AC52" s="42">
        <f t="shared" si="80"/>
        <v>940.93</v>
      </c>
      <c r="AD52" s="42">
        <f t="shared" si="80"/>
        <v>634.6</v>
      </c>
      <c r="AE52" s="42">
        <f t="shared" si="80"/>
        <v>39.2</v>
      </c>
      <c r="AF52" s="42">
        <f t="shared" si="80"/>
        <v>318</v>
      </c>
      <c r="AG52" s="42">
        <f t="shared" si="80"/>
        <v>0</v>
      </c>
      <c r="AH52" s="42">
        <f t="shared" si="80"/>
        <v>2003.3</v>
      </c>
      <c r="AI52" s="41" t="s">
        <v>36</v>
      </c>
      <c r="AJ52" s="15"/>
    </row>
    <row r="53" s="15" customFormat="1" ht="16" customHeight="1" spans="1:36">
      <c r="A53" s="37">
        <f t="shared" si="38"/>
        <v>50</v>
      </c>
      <c r="B53" s="38" t="s">
        <v>110</v>
      </c>
      <c r="C53" s="45" t="s">
        <v>230</v>
      </c>
      <c r="D53" s="46" t="s">
        <v>231</v>
      </c>
      <c r="E53" s="38">
        <v>3920.55</v>
      </c>
      <c r="F53" s="38">
        <v>3920.55</v>
      </c>
      <c r="G53" s="39">
        <v>6346</v>
      </c>
      <c r="H53" s="38">
        <v>3920.55</v>
      </c>
      <c r="I53" s="39">
        <v>2200</v>
      </c>
      <c r="J53" s="39"/>
      <c r="K53" s="38">
        <f t="shared" si="39"/>
        <v>70.57</v>
      </c>
      <c r="L53" s="38">
        <f t="shared" si="40"/>
        <v>627.29</v>
      </c>
      <c r="M53" s="39">
        <f t="shared" si="41"/>
        <v>507.68</v>
      </c>
      <c r="N53" s="38">
        <f t="shared" si="42"/>
        <v>27.44</v>
      </c>
      <c r="O53" s="39">
        <f t="shared" si="43"/>
        <v>110</v>
      </c>
      <c r="P53" s="39">
        <f t="shared" si="44"/>
        <v>0</v>
      </c>
      <c r="Q53" s="39">
        <f t="shared" si="45"/>
        <v>1342.98</v>
      </c>
      <c r="R53" s="38">
        <f t="shared" si="46"/>
        <v>0</v>
      </c>
      <c r="S53" s="38">
        <f t="shared" si="47"/>
        <v>313.64</v>
      </c>
      <c r="T53" s="39">
        <f t="shared" si="48"/>
        <v>126.92</v>
      </c>
      <c r="U53" s="38">
        <f t="shared" si="49"/>
        <v>11.76</v>
      </c>
      <c r="V53" s="39">
        <f t="shared" si="50"/>
        <v>110</v>
      </c>
      <c r="W53" s="39">
        <f t="shared" si="51"/>
        <v>0</v>
      </c>
      <c r="X53" s="38">
        <f t="shared" si="52"/>
        <v>562.32</v>
      </c>
      <c r="Y53" s="38">
        <f t="shared" si="53"/>
        <v>1905.3</v>
      </c>
      <c r="Z53" s="38"/>
      <c r="AA53" s="41" t="s">
        <v>62</v>
      </c>
      <c r="AB53" s="42">
        <f t="shared" ref="AB53:AH53" si="81">K53+R53</f>
        <v>70.57</v>
      </c>
      <c r="AC53" s="42">
        <f t="shared" si="81"/>
        <v>940.93</v>
      </c>
      <c r="AD53" s="42">
        <f t="shared" si="81"/>
        <v>634.6</v>
      </c>
      <c r="AE53" s="42">
        <f t="shared" si="81"/>
        <v>39.2</v>
      </c>
      <c r="AF53" s="42">
        <f t="shared" si="81"/>
        <v>220</v>
      </c>
      <c r="AG53" s="42">
        <f t="shared" si="81"/>
        <v>0</v>
      </c>
      <c r="AH53" s="42">
        <f t="shared" si="81"/>
        <v>1905.3</v>
      </c>
      <c r="AI53" s="41" t="s">
        <v>33</v>
      </c>
    </row>
    <row r="54" s="15" customFormat="1" ht="16" customHeight="1" spans="1:36">
      <c r="A54" s="37">
        <f t="shared" si="38"/>
        <v>51</v>
      </c>
      <c r="B54" s="38" t="s">
        <v>195</v>
      </c>
      <c r="C54" s="45" t="s">
        <v>232</v>
      </c>
      <c r="D54" s="46" t="s">
        <v>233</v>
      </c>
      <c r="E54" s="38">
        <v>3920.55</v>
      </c>
      <c r="F54" s="38">
        <v>3920.55</v>
      </c>
      <c r="G54" s="39">
        <v>6346</v>
      </c>
      <c r="H54" s="38">
        <v>3920.55</v>
      </c>
      <c r="I54" s="39">
        <v>3180</v>
      </c>
      <c r="J54" s="39"/>
      <c r="K54" s="38">
        <f t="shared" si="39"/>
        <v>70.57</v>
      </c>
      <c r="L54" s="38">
        <f t="shared" si="40"/>
        <v>627.29</v>
      </c>
      <c r="M54" s="39">
        <f t="shared" si="41"/>
        <v>507.68</v>
      </c>
      <c r="N54" s="38">
        <f t="shared" si="42"/>
        <v>27.44</v>
      </c>
      <c r="O54" s="39">
        <f t="shared" si="43"/>
        <v>159</v>
      </c>
      <c r="P54" s="39">
        <f t="shared" si="44"/>
        <v>0</v>
      </c>
      <c r="Q54" s="39">
        <f t="shared" si="45"/>
        <v>1391.98</v>
      </c>
      <c r="R54" s="38">
        <f t="shared" si="46"/>
        <v>0</v>
      </c>
      <c r="S54" s="38">
        <f t="shared" si="47"/>
        <v>313.64</v>
      </c>
      <c r="T54" s="39">
        <f t="shared" si="48"/>
        <v>126.92</v>
      </c>
      <c r="U54" s="38">
        <f t="shared" si="49"/>
        <v>11.76</v>
      </c>
      <c r="V54" s="39">
        <f t="shared" si="50"/>
        <v>159</v>
      </c>
      <c r="W54" s="39">
        <f t="shared" si="51"/>
        <v>0</v>
      </c>
      <c r="X54" s="38">
        <f t="shared" si="52"/>
        <v>611.32</v>
      </c>
      <c r="Y54" s="38">
        <f t="shared" si="53"/>
        <v>2003.3</v>
      </c>
      <c r="Z54" s="38"/>
      <c r="AA54" s="41" t="s">
        <v>67</v>
      </c>
      <c r="AB54" s="42">
        <f t="shared" ref="AB54:AH54" si="82">K54+R54</f>
        <v>70.57</v>
      </c>
      <c r="AC54" s="42">
        <f t="shared" si="82"/>
        <v>940.93</v>
      </c>
      <c r="AD54" s="42">
        <f t="shared" si="82"/>
        <v>634.6</v>
      </c>
      <c r="AE54" s="42">
        <f t="shared" si="82"/>
        <v>39.2</v>
      </c>
      <c r="AF54" s="42">
        <f t="shared" si="82"/>
        <v>318</v>
      </c>
      <c r="AG54" s="42">
        <f t="shared" si="82"/>
        <v>0</v>
      </c>
      <c r="AH54" s="42">
        <f t="shared" si="82"/>
        <v>2003.3</v>
      </c>
      <c r="AI54" s="41" t="s">
        <v>36</v>
      </c>
    </row>
    <row r="55" s="15" customFormat="1" ht="16" customHeight="1" spans="1:36">
      <c r="A55" s="37">
        <f t="shared" si="38"/>
        <v>52</v>
      </c>
      <c r="B55" s="38" t="s">
        <v>195</v>
      </c>
      <c r="C55" s="45" t="s">
        <v>234</v>
      </c>
      <c r="D55" s="46" t="s">
        <v>235</v>
      </c>
      <c r="E55" s="38">
        <v>3920.55</v>
      </c>
      <c r="F55" s="38">
        <v>3920.55</v>
      </c>
      <c r="G55" s="39">
        <v>6346</v>
      </c>
      <c r="H55" s="38">
        <v>3920.55</v>
      </c>
      <c r="I55" s="39">
        <v>2200</v>
      </c>
      <c r="J55" s="39"/>
      <c r="K55" s="38">
        <f t="shared" si="39"/>
        <v>70.57</v>
      </c>
      <c r="L55" s="38">
        <f t="shared" si="40"/>
        <v>627.29</v>
      </c>
      <c r="M55" s="39">
        <f t="shared" si="41"/>
        <v>507.68</v>
      </c>
      <c r="N55" s="38">
        <f t="shared" si="42"/>
        <v>27.44</v>
      </c>
      <c r="O55" s="39">
        <f t="shared" si="43"/>
        <v>110</v>
      </c>
      <c r="P55" s="39">
        <f t="shared" si="44"/>
        <v>0</v>
      </c>
      <c r="Q55" s="39">
        <f t="shared" si="45"/>
        <v>1342.98</v>
      </c>
      <c r="R55" s="38">
        <f t="shared" si="46"/>
        <v>0</v>
      </c>
      <c r="S55" s="38">
        <f t="shared" si="47"/>
        <v>313.64</v>
      </c>
      <c r="T55" s="39">
        <f t="shared" si="48"/>
        <v>126.92</v>
      </c>
      <c r="U55" s="38">
        <f t="shared" si="49"/>
        <v>11.76</v>
      </c>
      <c r="V55" s="39">
        <f t="shared" si="50"/>
        <v>110</v>
      </c>
      <c r="W55" s="39">
        <f t="shared" si="51"/>
        <v>0</v>
      </c>
      <c r="X55" s="38">
        <f t="shared" si="52"/>
        <v>562.32</v>
      </c>
      <c r="Y55" s="38">
        <f t="shared" si="53"/>
        <v>1905.3</v>
      </c>
      <c r="Z55" s="38"/>
      <c r="AA55" s="41" t="s">
        <v>67</v>
      </c>
      <c r="AB55" s="42">
        <f t="shared" ref="AB55:AH55" si="83">K55+R55</f>
        <v>70.57</v>
      </c>
      <c r="AC55" s="42">
        <f t="shared" si="83"/>
        <v>940.93</v>
      </c>
      <c r="AD55" s="42">
        <f t="shared" si="83"/>
        <v>634.6</v>
      </c>
      <c r="AE55" s="42">
        <f t="shared" si="83"/>
        <v>39.2</v>
      </c>
      <c r="AF55" s="42">
        <f t="shared" si="83"/>
        <v>220</v>
      </c>
      <c r="AG55" s="42">
        <f t="shared" si="83"/>
        <v>0</v>
      </c>
      <c r="AH55" s="42">
        <f t="shared" si="83"/>
        <v>1905.3</v>
      </c>
      <c r="AI55" s="41" t="s">
        <v>36</v>
      </c>
    </row>
    <row r="56" s="15" customFormat="1" ht="16" customHeight="1" spans="1:36">
      <c r="A56" s="37">
        <f t="shared" si="38"/>
        <v>53</v>
      </c>
      <c r="B56" s="38" t="s">
        <v>195</v>
      </c>
      <c r="C56" s="45" t="s">
        <v>236</v>
      </c>
      <c r="D56" s="221" t="s">
        <v>237</v>
      </c>
      <c r="E56" s="38">
        <v>3920.55</v>
      </c>
      <c r="F56" s="38">
        <v>3920.55</v>
      </c>
      <c r="G56" s="39">
        <v>6346</v>
      </c>
      <c r="H56" s="38">
        <v>3920.55</v>
      </c>
      <c r="I56" s="39">
        <v>3180</v>
      </c>
      <c r="J56" s="39"/>
      <c r="K56" s="38">
        <f t="shared" si="39"/>
        <v>70.57</v>
      </c>
      <c r="L56" s="38">
        <f t="shared" si="40"/>
        <v>627.29</v>
      </c>
      <c r="M56" s="39">
        <f t="shared" si="41"/>
        <v>507.68</v>
      </c>
      <c r="N56" s="38">
        <f t="shared" si="42"/>
        <v>27.44</v>
      </c>
      <c r="O56" s="39">
        <f t="shared" si="43"/>
        <v>159</v>
      </c>
      <c r="P56" s="39">
        <f t="shared" si="44"/>
        <v>0</v>
      </c>
      <c r="Q56" s="39">
        <f t="shared" si="45"/>
        <v>1391.98</v>
      </c>
      <c r="R56" s="38">
        <f t="shared" si="46"/>
        <v>0</v>
      </c>
      <c r="S56" s="38">
        <f t="shared" si="47"/>
        <v>313.64</v>
      </c>
      <c r="T56" s="39">
        <f t="shared" si="48"/>
        <v>126.92</v>
      </c>
      <c r="U56" s="38">
        <f t="shared" si="49"/>
        <v>11.76</v>
      </c>
      <c r="V56" s="39">
        <f t="shared" si="50"/>
        <v>159</v>
      </c>
      <c r="W56" s="39">
        <f t="shared" si="51"/>
        <v>0</v>
      </c>
      <c r="X56" s="38">
        <f t="shared" si="52"/>
        <v>611.32</v>
      </c>
      <c r="Y56" s="38">
        <f t="shared" si="53"/>
        <v>2003.3</v>
      </c>
      <c r="Z56" s="38"/>
      <c r="AA56" s="41" t="s">
        <v>73</v>
      </c>
      <c r="AB56" s="42">
        <f t="shared" ref="AB56:AH56" si="84">K56+R56</f>
        <v>70.57</v>
      </c>
      <c r="AC56" s="42">
        <f t="shared" si="84"/>
        <v>940.93</v>
      </c>
      <c r="AD56" s="42">
        <f t="shared" si="84"/>
        <v>634.6</v>
      </c>
      <c r="AE56" s="42">
        <f t="shared" si="84"/>
        <v>39.2</v>
      </c>
      <c r="AF56" s="42">
        <f t="shared" si="84"/>
        <v>318</v>
      </c>
      <c r="AG56" s="42">
        <f t="shared" si="84"/>
        <v>0</v>
      </c>
      <c r="AH56" s="42">
        <f t="shared" si="84"/>
        <v>2003.3</v>
      </c>
      <c r="AI56" s="41" t="s">
        <v>34</v>
      </c>
    </row>
    <row r="57" s="15" customFormat="1" ht="16" customHeight="1" spans="1:36">
      <c r="A57" s="37">
        <f t="shared" si="38"/>
        <v>54</v>
      </c>
      <c r="B57" s="38" t="s">
        <v>238</v>
      </c>
      <c r="C57" s="38" t="s">
        <v>239</v>
      </c>
      <c r="D57" s="40" t="s">
        <v>240</v>
      </c>
      <c r="E57" s="38">
        <v>4200</v>
      </c>
      <c r="F57" s="38">
        <v>4200</v>
      </c>
      <c r="G57" s="39">
        <v>6346</v>
      </c>
      <c r="H57" s="38">
        <v>4200</v>
      </c>
      <c r="I57" s="39">
        <v>4180</v>
      </c>
      <c r="J57" s="39"/>
      <c r="K57" s="38">
        <f t="shared" si="39"/>
        <v>75.6</v>
      </c>
      <c r="L57" s="38">
        <f t="shared" si="40"/>
        <v>672</v>
      </c>
      <c r="M57" s="39">
        <f t="shared" si="41"/>
        <v>507.68</v>
      </c>
      <c r="N57" s="38">
        <f t="shared" si="42"/>
        <v>29.4</v>
      </c>
      <c r="O57" s="39">
        <f t="shared" si="43"/>
        <v>209</v>
      </c>
      <c r="P57" s="39">
        <f t="shared" si="44"/>
        <v>0</v>
      </c>
      <c r="Q57" s="39">
        <f t="shared" si="45"/>
        <v>1493.68</v>
      </c>
      <c r="R57" s="38">
        <f t="shared" si="46"/>
        <v>0</v>
      </c>
      <c r="S57" s="38">
        <f t="shared" si="47"/>
        <v>336</v>
      </c>
      <c r="T57" s="39">
        <f t="shared" si="48"/>
        <v>126.92</v>
      </c>
      <c r="U57" s="38">
        <f t="shared" si="49"/>
        <v>12.6</v>
      </c>
      <c r="V57" s="39">
        <f t="shared" si="50"/>
        <v>209</v>
      </c>
      <c r="W57" s="39">
        <f t="shared" si="51"/>
        <v>0</v>
      </c>
      <c r="X57" s="38">
        <f t="shared" si="52"/>
        <v>684.52</v>
      </c>
      <c r="Y57" s="38">
        <f t="shared" si="53"/>
        <v>2178.2</v>
      </c>
      <c r="Z57" s="38"/>
      <c r="AA57" s="41" t="s">
        <v>58</v>
      </c>
      <c r="AB57" s="42">
        <f t="shared" ref="AB57:AH57" si="85">K57+R57</f>
        <v>75.6</v>
      </c>
      <c r="AC57" s="42">
        <f t="shared" si="85"/>
        <v>1008</v>
      </c>
      <c r="AD57" s="42">
        <f t="shared" si="85"/>
        <v>634.6</v>
      </c>
      <c r="AE57" s="42">
        <f t="shared" si="85"/>
        <v>42</v>
      </c>
      <c r="AF57" s="42">
        <f t="shared" si="85"/>
        <v>418</v>
      </c>
      <c r="AG57" s="42">
        <f t="shared" si="85"/>
        <v>0</v>
      </c>
      <c r="AH57" s="42">
        <f t="shared" si="85"/>
        <v>2178.2</v>
      </c>
      <c r="AI57" s="41" t="s">
        <v>35</v>
      </c>
    </row>
    <row r="58" s="15" customFormat="1" ht="16" customHeight="1" spans="1:36">
      <c r="A58" s="37">
        <f t="shared" si="38"/>
        <v>55</v>
      </c>
      <c r="B58" s="38" t="s">
        <v>186</v>
      </c>
      <c r="C58" s="38" t="s">
        <v>241</v>
      </c>
      <c r="D58" s="40" t="s">
        <v>242</v>
      </c>
      <c r="E58" s="38">
        <v>3920.55</v>
      </c>
      <c r="F58" s="38">
        <v>3920.55</v>
      </c>
      <c r="G58" s="39">
        <v>6346</v>
      </c>
      <c r="H58" s="38">
        <v>3920.55</v>
      </c>
      <c r="I58" s="39">
        <v>3180</v>
      </c>
      <c r="J58" s="39"/>
      <c r="K58" s="38">
        <f t="shared" si="39"/>
        <v>70.57</v>
      </c>
      <c r="L58" s="38">
        <f t="shared" si="40"/>
        <v>627.29</v>
      </c>
      <c r="M58" s="39">
        <f t="shared" si="41"/>
        <v>507.68</v>
      </c>
      <c r="N58" s="38">
        <f t="shared" si="42"/>
        <v>27.44</v>
      </c>
      <c r="O58" s="39">
        <f t="shared" si="43"/>
        <v>159</v>
      </c>
      <c r="P58" s="39">
        <f t="shared" si="44"/>
        <v>0</v>
      </c>
      <c r="Q58" s="39">
        <f t="shared" si="45"/>
        <v>1391.98</v>
      </c>
      <c r="R58" s="38">
        <f t="shared" si="46"/>
        <v>0</v>
      </c>
      <c r="S58" s="38">
        <f t="shared" si="47"/>
        <v>313.64</v>
      </c>
      <c r="T58" s="39">
        <f t="shared" si="48"/>
        <v>126.92</v>
      </c>
      <c r="U58" s="38">
        <f t="shared" si="49"/>
        <v>11.76</v>
      </c>
      <c r="V58" s="39">
        <f t="shared" si="50"/>
        <v>159</v>
      </c>
      <c r="W58" s="39">
        <f t="shared" si="51"/>
        <v>0</v>
      </c>
      <c r="X58" s="38">
        <f t="shared" si="52"/>
        <v>611.32</v>
      </c>
      <c r="Y58" s="38">
        <f t="shared" si="53"/>
        <v>2003.3</v>
      </c>
      <c r="Z58" s="38"/>
      <c r="AA58" s="41" t="s">
        <v>63</v>
      </c>
      <c r="AB58" s="42">
        <f t="shared" ref="AB58:AH58" si="86">K58+R58</f>
        <v>70.57</v>
      </c>
      <c r="AC58" s="42">
        <f t="shared" si="86"/>
        <v>940.93</v>
      </c>
      <c r="AD58" s="42">
        <f t="shared" si="86"/>
        <v>634.6</v>
      </c>
      <c r="AE58" s="42">
        <f t="shared" si="86"/>
        <v>39.2</v>
      </c>
      <c r="AF58" s="42">
        <f t="shared" si="86"/>
        <v>318</v>
      </c>
      <c r="AG58" s="42">
        <f t="shared" si="86"/>
        <v>0</v>
      </c>
      <c r="AH58" s="42">
        <f t="shared" si="86"/>
        <v>2003.3</v>
      </c>
      <c r="AI58" s="41" t="s">
        <v>33</v>
      </c>
    </row>
    <row r="59" s="15" customFormat="1" ht="16" customHeight="1" spans="1:36">
      <c r="A59" s="37">
        <f t="shared" si="38"/>
        <v>56</v>
      </c>
      <c r="B59" s="38" t="s">
        <v>172</v>
      </c>
      <c r="C59" s="38" t="s">
        <v>243</v>
      </c>
      <c r="D59" s="40" t="s">
        <v>244</v>
      </c>
      <c r="E59" s="38">
        <v>4200</v>
      </c>
      <c r="F59" s="38">
        <v>4200</v>
      </c>
      <c r="G59" s="39">
        <v>6346</v>
      </c>
      <c r="H59" s="38">
        <v>4200</v>
      </c>
      <c r="I59" s="39">
        <v>4180</v>
      </c>
      <c r="J59" s="39"/>
      <c r="K59" s="38">
        <f t="shared" si="39"/>
        <v>75.6</v>
      </c>
      <c r="L59" s="38">
        <f t="shared" si="40"/>
        <v>672</v>
      </c>
      <c r="M59" s="39">
        <f t="shared" si="41"/>
        <v>507.68</v>
      </c>
      <c r="N59" s="38">
        <f t="shared" si="42"/>
        <v>29.4</v>
      </c>
      <c r="O59" s="39">
        <f t="shared" si="43"/>
        <v>209</v>
      </c>
      <c r="P59" s="39">
        <f t="shared" si="44"/>
        <v>0</v>
      </c>
      <c r="Q59" s="39">
        <f t="shared" si="45"/>
        <v>1493.68</v>
      </c>
      <c r="R59" s="38">
        <f t="shared" si="46"/>
        <v>0</v>
      </c>
      <c r="S59" s="38">
        <f t="shared" si="47"/>
        <v>336</v>
      </c>
      <c r="T59" s="39">
        <f t="shared" si="48"/>
        <v>126.92</v>
      </c>
      <c r="U59" s="38">
        <f t="shared" si="49"/>
        <v>12.6</v>
      </c>
      <c r="V59" s="39">
        <f t="shared" si="50"/>
        <v>209</v>
      </c>
      <c r="W59" s="39">
        <f t="shared" si="51"/>
        <v>0</v>
      </c>
      <c r="X59" s="38">
        <f t="shared" si="52"/>
        <v>684.52</v>
      </c>
      <c r="Y59" s="38">
        <f t="shared" si="53"/>
        <v>2178.2</v>
      </c>
      <c r="Z59" s="38"/>
      <c r="AA59" s="41" t="s">
        <v>58</v>
      </c>
      <c r="AB59" s="42">
        <f t="shared" ref="AB59:AH59" si="87">K59+R59</f>
        <v>75.6</v>
      </c>
      <c r="AC59" s="42">
        <f t="shared" si="87"/>
        <v>1008</v>
      </c>
      <c r="AD59" s="42">
        <f t="shared" si="87"/>
        <v>634.6</v>
      </c>
      <c r="AE59" s="42">
        <f t="shared" si="87"/>
        <v>42</v>
      </c>
      <c r="AF59" s="42">
        <f t="shared" si="87"/>
        <v>418</v>
      </c>
      <c r="AG59" s="42">
        <f t="shared" si="87"/>
        <v>0</v>
      </c>
      <c r="AH59" s="42">
        <f t="shared" si="87"/>
        <v>2178.2</v>
      </c>
      <c r="AI59" s="41" t="s">
        <v>35</v>
      </c>
    </row>
    <row r="60" s="15" customFormat="1" ht="16" customHeight="1" spans="1:36">
      <c r="A60" s="37">
        <f t="shared" si="38"/>
        <v>57</v>
      </c>
      <c r="B60" s="38" t="s">
        <v>245</v>
      </c>
      <c r="C60" s="38" t="s">
        <v>246</v>
      </c>
      <c r="D60" s="40" t="s">
        <v>247</v>
      </c>
      <c r="E60" s="38">
        <v>4700</v>
      </c>
      <c r="F60" s="38">
        <v>4700</v>
      </c>
      <c r="G60" s="39">
        <v>6346</v>
      </c>
      <c r="H60" s="38">
        <v>4700</v>
      </c>
      <c r="I60" s="39">
        <v>4180</v>
      </c>
      <c r="J60" s="39"/>
      <c r="K60" s="38">
        <f t="shared" si="39"/>
        <v>84.6</v>
      </c>
      <c r="L60" s="38">
        <f t="shared" si="40"/>
        <v>752</v>
      </c>
      <c r="M60" s="39">
        <f t="shared" si="41"/>
        <v>507.68</v>
      </c>
      <c r="N60" s="38">
        <f t="shared" si="42"/>
        <v>32.9</v>
      </c>
      <c r="O60" s="39">
        <f t="shared" si="43"/>
        <v>209</v>
      </c>
      <c r="P60" s="39">
        <f t="shared" si="44"/>
        <v>0</v>
      </c>
      <c r="Q60" s="39">
        <f t="shared" si="45"/>
        <v>1586.18</v>
      </c>
      <c r="R60" s="38">
        <f t="shared" si="46"/>
        <v>0</v>
      </c>
      <c r="S60" s="38">
        <f t="shared" si="47"/>
        <v>376</v>
      </c>
      <c r="T60" s="39">
        <f t="shared" si="48"/>
        <v>126.92</v>
      </c>
      <c r="U60" s="38">
        <f t="shared" si="49"/>
        <v>14.1</v>
      </c>
      <c r="V60" s="39">
        <f t="shared" si="50"/>
        <v>209</v>
      </c>
      <c r="W60" s="39">
        <f t="shared" si="51"/>
        <v>0</v>
      </c>
      <c r="X60" s="38">
        <f t="shared" si="52"/>
        <v>726.02</v>
      </c>
      <c r="Y60" s="38">
        <f t="shared" si="53"/>
        <v>2312.2</v>
      </c>
      <c r="Z60" s="38"/>
      <c r="AA60" s="41" t="s">
        <v>74</v>
      </c>
      <c r="AB60" s="42">
        <f t="shared" ref="AB60:AH60" si="88">K60+R60</f>
        <v>84.6</v>
      </c>
      <c r="AC60" s="42">
        <f t="shared" si="88"/>
        <v>1128</v>
      </c>
      <c r="AD60" s="42">
        <f t="shared" si="88"/>
        <v>634.6</v>
      </c>
      <c r="AE60" s="42">
        <f t="shared" si="88"/>
        <v>47</v>
      </c>
      <c r="AF60" s="42">
        <f t="shared" si="88"/>
        <v>418</v>
      </c>
      <c r="AG60" s="42">
        <f t="shared" si="88"/>
        <v>0</v>
      </c>
      <c r="AH60" s="42">
        <f t="shared" si="88"/>
        <v>2312.2</v>
      </c>
      <c r="AI60" s="41" t="s">
        <v>35</v>
      </c>
    </row>
    <row r="61" s="15" customFormat="1" ht="16" customHeight="1" spans="1:36">
      <c r="A61" s="37">
        <f t="shared" si="38"/>
        <v>58</v>
      </c>
      <c r="B61" s="38" t="s">
        <v>248</v>
      </c>
      <c r="C61" s="38" t="s">
        <v>249</v>
      </c>
      <c r="D61" s="40" t="s">
        <v>250</v>
      </c>
      <c r="E61" s="38">
        <v>4200</v>
      </c>
      <c r="F61" s="38">
        <v>4200</v>
      </c>
      <c r="G61" s="39">
        <v>6346</v>
      </c>
      <c r="H61" s="38">
        <v>4200</v>
      </c>
      <c r="I61" s="39">
        <v>4180</v>
      </c>
      <c r="J61" s="39"/>
      <c r="K61" s="38">
        <f t="shared" si="39"/>
        <v>75.6</v>
      </c>
      <c r="L61" s="38">
        <f t="shared" si="40"/>
        <v>672</v>
      </c>
      <c r="M61" s="39">
        <f t="shared" si="41"/>
        <v>507.68</v>
      </c>
      <c r="N61" s="38">
        <f t="shared" si="42"/>
        <v>29.4</v>
      </c>
      <c r="O61" s="39">
        <f t="shared" si="43"/>
        <v>209</v>
      </c>
      <c r="P61" s="39">
        <f t="shared" si="44"/>
        <v>0</v>
      </c>
      <c r="Q61" s="39">
        <f t="shared" si="45"/>
        <v>1493.68</v>
      </c>
      <c r="R61" s="38">
        <f t="shared" si="46"/>
        <v>0</v>
      </c>
      <c r="S61" s="38">
        <f t="shared" si="47"/>
        <v>336</v>
      </c>
      <c r="T61" s="39">
        <f t="shared" si="48"/>
        <v>126.92</v>
      </c>
      <c r="U61" s="38">
        <f t="shared" si="49"/>
        <v>12.6</v>
      </c>
      <c r="V61" s="39">
        <f t="shared" si="50"/>
        <v>209</v>
      </c>
      <c r="W61" s="39">
        <f t="shared" si="51"/>
        <v>0</v>
      </c>
      <c r="X61" s="38">
        <f t="shared" si="52"/>
        <v>684.52</v>
      </c>
      <c r="Y61" s="38">
        <f t="shared" si="53"/>
        <v>2178.2</v>
      </c>
      <c r="Z61" s="38"/>
      <c r="AA61" s="41" t="s">
        <v>74</v>
      </c>
      <c r="AB61" s="42">
        <f t="shared" ref="AB61:AH61" si="89">K61+R61</f>
        <v>75.6</v>
      </c>
      <c r="AC61" s="42">
        <f t="shared" si="89"/>
        <v>1008</v>
      </c>
      <c r="AD61" s="42">
        <f t="shared" si="89"/>
        <v>634.6</v>
      </c>
      <c r="AE61" s="42">
        <f t="shared" si="89"/>
        <v>42</v>
      </c>
      <c r="AF61" s="42">
        <f t="shared" si="89"/>
        <v>418</v>
      </c>
      <c r="AG61" s="42">
        <f t="shared" si="89"/>
        <v>0</v>
      </c>
      <c r="AH61" s="42">
        <f t="shared" si="89"/>
        <v>2178.2</v>
      </c>
      <c r="AI61" s="41" t="s">
        <v>35</v>
      </c>
    </row>
    <row r="62" s="15" customFormat="1" ht="16" customHeight="1" spans="1:36">
      <c r="A62" s="37">
        <f t="shared" si="38"/>
        <v>59</v>
      </c>
      <c r="B62" s="38" t="s">
        <v>153</v>
      </c>
      <c r="C62" s="45" t="s">
        <v>251</v>
      </c>
      <c r="D62" s="46" t="s">
        <v>252</v>
      </c>
      <c r="E62" s="38">
        <v>3920.55</v>
      </c>
      <c r="F62" s="38">
        <v>3920.55</v>
      </c>
      <c r="G62" s="39">
        <v>6346</v>
      </c>
      <c r="H62" s="38">
        <v>3920.55</v>
      </c>
      <c r="I62" s="39">
        <v>2200</v>
      </c>
      <c r="J62" s="39"/>
      <c r="K62" s="38">
        <f t="shared" si="39"/>
        <v>70.57</v>
      </c>
      <c r="L62" s="38">
        <f t="shared" si="40"/>
        <v>627.29</v>
      </c>
      <c r="M62" s="39">
        <f t="shared" si="41"/>
        <v>507.68</v>
      </c>
      <c r="N62" s="38">
        <f t="shared" si="42"/>
        <v>27.44</v>
      </c>
      <c r="O62" s="39">
        <f t="shared" si="43"/>
        <v>110</v>
      </c>
      <c r="P62" s="39">
        <f t="shared" si="44"/>
        <v>0</v>
      </c>
      <c r="Q62" s="39">
        <f t="shared" si="45"/>
        <v>1342.98</v>
      </c>
      <c r="R62" s="38">
        <f t="shared" si="46"/>
        <v>0</v>
      </c>
      <c r="S62" s="38">
        <f t="shared" si="47"/>
        <v>313.64</v>
      </c>
      <c r="T62" s="39">
        <f t="shared" si="48"/>
        <v>126.92</v>
      </c>
      <c r="U62" s="38">
        <f t="shared" si="49"/>
        <v>11.76</v>
      </c>
      <c r="V62" s="39">
        <f t="shared" si="50"/>
        <v>110</v>
      </c>
      <c r="W62" s="39">
        <f t="shared" si="51"/>
        <v>0</v>
      </c>
      <c r="X62" s="38">
        <f t="shared" si="52"/>
        <v>562.32</v>
      </c>
      <c r="Y62" s="38">
        <f t="shared" si="53"/>
        <v>1905.3</v>
      </c>
      <c r="Z62" s="38"/>
      <c r="AA62" s="41" t="s">
        <v>77</v>
      </c>
      <c r="AB62" s="42">
        <f t="shared" ref="AB62:AH62" si="90">K62+R62</f>
        <v>70.57</v>
      </c>
      <c r="AC62" s="42">
        <f t="shared" si="90"/>
        <v>940.93</v>
      </c>
      <c r="AD62" s="42">
        <f t="shared" si="90"/>
        <v>634.6</v>
      </c>
      <c r="AE62" s="42">
        <f t="shared" si="90"/>
        <v>39.2</v>
      </c>
      <c r="AF62" s="42">
        <f t="shared" si="90"/>
        <v>220</v>
      </c>
      <c r="AG62" s="42">
        <f t="shared" si="90"/>
        <v>0</v>
      </c>
      <c r="AH62" s="42">
        <f t="shared" si="90"/>
        <v>1905.3</v>
      </c>
      <c r="AI62" s="41" t="s">
        <v>36</v>
      </c>
    </row>
    <row r="63" s="15" customFormat="1" ht="16" customHeight="1" spans="1:36">
      <c r="A63" s="37">
        <f t="shared" si="38"/>
        <v>60</v>
      </c>
      <c r="B63" s="38" t="s">
        <v>238</v>
      </c>
      <c r="C63" s="38" t="s">
        <v>253</v>
      </c>
      <c r="D63" s="40" t="s">
        <v>254</v>
      </c>
      <c r="E63" s="38">
        <v>3920.55</v>
      </c>
      <c r="F63" s="38">
        <v>3920.55</v>
      </c>
      <c r="G63" s="39">
        <v>6346</v>
      </c>
      <c r="H63" s="38">
        <v>3920.55</v>
      </c>
      <c r="I63" s="39">
        <v>2200</v>
      </c>
      <c r="J63" s="39"/>
      <c r="K63" s="38">
        <f t="shared" si="39"/>
        <v>70.57</v>
      </c>
      <c r="L63" s="38">
        <f t="shared" si="40"/>
        <v>627.29</v>
      </c>
      <c r="M63" s="39">
        <f t="shared" si="41"/>
        <v>507.68</v>
      </c>
      <c r="N63" s="38">
        <f t="shared" si="42"/>
        <v>27.44</v>
      </c>
      <c r="O63" s="39">
        <f t="shared" si="43"/>
        <v>110</v>
      </c>
      <c r="P63" s="39">
        <f t="shared" si="44"/>
        <v>0</v>
      </c>
      <c r="Q63" s="39">
        <f t="shared" si="45"/>
        <v>1342.98</v>
      </c>
      <c r="R63" s="38">
        <f t="shared" si="46"/>
        <v>0</v>
      </c>
      <c r="S63" s="38">
        <f t="shared" si="47"/>
        <v>313.64</v>
      </c>
      <c r="T63" s="39">
        <f t="shared" si="48"/>
        <v>126.92</v>
      </c>
      <c r="U63" s="38">
        <f t="shared" si="49"/>
        <v>11.76</v>
      </c>
      <c r="V63" s="39">
        <f t="shared" si="50"/>
        <v>110</v>
      </c>
      <c r="W63" s="39">
        <f t="shared" si="51"/>
        <v>0</v>
      </c>
      <c r="X63" s="38">
        <f t="shared" si="52"/>
        <v>562.32</v>
      </c>
      <c r="Y63" s="38">
        <f t="shared" si="53"/>
        <v>1905.3</v>
      </c>
      <c r="Z63" s="38"/>
      <c r="AA63" s="41" t="s">
        <v>60</v>
      </c>
      <c r="AB63" s="42">
        <f t="shared" ref="AB63:AH63" si="91">K63+R63</f>
        <v>70.57</v>
      </c>
      <c r="AC63" s="42">
        <f t="shared" si="91"/>
        <v>940.93</v>
      </c>
      <c r="AD63" s="42">
        <f t="shared" si="91"/>
        <v>634.6</v>
      </c>
      <c r="AE63" s="42">
        <f t="shared" si="91"/>
        <v>39.2</v>
      </c>
      <c r="AF63" s="42">
        <f t="shared" si="91"/>
        <v>220</v>
      </c>
      <c r="AG63" s="42">
        <f t="shared" si="91"/>
        <v>0</v>
      </c>
      <c r="AH63" s="42">
        <f t="shared" si="91"/>
        <v>1905.3</v>
      </c>
      <c r="AI63" s="41" t="s">
        <v>33</v>
      </c>
    </row>
    <row r="64" s="15" customFormat="1" ht="16" customHeight="1" spans="1:36">
      <c r="A64" s="37">
        <f t="shared" si="38"/>
        <v>61</v>
      </c>
      <c r="B64" s="38" t="s">
        <v>238</v>
      </c>
      <c r="C64" s="38" t="s">
        <v>255</v>
      </c>
      <c r="D64" s="40" t="s">
        <v>256</v>
      </c>
      <c r="E64" s="38">
        <v>3920.55</v>
      </c>
      <c r="F64" s="38">
        <v>3920.55</v>
      </c>
      <c r="G64" s="39">
        <v>6346</v>
      </c>
      <c r="H64" s="38">
        <v>3920.55</v>
      </c>
      <c r="I64" s="39">
        <v>2200</v>
      </c>
      <c r="J64" s="39"/>
      <c r="K64" s="38">
        <f t="shared" si="39"/>
        <v>70.57</v>
      </c>
      <c r="L64" s="38">
        <f t="shared" si="40"/>
        <v>627.29</v>
      </c>
      <c r="M64" s="39">
        <f t="shared" si="41"/>
        <v>507.68</v>
      </c>
      <c r="N64" s="38">
        <f t="shared" si="42"/>
        <v>27.44</v>
      </c>
      <c r="O64" s="39">
        <f t="shared" si="43"/>
        <v>110</v>
      </c>
      <c r="P64" s="39">
        <f t="shared" si="44"/>
        <v>0</v>
      </c>
      <c r="Q64" s="39">
        <f t="shared" si="45"/>
        <v>1342.98</v>
      </c>
      <c r="R64" s="38">
        <f t="shared" si="46"/>
        <v>0</v>
      </c>
      <c r="S64" s="38">
        <f t="shared" si="47"/>
        <v>313.64</v>
      </c>
      <c r="T64" s="39">
        <f t="shared" si="48"/>
        <v>126.92</v>
      </c>
      <c r="U64" s="38">
        <f t="shared" si="49"/>
        <v>11.76</v>
      </c>
      <c r="V64" s="39">
        <f t="shared" si="50"/>
        <v>110</v>
      </c>
      <c r="W64" s="39">
        <f t="shared" si="51"/>
        <v>0</v>
      </c>
      <c r="X64" s="38">
        <f t="shared" si="52"/>
        <v>562.32</v>
      </c>
      <c r="Y64" s="38">
        <f t="shared" si="53"/>
        <v>1905.3</v>
      </c>
      <c r="Z64" s="38"/>
      <c r="AA64" s="41" t="s">
        <v>60</v>
      </c>
      <c r="AB64" s="42">
        <f t="shared" ref="AB64:AH64" si="92">K64+R64</f>
        <v>70.57</v>
      </c>
      <c r="AC64" s="42">
        <f t="shared" si="92"/>
        <v>940.93</v>
      </c>
      <c r="AD64" s="42">
        <f t="shared" si="92"/>
        <v>634.6</v>
      </c>
      <c r="AE64" s="42">
        <f t="shared" si="92"/>
        <v>39.2</v>
      </c>
      <c r="AF64" s="42">
        <f t="shared" si="92"/>
        <v>220</v>
      </c>
      <c r="AG64" s="42">
        <f t="shared" si="92"/>
        <v>0</v>
      </c>
      <c r="AH64" s="42">
        <f t="shared" si="92"/>
        <v>1905.3</v>
      </c>
      <c r="AI64" s="41" t="s">
        <v>33</v>
      </c>
    </row>
    <row r="65" s="15" customFormat="1" ht="16" customHeight="1" spans="1:35">
      <c r="A65" s="37">
        <f t="shared" si="38"/>
        <v>62</v>
      </c>
      <c r="B65" s="38" t="s">
        <v>238</v>
      </c>
      <c r="C65" s="38" t="s">
        <v>257</v>
      </c>
      <c r="D65" s="40" t="s">
        <v>258</v>
      </c>
      <c r="E65" s="38">
        <v>3920.55</v>
      </c>
      <c r="F65" s="38">
        <v>3920.55</v>
      </c>
      <c r="G65" s="39">
        <v>6346</v>
      </c>
      <c r="H65" s="38">
        <v>3920.55</v>
      </c>
      <c r="I65" s="39">
        <v>2200</v>
      </c>
      <c r="J65" s="39"/>
      <c r="K65" s="38">
        <f t="shared" si="39"/>
        <v>70.57</v>
      </c>
      <c r="L65" s="38">
        <f t="shared" si="40"/>
        <v>627.29</v>
      </c>
      <c r="M65" s="39">
        <f t="shared" si="41"/>
        <v>507.68</v>
      </c>
      <c r="N65" s="38">
        <f t="shared" si="42"/>
        <v>27.44</v>
      </c>
      <c r="O65" s="39">
        <f t="shared" si="43"/>
        <v>110</v>
      </c>
      <c r="P65" s="39">
        <f t="shared" si="44"/>
        <v>0</v>
      </c>
      <c r="Q65" s="39">
        <f t="shared" si="45"/>
        <v>1342.98</v>
      </c>
      <c r="R65" s="38">
        <f t="shared" si="46"/>
        <v>0</v>
      </c>
      <c r="S65" s="38">
        <f t="shared" si="47"/>
        <v>313.64</v>
      </c>
      <c r="T65" s="39">
        <f t="shared" si="48"/>
        <v>126.92</v>
      </c>
      <c r="U65" s="38">
        <f t="shared" si="49"/>
        <v>11.76</v>
      </c>
      <c r="V65" s="39">
        <f t="shared" si="50"/>
        <v>110</v>
      </c>
      <c r="W65" s="39">
        <f t="shared" si="51"/>
        <v>0</v>
      </c>
      <c r="X65" s="38">
        <f t="shared" si="52"/>
        <v>562.32</v>
      </c>
      <c r="Y65" s="38">
        <f t="shared" si="53"/>
        <v>1905.3</v>
      </c>
      <c r="Z65" s="38"/>
      <c r="AA65" s="41" t="s">
        <v>64</v>
      </c>
      <c r="AB65" s="42">
        <f t="shared" ref="AB65:AH65" si="93">K65+R65</f>
        <v>70.57</v>
      </c>
      <c r="AC65" s="42">
        <f t="shared" si="93"/>
        <v>940.93</v>
      </c>
      <c r="AD65" s="42">
        <f t="shared" si="93"/>
        <v>634.6</v>
      </c>
      <c r="AE65" s="42">
        <f t="shared" si="93"/>
        <v>39.2</v>
      </c>
      <c r="AF65" s="42">
        <f t="shared" si="93"/>
        <v>220</v>
      </c>
      <c r="AG65" s="42">
        <f t="shared" si="93"/>
        <v>0</v>
      </c>
      <c r="AH65" s="42">
        <f t="shared" si="93"/>
        <v>1905.3</v>
      </c>
      <c r="AI65" s="41" t="s">
        <v>33</v>
      </c>
    </row>
    <row r="66" s="15" customFormat="1" ht="16" customHeight="1" spans="1:35">
      <c r="A66" s="37">
        <f t="shared" si="38"/>
        <v>63</v>
      </c>
      <c r="B66" s="38" t="s">
        <v>238</v>
      </c>
      <c r="C66" s="44" t="s">
        <v>259</v>
      </c>
      <c r="D66" s="40" t="s">
        <v>260</v>
      </c>
      <c r="E66" s="38">
        <v>3920.55</v>
      </c>
      <c r="F66" s="38">
        <v>3920.55</v>
      </c>
      <c r="G66" s="39">
        <v>6346</v>
      </c>
      <c r="H66" s="38">
        <v>3920.55</v>
      </c>
      <c r="I66" s="39">
        <v>2200</v>
      </c>
      <c r="J66" s="39"/>
      <c r="K66" s="38">
        <f t="shared" si="39"/>
        <v>70.57</v>
      </c>
      <c r="L66" s="38">
        <f t="shared" si="40"/>
        <v>627.29</v>
      </c>
      <c r="M66" s="39">
        <f t="shared" si="41"/>
        <v>507.68</v>
      </c>
      <c r="N66" s="38">
        <f t="shared" si="42"/>
        <v>27.44</v>
      </c>
      <c r="O66" s="39">
        <f t="shared" si="43"/>
        <v>110</v>
      </c>
      <c r="P66" s="39">
        <f t="shared" si="44"/>
        <v>0</v>
      </c>
      <c r="Q66" s="39">
        <f t="shared" si="45"/>
        <v>1342.98</v>
      </c>
      <c r="R66" s="38">
        <f t="shared" si="46"/>
        <v>0</v>
      </c>
      <c r="S66" s="38">
        <f t="shared" si="47"/>
        <v>313.64</v>
      </c>
      <c r="T66" s="39">
        <f t="shared" si="48"/>
        <v>126.92</v>
      </c>
      <c r="U66" s="38">
        <f t="shared" si="49"/>
        <v>11.76</v>
      </c>
      <c r="V66" s="39">
        <f t="shared" si="50"/>
        <v>110</v>
      </c>
      <c r="W66" s="39">
        <f t="shared" si="51"/>
        <v>0</v>
      </c>
      <c r="X66" s="38">
        <f t="shared" si="52"/>
        <v>562.32</v>
      </c>
      <c r="Y66" s="38">
        <f t="shared" si="53"/>
        <v>1905.3</v>
      </c>
      <c r="Z66" s="38"/>
      <c r="AA66" s="41" t="s">
        <v>60</v>
      </c>
      <c r="AB66" s="42">
        <f t="shared" ref="AB66:AH66" si="94">K66+R66</f>
        <v>70.57</v>
      </c>
      <c r="AC66" s="42">
        <f t="shared" si="94"/>
        <v>940.93</v>
      </c>
      <c r="AD66" s="42">
        <f t="shared" si="94"/>
        <v>634.6</v>
      </c>
      <c r="AE66" s="42">
        <f t="shared" si="94"/>
        <v>39.2</v>
      </c>
      <c r="AF66" s="42">
        <f t="shared" si="94"/>
        <v>220</v>
      </c>
      <c r="AG66" s="42">
        <f t="shared" si="94"/>
        <v>0</v>
      </c>
      <c r="AH66" s="42">
        <f t="shared" si="94"/>
        <v>1905.3</v>
      </c>
      <c r="AI66" s="41" t="s">
        <v>33</v>
      </c>
    </row>
    <row r="67" s="15" customFormat="1" ht="16" customHeight="1" spans="1:35">
      <c r="A67" s="37">
        <f t="shared" si="38"/>
        <v>64</v>
      </c>
      <c r="B67" s="38" t="s">
        <v>261</v>
      </c>
      <c r="C67" s="38" t="s">
        <v>262</v>
      </c>
      <c r="D67" s="40" t="s">
        <v>263</v>
      </c>
      <c r="E67" s="38">
        <v>3920.55</v>
      </c>
      <c r="F67" s="38">
        <v>3920.55</v>
      </c>
      <c r="G67" s="39">
        <v>6346</v>
      </c>
      <c r="H67" s="38">
        <v>3920.55</v>
      </c>
      <c r="I67" s="39">
        <v>3180</v>
      </c>
      <c r="J67" s="39"/>
      <c r="K67" s="38">
        <f t="shared" si="39"/>
        <v>70.57</v>
      </c>
      <c r="L67" s="38">
        <f t="shared" si="40"/>
        <v>627.29</v>
      </c>
      <c r="M67" s="39">
        <f t="shared" si="41"/>
        <v>507.68</v>
      </c>
      <c r="N67" s="38">
        <f t="shared" si="42"/>
        <v>27.44</v>
      </c>
      <c r="O67" s="39">
        <f t="shared" si="43"/>
        <v>159</v>
      </c>
      <c r="P67" s="39">
        <f t="shared" si="44"/>
        <v>0</v>
      </c>
      <c r="Q67" s="39">
        <f t="shared" si="45"/>
        <v>1391.98</v>
      </c>
      <c r="R67" s="38">
        <f t="shared" si="46"/>
        <v>0</v>
      </c>
      <c r="S67" s="38">
        <f t="shared" si="47"/>
        <v>313.64</v>
      </c>
      <c r="T67" s="39">
        <f t="shared" si="48"/>
        <v>126.92</v>
      </c>
      <c r="U67" s="38">
        <f t="shared" si="49"/>
        <v>11.76</v>
      </c>
      <c r="V67" s="39">
        <f t="shared" si="50"/>
        <v>159</v>
      </c>
      <c r="W67" s="39">
        <f t="shared" si="51"/>
        <v>0</v>
      </c>
      <c r="X67" s="38">
        <f t="shared" si="52"/>
        <v>611.32</v>
      </c>
      <c r="Y67" s="38">
        <f t="shared" si="53"/>
        <v>2003.3</v>
      </c>
      <c r="Z67" s="38"/>
      <c r="AA67" s="41" t="s">
        <v>61</v>
      </c>
      <c r="AB67" s="42">
        <f t="shared" ref="AB67:AH67" si="95">K67+R67</f>
        <v>70.57</v>
      </c>
      <c r="AC67" s="42">
        <f t="shared" si="95"/>
        <v>940.93</v>
      </c>
      <c r="AD67" s="42">
        <f t="shared" si="95"/>
        <v>634.6</v>
      </c>
      <c r="AE67" s="42">
        <f t="shared" si="95"/>
        <v>39.2</v>
      </c>
      <c r="AF67" s="42">
        <f t="shared" si="95"/>
        <v>318</v>
      </c>
      <c r="AG67" s="42">
        <f t="shared" si="95"/>
        <v>0</v>
      </c>
      <c r="AH67" s="42">
        <f t="shared" si="95"/>
        <v>2003.3</v>
      </c>
      <c r="AI67" s="41" t="s">
        <v>36</v>
      </c>
    </row>
    <row r="68" s="15" customFormat="1" ht="16" customHeight="1" spans="1:35">
      <c r="A68" s="37">
        <f t="shared" si="38"/>
        <v>65</v>
      </c>
      <c r="B68" s="38" t="s">
        <v>238</v>
      </c>
      <c r="C68" s="44" t="s">
        <v>264</v>
      </c>
      <c r="D68" s="40" t="s">
        <v>265</v>
      </c>
      <c r="E68" s="38">
        <v>3920.55</v>
      </c>
      <c r="F68" s="38">
        <v>3920.55</v>
      </c>
      <c r="G68" s="39">
        <v>6346</v>
      </c>
      <c r="H68" s="38">
        <v>3920.55</v>
      </c>
      <c r="I68" s="39">
        <v>0</v>
      </c>
      <c r="J68" s="39"/>
      <c r="K68" s="38">
        <f t="shared" si="39"/>
        <v>70.57</v>
      </c>
      <c r="L68" s="38">
        <f t="shared" si="40"/>
        <v>627.29</v>
      </c>
      <c r="M68" s="39">
        <f t="shared" si="41"/>
        <v>507.68</v>
      </c>
      <c r="N68" s="38">
        <f t="shared" si="42"/>
        <v>27.44</v>
      </c>
      <c r="O68" s="39">
        <f t="shared" si="43"/>
        <v>0</v>
      </c>
      <c r="P68" s="39">
        <f t="shared" si="44"/>
        <v>0</v>
      </c>
      <c r="Q68" s="39">
        <f t="shared" si="45"/>
        <v>1232.98</v>
      </c>
      <c r="R68" s="38">
        <f t="shared" si="46"/>
        <v>0</v>
      </c>
      <c r="S68" s="38">
        <f t="shared" si="47"/>
        <v>313.64</v>
      </c>
      <c r="T68" s="39">
        <f t="shared" si="48"/>
        <v>126.92</v>
      </c>
      <c r="U68" s="38">
        <f t="shared" si="49"/>
        <v>11.76</v>
      </c>
      <c r="V68" s="39">
        <f t="shared" si="50"/>
        <v>0</v>
      </c>
      <c r="W68" s="39">
        <f t="shared" si="51"/>
        <v>0</v>
      </c>
      <c r="X68" s="38">
        <f t="shared" si="52"/>
        <v>452.32</v>
      </c>
      <c r="Y68" s="38">
        <f t="shared" si="53"/>
        <v>1685.3</v>
      </c>
      <c r="Z68" s="38"/>
      <c r="AA68" s="41" t="s">
        <v>60</v>
      </c>
      <c r="AB68" s="42">
        <f t="shared" ref="AB68:AH68" si="96">K68+R68</f>
        <v>70.57</v>
      </c>
      <c r="AC68" s="42">
        <f t="shared" si="96"/>
        <v>940.93</v>
      </c>
      <c r="AD68" s="42">
        <f t="shared" si="96"/>
        <v>634.6</v>
      </c>
      <c r="AE68" s="42">
        <f t="shared" si="96"/>
        <v>39.2</v>
      </c>
      <c r="AF68" s="42">
        <f t="shared" si="96"/>
        <v>0</v>
      </c>
      <c r="AG68" s="42">
        <f t="shared" si="96"/>
        <v>0</v>
      </c>
      <c r="AH68" s="42">
        <f t="shared" si="96"/>
        <v>1685.3</v>
      </c>
      <c r="AI68" s="41" t="s">
        <v>33</v>
      </c>
    </row>
    <row r="69" s="15" customFormat="1" ht="16" customHeight="1" spans="1:35">
      <c r="A69" s="37">
        <f t="shared" si="38"/>
        <v>66</v>
      </c>
      <c r="B69" s="38" t="s">
        <v>238</v>
      </c>
      <c r="C69" s="38" t="s">
        <v>266</v>
      </c>
      <c r="D69" s="40" t="s">
        <v>267</v>
      </c>
      <c r="E69" s="38">
        <v>3920.55</v>
      </c>
      <c r="F69" s="38">
        <v>3920.55</v>
      </c>
      <c r="G69" s="39">
        <v>6346</v>
      </c>
      <c r="H69" s="38">
        <v>3920.55</v>
      </c>
      <c r="I69" s="39">
        <v>2200</v>
      </c>
      <c r="J69" s="39"/>
      <c r="K69" s="38">
        <f t="shared" si="39"/>
        <v>70.57</v>
      </c>
      <c r="L69" s="38">
        <f t="shared" si="40"/>
        <v>627.29</v>
      </c>
      <c r="M69" s="39">
        <f t="shared" si="41"/>
        <v>507.68</v>
      </c>
      <c r="N69" s="38">
        <f t="shared" si="42"/>
        <v>27.44</v>
      </c>
      <c r="O69" s="39">
        <f t="shared" si="43"/>
        <v>110</v>
      </c>
      <c r="P69" s="39">
        <f t="shared" si="44"/>
        <v>0</v>
      </c>
      <c r="Q69" s="39">
        <f t="shared" si="45"/>
        <v>1342.98</v>
      </c>
      <c r="R69" s="38">
        <f t="shared" si="46"/>
        <v>0</v>
      </c>
      <c r="S69" s="38">
        <f t="shared" si="47"/>
        <v>313.64</v>
      </c>
      <c r="T69" s="39">
        <f t="shared" si="48"/>
        <v>126.92</v>
      </c>
      <c r="U69" s="38">
        <f t="shared" si="49"/>
        <v>11.76</v>
      </c>
      <c r="V69" s="39">
        <f t="shared" si="50"/>
        <v>110</v>
      </c>
      <c r="W69" s="39">
        <f t="shared" si="51"/>
        <v>0</v>
      </c>
      <c r="X69" s="38">
        <f t="shared" si="52"/>
        <v>562.32</v>
      </c>
      <c r="Y69" s="38">
        <f t="shared" si="53"/>
        <v>1905.3</v>
      </c>
      <c r="Z69" s="38"/>
      <c r="AA69" s="41" t="s">
        <v>64</v>
      </c>
      <c r="AB69" s="42">
        <f t="shared" ref="AB69:AH69" si="97">K69+R69</f>
        <v>70.57</v>
      </c>
      <c r="AC69" s="42">
        <f t="shared" si="97"/>
        <v>940.93</v>
      </c>
      <c r="AD69" s="42">
        <f t="shared" si="97"/>
        <v>634.6</v>
      </c>
      <c r="AE69" s="42">
        <f t="shared" si="97"/>
        <v>39.2</v>
      </c>
      <c r="AF69" s="42">
        <f t="shared" si="97"/>
        <v>220</v>
      </c>
      <c r="AG69" s="42">
        <f t="shared" si="97"/>
        <v>0</v>
      </c>
      <c r="AH69" s="42">
        <f t="shared" si="97"/>
        <v>1905.3</v>
      </c>
      <c r="AI69" s="41" t="s">
        <v>33</v>
      </c>
    </row>
    <row r="70" s="15" customFormat="1" ht="16" customHeight="1" spans="1:35">
      <c r="A70" s="37">
        <f t="shared" si="38"/>
        <v>67</v>
      </c>
      <c r="B70" s="38" t="s">
        <v>238</v>
      </c>
      <c r="C70" s="38" t="s">
        <v>268</v>
      </c>
      <c r="D70" s="40" t="s">
        <v>269</v>
      </c>
      <c r="E70" s="38">
        <v>3920.55</v>
      </c>
      <c r="F70" s="38">
        <v>3920.55</v>
      </c>
      <c r="G70" s="39">
        <v>6346</v>
      </c>
      <c r="H70" s="38">
        <v>3920.55</v>
      </c>
      <c r="I70" s="39">
        <v>2200</v>
      </c>
      <c r="J70" s="39"/>
      <c r="K70" s="38">
        <f t="shared" si="39"/>
        <v>70.57</v>
      </c>
      <c r="L70" s="38">
        <f t="shared" si="40"/>
        <v>627.29</v>
      </c>
      <c r="M70" s="39">
        <f t="shared" si="41"/>
        <v>507.68</v>
      </c>
      <c r="N70" s="38">
        <f t="shared" si="42"/>
        <v>27.44</v>
      </c>
      <c r="O70" s="39">
        <f t="shared" si="43"/>
        <v>110</v>
      </c>
      <c r="P70" s="39">
        <f t="shared" si="44"/>
        <v>0</v>
      </c>
      <c r="Q70" s="39">
        <f t="shared" si="45"/>
        <v>1342.98</v>
      </c>
      <c r="R70" s="38">
        <f t="shared" si="46"/>
        <v>0</v>
      </c>
      <c r="S70" s="38">
        <f t="shared" si="47"/>
        <v>313.64</v>
      </c>
      <c r="T70" s="39">
        <f t="shared" si="48"/>
        <v>126.92</v>
      </c>
      <c r="U70" s="38">
        <f t="shared" si="49"/>
        <v>11.76</v>
      </c>
      <c r="V70" s="39">
        <f t="shared" si="50"/>
        <v>110</v>
      </c>
      <c r="W70" s="39">
        <f t="shared" si="51"/>
        <v>0</v>
      </c>
      <c r="X70" s="38">
        <f t="shared" si="52"/>
        <v>562.32</v>
      </c>
      <c r="Y70" s="38">
        <f t="shared" si="53"/>
        <v>1905.3</v>
      </c>
      <c r="Z70" s="38"/>
      <c r="AA70" s="41" t="s">
        <v>64</v>
      </c>
      <c r="AB70" s="42">
        <f t="shared" ref="AB70:AH70" si="98">K70+R70</f>
        <v>70.57</v>
      </c>
      <c r="AC70" s="42">
        <f t="shared" si="98"/>
        <v>940.93</v>
      </c>
      <c r="AD70" s="42">
        <f t="shared" si="98"/>
        <v>634.6</v>
      </c>
      <c r="AE70" s="42">
        <f t="shared" si="98"/>
        <v>39.2</v>
      </c>
      <c r="AF70" s="42">
        <f t="shared" si="98"/>
        <v>220</v>
      </c>
      <c r="AG70" s="42">
        <f t="shared" si="98"/>
        <v>0</v>
      </c>
      <c r="AH70" s="42">
        <f t="shared" si="98"/>
        <v>1905.3</v>
      </c>
      <c r="AI70" s="41" t="s">
        <v>33</v>
      </c>
    </row>
    <row r="71" s="15" customFormat="1" ht="16" customHeight="1" spans="1:35">
      <c r="A71" s="37">
        <f t="shared" si="38"/>
        <v>68</v>
      </c>
      <c r="B71" s="38" t="s">
        <v>270</v>
      </c>
      <c r="C71" s="38" t="s">
        <v>271</v>
      </c>
      <c r="D71" s="40" t="s">
        <v>272</v>
      </c>
      <c r="E71" s="38">
        <v>3920.55</v>
      </c>
      <c r="F71" s="38">
        <v>3920.55</v>
      </c>
      <c r="G71" s="39">
        <v>6346</v>
      </c>
      <c r="H71" s="38">
        <v>3920.55</v>
      </c>
      <c r="I71" s="39">
        <v>2544</v>
      </c>
      <c r="J71" s="39"/>
      <c r="K71" s="38">
        <f t="shared" si="39"/>
        <v>70.57</v>
      </c>
      <c r="L71" s="38">
        <f t="shared" si="40"/>
        <v>627.29</v>
      </c>
      <c r="M71" s="39">
        <f t="shared" si="41"/>
        <v>507.68</v>
      </c>
      <c r="N71" s="38">
        <f t="shared" si="42"/>
        <v>27.44</v>
      </c>
      <c r="O71" s="39">
        <f t="shared" si="43"/>
        <v>127.2</v>
      </c>
      <c r="P71" s="39">
        <f t="shared" si="44"/>
        <v>0</v>
      </c>
      <c r="Q71" s="39">
        <f t="shared" si="45"/>
        <v>1360.18</v>
      </c>
      <c r="R71" s="38">
        <f t="shared" si="46"/>
        <v>0</v>
      </c>
      <c r="S71" s="38">
        <f t="shared" si="47"/>
        <v>313.64</v>
      </c>
      <c r="T71" s="39">
        <f t="shared" si="48"/>
        <v>126.92</v>
      </c>
      <c r="U71" s="38">
        <f t="shared" si="49"/>
        <v>11.76</v>
      </c>
      <c r="V71" s="39">
        <f t="shared" si="50"/>
        <v>127.2</v>
      </c>
      <c r="W71" s="39">
        <f t="shared" si="51"/>
        <v>0</v>
      </c>
      <c r="X71" s="38">
        <f t="shared" si="52"/>
        <v>579.52</v>
      </c>
      <c r="Y71" s="38">
        <f t="shared" si="53"/>
        <v>1939.7</v>
      </c>
      <c r="Z71" s="38"/>
      <c r="AA71" s="41" t="s">
        <v>63</v>
      </c>
      <c r="AB71" s="42">
        <f t="shared" ref="AB71:AH71" si="99">K71+R71</f>
        <v>70.57</v>
      </c>
      <c r="AC71" s="42">
        <f t="shared" si="99"/>
        <v>940.93</v>
      </c>
      <c r="AD71" s="42">
        <f t="shared" si="99"/>
        <v>634.6</v>
      </c>
      <c r="AE71" s="42">
        <f t="shared" si="99"/>
        <v>39.2</v>
      </c>
      <c r="AF71" s="42">
        <f t="shared" si="99"/>
        <v>254.4</v>
      </c>
      <c r="AG71" s="42">
        <f t="shared" si="99"/>
        <v>0</v>
      </c>
      <c r="AH71" s="42">
        <f t="shared" si="99"/>
        <v>1939.7</v>
      </c>
      <c r="AI71" s="41" t="s">
        <v>33</v>
      </c>
    </row>
    <row r="72" s="15" customFormat="1" ht="16" customHeight="1" spans="1:35">
      <c r="A72" s="37">
        <f t="shared" si="38"/>
        <v>69</v>
      </c>
      <c r="B72" s="38" t="s">
        <v>270</v>
      </c>
      <c r="C72" s="38" t="s">
        <v>273</v>
      </c>
      <c r="D72" s="40" t="s">
        <v>274</v>
      </c>
      <c r="E72" s="38">
        <v>3920.55</v>
      </c>
      <c r="F72" s="38">
        <v>3920.55</v>
      </c>
      <c r="G72" s="39">
        <v>6346</v>
      </c>
      <c r="H72" s="38">
        <v>3920.55</v>
      </c>
      <c r="I72" s="39">
        <v>2200</v>
      </c>
      <c r="J72" s="39"/>
      <c r="K72" s="38">
        <f t="shared" si="39"/>
        <v>70.57</v>
      </c>
      <c r="L72" s="38">
        <f t="shared" si="40"/>
        <v>627.29</v>
      </c>
      <c r="M72" s="39">
        <f t="shared" si="41"/>
        <v>507.68</v>
      </c>
      <c r="N72" s="38">
        <f t="shared" si="42"/>
        <v>27.44</v>
      </c>
      <c r="O72" s="39">
        <f t="shared" si="43"/>
        <v>110</v>
      </c>
      <c r="P72" s="39">
        <f t="shared" si="44"/>
        <v>0</v>
      </c>
      <c r="Q72" s="39">
        <f t="shared" si="45"/>
        <v>1342.98</v>
      </c>
      <c r="R72" s="38">
        <f t="shared" si="46"/>
        <v>0</v>
      </c>
      <c r="S72" s="38">
        <f t="shared" si="47"/>
        <v>313.64</v>
      </c>
      <c r="T72" s="39">
        <f t="shared" si="48"/>
        <v>126.92</v>
      </c>
      <c r="U72" s="38">
        <f t="shared" si="49"/>
        <v>11.76</v>
      </c>
      <c r="V72" s="39">
        <f t="shared" si="50"/>
        <v>110</v>
      </c>
      <c r="W72" s="39">
        <f t="shared" si="51"/>
        <v>0</v>
      </c>
      <c r="X72" s="38">
        <f t="shared" si="52"/>
        <v>562.32</v>
      </c>
      <c r="Y72" s="38">
        <f t="shared" si="53"/>
        <v>1905.3</v>
      </c>
      <c r="Z72" s="38"/>
      <c r="AA72" s="41" t="s">
        <v>63</v>
      </c>
      <c r="AB72" s="42">
        <f t="shared" ref="AB72:AH72" si="100">K72+R72</f>
        <v>70.57</v>
      </c>
      <c r="AC72" s="42">
        <f t="shared" si="100"/>
        <v>940.93</v>
      </c>
      <c r="AD72" s="42">
        <f t="shared" si="100"/>
        <v>634.6</v>
      </c>
      <c r="AE72" s="42">
        <f t="shared" si="100"/>
        <v>39.2</v>
      </c>
      <c r="AF72" s="42">
        <f t="shared" si="100"/>
        <v>220</v>
      </c>
      <c r="AG72" s="42">
        <f t="shared" si="100"/>
        <v>0</v>
      </c>
      <c r="AH72" s="42">
        <f t="shared" si="100"/>
        <v>1905.3</v>
      </c>
      <c r="AI72" s="41" t="s">
        <v>33</v>
      </c>
    </row>
    <row r="73" s="15" customFormat="1" ht="16" customHeight="1" spans="1:35">
      <c r="A73" s="37">
        <f t="shared" si="38"/>
        <v>70</v>
      </c>
      <c r="B73" s="38" t="s">
        <v>270</v>
      </c>
      <c r="C73" s="38" t="s">
        <v>275</v>
      </c>
      <c r="D73" s="40" t="s">
        <v>276</v>
      </c>
      <c r="E73" s="38">
        <v>3920.55</v>
      </c>
      <c r="F73" s="38">
        <v>3920.55</v>
      </c>
      <c r="G73" s="39">
        <v>6346</v>
      </c>
      <c r="H73" s="38">
        <v>3920.55</v>
      </c>
      <c r="I73" s="39">
        <v>2200</v>
      </c>
      <c r="J73" s="39"/>
      <c r="K73" s="38">
        <f t="shared" si="39"/>
        <v>70.57</v>
      </c>
      <c r="L73" s="38">
        <f t="shared" si="40"/>
        <v>627.29</v>
      </c>
      <c r="M73" s="39">
        <f t="shared" si="41"/>
        <v>507.68</v>
      </c>
      <c r="N73" s="38">
        <f t="shared" si="42"/>
        <v>27.44</v>
      </c>
      <c r="O73" s="39">
        <f t="shared" si="43"/>
        <v>110</v>
      </c>
      <c r="P73" s="39">
        <f t="shared" si="44"/>
        <v>0</v>
      </c>
      <c r="Q73" s="39">
        <f t="shared" si="45"/>
        <v>1342.98</v>
      </c>
      <c r="R73" s="38">
        <f t="shared" si="46"/>
        <v>0</v>
      </c>
      <c r="S73" s="38">
        <f t="shared" si="47"/>
        <v>313.64</v>
      </c>
      <c r="T73" s="39">
        <f t="shared" si="48"/>
        <v>126.92</v>
      </c>
      <c r="U73" s="38">
        <f t="shared" si="49"/>
        <v>11.76</v>
      </c>
      <c r="V73" s="39">
        <f t="shared" si="50"/>
        <v>110</v>
      </c>
      <c r="W73" s="39">
        <f t="shared" si="51"/>
        <v>0</v>
      </c>
      <c r="X73" s="38">
        <f t="shared" si="52"/>
        <v>562.32</v>
      </c>
      <c r="Y73" s="38">
        <f t="shared" si="53"/>
        <v>1905.3</v>
      </c>
      <c r="Z73" s="38"/>
      <c r="AA73" s="41" t="s">
        <v>63</v>
      </c>
      <c r="AB73" s="42">
        <f t="shared" ref="AB73:AH73" si="101">K73+R73</f>
        <v>70.57</v>
      </c>
      <c r="AC73" s="42">
        <f t="shared" si="101"/>
        <v>940.93</v>
      </c>
      <c r="AD73" s="42">
        <f t="shared" si="101"/>
        <v>634.6</v>
      </c>
      <c r="AE73" s="42">
        <f t="shared" si="101"/>
        <v>39.2</v>
      </c>
      <c r="AF73" s="42">
        <f t="shared" si="101"/>
        <v>220</v>
      </c>
      <c r="AG73" s="42">
        <f t="shared" si="101"/>
        <v>0</v>
      </c>
      <c r="AH73" s="42">
        <f t="shared" si="101"/>
        <v>1905.3</v>
      </c>
      <c r="AI73" s="41" t="s">
        <v>33</v>
      </c>
    </row>
    <row r="74" s="15" customFormat="1" ht="16" customHeight="1" spans="1:35">
      <c r="A74" s="37">
        <f t="shared" si="38"/>
        <v>71</v>
      </c>
      <c r="B74" s="38" t="s">
        <v>270</v>
      </c>
      <c r="C74" s="38" t="s">
        <v>277</v>
      </c>
      <c r="D74" s="40" t="s">
        <v>278</v>
      </c>
      <c r="E74" s="38">
        <v>3920.55</v>
      </c>
      <c r="F74" s="38">
        <v>3920.55</v>
      </c>
      <c r="G74" s="39">
        <v>6346</v>
      </c>
      <c r="H74" s="38">
        <v>3920.55</v>
      </c>
      <c r="I74" s="39">
        <v>2544</v>
      </c>
      <c r="J74" s="39"/>
      <c r="K74" s="38">
        <f t="shared" si="39"/>
        <v>70.57</v>
      </c>
      <c r="L74" s="38">
        <f t="shared" si="40"/>
        <v>627.29</v>
      </c>
      <c r="M74" s="39">
        <f t="shared" si="41"/>
        <v>507.68</v>
      </c>
      <c r="N74" s="38">
        <f t="shared" si="42"/>
        <v>27.44</v>
      </c>
      <c r="O74" s="39">
        <f t="shared" si="43"/>
        <v>127.2</v>
      </c>
      <c r="P74" s="39">
        <f t="shared" si="44"/>
        <v>0</v>
      </c>
      <c r="Q74" s="39">
        <f t="shared" si="45"/>
        <v>1360.18</v>
      </c>
      <c r="R74" s="38">
        <f t="shared" si="46"/>
        <v>0</v>
      </c>
      <c r="S74" s="38">
        <f t="shared" si="47"/>
        <v>313.64</v>
      </c>
      <c r="T74" s="39">
        <f t="shared" si="48"/>
        <v>126.92</v>
      </c>
      <c r="U74" s="38">
        <f t="shared" si="49"/>
        <v>11.76</v>
      </c>
      <c r="V74" s="39">
        <f t="shared" si="50"/>
        <v>127.2</v>
      </c>
      <c r="W74" s="39">
        <f t="shared" si="51"/>
        <v>0</v>
      </c>
      <c r="X74" s="38">
        <f t="shared" si="52"/>
        <v>579.52</v>
      </c>
      <c r="Y74" s="38">
        <f t="shared" si="53"/>
        <v>1939.7</v>
      </c>
      <c r="Z74" s="38"/>
      <c r="AA74" s="41" t="s">
        <v>63</v>
      </c>
      <c r="AB74" s="42">
        <f t="shared" ref="AB74:AH74" si="102">K74+R74</f>
        <v>70.57</v>
      </c>
      <c r="AC74" s="42">
        <f t="shared" si="102"/>
        <v>940.93</v>
      </c>
      <c r="AD74" s="42">
        <f t="shared" si="102"/>
        <v>634.6</v>
      </c>
      <c r="AE74" s="42">
        <f t="shared" si="102"/>
        <v>39.2</v>
      </c>
      <c r="AF74" s="42">
        <f t="shared" si="102"/>
        <v>254.4</v>
      </c>
      <c r="AG74" s="42">
        <f t="shared" si="102"/>
        <v>0</v>
      </c>
      <c r="AH74" s="42">
        <f t="shared" si="102"/>
        <v>1939.7</v>
      </c>
      <c r="AI74" s="41" t="s">
        <v>33</v>
      </c>
    </row>
    <row r="75" s="15" customFormat="1" ht="16" customHeight="1" spans="1:35">
      <c r="A75" s="37">
        <f t="shared" si="38"/>
        <v>72</v>
      </c>
      <c r="B75" s="38" t="s">
        <v>270</v>
      </c>
      <c r="C75" s="38" t="s">
        <v>279</v>
      </c>
      <c r="D75" s="40" t="s">
        <v>280</v>
      </c>
      <c r="E75" s="38">
        <v>3920.55</v>
      </c>
      <c r="F75" s="38">
        <v>3920.55</v>
      </c>
      <c r="G75" s="39">
        <v>6346</v>
      </c>
      <c r="H75" s="38">
        <v>3920.55</v>
      </c>
      <c r="I75" s="39">
        <v>2200</v>
      </c>
      <c r="J75" s="39"/>
      <c r="K75" s="38">
        <f t="shared" si="39"/>
        <v>70.57</v>
      </c>
      <c r="L75" s="38">
        <f t="shared" si="40"/>
        <v>627.29</v>
      </c>
      <c r="M75" s="39">
        <f t="shared" si="41"/>
        <v>507.68</v>
      </c>
      <c r="N75" s="38">
        <f t="shared" si="42"/>
        <v>27.44</v>
      </c>
      <c r="O75" s="39">
        <f t="shared" si="43"/>
        <v>110</v>
      </c>
      <c r="P75" s="39">
        <f t="shared" si="44"/>
        <v>0</v>
      </c>
      <c r="Q75" s="39">
        <f t="shared" si="45"/>
        <v>1342.98</v>
      </c>
      <c r="R75" s="38">
        <f t="shared" si="46"/>
        <v>0</v>
      </c>
      <c r="S75" s="38">
        <f t="shared" si="47"/>
        <v>313.64</v>
      </c>
      <c r="T75" s="39">
        <f t="shared" si="48"/>
        <v>126.92</v>
      </c>
      <c r="U75" s="38">
        <f t="shared" si="49"/>
        <v>11.76</v>
      </c>
      <c r="V75" s="39">
        <f t="shared" si="50"/>
        <v>110</v>
      </c>
      <c r="W75" s="39">
        <f t="shared" si="51"/>
        <v>0</v>
      </c>
      <c r="X75" s="38">
        <f t="shared" si="52"/>
        <v>562.32</v>
      </c>
      <c r="Y75" s="38">
        <f t="shared" si="53"/>
        <v>1905.3</v>
      </c>
      <c r="Z75" s="38"/>
      <c r="AA75" s="41" t="s">
        <v>63</v>
      </c>
      <c r="AB75" s="42">
        <f t="shared" ref="AB75:AH75" si="103">K75+R75</f>
        <v>70.57</v>
      </c>
      <c r="AC75" s="42">
        <f t="shared" si="103"/>
        <v>940.93</v>
      </c>
      <c r="AD75" s="42">
        <f t="shared" si="103"/>
        <v>634.6</v>
      </c>
      <c r="AE75" s="42">
        <f t="shared" si="103"/>
        <v>39.2</v>
      </c>
      <c r="AF75" s="42">
        <f t="shared" si="103"/>
        <v>220</v>
      </c>
      <c r="AG75" s="42">
        <f t="shared" si="103"/>
        <v>0</v>
      </c>
      <c r="AH75" s="42">
        <f t="shared" si="103"/>
        <v>1905.3</v>
      </c>
      <c r="AI75" s="41" t="s">
        <v>33</v>
      </c>
    </row>
    <row r="76" s="15" customFormat="1" ht="16" customHeight="1" spans="1:35">
      <c r="A76" s="37">
        <f t="shared" si="38"/>
        <v>73</v>
      </c>
      <c r="B76" s="38" t="s">
        <v>270</v>
      </c>
      <c r="C76" s="38" t="s">
        <v>281</v>
      </c>
      <c r="D76" s="40" t="s">
        <v>282</v>
      </c>
      <c r="E76" s="38">
        <v>3920.55</v>
      </c>
      <c r="F76" s="38">
        <v>3920.55</v>
      </c>
      <c r="G76" s="39">
        <v>6346</v>
      </c>
      <c r="H76" s="38">
        <v>3920.55</v>
      </c>
      <c r="I76" s="39">
        <v>2544</v>
      </c>
      <c r="J76" s="39"/>
      <c r="K76" s="38">
        <f t="shared" si="39"/>
        <v>70.57</v>
      </c>
      <c r="L76" s="38">
        <f t="shared" si="40"/>
        <v>627.29</v>
      </c>
      <c r="M76" s="39">
        <f t="shared" si="41"/>
        <v>507.68</v>
      </c>
      <c r="N76" s="38">
        <f t="shared" si="42"/>
        <v>27.44</v>
      </c>
      <c r="O76" s="39">
        <f t="shared" si="43"/>
        <v>127.2</v>
      </c>
      <c r="P76" s="39">
        <f t="shared" si="44"/>
        <v>0</v>
      </c>
      <c r="Q76" s="39">
        <f t="shared" si="45"/>
        <v>1360.18</v>
      </c>
      <c r="R76" s="38">
        <f t="shared" si="46"/>
        <v>0</v>
      </c>
      <c r="S76" s="38">
        <f t="shared" si="47"/>
        <v>313.64</v>
      </c>
      <c r="T76" s="39">
        <f t="shared" si="48"/>
        <v>126.92</v>
      </c>
      <c r="U76" s="38">
        <f t="shared" si="49"/>
        <v>11.76</v>
      </c>
      <c r="V76" s="39">
        <f t="shared" si="50"/>
        <v>127.2</v>
      </c>
      <c r="W76" s="39">
        <f t="shared" si="51"/>
        <v>0</v>
      </c>
      <c r="X76" s="38">
        <f t="shared" si="52"/>
        <v>579.52</v>
      </c>
      <c r="Y76" s="38">
        <f t="shared" si="53"/>
        <v>1939.7</v>
      </c>
      <c r="Z76" s="38"/>
      <c r="AA76" s="41" t="s">
        <v>63</v>
      </c>
      <c r="AB76" s="42">
        <f t="shared" ref="AB76:AH76" si="104">K76+R76</f>
        <v>70.57</v>
      </c>
      <c r="AC76" s="42">
        <f t="shared" si="104"/>
        <v>940.93</v>
      </c>
      <c r="AD76" s="42">
        <f t="shared" si="104"/>
        <v>634.6</v>
      </c>
      <c r="AE76" s="42">
        <f t="shared" si="104"/>
        <v>39.2</v>
      </c>
      <c r="AF76" s="42">
        <f t="shared" si="104"/>
        <v>254.4</v>
      </c>
      <c r="AG76" s="42">
        <f t="shared" si="104"/>
        <v>0</v>
      </c>
      <c r="AH76" s="42">
        <f t="shared" si="104"/>
        <v>1939.7</v>
      </c>
      <c r="AI76" s="41" t="s">
        <v>33</v>
      </c>
    </row>
    <row r="77" s="15" customFormat="1" ht="16" customHeight="1" spans="1:35">
      <c r="A77" s="37">
        <f t="shared" si="38"/>
        <v>74</v>
      </c>
      <c r="B77" s="38" t="s">
        <v>270</v>
      </c>
      <c r="C77" s="44" t="s">
        <v>283</v>
      </c>
      <c r="D77" s="40" t="s">
        <v>284</v>
      </c>
      <c r="E77" s="38">
        <v>3920.55</v>
      </c>
      <c r="F77" s="38">
        <v>3920.55</v>
      </c>
      <c r="G77" s="39">
        <v>6346</v>
      </c>
      <c r="H77" s="38">
        <v>3920.55</v>
      </c>
      <c r="I77" s="39">
        <v>2200</v>
      </c>
      <c r="J77" s="39"/>
      <c r="K77" s="38">
        <f t="shared" si="39"/>
        <v>70.57</v>
      </c>
      <c r="L77" s="38">
        <f t="shared" si="40"/>
        <v>627.29</v>
      </c>
      <c r="M77" s="39">
        <f t="shared" si="41"/>
        <v>507.68</v>
      </c>
      <c r="N77" s="38">
        <f t="shared" si="42"/>
        <v>27.44</v>
      </c>
      <c r="O77" s="39">
        <f t="shared" si="43"/>
        <v>110</v>
      </c>
      <c r="P77" s="39">
        <f t="shared" si="44"/>
        <v>0</v>
      </c>
      <c r="Q77" s="39">
        <f t="shared" si="45"/>
        <v>1342.98</v>
      </c>
      <c r="R77" s="38">
        <f t="shared" si="46"/>
        <v>0</v>
      </c>
      <c r="S77" s="38">
        <f t="shared" si="47"/>
        <v>313.64</v>
      </c>
      <c r="T77" s="39">
        <f t="shared" si="48"/>
        <v>126.92</v>
      </c>
      <c r="U77" s="38">
        <f t="shared" si="49"/>
        <v>11.76</v>
      </c>
      <c r="V77" s="39">
        <f t="shared" si="50"/>
        <v>110</v>
      </c>
      <c r="W77" s="39">
        <f t="shared" si="51"/>
        <v>0</v>
      </c>
      <c r="X77" s="38">
        <f t="shared" si="52"/>
        <v>562.32</v>
      </c>
      <c r="Y77" s="38">
        <f t="shared" si="53"/>
        <v>1905.3</v>
      </c>
      <c r="Z77" s="38"/>
      <c r="AA77" s="41" t="s">
        <v>63</v>
      </c>
      <c r="AB77" s="42">
        <f t="shared" ref="AB77:AH77" si="105">K77+R77</f>
        <v>70.57</v>
      </c>
      <c r="AC77" s="42">
        <f t="shared" si="105"/>
        <v>940.93</v>
      </c>
      <c r="AD77" s="42">
        <f t="shared" si="105"/>
        <v>634.6</v>
      </c>
      <c r="AE77" s="42">
        <f t="shared" si="105"/>
        <v>39.2</v>
      </c>
      <c r="AF77" s="42">
        <f t="shared" si="105"/>
        <v>220</v>
      </c>
      <c r="AG77" s="42">
        <f t="shared" si="105"/>
        <v>0</v>
      </c>
      <c r="AH77" s="42">
        <f t="shared" si="105"/>
        <v>1905.3</v>
      </c>
      <c r="AI77" s="41" t="s">
        <v>33</v>
      </c>
    </row>
    <row r="78" s="15" customFormat="1" ht="16" customHeight="1" spans="1:35">
      <c r="A78" s="37">
        <f t="shared" si="38"/>
        <v>75</v>
      </c>
      <c r="B78" s="38" t="s">
        <v>270</v>
      </c>
      <c r="C78" s="38" t="s">
        <v>285</v>
      </c>
      <c r="D78" s="40" t="s">
        <v>286</v>
      </c>
      <c r="E78" s="38">
        <v>3920.55</v>
      </c>
      <c r="F78" s="38">
        <v>3920.55</v>
      </c>
      <c r="G78" s="39">
        <v>6346</v>
      </c>
      <c r="H78" s="38">
        <v>3920.55</v>
      </c>
      <c r="I78" s="39">
        <v>2200</v>
      </c>
      <c r="J78" s="39"/>
      <c r="K78" s="38">
        <f t="shared" si="39"/>
        <v>70.57</v>
      </c>
      <c r="L78" s="38">
        <f t="shared" si="40"/>
        <v>627.29</v>
      </c>
      <c r="M78" s="39">
        <f t="shared" si="41"/>
        <v>507.68</v>
      </c>
      <c r="N78" s="38">
        <f t="shared" si="42"/>
        <v>27.44</v>
      </c>
      <c r="O78" s="39">
        <f t="shared" si="43"/>
        <v>110</v>
      </c>
      <c r="P78" s="39">
        <f t="shared" si="44"/>
        <v>0</v>
      </c>
      <c r="Q78" s="39">
        <f t="shared" si="45"/>
        <v>1342.98</v>
      </c>
      <c r="R78" s="38">
        <f t="shared" si="46"/>
        <v>0</v>
      </c>
      <c r="S78" s="38">
        <f t="shared" si="47"/>
        <v>313.64</v>
      </c>
      <c r="T78" s="39">
        <f t="shared" si="48"/>
        <v>126.92</v>
      </c>
      <c r="U78" s="38">
        <f t="shared" si="49"/>
        <v>11.76</v>
      </c>
      <c r="V78" s="39">
        <f t="shared" si="50"/>
        <v>110</v>
      </c>
      <c r="W78" s="39">
        <f t="shared" si="51"/>
        <v>0</v>
      </c>
      <c r="X78" s="38">
        <f t="shared" si="52"/>
        <v>562.32</v>
      </c>
      <c r="Y78" s="38">
        <f t="shared" si="53"/>
        <v>1905.3</v>
      </c>
      <c r="Z78" s="38"/>
      <c r="AA78" s="41" t="s">
        <v>63</v>
      </c>
      <c r="AB78" s="42">
        <f t="shared" ref="AB78:AH78" si="106">K78+R78</f>
        <v>70.57</v>
      </c>
      <c r="AC78" s="42">
        <f t="shared" si="106"/>
        <v>940.93</v>
      </c>
      <c r="AD78" s="42">
        <f t="shared" si="106"/>
        <v>634.6</v>
      </c>
      <c r="AE78" s="42">
        <f t="shared" si="106"/>
        <v>39.2</v>
      </c>
      <c r="AF78" s="42">
        <f t="shared" si="106"/>
        <v>220</v>
      </c>
      <c r="AG78" s="42">
        <f t="shared" si="106"/>
        <v>0</v>
      </c>
      <c r="AH78" s="42">
        <f t="shared" si="106"/>
        <v>1905.3</v>
      </c>
      <c r="AI78" s="41" t="s">
        <v>33</v>
      </c>
    </row>
    <row r="79" s="15" customFormat="1" ht="16" customHeight="1" spans="1:35">
      <c r="A79" s="37">
        <f t="shared" si="38"/>
        <v>76</v>
      </c>
      <c r="B79" s="38" t="s">
        <v>270</v>
      </c>
      <c r="C79" s="38" t="s">
        <v>287</v>
      </c>
      <c r="D79" s="40" t="s">
        <v>288</v>
      </c>
      <c r="E79" s="38">
        <v>3920.55</v>
      </c>
      <c r="F79" s="38">
        <v>3920.55</v>
      </c>
      <c r="G79" s="39">
        <v>6346</v>
      </c>
      <c r="H79" s="38">
        <v>3920.55</v>
      </c>
      <c r="I79" s="39">
        <v>2200</v>
      </c>
      <c r="J79" s="39"/>
      <c r="K79" s="38">
        <f t="shared" si="39"/>
        <v>70.57</v>
      </c>
      <c r="L79" s="38">
        <f t="shared" si="40"/>
        <v>627.29</v>
      </c>
      <c r="M79" s="39">
        <f t="shared" si="41"/>
        <v>507.68</v>
      </c>
      <c r="N79" s="38">
        <f t="shared" si="42"/>
        <v>27.44</v>
      </c>
      <c r="O79" s="39">
        <f t="shared" si="43"/>
        <v>110</v>
      </c>
      <c r="P79" s="39">
        <f t="shared" si="44"/>
        <v>0</v>
      </c>
      <c r="Q79" s="39">
        <f t="shared" si="45"/>
        <v>1342.98</v>
      </c>
      <c r="R79" s="38">
        <f t="shared" si="46"/>
        <v>0</v>
      </c>
      <c r="S79" s="38">
        <f t="shared" si="47"/>
        <v>313.64</v>
      </c>
      <c r="T79" s="39">
        <f t="shared" si="48"/>
        <v>126.92</v>
      </c>
      <c r="U79" s="38">
        <f t="shared" si="49"/>
        <v>11.76</v>
      </c>
      <c r="V79" s="39">
        <f t="shared" si="50"/>
        <v>110</v>
      </c>
      <c r="W79" s="39">
        <f t="shared" si="51"/>
        <v>0</v>
      </c>
      <c r="X79" s="38">
        <f t="shared" si="52"/>
        <v>562.32</v>
      </c>
      <c r="Y79" s="38">
        <f t="shared" si="53"/>
        <v>1905.3</v>
      </c>
      <c r="Z79" s="38"/>
      <c r="AA79" s="41" t="s">
        <v>63</v>
      </c>
      <c r="AB79" s="42">
        <f t="shared" ref="AB79:AH79" si="107">K79+R79</f>
        <v>70.57</v>
      </c>
      <c r="AC79" s="42">
        <f t="shared" si="107"/>
        <v>940.93</v>
      </c>
      <c r="AD79" s="42">
        <f t="shared" si="107"/>
        <v>634.6</v>
      </c>
      <c r="AE79" s="42">
        <f t="shared" si="107"/>
        <v>39.2</v>
      </c>
      <c r="AF79" s="42">
        <f t="shared" si="107"/>
        <v>220</v>
      </c>
      <c r="AG79" s="42">
        <f t="shared" si="107"/>
        <v>0</v>
      </c>
      <c r="AH79" s="42">
        <f t="shared" si="107"/>
        <v>1905.3</v>
      </c>
      <c r="AI79" s="41" t="s">
        <v>33</v>
      </c>
    </row>
    <row r="80" s="15" customFormat="1" ht="16" customHeight="1" spans="1:35">
      <c r="A80" s="37">
        <f t="shared" si="38"/>
        <v>77</v>
      </c>
      <c r="B80" s="38" t="s">
        <v>270</v>
      </c>
      <c r="C80" s="38" t="s">
        <v>289</v>
      </c>
      <c r="D80" s="40" t="s">
        <v>290</v>
      </c>
      <c r="E80" s="38">
        <v>3920.55</v>
      </c>
      <c r="F80" s="38">
        <v>3920.55</v>
      </c>
      <c r="G80" s="39">
        <v>6346</v>
      </c>
      <c r="H80" s="38">
        <v>3920.55</v>
      </c>
      <c r="I80" s="39">
        <v>2200</v>
      </c>
      <c r="J80" s="39"/>
      <c r="K80" s="38">
        <f t="shared" si="39"/>
        <v>70.57</v>
      </c>
      <c r="L80" s="38">
        <f t="shared" si="40"/>
        <v>627.29</v>
      </c>
      <c r="M80" s="39">
        <f t="shared" si="41"/>
        <v>507.68</v>
      </c>
      <c r="N80" s="38">
        <f t="shared" si="42"/>
        <v>27.44</v>
      </c>
      <c r="O80" s="39">
        <f t="shared" si="43"/>
        <v>110</v>
      </c>
      <c r="P80" s="39">
        <f t="shared" si="44"/>
        <v>0</v>
      </c>
      <c r="Q80" s="39">
        <f t="shared" si="45"/>
        <v>1342.98</v>
      </c>
      <c r="R80" s="38">
        <f t="shared" si="46"/>
        <v>0</v>
      </c>
      <c r="S80" s="38">
        <f t="shared" si="47"/>
        <v>313.64</v>
      </c>
      <c r="T80" s="39">
        <f t="shared" si="48"/>
        <v>126.92</v>
      </c>
      <c r="U80" s="38">
        <f t="shared" si="49"/>
        <v>11.76</v>
      </c>
      <c r="V80" s="39">
        <f t="shared" si="50"/>
        <v>110</v>
      </c>
      <c r="W80" s="39">
        <f t="shared" si="51"/>
        <v>0</v>
      </c>
      <c r="X80" s="38">
        <f t="shared" si="52"/>
        <v>562.32</v>
      </c>
      <c r="Y80" s="38">
        <f t="shared" si="53"/>
        <v>1905.3</v>
      </c>
      <c r="Z80" s="38"/>
      <c r="AA80" s="41" t="s">
        <v>63</v>
      </c>
      <c r="AB80" s="42">
        <f t="shared" ref="AB80:AH80" si="108">K80+R80</f>
        <v>70.57</v>
      </c>
      <c r="AC80" s="42">
        <f t="shared" si="108"/>
        <v>940.93</v>
      </c>
      <c r="AD80" s="42">
        <f t="shared" si="108"/>
        <v>634.6</v>
      </c>
      <c r="AE80" s="42">
        <f t="shared" si="108"/>
        <v>39.2</v>
      </c>
      <c r="AF80" s="42">
        <f t="shared" si="108"/>
        <v>220</v>
      </c>
      <c r="AG80" s="42">
        <f t="shared" si="108"/>
        <v>0</v>
      </c>
      <c r="AH80" s="42">
        <f t="shared" si="108"/>
        <v>1905.3</v>
      </c>
      <c r="AI80" s="41" t="s">
        <v>33</v>
      </c>
    </row>
    <row r="81" s="15" customFormat="1" ht="16" customHeight="1" spans="1:35">
      <c r="A81" s="37">
        <f t="shared" si="38"/>
        <v>78</v>
      </c>
      <c r="B81" s="38" t="s">
        <v>270</v>
      </c>
      <c r="C81" s="38" t="s">
        <v>291</v>
      </c>
      <c r="D81" s="40" t="s">
        <v>292</v>
      </c>
      <c r="E81" s="38">
        <v>3920.55</v>
      </c>
      <c r="F81" s="38">
        <v>3920.55</v>
      </c>
      <c r="G81" s="39">
        <v>6346</v>
      </c>
      <c r="H81" s="38">
        <v>3920.55</v>
      </c>
      <c r="I81" s="39">
        <v>2200</v>
      </c>
      <c r="J81" s="39"/>
      <c r="K81" s="38">
        <f t="shared" si="39"/>
        <v>70.57</v>
      </c>
      <c r="L81" s="38">
        <f t="shared" si="40"/>
        <v>627.29</v>
      </c>
      <c r="M81" s="39">
        <f t="shared" si="41"/>
        <v>507.68</v>
      </c>
      <c r="N81" s="38">
        <f t="shared" si="42"/>
        <v>27.44</v>
      </c>
      <c r="O81" s="39">
        <f t="shared" si="43"/>
        <v>110</v>
      </c>
      <c r="P81" s="39">
        <f t="shared" si="44"/>
        <v>0</v>
      </c>
      <c r="Q81" s="39">
        <f t="shared" si="45"/>
        <v>1342.98</v>
      </c>
      <c r="R81" s="38">
        <f t="shared" si="46"/>
        <v>0</v>
      </c>
      <c r="S81" s="38">
        <f t="shared" si="47"/>
        <v>313.64</v>
      </c>
      <c r="T81" s="39">
        <f t="shared" si="48"/>
        <v>126.92</v>
      </c>
      <c r="U81" s="38">
        <f t="shared" si="49"/>
        <v>11.76</v>
      </c>
      <c r="V81" s="39">
        <f t="shared" si="50"/>
        <v>110</v>
      </c>
      <c r="W81" s="39">
        <f t="shared" si="51"/>
        <v>0</v>
      </c>
      <c r="X81" s="38">
        <f t="shared" si="52"/>
        <v>562.32</v>
      </c>
      <c r="Y81" s="38">
        <f t="shared" si="53"/>
        <v>1905.3</v>
      </c>
      <c r="Z81" s="38"/>
      <c r="AA81" s="41" t="s">
        <v>63</v>
      </c>
      <c r="AB81" s="42">
        <f t="shared" ref="AB81:AH81" si="109">K81+R81</f>
        <v>70.57</v>
      </c>
      <c r="AC81" s="42">
        <f t="shared" si="109"/>
        <v>940.93</v>
      </c>
      <c r="AD81" s="42">
        <f t="shared" si="109"/>
        <v>634.6</v>
      </c>
      <c r="AE81" s="42">
        <f t="shared" si="109"/>
        <v>39.2</v>
      </c>
      <c r="AF81" s="42">
        <f t="shared" si="109"/>
        <v>220</v>
      </c>
      <c r="AG81" s="42">
        <f t="shared" si="109"/>
        <v>0</v>
      </c>
      <c r="AH81" s="42">
        <f t="shared" si="109"/>
        <v>1905.3</v>
      </c>
      <c r="AI81" s="41" t="s">
        <v>33</v>
      </c>
    </row>
    <row r="82" s="15" customFormat="1" ht="16" customHeight="1" spans="1:35">
      <c r="A82" s="37">
        <f t="shared" si="38"/>
        <v>79</v>
      </c>
      <c r="B82" s="38" t="s">
        <v>270</v>
      </c>
      <c r="C82" s="38" t="s">
        <v>293</v>
      </c>
      <c r="D82" s="40" t="s">
        <v>294</v>
      </c>
      <c r="E82" s="38">
        <v>3920.55</v>
      </c>
      <c r="F82" s="38">
        <v>3920.55</v>
      </c>
      <c r="G82" s="39">
        <v>6346</v>
      </c>
      <c r="H82" s="38">
        <v>3920.55</v>
      </c>
      <c r="I82" s="39">
        <v>2200</v>
      </c>
      <c r="J82" s="39"/>
      <c r="K82" s="38">
        <f t="shared" si="39"/>
        <v>70.57</v>
      </c>
      <c r="L82" s="38">
        <f t="shared" si="40"/>
        <v>627.29</v>
      </c>
      <c r="M82" s="39">
        <f t="shared" si="41"/>
        <v>507.68</v>
      </c>
      <c r="N82" s="38">
        <f t="shared" si="42"/>
        <v>27.44</v>
      </c>
      <c r="O82" s="39">
        <f t="shared" si="43"/>
        <v>110</v>
      </c>
      <c r="P82" s="39">
        <f t="shared" si="44"/>
        <v>0</v>
      </c>
      <c r="Q82" s="39">
        <f t="shared" si="45"/>
        <v>1342.98</v>
      </c>
      <c r="R82" s="38">
        <f t="shared" si="46"/>
        <v>0</v>
      </c>
      <c r="S82" s="38">
        <f t="shared" si="47"/>
        <v>313.64</v>
      </c>
      <c r="T82" s="39">
        <f t="shared" si="48"/>
        <v>126.92</v>
      </c>
      <c r="U82" s="38">
        <f t="shared" si="49"/>
        <v>11.76</v>
      </c>
      <c r="V82" s="39">
        <f t="shared" si="50"/>
        <v>110</v>
      </c>
      <c r="W82" s="39">
        <f t="shared" si="51"/>
        <v>0</v>
      </c>
      <c r="X82" s="38">
        <f t="shared" si="52"/>
        <v>562.32</v>
      </c>
      <c r="Y82" s="38">
        <f t="shared" si="53"/>
        <v>1905.3</v>
      </c>
      <c r="Z82" s="38"/>
      <c r="AA82" s="41" t="s">
        <v>63</v>
      </c>
      <c r="AB82" s="42">
        <f t="shared" ref="AB82:AH82" si="110">K82+R82</f>
        <v>70.57</v>
      </c>
      <c r="AC82" s="42">
        <f t="shared" si="110"/>
        <v>940.93</v>
      </c>
      <c r="AD82" s="42">
        <f t="shared" si="110"/>
        <v>634.6</v>
      </c>
      <c r="AE82" s="42">
        <f t="shared" si="110"/>
        <v>39.2</v>
      </c>
      <c r="AF82" s="42">
        <f t="shared" si="110"/>
        <v>220</v>
      </c>
      <c r="AG82" s="42">
        <f t="shared" si="110"/>
        <v>0</v>
      </c>
      <c r="AH82" s="42">
        <f t="shared" si="110"/>
        <v>1905.3</v>
      </c>
      <c r="AI82" s="41" t="s">
        <v>33</v>
      </c>
    </row>
    <row r="83" s="15" customFormat="1" ht="16" customHeight="1" spans="1:35">
      <c r="A83" s="37">
        <f t="shared" si="38"/>
        <v>80</v>
      </c>
      <c r="B83" s="38" t="s">
        <v>270</v>
      </c>
      <c r="C83" s="38" t="s">
        <v>295</v>
      </c>
      <c r="D83" s="40" t="s">
        <v>296</v>
      </c>
      <c r="E83" s="38">
        <v>3920.55</v>
      </c>
      <c r="F83" s="38">
        <v>3920.55</v>
      </c>
      <c r="G83" s="39">
        <v>6346</v>
      </c>
      <c r="H83" s="38">
        <v>3920.55</v>
      </c>
      <c r="I83" s="39">
        <v>2200</v>
      </c>
      <c r="J83" s="39"/>
      <c r="K83" s="38">
        <f t="shared" si="39"/>
        <v>70.57</v>
      </c>
      <c r="L83" s="38">
        <f t="shared" si="40"/>
        <v>627.29</v>
      </c>
      <c r="M83" s="39">
        <f t="shared" si="41"/>
        <v>507.68</v>
      </c>
      <c r="N83" s="38">
        <f t="shared" si="42"/>
        <v>27.44</v>
      </c>
      <c r="O83" s="39">
        <f t="shared" si="43"/>
        <v>110</v>
      </c>
      <c r="P83" s="39">
        <f t="shared" si="44"/>
        <v>0</v>
      </c>
      <c r="Q83" s="39">
        <f t="shared" si="45"/>
        <v>1342.98</v>
      </c>
      <c r="R83" s="38">
        <f t="shared" si="46"/>
        <v>0</v>
      </c>
      <c r="S83" s="38">
        <f t="shared" si="47"/>
        <v>313.64</v>
      </c>
      <c r="T83" s="39">
        <f t="shared" si="48"/>
        <v>126.92</v>
      </c>
      <c r="U83" s="38">
        <f t="shared" si="49"/>
        <v>11.76</v>
      </c>
      <c r="V83" s="39">
        <f t="shared" si="50"/>
        <v>110</v>
      </c>
      <c r="W83" s="39">
        <f t="shared" si="51"/>
        <v>0</v>
      </c>
      <c r="X83" s="38">
        <f t="shared" si="52"/>
        <v>562.32</v>
      </c>
      <c r="Y83" s="38">
        <f t="shared" si="53"/>
        <v>1905.3</v>
      </c>
      <c r="Z83" s="38"/>
      <c r="AA83" s="41" t="s">
        <v>58</v>
      </c>
      <c r="AB83" s="42">
        <f t="shared" ref="AB83:AH83" si="111">K83+R83</f>
        <v>70.57</v>
      </c>
      <c r="AC83" s="42">
        <f t="shared" si="111"/>
        <v>940.93</v>
      </c>
      <c r="AD83" s="42">
        <f t="shared" si="111"/>
        <v>634.6</v>
      </c>
      <c r="AE83" s="42">
        <f t="shared" si="111"/>
        <v>39.2</v>
      </c>
      <c r="AF83" s="42">
        <f t="shared" si="111"/>
        <v>220</v>
      </c>
      <c r="AG83" s="42">
        <f t="shared" si="111"/>
        <v>0</v>
      </c>
      <c r="AH83" s="42">
        <f t="shared" si="111"/>
        <v>1905.3</v>
      </c>
      <c r="AI83" s="41" t="s">
        <v>35</v>
      </c>
    </row>
    <row r="84" s="15" customFormat="1" ht="16" customHeight="1" spans="1:35">
      <c r="A84" s="37">
        <f t="shared" si="38"/>
        <v>81</v>
      </c>
      <c r="B84" s="38" t="s">
        <v>270</v>
      </c>
      <c r="C84" s="38" t="s">
        <v>297</v>
      </c>
      <c r="D84" s="40" t="s">
        <v>298</v>
      </c>
      <c r="E84" s="38">
        <v>3920.55</v>
      </c>
      <c r="F84" s="38">
        <v>3920.55</v>
      </c>
      <c r="G84" s="39">
        <v>6346</v>
      </c>
      <c r="H84" s="38">
        <v>3920.55</v>
      </c>
      <c r="I84" s="39">
        <v>2200</v>
      </c>
      <c r="J84" s="39"/>
      <c r="K84" s="38">
        <f t="shared" si="39"/>
        <v>70.57</v>
      </c>
      <c r="L84" s="38">
        <f t="shared" si="40"/>
        <v>627.29</v>
      </c>
      <c r="M84" s="39">
        <f t="shared" si="41"/>
        <v>507.68</v>
      </c>
      <c r="N84" s="38">
        <f t="shared" si="42"/>
        <v>27.44</v>
      </c>
      <c r="O84" s="39">
        <f t="shared" si="43"/>
        <v>110</v>
      </c>
      <c r="P84" s="39">
        <f t="shared" si="44"/>
        <v>0</v>
      </c>
      <c r="Q84" s="39">
        <f t="shared" si="45"/>
        <v>1342.98</v>
      </c>
      <c r="R84" s="38">
        <f t="shared" si="46"/>
        <v>0</v>
      </c>
      <c r="S84" s="38">
        <f t="shared" si="47"/>
        <v>313.64</v>
      </c>
      <c r="T84" s="39">
        <f t="shared" si="48"/>
        <v>126.92</v>
      </c>
      <c r="U84" s="38">
        <f t="shared" si="49"/>
        <v>11.76</v>
      </c>
      <c r="V84" s="39">
        <f t="shared" si="50"/>
        <v>110</v>
      </c>
      <c r="W84" s="39">
        <f t="shared" si="51"/>
        <v>0</v>
      </c>
      <c r="X84" s="38">
        <f t="shared" si="52"/>
        <v>562.32</v>
      </c>
      <c r="Y84" s="38">
        <f t="shared" si="53"/>
        <v>1905.3</v>
      </c>
      <c r="Z84" s="38"/>
      <c r="AA84" s="41" t="s">
        <v>63</v>
      </c>
      <c r="AB84" s="42">
        <f t="shared" ref="AB84:AH84" si="112">K84+R84</f>
        <v>70.57</v>
      </c>
      <c r="AC84" s="42">
        <f t="shared" si="112"/>
        <v>940.93</v>
      </c>
      <c r="AD84" s="42">
        <f t="shared" si="112"/>
        <v>634.6</v>
      </c>
      <c r="AE84" s="42">
        <f t="shared" si="112"/>
        <v>39.2</v>
      </c>
      <c r="AF84" s="42">
        <f t="shared" si="112"/>
        <v>220</v>
      </c>
      <c r="AG84" s="42">
        <f t="shared" si="112"/>
        <v>0</v>
      </c>
      <c r="AH84" s="42">
        <f t="shared" si="112"/>
        <v>1905.3</v>
      </c>
      <c r="AI84" s="41" t="s">
        <v>33</v>
      </c>
    </row>
    <row r="85" s="15" customFormat="1" ht="16" customHeight="1" spans="1:35">
      <c r="A85" s="37">
        <f t="shared" si="38"/>
        <v>82</v>
      </c>
      <c r="B85" s="38" t="s">
        <v>270</v>
      </c>
      <c r="C85" s="38" t="s">
        <v>299</v>
      </c>
      <c r="D85" s="220" t="s">
        <v>300</v>
      </c>
      <c r="E85" s="38">
        <v>3920.55</v>
      </c>
      <c r="F85" s="38">
        <v>3920.55</v>
      </c>
      <c r="G85" s="39">
        <v>6346</v>
      </c>
      <c r="H85" s="38">
        <v>3920.55</v>
      </c>
      <c r="I85" s="39">
        <v>2200</v>
      </c>
      <c r="J85" s="39"/>
      <c r="K85" s="38">
        <f t="shared" si="39"/>
        <v>70.57</v>
      </c>
      <c r="L85" s="38">
        <f t="shared" si="40"/>
        <v>627.29</v>
      </c>
      <c r="M85" s="39">
        <f t="shared" si="41"/>
        <v>507.68</v>
      </c>
      <c r="N85" s="38">
        <f t="shared" si="42"/>
        <v>27.44</v>
      </c>
      <c r="O85" s="39">
        <f t="shared" si="43"/>
        <v>110</v>
      </c>
      <c r="P85" s="39">
        <f t="shared" si="44"/>
        <v>0</v>
      </c>
      <c r="Q85" s="39">
        <f t="shared" si="45"/>
        <v>1342.98</v>
      </c>
      <c r="R85" s="38">
        <f t="shared" si="46"/>
        <v>0</v>
      </c>
      <c r="S85" s="38">
        <f t="shared" si="47"/>
        <v>313.64</v>
      </c>
      <c r="T85" s="39">
        <f t="shared" si="48"/>
        <v>126.92</v>
      </c>
      <c r="U85" s="38">
        <f t="shared" si="49"/>
        <v>11.76</v>
      </c>
      <c r="V85" s="39">
        <f t="shared" si="50"/>
        <v>110</v>
      </c>
      <c r="W85" s="39">
        <f t="shared" si="51"/>
        <v>0</v>
      </c>
      <c r="X85" s="38">
        <f t="shared" si="52"/>
        <v>562.32</v>
      </c>
      <c r="Y85" s="38">
        <f t="shared" si="53"/>
        <v>1905.3</v>
      </c>
      <c r="Z85" s="38"/>
      <c r="AA85" s="41" t="s">
        <v>63</v>
      </c>
      <c r="AB85" s="42">
        <f t="shared" ref="AB85:AH85" si="113">K85+R85</f>
        <v>70.57</v>
      </c>
      <c r="AC85" s="42">
        <f t="shared" si="113"/>
        <v>940.93</v>
      </c>
      <c r="AD85" s="42">
        <f t="shared" si="113"/>
        <v>634.6</v>
      </c>
      <c r="AE85" s="42">
        <f t="shared" si="113"/>
        <v>39.2</v>
      </c>
      <c r="AF85" s="42">
        <f t="shared" si="113"/>
        <v>220</v>
      </c>
      <c r="AG85" s="42">
        <f t="shared" si="113"/>
        <v>0</v>
      </c>
      <c r="AH85" s="42">
        <f t="shared" si="113"/>
        <v>1905.3</v>
      </c>
      <c r="AI85" s="41" t="s">
        <v>33</v>
      </c>
    </row>
    <row r="86" s="15" customFormat="1" ht="16" customHeight="1" spans="1:35">
      <c r="A86" s="37">
        <f t="shared" si="38"/>
        <v>83</v>
      </c>
      <c r="B86" s="38" t="s">
        <v>270</v>
      </c>
      <c r="C86" s="38" t="s">
        <v>301</v>
      </c>
      <c r="D86" s="40" t="s">
        <v>302</v>
      </c>
      <c r="E86" s="38">
        <v>3920.55</v>
      </c>
      <c r="F86" s="38">
        <v>3920.55</v>
      </c>
      <c r="G86" s="39">
        <v>6346</v>
      </c>
      <c r="H86" s="38">
        <v>3920.55</v>
      </c>
      <c r="I86" s="39">
        <v>2544</v>
      </c>
      <c r="J86" s="39"/>
      <c r="K86" s="38">
        <f t="shared" si="39"/>
        <v>70.57</v>
      </c>
      <c r="L86" s="38">
        <f t="shared" si="40"/>
        <v>627.29</v>
      </c>
      <c r="M86" s="39">
        <f t="shared" si="41"/>
        <v>507.68</v>
      </c>
      <c r="N86" s="38">
        <f t="shared" si="42"/>
        <v>27.44</v>
      </c>
      <c r="O86" s="39">
        <f t="shared" si="43"/>
        <v>127.2</v>
      </c>
      <c r="P86" s="39">
        <f t="shared" si="44"/>
        <v>0</v>
      </c>
      <c r="Q86" s="39">
        <f t="shared" si="45"/>
        <v>1360.18</v>
      </c>
      <c r="R86" s="38">
        <f t="shared" si="46"/>
        <v>0</v>
      </c>
      <c r="S86" s="38">
        <f t="shared" si="47"/>
        <v>313.64</v>
      </c>
      <c r="T86" s="39">
        <f t="shared" si="48"/>
        <v>126.92</v>
      </c>
      <c r="U86" s="38">
        <f t="shared" si="49"/>
        <v>11.76</v>
      </c>
      <c r="V86" s="39">
        <f t="shared" si="50"/>
        <v>127.2</v>
      </c>
      <c r="W86" s="39">
        <f t="shared" si="51"/>
        <v>0</v>
      </c>
      <c r="X86" s="38">
        <f t="shared" si="52"/>
        <v>579.52</v>
      </c>
      <c r="Y86" s="38">
        <f t="shared" si="53"/>
        <v>1939.7</v>
      </c>
      <c r="Z86" s="38"/>
      <c r="AA86" s="41" t="s">
        <v>63</v>
      </c>
      <c r="AB86" s="42">
        <f t="shared" ref="AB86:AH86" si="114">K86+R86</f>
        <v>70.57</v>
      </c>
      <c r="AC86" s="42">
        <f t="shared" si="114"/>
        <v>940.93</v>
      </c>
      <c r="AD86" s="42">
        <f t="shared" si="114"/>
        <v>634.6</v>
      </c>
      <c r="AE86" s="42">
        <f t="shared" si="114"/>
        <v>39.2</v>
      </c>
      <c r="AF86" s="42">
        <f t="shared" si="114"/>
        <v>254.4</v>
      </c>
      <c r="AG86" s="42">
        <f t="shared" si="114"/>
        <v>0</v>
      </c>
      <c r="AH86" s="42">
        <f t="shared" si="114"/>
        <v>1939.7</v>
      </c>
      <c r="AI86" s="41" t="s">
        <v>33</v>
      </c>
    </row>
    <row r="87" s="15" customFormat="1" ht="16" customHeight="1" spans="1:35">
      <c r="A87" s="37">
        <f t="shared" si="38"/>
        <v>84</v>
      </c>
      <c r="B87" s="38" t="s">
        <v>270</v>
      </c>
      <c r="C87" s="38" t="s">
        <v>303</v>
      </c>
      <c r="D87" s="40" t="s">
        <v>304</v>
      </c>
      <c r="E87" s="38">
        <v>3920.55</v>
      </c>
      <c r="F87" s="38">
        <v>3920.55</v>
      </c>
      <c r="G87" s="39">
        <v>6346</v>
      </c>
      <c r="H87" s="38">
        <v>3920.55</v>
      </c>
      <c r="I87" s="39">
        <v>2544</v>
      </c>
      <c r="J87" s="39"/>
      <c r="K87" s="38">
        <f t="shared" si="39"/>
        <v>70.57</v>
      </c>
      <c r="L87" s="38">
        <f t="shared" si="40"/>
        <v>627.29</v>
      </c>
      <c r="M87" s="39">
        <f t="shared" si="41"/>
        <v>507.68</v>
      </c>
      <c r="N87" s="38">
        <f t="shared" si="42"/>
        <v>27.44</v>
      </c>
      <c r="O87" s="39">
        <f t="shared" si="43"/>
        <v>127.2</v>
      </c>
      <c r="P87" s="39">
        <f t="shared" si="44"/>
        <v>0</v>
      </c>
      <c r="Q87" s="39">
        <f t="shared" si="45"/>
        <v>1360.18</v>
      </c>
      <c r="R87" s="38">
        <f t="shared" si="46"/>
        <v>0</v>
      </c>
      <c r="S87" s="38">
        <f t="shared" si="47"/>
        <v>313.64</v>
      </c>
      <c r="T87" s="39">
        <f t="shared" si="48"/>
        <v>126.92</v>
      </c>
      <c r="U87" s="38">
        <f t="shared" si="49"/>
        <v>11.76</v>
      </c>
      <c r="V87" s="39">
        <f t="shared" si="50"/>
        <v>127.2</v>
      </c>
      <c r="W87" s="39">
        <f t="shared" si="51"/>
        <v>0</v>
      </c>
      <c r="X87" s="38">
        <f t="shared" si="52"/>
        <v>579.52</v>
      </c>
      <c r="Y87" s="38">
        <f t="shared" si="53"/>
        <v>1939.7</v>
      </c>
      <c r="Z87" s="38"/>
      <c r="AA87" s="41" t="s">
        <v>63</v>
      </c>
      <c r="AB87" s="42">
        <f t="shared" ref="AB87:AH87" si="115">K87+R87</f>
        <v>70.57</v>
      </c>
      <c r="AC87" s="42">
        <f t="shared" si="115"/>
        <v>940.93</v>
      </c>
      <c r="AD87" s="42">
        <f t="shared" si="115"/>
        <v>634.6</v>
      </c>
      <c r="AE87" s="42">
        <f t="shared" si="115"/>
        <v>39.2</v>
      </c>
      <c r="AF87" s="42">
        <f t="shared" si="115"/>
        <v>254.4</v>
      </c>
      <c r="AG87" s="42">
        <f t="shared" si="115"/>
        <v>0</v>
      </c>
      <c r="AH87" s="42">
        <f t="shared" si="115"/>
        <v>1939.7</v>
      </c>
      <c r="AI87" s="41" t="s">
        <v>33</v>
      </c>
    </row>
    <row r="88" s="15" customFormat="1" ht="16" customHeight="1" spans="1:35">
      <c r="A88" s="37">
        <f t="shared" si="38"/>
        <v>85</v>
      </c>
      <c r="B88" s="38" t="s">
        <v>270</v>
      </c>
      <c r="C88" s="38" t="s">
        <v>305</v>
      </c>
      <c r="D88" s="40" t="s">
        <v>306</v>
      </c>
      <c r="E88" s="38">
        <v>3920.55</v>
      </c>
      <c r="F88" s="38">
        <v>3920.55</v>
      </c>
      <c r="G88" s="39">
        <v>6346</v>
      </c>
      <c r="H88" s="38">
        <v>3920.55</v>
      </c>
      <c r="I88" s="39">
        <v>2544</v>
      </c>
      <c r="J88" s="39"/>
      <c r="K88" s="38">
        <f t="shared" si="39"/>
        <v>70.57</v>
      </c>
      <c r="L88" s="38">
        <f t="shared" si="40"/>
        <v>627.29</v>
      </c>
      <c r="M88" s="39">
        <f t="shared" si="41"/>
        <v>507.68</v>
      </c>
      <c r="N88" s="38">
        <f t="shared" si="42"/>
        <v>27.44</v>
      </c>
      <c r="O88" s="39">
        <f t="shared" si="43"/>
        <v>127.2</v>
      </c>
      <c r="P88" s="39">
        <f t="shared" si="44"/>
        <v>0</v>
      </c>
      <c r="Q88" s="39">
        <f t="shared" si="45"/>
        <v>1360.18</v>
      </c>
      <c r="R88" s="38">
        <f t="shared" si="46"/>
        <v>0</v>
      </c>
      <c r="S88" s="38">
        <f t="shared" si="47"/>
        <v>313.64</v>
      </c>
      <c r="T88" s="39">
        <f t="shared" si="48"/>
        <v>126.92</v>
      </c>
      <c r="U88" s="38">
        <f t="shared" si="49"/>
        <v>11.76</v>
      </c>
      <c r="V88" s="39">
        <f t="shared" si="50"/>
        <v>127.2</v>
      </c>
      <c r="W88" s="39">
        <f t="shared" si="51"/>
        <v>0</v>
      </c>
      <c r="X88" s="38">
        <f t="shared" si="52"/>
        <v>579.52</v>
      </c>
      <c r="Y88" s="38">
        <f t="shared" si="53"/>
        <v>1939.7</v>
      </c>
      <c r="Z88" s="38"/>
      <c r="AA88" s="41" t="s">
        <v>63</v>
      </c>
      <c r="AB88" s="42">
        <f t="shared" ref="AB88:AH88" si="116">K88+R88</f>
        <v>70.57</v>
      </c>
      <c r="AC88" s="42">
        <f t="shared" si="116"/>
        <v>940.93</v>
      </c>
      <c r="AD88" s="42">
        <f t="shared" si="116"/>
        <v>634.6</v>
      </c>
      <c r="AE88" s="42">
        <f t="shared" si="116"/>
        <v>39.2</v>
      </c>
      <c r="AF88" s="42">
        <f t="shared" si="116"/>
        <v>254.4</v>
      </c>
      <c r="AG88" s="42">
        <f t="shared" si="116"/>
        <v>0</v>
      </c>
      <c r="AH88" s="42">
        <f t="shared" si="116"/>
        <v>1939.7</v>
      </c>
      <c r="AI88" s="41" t="s">
        <v>33</v>
      </c>
    </row>
    <row r="89" s="15" customFormat="1" ht="16" customHeight="1" spans="1:35">
      <c r="A89" s="37">
        <f t="shared" si="38"/>
        <v>86</v>
      </c>
      <c r="B89" s="38" t="s">
        <v>238</v>
      </c>
      <c r="C89" s="38" t="s">
        <v>307</v>
      </c>
      <c r="D89" s="40" t="s">
        <v>308</v>
      </c>
      <c r="E89" s="38">
        <v>3920.55</v>
      </c>
      <c r="F89" s="38">
        <v>3920.55</v>
      </c>
      <c r="G89" s="39">
        <v>6346</v>
      </c>
      <c r="H89" s="38">
        <v>3920.55</v>
      </c>
      <c r="I89" s="39">
        <v>2544</v>
      </c>
      <c r="J89" s="39"/>
      <c r="K89" s="38">
        <f t="shared" si="39"/>
        <v>70.57</v>
      </c>
      <c r="L89" s="38">
        <f t="shared" si="40"/>
        <v>627.29</v>
      </c>
      <c r="M89" s="39">
        <f t="shared" si="41"/>
        <v>507.68</v>
      </c>
      <c r="N89" s="38">
        <f t="shared" si="42"/>
        <v>27.44</v>
      </c>
      <c r="O89" s="39">
        <f t="shared" si="43"/>
        <v>127.2</v>
      </c>
      <c r="P89" s="39">
        <f t="shared" si="44"/>
        <v>0</v>
      </c>
      <c r="Q89" s="39">
        <f t="shared" si="45"/>
        <v>1360.18</v>
      </c>
      <c r="R89" s="38">
        <f t="shared" si="46"/>
        <v>0</v>
      </c>
      <c r="S89" s="38">
        <f t="shared" si="47"/>
        <v>313.64</v>
      </c>
      <c r="T89" s="39">
        <f t="shared" si="48"/>
        <v>126.92</v>
      </c>
      <c r="U89" s="38">
        <f t="shared" si="49"/>
        <v>11.76</v>
      </c>
      <c r="V89" s="39">
        <f t="shared" si="50"/>
        <v>127.2</v>
      </c>
      <c r="W89" s="39">
        <f t="shared" si="51"/>
        <v>0</v>
      </c>
      <c r="X89" s="38">
        <f t="shared" si="52"/>
        <v>579.52</v>
      </c>
      <c r="Y89" s="38">
        <f t="shared" si="53"/>
        <v>1939.7</v>
      </c>
      <c r="Z89" s="38"/>
      <c r="AA89" s="41" t="s">
        <v>60</v>
      </c>
      <c r="AB89" s="42">
        <f t="shared" ref="AB89:AH89" si="117">K89+R89</f>
        <v>70.57</v>
      </c>
      <c r="AC89" s="42">
        <f t="shared" si="117"/>
        <v>940.93</v>
      </c>
      <c r="AD89" s="42">
        <f t="shared" si="117"/>
        <v>634.6</v>
      </c>
      <c r="AE89" s="42">
        <f t="shared" si="117"/>
        <v>39.2</v>
      </c>
      <c r="AF89" s="42">
        <f t="shared" si="117"/>
        <v>254.4</v>
      </c>
      <c r="AG89" s="42">
        <f t="shared" si="117"/>
        <v>0</v>
      </c>
      <c r="AH89" s="42">
        <f t="shared" si="117"/>
        <v>1939.7</v>
      </c>
      <c r="AI89" s="41" t="s">
        <v>33</v>
      </c>
    </row>
    <row r="90" s="15" customFormat="1" ht="16" customHeight="1" spans="1:35">
      <c r="A90" s="37">
        <f t="shared" ref="A90:A129" si="118">ROW()-3</f>
        <v>87</v>
      </c>
      <c r="B90" s="38" t="s">
        <v>270</v>
      </c>
      <c r="C90" s="44" t="s">
        <v>311</v>
      </c>
      <c r="D90" s="221" t="s">
        <v>312</v>
      </c>
      <c r="E90" s="38">
        <v>3920.55</v>
      </c>
      <c r="F90" s="38">
        <v>3920.55</v>
      </c>
      <c r="G90" s="39">
        <v>6346</v>
      </c>
      <c r="H90" s="38">
        <v>3920.55</v>
      </c>
      <c r="I90" s="39">
        <v>0</v>
      </c>
      <c r="J90" s="39"/>
      <c r="K90" s="38">
        <f t="shared" ref="K90:K129" si="119">ROUND(E90*0.018,2)</f>
        <v>70.57</v>
      </c>
      <c r="L90" s="38">
        <f t="shared" ref="L90:L129" si="120">ROUND(F90*0.16,2)</f>
        <v>627.29</v>
      </c>
      <c r="M90" s="39">
        <f t="shared" ref="M90:M129" si="121">ROUND(G90*0.08,2)</f>
        <v>507.68</v>
      </c>
      <c r="N90" s="38">
        <f t="shared" ref="N90:N129" si="122">ROUND(H90*0.007,2)</f>
        <v>27.44</v>
      </c>
      <c r="O90" s="39">
        <f t="shared" ref="O90:O129" si="123">I90*5%</f>
        <v>0</v>
      </c>
      <c r="P90" s="39">
        <f t="shared" ref="P90:P129" si="124">J90*50%</f>
        <v>0</v>
      </c>
      <c r="Q90" s="39">
        <f t="shared" ref="Q90:Q129" si="125">SUM(K90:P90)</f>
        <v>1232.98</v>
      </c>
      <c r="R90" s="38">
        <f t="shared" ref="R90:R129" si="126">E90*0</f>
        <v>0</v>
      </c>
      <c r="S90" s="38">
        <f t="shared" ref="S90:S129" si="127">ROUND(F90*0.08,2)</f>
        <v>313.64</v>
      </c>
      <c r="T90" s="39">
        <f t="shared" ref="T90:T129" si="128">ROUND(G90*0.02,2)</f>
        <v>126.92</v>
      </c>
      <c r="U90" s="38">
        <f t="shared" ref="U90:U129" si="129">ROUND(H90*0.003,2)</f>
        <v>11.76</v>
      </c>
      <c r="V90" s="39">
        <f t="shared" ref="V90:V129" si="130">I90*5%</f>
        <v>0</v>
      </c>
      <c r="W90" s="39">
        <f t="shared" ref="W90:W129" si="131">J90*50%</f>
        <v>0</v>
      </c>
      <c r="X90" s="38">
        <f t="shared" ref="X90:X129" si="132">SUM(R90:W90)</f>
        <v>452.32</v>
      </c>
      <c r="Y90" s="38">
        <f t="shared" ref="Y90:Y129" si="133">Q90+X90</f>
        <v>1685.3</v>
      </c>
      <c r="Z90" s="38"/>
      <c r="AA90" s="41" t="s">
        <v>63</v>
      </c>
      <c r="AB90" s="42">
        <f t="shared" ref="AB90:AH90" si="134">K90+R90</f>
        <v>70.57</v>
      </c>
      <c r="AC90" s="42">
        <f t="shared" si="134"/>
        <v>940.93</v>
      </c>
      <c r="AD90" s="42">
        <f t="shared" si="134"/>
        <v>634.6</v>
      </c>
      <c r="AE90" s="42">
        <f t="shared" si="134"/>
        <v>39.2</v>
      </c>
      <c r="AF90" s="42">
        <f t="shared" si="134"/>
        <v>0</v>
      </c>
      <c r="AG90" s="42">
        <f t="shared" si="134"/>
        <v>0</v>
      </c>
      <c r="AH90" s="42">
        <f t="shared" si="134"/>
        <v>1685.3</v>
      </c>
      <c r="AI90" s="41" t="s">
        <v>33</v>
      </c>
    </row>
    <row r="91" s="15" customFormat="1" ht="16" customHeight="1" spans="1:35">
      <c r="A91" s="37">
        <f t="shared" si="118"/>
        <v>88</v>
      </c>
      <c r="B91" s="38" t="s">
        <v>238</v>
      </c>
      <c r="C91" s="38" t="s">
        <v>315</v>
      </c>
      <c r="D91" s="46" t="s">
        <v>316</v>
      </c>
      <c r="E91" s="38">
        <v>3920.55</v>
      </c>
      <c r="F91" s="38">
        <v>3920.55</v>
      </c>
      <c r="G91" s="39">
        <v>6346</v>
      </c>
      <c r="H91" s="38">
        <v>3920.55</v>
      </c>
      <c r="I91" s="39">
        <v>2544</v>
      </c>
      <c r="J91" s="39"/>
      <c r="K91" s="38">
        <f t="shared" si="119"/>
        <v>70.57</v>
      </c>
      <c r="L91" s="38">
        <f t="shared" si="120"/>
        <v>627.29</v>
      </c>
      <c r="M91" s="39">
        <f t="shared" si="121"/>
        <v>507.68</v>
      </c>
      <c r="N91" s="38">
        <f t="shared" si="122"/>
        <v>27.44</v>
      </c>
      <c r="O91" s="39">
        <f t="shared" si="123"/>
        <v>127.2</v>
      </c>
      <c r="P91" s="39">
        <f t="shared" si="124"/>
        <v>0</v>
      </c>
      <c r="Q91" s="39">
        <f t="shared" si="125"/>
        <v>1360.18</v>
      </c>
      <c r="R91" s="38">
        <f t="shared" si="126"/>
        <v>0</v>
      </c>
      <c r="S91" s="38">
        <f t="shared" si="127"/>
        <v>313.64</v>
      </c>
      <c r="T91" s="39">
        <f t="shared" si="128"/>
        <v>126.92</v>
      </c>
      <c r="U91" s="38">
        <f t="shared" si="129"/>
        <v>11.76</v>
      </c>
      <c r="V91" s="39">
        <f t="shared" si="130"/>
        <v>127.2</v>
      </c>
      <c r="W91" s="39">
        <f t="shared" si="131"/>
        <v>0</v>
      </c>
      <c r="X91" s="38">
        <f t="shared" si="132"/>
        <v>579.52</v>
      </c>
      <c r="Y91" s="38">
        <f t="shared" si="133"/>
        <v>1939.7</v>
      </c>
      <c r="Z91" s="38"/>
      <c r="AA91" s="41" t="s">
        <v>60</v>
      </c>
      <c r="AB91" s="42">
        <f t="shared" ref="AB91:AH91" si="135">K91+R91</f>
        <v>70.57</v>
      </c>
      <c r="AC91" s="42">
        <f t="shared" si="135"/>
        <v>940.93</v>
      </c>
      <c r="AD91" s="42">
        <f t="shared" si="135"/>
        <v>634.6</v>
      </c>
      <c r="AE91" s="42">
        <f t="shared" si="135"/>
        <v>39.2</v>
      </c>
      <c r="AF91" s="42">
        <f t="shared" si="135"/>
        <v>254.4</v>
      </c>
      <c r="AG91" s="42">
        <f t="shared" si="135"/>
        <v>0</v>
      </c>
      <c r="AH91" s="42">
        <f t="shared" si="135"/>
        <v>1939.7</v>
      </c>
      <c r="AI91" s="41" t="s">
        <v>33</v>
      </c>
    </row>
    <row r="92" s="15" customFormat="1" ht="16" customHeight="1" spans="1:35">
      <c r="A92" s="37">
        <f t="shared" si="118"/>
        <v>89</v>
      </c>
      <c r="B92" s="38" t="s">
        <v>270</v>
      </c>
      <c r="C92" s="38" t="s">
        <v>317</v>
      </c>
      <c r="D92" s="46" t="s">
        <v>318</v>
      </c>
      <c r="E92" s="38">
        <v>3920.55</v>
      </c>
      <c r="F92" s="38">
        <v>3920.55</v>
      </c>
      <c r="G92" s="39">
        <v>6346</v>
      </c>
      <c r="H92" s="38">
        <v>3920.55</v>
      </c>
      <c r="I92" s="39">
        <v>2544</v>
      </c>
      <c r="J92" s="39"/>
      <c r="K92" s="38">
        <f t="shared" si="119"/>
        <v>70.57</v>
      </c>
      <c r="L92" s="38">
        <f t="shared" si="120"/>
        <v>627.29</v>
      </c>
      <c r="M92" s="39">
        <f t="shared" si="121"/>
        <v>507.68</v>
      </c>
      <c r="N92" s="38">
        <f t="shared" si="122"/>
        <v>27.44</v>
      </c>
      <c r="O92" s="39">
        <f t="shared" si="123"/>
        <v>127.2</v>
      </c>
      <c r="P92" s="39">
        <f t="shared" si="124"/>
        <v>0</v>
      </c>
      <c r="Q92" s="39">
        <f t="shared" si="125"/>
        <v>1360.18</v>
      </c>
      <c r="R92" s="38">
        <f t="shared" si="126"/>
        <v>0</v>
      </c>
      <c r="S92" s="38">
        <f t="shared" si="127"/>
        <v>313.64</v>
      </c>
      <c r="T92" s="39">
        <f t="shared" si="128"/>
        <v>126.92</v>
      </c>
      <c r="U92" s="38">
        <f t="shared" si="129"/>
        <v>11.76</v>
      </c>
      <c r="V92" s="39">
        <f t="shared" si="130"/>
        <v>127.2</v>
      </c>
      <c r="W92" s="39">
        <f t="shared" si="131"/>
        <v>0</v>
      </c>
      <c r="X92" s="38">
        <f t="shared" si="132"/>
        <v>579.52</v>
      </c>
      <c r="Y92" s="38">
        <f t="shared" si="133"/>
        <v>1939.7</v>
      </c>
      <c r="Z92" s="38"/>
      <c r="AA92" s="41" t="s">
        <v>63</v>
      </c>
      <c r="AB92" s="42">
        <f t="shared" ref="AB92:AH92" si="136">K92+R92</f>
        <v>70.57</v>
      </c>
      <c r="AC92" s="42">
        <f t="shared" si="136"/>
        <v>940.93</v>
      </c>
      <c r="AD92" s="42">
        <f t="shared" si="136"/>
        <v>634.6</v>
      </c>
      <c r="AE92" s="42">
        <f t="shared" si="136"/>
        <v>39.2</v>
      </c>
      <c r="AF92" s="42">
        <f t="shared" si="136"/>
        <v>254.4</v>
      </c>
      <c r="AG92" s="42">
        <f t="shared" si="136"/>
        <v>0</v>
      </c>
      <c r="AH92" s="42">
        <f t="shared" si="136"/>
        <v>1939.7</v>
      </c>
      <c r="AI92" s="41" t="s">
        <v>33</v>
      </c>
    </row>
    <row r="93" s="15" customFormat="1" ht="16" customHeight="1" spans="1:35">
      <c r="A93" s="37">
        <f t="shared" si="118"/>
        <v>90</v>
      </c>
      <c r="B93" s="38" t="s">
        <v>270</v>
      </c>
      <c r="C93" s="45" t="s">
        <v>319</v>
      </c>
      <c r="D93" s="46" t="s">
        <v>320</v>
      </c>
      <c r="E93" s="38">
        <v>3920.55</v>
      </c>
      <c r="F93" s="38">
        <v>3920.55</v>
      </c>
      <c r="G93" s="39">
        <v>6346</v>
      </c>
      <c r="H93" s="38">
        <v>3920.55</v>
      </c>
      <c r="I93" s="39">
        <v>2200</v>
      </c>
      <c r="J93" s="39"/>
      <c r="K93" s="38">
        <f t="shared" si="119"/>
        <v>70.57</v>
      </c>
      <c r="L93" s="38">
        <f t="shared" si="120"/>
        <v>627.29</v>
      </c>
      <c r="M93" s="39">
        <f t="shared" si="121"/>
        <v>507.68</v>
      </c>
      <c r="N93" s="38">
        <f t="shared" si="122"/>
        <v>27.44</v>
      </c>
      <c r="O93" s="39">
        <f t="shared" si="123"/>
        <v>110</v>
      </c>
      <c r="P93" s="39">
        <f t="shared" si="124"/>
        <v>0</v>
      </c>
      <c r="Q93" s="39">
        <f t="shared" si="125"/>
        <v>1342.98</v>
      </c>
      <c r="R93" s="38">
        <f t="shared" si="126"/>
        <v>0</v>
      </c>
      <c r="S93" s="38">
        <f t="shared" si="127"/>
        <v>313.64</v>
      </c>
      <c r="T93" s="39">
        <f t="shared" si="128"/>
        <v>126.92</v>
      </c>
      <c r="U93" s="38">
        <f t="shared" si="129"/>
        <v>11.76</v>
      </c>
      <c r="V93" s="39">
        <f t="shared" si="130"/>
        <v>110</v>
      </c>
      <c r="W93" s="39">
        <f t="shared" si="131"/>
        <v>0</v>
      </c>
      <c r="X93" s="38">
        <f t="shared" si="132"/>
        <v>562.32</v>
      </c>
      <c r="Y93" s="38">
        <f t="shared" si="133"/>
        <v>1905.3</v>
      </c>
      <c r="Z93" s="38"/>
      <c r="AA93" s="41" t="s">
        <v>63</v>
      </c>
      <c r="AB93" s="42">
        <f t="shared" ref="AB93:AH93" si="137">K93+R93</f>
        <v>70.57</v>
      </c>
      <c r="AC93" s="42">
        <f t="shared" si="137"/>
        <v>940.93</v>
      </c>
      <c r="AD93" s="42">
        <f t="shared" si="137"/>
        <v>634.6</v>
      </c>
      <c r="AE93" s="42">
        <f t="shared" si="137"/>
        <v>39.2</v>
      </c>
      <c r="AF93" s="42">
        <f t="shared" si="137"/>
        <v>220</v>
      </c>
      <c r="AG93" s="42">
        <f t="shared" si="137"/>
        <v>0</v>
      </c>
      <c r="AH93" s="42">
        <f t="shared" si="137"/>
        <v>1905.3</v>
      </c>
      <c r="AI93" s="41" t="s">
        <v>33</v>
      </c>
    </row>
    <row r="94" s="15" customFormat="1" ht="16" customHeight="1" spans="1:35">
      <c r="A94" s="37">
        <f t="shared" si="118"/>
        <v>91</v>
      </c>
      <c r="B94" s="38" t="s">
        <v>238</v>
      </c>
      <c r="C94" s="45" t="s">
        <v>321</v>
      </c>
      <c r="D94" s="46" t="s">
        <v>322</v>
      </c>
      <c r="E94" s="38">
        <v>3920.55</v>
      </c>
      <c r="F94" s="38">
        <v>3920.55</v>
      </c>
      <c r="G94" s="39">
        <v>6346</v>
      </c>
      <c r="H94" s="38">
        <v>3920.55</v>
      </c>
      <c r="I94" s="39">
        <v>2200</v>
      </c>
      <c r="J94" s="39"/>
      <c r="K94" s="38">
        <f t="shared" si="119"/>
        <v>70.57</v>
      </c>
      <c r="L94" s="38">
        <f t="shared" si="120"/>
        <v>627.29</v>
      </c>
      <c r="M94" s="39">
        <f t="shared" si="121"/>
        <v>507.68</v>
      </c>
      <c r="N94" s="38">
        <f t="shared" si="122"/>
        <v>27.44</v>
      </c>
      <c r="O94" s="39">
        <f t="shared" si="123"/>
        <v>110</v>
      </c>
      <c r="P94" s="39">
        <f t="shared" si="124"/>
        <v>0</v>
      </c>
      <c r="Q94" s="39">
        <f t="shared" si="125"/>
        <v>1342.98</v>
      </c>
      <c r="R94" s="38">
        <f t="shared" si="126"/>
        <v>0</v>
      </c>
      <c r="S94" s="38">
        <f t="shared" si="127"/>
        <v>313.64</v>
      </c>
      <c r="T94" s="39">
        <f t="shared" si="128"/>
        <v>126.92</v>
      </c>
      <c r="U94" s="38">
        <f t="shared" si="129"/>
        <v>11.76</v>
      </c>
      <c r="V94" s="39">
        <f t="shared" si="130"/>
        <v>110</v>
      </c>
      <c r="W94" s="39">
        <f t="shared" si="131"/>
        <v>0</v>
      </c>
      <c r="X94" s="38">
        <f t="shared" si="132"/>
        <v>562.32</v>
      </c>
      <c r="Y94" s="38">
        <f t="shared" si="133"/>
        <v>1905.3</v>
      </c>
      <c r="Z94" s="38"/>
      <c r="AA94" s="41" t="s">
        <v>64</v>
      </c>
      <c r="AB94" s="42">
        <f t="shared" ref="AB94:AH94" si="138">K94+R94</f>
        <v>70.57</v>
      </c>
      <c r="AC94" s="42">
        <f t="shared" si="138"/>
        <v>940.93</v>
      </c>
      <c r="AD94" s="42">
        <f t="shared" si="138"/>
        <v>634.6</v>
      </c>
      <c r="AE94" s="42">
        <f t="shared" si="138"/>
        <v>39.2</v>
      </c>
      <c r="AF94" s="42">
        <f t="shared" si="138"/>
        <v>220</v>
      </c>
      <c r="AG94" s="42">
        <f t="shared" si="138"/>
        <v>0</v>
      </c>
      <c r="AH94" s="42">
        <f t="shared" si="138"/>
        <v>1905.3</v>
      </c>
      <c r="AI94" s="41" t="s">
        <v>33</v>
      </c>
    </row>
    <row r="95" s="15" customFormat="1" ht="16" customHeight="1" spans="1:35">
      <c r="A95" s="37">
        <f t="shared" si="118"/>
        <v>92</v>
      </c>
      <c r="B95" s="38" t="s">
        <v>270</v>
      </c>
      <c r="C95" s="45" t="s">
        <v>323</v>
      </c>
      <c r="D95" s="46" t="s">
        <v>324</v>
      </c>
      <c r="E95" s="38">
        <v>3920.55</v>
      </c>
      <c r="F95" s="38">
        <v>3920.55</v>
      </c>
      <c r="G95" s="39">
        <v>6346</v>
      </c>
      <c r="H95" s="38">
        <v>3920.55</v>
      </c>
      <c r="I95" s="39">
        <v>2200</v>
      </c>
      <c r="J95" s="39"/>
      <c r="K95" s="38">
        <f t="shared" si="119"/>
        <v>70.57</v>
      </c>
      <c r="L95" s="38">
        <f t="shared" si="120"/>
        <v>627.29</v>
      </c>
      <c r="M95" s="39">
        <f t="shared" si="121"/>
        <v>507.68</v>
      </c>
      <c r="N95" s="38">
        <f t="shared" si="122"/>
        <v>27.44</v>
      </c>
      <c r="O95" s="39">
        <f t="shared" si="123"/>
        <v>110</v>
      </c>
      <c r="P95" s="39">
        <f t="shared" si="124"/>
        <v>0</v>
      </c>
      <c r="Q95" s="39">
        <f t="shared" si="125"/>
        <v>1342.98</v>
      </c>
      <c r="R95" s="38">
        <f t="shared" si="126"/>
        <v>0</v>
      </c>
      <c r="S95" s="38">
        <f t="shared" si="127"/>
        <v>313.64</v>
      </c>
      <c r="T95" s="39">
        <f t="shared" si="128"/>
        <v>126.92</v>
      </c>
      <c r="U95" s="38">
        <f t="shared" si="129"/>
        <v>11.76</v>
      </c>
      <c r="V95" s="39">
        <f t="shared" si="130"/>
        <v>110</v>
      </c>
      <c r="W95" s="39">
        <f t="shared" si="131"/>
        <v>0</v>
      </c>
      <c r="X95" s="38">
        <f t="shared" si="132"/>
        <v>562.32</v>
      </c>
      <c r="Y95" s="38">
        <f t="shared" si="133"/>
        <v>1905.3</v>
      </c>
      <c r="Z95" s="38"/>
      <c r="AA95" s="41" t="s">
        <v>63</v>
      </c>
      <c r="AB95" s="42">
        <f t="shared" ref="AB95:AH95" si="139">K95+R95</f>
        <v>70.57</v>
      </c>
      <c r="AC95" s="42">
        <f t="shared" si="139"/>
        <v>940.93</v>
      </c>
      <c r="AD95" s="42">
        <f t="shared" si="139"/>
        <v>634.6</v>
      </c>
      <c r="AE95" s="42">
        <f t="shared" si="139"/>
        <v>39.2</v>
      </c>
      <c r="AF95" s="42">
        <f t="shared" si="139"/>
        <v>220</v>
      </c>
      <c r="AG95" s="42">
        <f t="shared" si="139"/>
        <v>0</v>
      </c>
      <c r="AH95" s="42">
        <f t="shared" si="139"/>
        <v>1905.3</v>
      </c>
      <c r="AI95" s="41" t="s">
        <v>33</v>
      </c>
    </row>
    <row r="96" s="15" customFormat="1" ht="16" customHeight="1" spans="1:35">
      <c r="A96" s="37">
        <f t="shared" si="118"/>
        <v>93</v>
      </c>
      <c r="B96" s="38" t="s">
        <v>238</v>
      </c>
      <c r="C96" s="44" t="s">
        <v>325</v>
      </c>
      <c r="D96" s="40" t="s">
        <v>326</v>
      </c>
      <c r="E96" s="38">
        <v>3920.55</v>
      </c>
      <c r="F96" s="38">
        <v>3920.55</v>
      </c>
      <c r="G96" s="39">
        <v>6346</v>
      </c>
      <c r="H96" s="38">
        <v>3920.55</v>
      </c>
      <c r="I96" s="39">
        <v>2200</v>
      </c>
      <c r="J96" s="39"/>
      <c r="K96" s="38">
        <f t="shared" si="119"/>
        <v>70.57</v>
      </c>
      <c r="L96" s="38">
        <f t="shared" si="120"/>
        <v>627.29</v>
      </c>
      <c r="M96" s="39">
        <f t="shared" si="121"/>
        <v>507.68</v>
      </c>
      <c r="N96" s="38">
        <f t="shared" si="122"/>
        <v>27.44</v>
      </c>
      <c r="O96" s="39">
        <f t="shared" si="123"/>
        <v>110</v>
      </c>
      <c r="P96" s="39">
        <f t="shared" si="124"/>
        <v>0</v>
      </c>
      <c r="Q96" s="39">
        <f t="shared" si="125"/>
        <v>1342.98</v>
      </c>
      <c r="R96" s="38">
        <f t="shared" si="126"/>
        <v>0</v>
      </c>
      <c r="S96" s="38">
        <f t="shared" si="127"/>
        <v>313.64</v>
      </c>
      <c r="T96" s="39">
        <f t="shared" si="128"/>
        <v>126.92</v>
      </c>
      <c r="U96" s="38">
        <f t="shared" si="129"/>
        <v>11.76</v>
      </c>
      <c r="V96" s="39">
        <f t="shared" si="130"/>
        <v>110</v>
      </c>
      <c r="W96" s="39">
        <f t="shared" si="131"/>
        <v>0</v>
      </c>
      <c r="X96" s="38">
        <f t="shared" si="132"/>
        <v>562.32</v>
      </c>
      <c r="Y96" s="38">
        <f t="shared" si="133"/>
        <v>1905.3</v>
      </c>
      <c r="Z96" s="38"/>
      <c r="AA96" s="41" t="s">
        <v>60</v>
      </c>
      <c r="AB96" s="42">
        <f t="shared" ref="AB96:AH96" si="140">K96+R96</f>
        <v>70.57</v>
      </c>
      <c r="AC96" s="42">
        <f t="shared" si="140"/>
        <v>940.93</v>
      </c>
      <c r="AD96" s="42">
        <f t="shared" si="140"/>
        <v>634.6</v>
      </c>
      <c r="AE96" s="42">
        <f t="shared" si="140"/>
        <v>39.2</v>
      </c>
      <c r="AF96" s="42">
        <f t="shared" si="140"/>
        <v>220</v>
      </c>
      <c r="AG96" s="42">
        <f t="shared" si="140"/>
        <v>0</v>
      </c>
      <c r="AH96" s="42">
        <f t="shared" si="140"/>
        <v>1905.3</v>
      </c>
      <c r="AI96" s="41" t="s">
        <v>33</v>
      </c>
    </row>
    <row r="97" s="15" customFormat="1" ht="16" customHeight="1" spans="1:35">
      <c r="A97" s="37">
        <f t="shared" si="118"/>
        <v>94</v>
      </c>
      <c r="B97" s="38" t="s">
        <v>110</v>
      </c>
      <c r="C97" s="38" t="s">
        <v>327</v>
      </c>
      <c r="D97" s="40" t="s">
        <v>328</v>
      </c>
      <c r="E97" s="38">
        <v>3920.55</v>
      </c>
      <c r="F97" s="38">
        <v>3920.55</v>
      </c>
      <c r="G97" s="39">
        <v>6346</v>
      </c>
      <c r="H97" s="38">
        <v>3920.55</v>
      </c>
      <c r="I97" s="39">
        <v>2200</v>
      </c>
      <c r="J97" s="39"/>
      <c r="K97" s="38">
        <f t="shared" si="119"/>
        <v>70.57</v>
      </c>
      <c r="L97" s="38">
        <f t="shared" si="120"/>
        <v>627.29</v>
      </c>
      <c r="M97" s="39">
        <f t="shared" si="121"/>
        <v>507.68</v>
      </c>
      <c r="N97" s="38">
        <f t="shared" si="122"/>
        <v>27.44</v>
      </c>
      <c r="O97" s="39">
        <f t="shared" si="123"/>
        <v>110</v>
      </c>
      <c r="P97" s="39">
        <f t="shared" si="124"/>
        <v>0</v>
      </c>
      <c r="Q97" s="39">
        <f t="shared" si="125"/>
        <v>1342.98</v>
      </c>
      <c r="R97" s="38">
        <f t="shared" si="126"/>
        <v>0</v>
      </c>
      <c r="S97" s="38">
        <f t="shared" si="127"/>
        <v>313.64</v>
      </c>
      <c r="T97" s="39">
        <f t="shared" si="128"/>
        <v>126.92</v>
      </c>
      <c r="U97" s="38">
        <f t="shared" si="129"/>
        <v>11.76</v>
      </c>
      <c r="V97" s="39">
        <f t="shared" si="130"/>
        <v>110</v>
      </c>
      <c r="W97" s="39">
        <f t="shared" si="131"/>
        <v>0</v>
      </c>
      <c r="X97" s="38">
        <f t="shared" si="132"/>
        <v>562.32</v>
      </c>
      <c r="Y97" s="38">
        <f t="shared" si="133"/>
        <v>1905.3</v>
      </c>
      <c r="Z97" s="38"/>
      <c r="AA97" s="41" t="s">
        <v>62</v>
      </c>
      <c r="AB97" s="42">
        <f t="shared" ref="AB97:AH97" si="141">K97+R97</f>
        <v>70.57</v>
      </c>
      <c r="AC97" s="42">
        <f t="shared" si="141"/>
        <v>940.93</v>
      </c>
      <c r="AD97" s="42">
        <f t="shared" si="141"/>
        <v>634.6</v>
      </c>
      <c r="AE97" s="42">
        <f t="shared" si="141"/>
        <v>39.2</v>
      </c>
      <c r="AF97" s="42">
        <f t="shared" si="141"/>
        <v>220</v>
      </c>
      <c r="AG97" s="42">
        <f t="shared" si="141"/>
        <v>0</v>
      </c>
      <c r="AH97" s="42">
        <f t="shared" si="141"/>
        <v>1905.3</v>
      </c>
      <c r="AI97" s="41" t="s">
        <v>33</v>
      </c>
    </row>
    <row r="98" s="15" customFormat="1" ht="16" customHeight="1" spans="1:35">
      <c r="A98" s="37">
        <f t="shared" si="118"/>
        <v>95</v>
      </c>
      <c r="B98" s="38" t="s">
        <v>110</v>
      </c>
      <c r="C98" s="38" t="s">
        <v>329</v>
      </c>
      <c r="D98" s="40" t="s">
        <v>330</v>
      </c>
      <c r="E98" s="38">
        <v>3920.55</v>
      </c>
      <c r="F98" s="38">
        <v>3920.55</v>
      </c>
      <c r="G98" s="39">
        <v>6346</v>
      </c>
      <c r="H98" s="38">
        <v>3920.55</v>
      </c>
      <c r="I98" s="39">
        <v>2200</v>
      </c>
      <c r="J98" s="39"/>
      <c r="K98" s="38">
        <f t="shared" si="119"/>
        <v>70.57</v>
      </c>
      <c r="L98" s="38">
        <f t="shared" si="120"/>
        <v>627.29</v>
      </c>
      <c r="M98" s="39">
        <f t="shared" si="121"/>
        <v>507.68</v>
      </c>
      <c r="N98" s="38">
        <f t="shared" si="122"/>
        <v>27.44</v>
      </c>
      <c r="O98" s="39">
        <f t="shared" si="123"/>
        <v>110</v>
      </c>
      <c r="P98" s="39">
        <f t="shared" si="124"/>
        <v>0</v>
      </c>
      <c r="Q98" s="39">
        <f t="shared" si="125"/>
        <v>1342.98</v>
      </c>
      <c r="R98" s="38">
        <f t="shared" si="126"/>
        <v>0</v>
      </c>
      <c r="S98" s="38">
        <f t="shared" si="127"/>
        <v>313.64</v>
      </c>
      <c r="T98" s="39">
        <f t="shared" si="128"/>
        <v>126.92</v>
      </c>
      <c r="U98" s="38">
        <f t="shared" si="129"/>
        <v>11.76</v>
      </c>
      <c r="V98" s="39">
        <f t="shared" si="130"/>
        <v>110</v>
      </c>
      <c r="W98" s="39">
        <f t="shared" si="131"/>
        <v>0</v>
      </c>
      <c r="X98" s="38">
        <f t="shared" si="132"/>
        <v>562.32</v>
      </c>
      <c r="Y98" s="38">
        <f t="shared" si="133"/>
        <v>1905.3</v>
      </c>
      <c r="Z98" s="38"/>
      <c r="AA98" s="41" t="s">
        <v>62</v>
      </c>
      <c r="AB98" s="42">
        <f t="shared" ref="AB98:AH98" si="142">K98+R98</f>
        <v>70.57</v>
      </c>
      <c r="AC98" s="42">
        <f t="shared" si="142"/>
        <v>940.93</v>
      </c>
      <c r="AD98" s="42">
        <f t="shared" si="142"/>
        <v>634.6</v>
      </c>
      <c r="AE98" s="42">
        <f t="shared" si="142"/>
        <v>39.2</v>
      </c>
      <c r="AF98" s="42">
        <f t="shared" si="142"/>
        <v>220</v>
      </c>
      <c r="AG98" s="42">
        <f t="shared" si="142"/>
        <v>0</v>
      </c>
      <c r="AH98" s="42">
        <f t="shared" si="142"/>
        <v>1905.3</v>
      </c>
      <c r="AI98" s="41" t="s">
        <v>33</v>
      </c>
    </row>
    <row r="99" s="15" customFormat="1" ht="16" customHeight="1" spans="1:35">
      <c r="A99" s="37">
        <f t="shared" si="118"/>
        <v>96</v>
      </c>
      <c r="B99" s="38" t="s">
        <v>110</v>
      </c>
      <c r="C99" s="38" t="s">
        <v>331</v>
      </c>
      <c r="D99" s="40" t="s">
        <v>332</v>
      </c>
      <c r="E99" s="38">
        <v>3920.55</v>
      </c>
      <c r="F99" s="38">
        <v>3920.55</v>
      </c>
      <c r="G99" s="39">
        <v>6346</v>
      </c>
      <c r="H99" s="38">
        <v>3920.55</v>
      </c>
      <c r="I99" s="39">
        <v>2200</v>
      </c>
      <c r="J99" s="39"/>
      <c r="K99" s="38">
        <f t="shared" si="119"/>
        <v>70.57</v>
      </c>
      <c r="L99" s="38">
        <f t="shared" si="120"/>
        <v>627.29</v>
      </c>
      <c r="M99" s="39">
        <f t="shared" si="121"/>
        <v>507.68</v>
      </c>
      <c r="N99" s="38">
        <f t="shared" si="122"/>
        <v>27.44</v>
      </c>
      <c r="O99" s="39">
        <f t="shared" si="123"/>
        <v>110</v>
      </c>
      <c r="P99" s="39">
        <f t="shared" si="124"/>
        <v>0</v>
      </c>
      <c r="Q99" s="39">
        <f t="shared" si="125"/>
        <v>1342.98</v>
      </c>
      <c r="R99" s="38">
        <f t="shared" si="126"/>
        <v>0</v>
      </c>
      <c r="S99" s="38">
        <f t="shared" si="127"/>
        <v>313.64</v>
      </c>
      <c r="T99" s="39">
        <f t="shared" si="128"/>
        <v>126.92</v>
      </c>
      <c r="U99" s="38">
        <f t="shared" si="129"/>
        <v>11.76</v>
      </c>
      <c r="V99" s="39">
        <f t="shared" si="130"/>
        <v>110</v>
      </c>
      <c r="W99" s="39">
        <f t="shared" si="131"/>
        <v>0</v>
      </c>
      <c r="X99" s="38">
        <f t="shared" si="132"/>
        <v>562.32</v>
      </c>
      <c r="Y99" s="38">
        <f t="shared" si="133"/>
        <v>1905.3</v>
      </c>
      <c r="Z99" s="38"/>
      <c r="AA99" s="41" t="s">
        <v>62</v>
      </c>
      <c r="AB99" s="42">
        <f t="shared" ref="AB99:AH99" si="143">K99+R99</f>
        <v>70.57</v>
      </c>
      <c r="AC99" s="42">
        <f t="shared" si="143"/>
        <v>940.93</v>
      </c>
      <c r="AD99" s="42">
        <f t="shared" si="143"/>
        <v>634.6</v>
      </c>
      <c r="AE99" s="42">
        <f t="shared" si="143"/>
        <v>39.2</v>
      </c>
      <c r="AF99" s="42">
        <f t="shared" si="143"/>
        <v>220</v>
      </c>
      <c r="AG99" s="42">
        <f t="shared" si="143"/>
        <v>0</v>
      </c>
      <c r="AH99" s="42">
        <f t="shared" si="143"/>
        <v>1905.3</v>
      </c>
      <c r="AI99" s="41" t="s">
        <v>33</v>
      </c>
    </row>
    <row r="100" s="16" customFormat="1" ht="16" customHeight="1" spans="1:35">
      <c r="A100" s="47">
        <f t="shared" si="118"/>
        <v>97</v>
      </c>
      <c r="B100" s="48" t="s">
        <v>110</v>
      </c>
      <c r="C100" s="48" t="s">
        <v>333</v>
      </c>
      <c r="D100" s="49" t="s">
        <v>334</v>
      </c>
      <c r="E100" s="48">
        <v>3920.55</v>
      </c>
      <c r="F100" s="48">
        <v>3920.55</v>
      </c>
      <c r="G100" s="50">
        <v>6346</v>
      </c>
      <c r="H100" s="48">
        <v>3920.55</v>
      </c>
      <c r="I100" s="50">
        <v>2200</v>
      </c>
      <c r="J100" s="50"/>
      <c r="K100" s="48">
        <f t="shared" si="119"/>
        <v>70.57</v>
      </c>
      <c r="L100" s="48">
        <f t="shared" si="120"/>
        <v>627.29</v>
      </c>
      <c r="M100" s="50">
        <f t="shared" si="121"/>
        <v>507.68</v>
      </c>
      <c r="N100" s="48">
        <f t="shared" si="122"/>
        <v>27.44</v>
      </c>
      <c r="O100" s="50">
        <f t="shared" si="123"/>
        <v>110</v>
      </c>
      <c r="P100" s="50">
        <f t="shared" si="124"/>
        <v>0</v>
      </c>
      <c r="Q100" s="50">
        <f t="shared" si="125"/>
        <v>1342.98</v>
      </c>
      <c r="R100" s="48">
        <f t="shared" si="126"/>
        <v>0</v>
      </c>
      <c r="S100" s="48">
        <f t="shared" si="127"/>
        <v>313.64</v>
      </c>
      <c r="T100" s="50">
        <f t="shared" si="128"/>
        <v>126.92</v>
      </c>
      <c r="U100" s="48">
        <f t="shared" si="129"/>
        <v>11.76</v>
      </c>
      <c r="V100" s="50">
        <f t="shared" si="130"/>
        <v>110</v>
      </c>
      <c r="W100" s="50">
        <f t="shared" si="131"/>
        <v>0</v>
      </c>
      <c r="X100" s="48">
        <f t="shared" si="132"/>
        <v>562.32</v>
      </c>
      <c r="Y100" s="48">
        <f t="shared" si="133"/>
        <v>1905.3</v>
      </c>
      <c r="Z100" s="48"/>
      <c r="AA100" s="51" t="s">
        <v>59</v>
      </c>
      <c r="AB100" s="52">
        <f t="shared" ref="AB100:AH100" si="144">K100+R100</f>
        <v>70.57</v>
      </c>
      <c r="AC100" s="52">
        <f t="shared" si="144"/>
        <v>940.93</v>
      </c>
      <c r="AD100" s="52">
        <f t="shared" si="144"/>
        <v>634.6</v>
      </c>
      <c r="AE100" s="52">
        <f t="shared" si="144"/>
        <v>39.2</v>
      </c>
      <c r="AF100" s="52">
        <f t="shared" si="144"/>
        <v>220</v>
      </c>
      <c r="AG100" s="52">
        <f t="shared" si="144"/>
        <v>0</v>
      </c>
      <c r="AH100" s="52">
        <f t="shared" si="144"/>
        <v>1905.3</v>
      </c>
      <c r="AI100" s="51" t="s">
        <v>33</v>
      </c>
    </row>
    <row r="101" s="15" customFormat="1" ht="16" customHeight="1" spans="1:35">
      <c r="A101" s="37">
        <f t="shared" si="118"/>
        <v>98</v>
      </c>
      <c r="B101" s="38" t="s">
        <v>110</v>
      </c>
      <c r="C101" s="38" t="s">
        <v>335</v>
      </c>
      <c r="D101" s="40" t="s">
        <v>336</v>
      </c>
      <c r="E101" s="38">
        <v>3920.55</v>
      </c>
      <c r="F101" s="38">
        <v>3920.55</v>
      </c>
      <c r="G101" s="39">
        <v>6346</v>
      </c>
      <c r="H101" s="38">
        <v>3920.55</v>
      </c>
      <c r="I101" s="39">
        <v>2200</v>
      </c>
      <c r="J101" s="39"/>
      <c r="K101" s="38">
        <f t="shared" si="119"/>
        <v>70.57</v>
      </c>
      <c r="L101" s="38">
        <f t="shared" si="120"/>
        <v>627.29</v>
      </c>
      <c r="M101" s="39">
        <f t="shared" si="121"/>
        <v>507.68</v>
      </c>
      <c r="N101" s="38">
        <f t="shared" si="122"/>
        <v>27.44</v>
      </c>
      <c r="O101" s="39">
        <f t="shared" si="123"/>
        <v>110</v>
      </c>
      <c r="P101" s="39">
        <f t="shared" si="124"/>
        <v>0</v>
      </c>
      <c r="Q101" s="39">
        <f t="shared" si="125"/>
        <v>1342.98</v>
      </c>
      <c r="R101" s="38">
        <f t="shared" si="126"/>
        <v>0</v>
      </c>
      <c r="S101" s="38">
        <f t="shared" si="127"/>
        <v>313.64</v>
      </c>
      <c r="T101" s="39">
        <f t="shared" si="128"/>
        <v>126.92</v>
      </c>
      <c r="U101" s="38">
        <f t="shared" si="129"/>
        <v>11.76</v>
      </c>
      <c r="V101" s="39">
        <f t="shared" si="130"/>
        <v>110</v>
      </c>
      <c r="W101" s="39">
        <f t="shared" si="131"/>
        <v>0</v>
      </c>
      <c r="X101" s="38">
        <f t="shared" si="132"/>
        <v>562.32</v>
      </c>
      <c r="Y101" s="38">
        <f t="shared" si="133"/>
        <v>1905.3</v>
      </c>
      <c r="Z101" s="38"/>
      <c r="AA101" s="41" t="s">
        <v>62</v>
      </c>
      <c r="AB101" s="42">
        <f t="shared" ref="AB101:AH101" si="145">K101+R101</f>
        <v>70.57</v>
      </c>
      <c r="AC101" s="42">
        <f t="shared" si="145"/>
        <v>940.93</v>
      </c>
      <c r="AD101" s="42">
        <f t="shared" si="145"/>
        <v>634.6</v>
      </c>
      <c r="AE101" s="42">
        <f t="shared" si="145"/>
        <v>39.2</v>
      </c>
      <c r="AF101" s="42">
        <f t="shared" si="145"/>
        <v>220</v>
      </c>
      <c r="AG101" s="42">
        <f t="shared" si="145"/>
        <v>0</v>
      </c>
      <c r="AH101" s="42">
        <f t="shared" si="145"/>
        <v>1905.3</v>
      </c>
      <c r="AI101" s="41" t="s">
        <v>33</v>
      </c>
    </row>
    <row r="102" s="15" customFormat="1" ht="16" customHeight="1" spans="1:35">
      <c r="A102" s="37">
        <f t="shared" si="118"/>
        <v>99</v>
      </c>
      <c r="B102" s="38" t="s">
        <v>110</v>
      </c>
      <c r="C102" s="38" t="s">
        <v>337</v>
      </c>
      <c r="D102" s="40" t="s">
        <v>338</v>
      </c>
      <c r="E102" s="38">
        <v>3920.55</v>
      </c>
      <c r="F102" s="38">
        <v>3920.55</v>
      </c>
      <c r="G102" s="39">
        <v>6346</v>
      </c>
      <c r="H102" s="38">
        <v>3920.55</v>
      </c>
      <c r="I102" s="39">
        <v>2200</v>
      </c>
      <c r="J102" s="39"/>
      <c r="K102" s="38">
        <f t="shared" si="119"/>
        <v>70.57</v>
      </c>
      <c r="L102" s="38">
        <f t="shared" si="120"/>
        <v>627.29</v>
      </c>
      <c r="M102" s="39">
        <f t="shared" si="121"/>
        <v>507.68</v>
      </c>
      <c r="N102" s="38">
        <f t="shared" si="122"/>
        <v>27.44</v>
      </c>
      <c r="O102" s="39">
        <f t="shared" si="123"/>
        <v>110</v>
      </c>
      <c r="P102" s="39">
        <f t="shared" si="124"/>
        <v>0</v>
      </c>
      <c r="Q102" s="39">
        <f t="shared" si="125"/>
        <v>1342.98</v>
      </c>
      <c r="R102" s="38">
        <f t="shared" si="126"/>
        <v>0</v>
      </c>
      <c r="S102" s="38">
        <f t="shared" si="127"/>
        <v>313.64</v>
      </c>
      <c r="T102" s="39">
        <f t="shared" si="128"/>
        <v>126.92</v>
      </c>
      <c r="U102" s="38">
        <f t="shared" si="129"/>
        <v>11.76</v>
      </c>
      <c r="V102" s="39">
        <f t="shared" si="130"/>
        <v>110</v>
      </c>
      <c r="W102" s="39">
        <f t="shared" si="131"/>
        <v>0</v>
      </c>
      <c r="X102" s="38">
        <f t="shared" si="132"/>
        <v>562.32</v>
      </c>
      <c r="Y102" s="38">
        <f t="shared" si="133"/>
        <v>1905.3</v>
      </c>
      <c r="Z102" s="38"/>
      <c r="AA102" s="41" t="s">
        <v>62</v>
      </c>
      <c r="AB102" s="42">
        <f t="shared" ref="AB102:AH102" si="146">K102+R102</f>
        <v>70.57</v>
      </c>
      <c r="AC102" s="42">
        <f t="shared" si="146"/>
        <v>940.93</v>
      </c>
      <c r="AD102" s="42">
        <f t="shared" si="146"/>
        <v>634.6</v>
      </c>
      <c r="AE102" s="42">
        <f t="shared" si="146"/>
        <v>39.2</v>
      </c>
      <c r="AF102" s="42">
        <f t="shared" si="146"/>
        <v>220</v>
      </c>
      <c r="AG102" s="42">
        <f t="shared" si="146"/>
        <v>0</v>
      </c>
      <c r="AH102" s="42">
        <f t="shared" si="146"/>
        <v>1905.3</v>
      </c>
      <c r="AI102" s="41" t="s">
        <v>33</v>
      </c>
    </row>
    <row r="103" s="15" customFormat="1" ht="16" customHeight="1" spans="1:35">
      <c r="A103" s="37">
        <f t="shared" si="118"/>
        <v>100</v>
      </c>
      <c r="B103" s="38" t="s">
        <v>110</v>
      </c>
      <c r="C103" s="38" t="s">
        <v>339</v>
      </c>
      <c r="D103" s="40" t="s">
        <v>340</v>
      </c>
      <c r="E103" s="38">
        <v>3920.55</v>
      </c>
      <c r="F103" s="38">
        <v>3920.55</v>
      </c>
      <c r="G103" s="39">
        <v>6346</v>
      </c>
      <c r="H103" s="38">
        <v>3920.55</v>
      </c>
      <c r="I103" s="39">
        <v>2200</v>
      </c>
      <c r="J103" s="39"/>
      <c r="K103" s="38">
        <f t="shared" si="119"/>
        <v>70.57</v>
      </c>
      <c r="L103" s="38">
        <f t="shared" si="120"/>
        <v>627.29</v>
      </c>
      <c r="M103" s="39">
        <f t="shared" si="121"/>
        <v>507.68</v>
      </c>
      <c r="N103" s="38">
        <f t="shared" si="122"/>
        <v>27.44</v>
      </c>
      <c r="O103" s="39">
        <f t="shared" si="123"/>
        <v>110</v>
      </c>
      <c r="P103" s="39">
        <f t="shared" si="124"/>
        <v>0</v>
      </c>
      <c r="Q103" s="39">
        <f t="shared" si="125"/>
        <v>1342.98</v>
      </c>
      <c r="R103" s="38">
        <f t="shared" si="126"/>
        <v>0</v>
      </c>
      <c r="S103" s="38">
        <f t="shared" si="127"/>
        <v>313.64</v>
      </c>
      <c r="T103" s="39">
        <f t="shared" si="128"/>
        <v>126.92</v>
      </c>
      <c r="U103" s="38">
        <f t="shared" si="129"/>
        <v>11.76</v>
      </c>
      <c r="V103" s="39">
        <f t="shared" si="130"/>
        <v>110</v>
      </c>
      <c r="W103" s="39">
        <f t="shared" si="131"/>
        <v>0</v>
      </c>
      <c r="X103" s="38">
        <f t="shared" si="132"/>
        <v>562.32</v>
      </c>
      <c r="Y103" s="38">
        <f t="shared" si="133"/>
        <v>1905.3</v>
      </c>
      <c r="Z103" s="38"/>
      <c r="AA103" s="41" t="s">
        <v>62</v>
      </c>
      <c r="AB103" s="42">
        <f t="shared" ref="AB103:AH103" si="147">K103+R103</f>
        <v>70.57</v>
      </c>
      <c r="AC103" s="42">
        <f t="shared" si="147"/>
        <v>940.93</v>
      </c>
      <c r="AD103" s="42">
        <f t="shared" si="147"/>
        <v>634.6</v>
      </c>
      <c r="AE103" s="42">
        <f t="shared" si="147"/>
        <v>39.2</v>
      </c>
      <c r="AF103" s="42">
        <f t="shared" si="147"/>
        <v>220</v>
      </c>
      <c r="AG103" s="42">
        <f t="shared" si="147"/>
        <v>0</v>
      </c>
      <c r="AH103" s="42">
        <f t="shared" si="147"/>
        <v>1905.3</v>
      </c>
      <c r="AI103" s="41" t="s">
        <v>33</v>
      </c>
    </row>
    <row r="104" s="15" customFormat="1" ht="16" customHeight="1" spans="1:35">
      <c r="A104" s="37">
        <f t="shared" si="118"/>
        <v>101</v>
      </c>
      <c r="B104" s="38" t="s">
        <v>261</v>
      </c>
      <c r="C104" s="38" t="s">
        <v>341</v>
      </c>
      <c r="D104" s="40" t="s">
        <v>342</v>
      </c>
      <c r="E104" s="38">
        <v>3920.55</v>
      </c>
      <c r="F104" s="38">
        <v>3920.55</v>
      </c>
      <c r="G104" s="39">
        <v>6346</v>
      </c>
      <c r="H104" s="38">
        <v>3920.55</v>
      </c>
      <c r="I104" s="39">
        <v>2200</v>
      </c>
      <c r="J104" s="39"/>
      <c r="K104" s="38">
        <f t="shared" si="119"/>
        <v>70.57</v>
      </c>
      <c r="L104" s="38">
        <f t="shared" si="120"/>
        <v>627.29</v>
      </c>
      <c r="M104" s="39">
        <f t="shared" si="121"/>
        <v>507.68</v>
      </c>
      <c r="N104" s="38">
        <f t="shared" si="122"/>
        <v>27.44</v>
      </c>
      <c r="O104" s="39">
        <f t="shared" si="123"/>
        <v>110</v>
      </c>
      <c r="P104" s="39">
        <f t="shared" si="124"/>
        <v>0</v>
      </c>
      <c r="Q104" s="39">
        <f t="shared" si="125"/>
        <v>1342.98</v>
      </c>
      <c r="R104" s="38">
        <f t="shared" si="126"/>
        <v>0</v>
      </c>
      <c r="S104" s="38">
        <f t="shared" si="127"/>
        <v>313.64</v>
      </c>
      <c r="T104" s="39">
        <f t="shared" si="128"/>
        <v>126.92</v>
      </c>
      <c r="U104" s="38">
        <f t="shared" si="129"/>
        <v>11.76</v>
      </c>
      <c r="V104" s="39">
        <f t="shared" si="130"/>
        <v>110</v>
      </c>
      <c r="W104" s="39">
        <f t="shared" si="131"/>
        <v>0</v>
      </c>
      <c r="X104" s="38">
        <f t="shared" si="132"/>
        <v>562.32</v>
      </c>
      <c r="Y104" s="38">
        <f t="shared" si="133"/>
        <v>1905.3</v>
      </c>
      <c r="Z104" s="38"/>
      <c r="AA104" s="41" t="s">
        <v>61</v>
      </c>
      <c r="AB104" s="42">
        <f t="shared" ref="AB104:AH104" si="148">K104+R104</f>
        <v>70.57</v>
      </c>
      <c r="AC104" s="42">
        <f t="shared" si="148"/>
        <v>940.93</v>
      </c>
      <c r="AD104" s="42">
        <f t="shared" si="148"/>
        <v>634.6</v>
      </c>
      <c r="AE104" s="42">
        <f t="shared" si="148"/>
        <v>39.2</v>
      </c>
      <c r="AF104" s="42">
        <f t="shared" si="148"/>
        <v>220</v>
      </c>
      <c r="AG104" s="42">
        <f t="shared" si="148"/>
        <v>0</v>
      </c>
      <c r="AH104" s="42">
        <f t="shared" si="148"/>
        <v>1905.3</v>
      </c>
      <c r="AI104" s="41" t="s">
        <v>33</v>
      </c>
    </row>
    <row r="105" s="15" customFormat="1" ht="16" customHeight="1" spans="1:35">
      <c r="A105" s="37">
        <f t="shared" si="118"/>
        <v>102</v>
      </c>
      <c r="B105" s="38" t="s">
        <v>261</v>
      </c>
      <c r="C105" s="38" t="s">
        <v>343</v>
      </c>
      <c r="D105" s="40" t="s">
        <v>344</v>
      </c>
      <c r="E105" s="38">
        <v>3920.55</v>
      </c>
      <c r="F105" s="38">
        <v>3920.55</v>
      </c>
      <c r="G105" s="39">
        <v>6346</v>
      </c>
      <c r="H105" s="38">
        <v>3920.55</v>
      </c>
      <c r="I105" s="39">
        <v>2200</v>
      </c>
      <c r="J105" s="39"/>
      <c r="K105" s="38">
        <f t="shared" si="119"/>
        <v>70.57</v>
      </c>
      <c r="L105" s="38">
        <f t="shared" si="120"/>
        <v>627.29</v>
      </c>
      <c r="M105" s="39">
        <f t="shared" si="121"/>
        <v>507.68</v>
      </c>
      <c r="N105" s="38">
        <f t="shared" si="122"/>
        <v>27.44</v>
      </c>
      <c r="O105" s="39">
        <f t="shared" si="123"/>
        <v>110</v>
      </c>
      <c r="P105" s="39">
        <f t="shared" si="124"/>
        <v>0</v>
      </c>
      <c r="Q105" s="39">
        <f t="shared" si="125"/>
        <v>1342.98</v>
      </c>
      <c r="R105" s="38">
        <f t="shared" si="126"/>
        <v>0</v>
      </c>
      <c r="S105" s="38">
        <f t="shared" si="127"/>
        <v>313.64</v>
      </c>
      <c r="T105" s="39">
        <f t="shared" si="128"/>
        <v>126.92</v>
      </c>
      <c r="U105" s="38">
        <f t="shared" si="129"/>
        <v>11.76</v>
      </c>
      <c r="V105" s="39">
        <f t="shared" si="130"/>
        <v>110</v>
      </c>
      <c r="W105" s="39">
        <f t="shared" si="131"/>
        <v>0</v>
      </c>
      <c r="X105" s="38">
        <f t="shared" si="132"/>
        <v>562.32</v>
      </c>
      <c r="Y105" s="38">
        <f t="shared" si="133"/>
        <v>1905.3</v>
      </c>
      <c r="Z105" s="38"/>
      <c r="AA105" s="41" t="s">
        <v>61</v>
      </c>
      <c r="AB105" s="42">
        <f t="shared" ref="AB105:AH105" si="149">K105+R105</f>
        <v>70.57</v>
      </c>
      <c r="AC105" s="42">
        <f t="shared" si="149"/>
        <v>940.93</v>
      </c>
      <c r="AD105" s="42">
        <f t="shared" si="149"/>
        <v>634.6</v>
      </c>
      <c r="AE105" s="42">
        <f t="shared" si="149"/>
        <v>39.2</v>
      </c>
      <c r="AF105" s="42">
        <f t="shared" si="149"/>
        <v>220</v>
      </c>
      <c r="AG105" s="42">
        <f t="shared" si="149"/>
        <v>0</v>
      </c>
      <c r="AH105" s="42">
        <f t="shared" si="149"/>
        <v>1905.3</v>
      </c>
      <c r="AI105" s="41" t="s">
        <v>33</v>
      </c>
    </row>
    <row r="106" s="15" customFormat="1" ht="16" customHeight="1" spans="1:35">
      <c r="A106" s="37">
        <f t="shared" si="118"/>
        <v>103</v>
      </c>
      <c r="B106" s="38" t="s">
        <v>261</v>
      </c>
      <c r="C106" s="38" t="s">
        <v>345</v>
      </c>
      <c r="D106" s="40" t="s">
        <v>346</v>
      </c>
      <c r="E106" s="38">
        <v>3920.55</v>
      </c>
      <c r="F106" s="38">
        <v>3920.55</v>
      </c>
      <c r="G106" s="39">
        <v>6346</v>
      </c>
      <c r="H106" s="38">
        <v>3920.55</v>
      </c>
      <c r="I106" s="39">
        <v>2200</v>
      </c>
      <c r="J106" s="39"/>
      <c r="K106" s="38">
        <f t="shared" si="119"/>
        <v>70.57</v>
      </c>
      <c r="L106" s="38">
        <f t="shared" si="120"/>
        <v>627.29</v>
      </c>
      <c r="M106" s="39">
        <f t="shared" si="121"/>
        <v>507.68</v>
      </c>
      <c r="N106" s="38">
        <f t="shared" si="122"/>
        <v>27.44</v>
      </c>
      <c r="O106" s="39">
        <f t="shared" si="123"/>
        <v>110</v>
      </c>
      <c r="P106" s="39">
        <f t="shared" si="124"/>
        <v>0</v>
      </c>
      <c r="Q106" s="39">
        <f t="shared" si="125"/>
        <v>1342.98</v>
      </c>
      <c r="R106" s="38">
        <f t="shared" si="126"/>
        <v>0</v>
      </c>
      <c r="S106" s="38">
        <f t="shared" si="127"/>
        <v>313.64</v>
      </c>
      <c r="T106" s="39">
        <f t="shared" si="128"/>
        <v>126.92</v>
      </c>
      <c r="U106" s="38">
        <f t="shared" si="129"/>
        <v>11.76</v>
      </c>
      <c r="V106" s="39">
        <f t="shared" si="130"/>
        <v>110</v>
      </c>
      <c r="W106" s="39">
        <f t="shared" si="131"/>
        <v>0</v>
      </c>
      <c r="X106" s="38">
        <f t="shared" si="132"/>
        <v>562.32</v>
      </c>
      <c r="Y106" s="38">
        <f t="shared" si="133"/>
        <v>1905.3</v>
      </c>
      <c r="Z106" s="38"/>
      <c r="AA106" s="41" t="s">
        <v>61</v>
      </c>
      <c r="AB106" s="42">
        <f t="shared" ref="AB106:AH106" si="150">K106+R106</f>
        <v>70.57</v>
      </c>
      <c r="AC106" s="42">
        <f t="shared" si="150"/>
        <v>940.93</v>
      </c>
      <c r="AD106" s="42">
        <f t="shared" si="150"/>
        <v>634.6</v>
      </c>
      <c r="AE106" s="42">
        <f t="shared" si="150"/>
        <v>39.2</v>
      </c>
      <c r="AF106" s="42">
        <f t="shared" si="150"/>
        <v>220</v>
      </c>
      <c r="AG106" s="42">
        <f t="shared" si="150"/>
        <v>0</v>
      </c>
      <c r="AH106" s="42">
        <f t="shared" si="150"/>
        <v>1905.3</v>
      </c>
      <c r="AI106" s="41" t="s">
        <v>33</v>
      </c>
    </row>
    <row r="107" s="15" customFormat="1" ht="16" customHeight="1" spans="1:35">
      <c r="A107" s="37">
        <f t="shared" si="118"/>
        <v>104</v>
      </c>
      <c r="B107" s="38" t="s">
        <v>347</v>
      </c>
      <c r="C107" s="38" t="s">
        <v>348</v>
      </c>
      <c r="D107" s="40" t="s">
        <v>349</v>
      </c>
      <c r="E107" s="38">
        <v>3920.55</v>
      </c>
      <c r="F107" s="38">
        <v>3920.55</v>
      </c>
      <c r="G107" s="39">
        <v>6346</v>
      </c>
      <c r="H107" s="38">
        <v>3920.55</v>
      </c>
      <c r="I107" s="39">
        <v>2200</v>
      </c>
      <c r="J107" s="39"/>
      <c r="K107" s="38">
        <f t="shared" si="119"/>
        <v>70.57</v>
      </c>
      <c r="L107" s="38">
        <f t="shared" si="120"/>
        <v>627.29</v>
      </c>
      <c r="M107" s="39">
        <f t="shared" si="121"/>
        <v>507.68</v>
      </c>
      <c r="N107" s="38">
        <f t="shared" si="122"/>
        <v>27.44</v>
      </c>
      <c r="O107" s="39">
        <f t="shared" si="123"/>
        <v>110</v>
      </c>
      <c r="P107" s="39">
        <f t="shared" si="124"/>
        <v>0</v>
      </c>
      <c r="Q107" s="39">
        <f t="shared" si="125"/>
        <v>1342.98</v>
      </c>
      <c r="R107" s="38">
        <f t="shared" si="126"/>
        <v>0</v>
      </c>
      <c r="S107" s="38">
        <f t="shared" si="127"/>
        <v>313.64</v>
      </c>
      <c r="T107" s="39">
        <f t="shared" si="128"/>
        <v>126.92</v>
      </c>
      <c r="U107" s="38">
        <f t="shared" si="129"/>
        <v>11.76</v>
      </c>
      <c r="V107" s="39">
        <f t="shared" si="130"/>
        <v>110</v>
      </c>
      <c r="W107" s="39">
        <f t="shared" si="131"/>
        <v>0</v>
      </c>
      <c r="X107" s="38">
        <f t="shared" si="132"/>
        <v>562.32</v>
      </c>
      <c r="Y107" s="38">
        <f t="shared" si="133"/>
        <v>1905.3</v>
      </c>
      <c r="Z107" s="38"/>
      <c r="AA107" s="41" t="s">
        <v>69</v>
      </c>
      <c r="AB107" s="42">
        <f t="shared" ref="AB107:AH107" si="151">K107+R107</f>
        <v>70.57</v>
      </c>
      <c r="AC107" s="42">
        <f t="shared" si="151"/>
        <v>940.93</v>
      </c>
      <c r="AD107" s="42">
        <f t="shared" si="151"/>
        <v>634.6</v>
      </c>
      <c r="AE107" s="42">
        <f t="shared" si="151"/>
        <v>39.2</v>
      </c>
      <c r="AF107" s="42">
        <f t="shared" si="151"/>
        <v>220</v>
      </c>
      <c r="AG107" s="42">
        <f t="shared" si="151"/>
        <v>0</v>
      </c>
      <c r="AH107" s="42">
        <f t="shared" si="151"/>
        <v>1905.3</v>
      </c>
      <c r="AI107" s="41" t="s">
        <v>33</v>
      </c>
    </row>
    <row r="108" s="15" customFormat="1" ht="16" customHeight="1" spans="1:35">
      <c r="A108" s="37">
        <f t="shared" si="118"/>
        <v>105</v>
      </c>
      <c r="B108" s="38" t="s">
        <v>347</v>
      </c>
      <c r="C108" s="38" t="s">
        <v>350</v>
      </c>
      <c r="D108" s="40" t="s">
        <v>351</v>
      </c>
      <c r="E108" s="38">
        <v>3920.55</v>
      </c>
      <c r="F108" s="38">
        <v>3920.55</v>
      </c>
      <c r="G108" s="39">
        <v>6346</v>
      </c>
      <c r="H108" s="38">
        <v>3920.55</v>
      </c>
      <c r="I108" s="39">
        <v>2200</v>
      </c>
      <c r="J108" s="39"/>
      <c r="K108" s="38">
        <f t="shared" si="119"/>
        <v>70.57</v>
      </c>
      <c r="L108" s="38">
        <f t="shared" si="120"/>
        <v>627.29</v>
      </c>
      <c r="M108" s="39">
        <f t="shared" si="121"/>
        <v>507.68</v>
      </c>
      <c r="N108" s="38">
        <f t="shared" si="122"/>
        <v>27.44</v>
      </c>
      <c r="O108" s="39">
        <f t="shared" si="123"/>
        <v>110</v>
      </c>
      <c r="P108" s="39">
        <f t="shared" si="124"/>
        <v>0</v>
      </c>
      <c r="Q108" s="39">
        <f t="shared" si="125"/>
        <v>1342.98</v>
      </c>
      <c r="R108" s="38">
        <f t="shared" si="126"/>
        <v>0</v>
      </c>
      <c r="S108" s="38">
        <f t="shared" si="127"/>
        <v>313.64</v>
      </c>
      <c r="T108" s="39">
        <f t="shared" si="128"/>
        <v>126.92</v>
      </c>
      <c r="U108" s="38">
        <f t="shared" si="129"/>
        <v>11.76</v>
      </c>
      <c r="V108" s="39">
        <f t="shared" si="130"/>
        <v>110</v>
      </c>
      <c r="W108" s="39">
        <f t="shared" si="131"/>
        <v>0</v>
      </c>
      <c r="X108" s="38">
        <f t="shared" si="132"/>
        <v>562.32</v>
      </c>
      <c r="Y108" s="38">
        <f t="shared" si="133"/>
        <v>1905.3</v>
      </c>
      <c r="Z108" s="38"/>
      <c r="AA108" s="41" t="s">
        <v>69</v>
      </c>
      <c r="AB108" s="42">
        <f t="shared" ref="AB108:AH108" si="152">K108+R108</f>
        <v>70.57</v>
      </c>
      <c r="AC108" s="42">
        <f t="shared" si="152"/>
        <v>940.93</v>
      </c>
      <c r="AD108" s="42">
        <f t="shared" si="152"/>
        <v>634.6</v>
      </c>
      <c r="AE108" s="42">
        <f t="shared" si="152"/>
        <v>39.2</v>
      </c>
      <c r="AF108" s="42">
        <f t="shared" si="152"/>
        <v>220</v>
      </c>
      <c r="AG108" s="42">
        <f t="shared" si="152"/>
        <v>0</v>
      </c>
      <c r="AH108" s="42">
        <f t="shared" si="152"/>
        <v>1905.3</v>
      </c>
      <c r="AI108" s="41" t="s">
        <v>33</v>
      </c>
    </row>
    <row r="109" s="15" customFormat="1" ht="16" customHeight="1" spans="1:35">
      <c r="A109" s="37">
        <f t="shared" si="118"/>
        <v>106</v>
      </c>
      <c r="B109" s="38" t="s">
        <v>248</v>
      </c>
      <c r="C109" s="38" t="s">
        <v>354</v>
      </c>
      <c r="D109" s="40" t="s">
        <v>355</v>
      </c>
      <c r="E109" s="38">
        <v>3920.55</v>
      </c>
      <c r="F109" s="38">
        <v>3920.55</v>
      </c>
      <c r="G109" s="39">
        <v>6346</v>
      </c>
      <c r="H109" s="38">
        <v>3920.55</v>
      </c>
      <c r="I109" s="39">
        <v>2200</v>
      </c>
      <c r="J109" s="39"/>
      <c r="K109" s="38">
        <f t="shared" si="119"/>
        <v>70.57</v>
      </c>
      <c r="L109" s="38">
        <f t="shared" si="120"/>
        <v>627.29</v>
      </c>
      <c r="M109" s="39">
        <f t="shared" si="121"/>
        <v>507.68</v>
      </c>
      <c r="N109" s="38">
        <f t="shared" si="122"/>
        <v>27.44</v>
      </c>
      <c r="O109" s="39">
        <f t="shared" si="123"/>
        <v>110</v>
      </c>
      <c r="P109" s="39">
        <f t="shared" si="124"/>
        <v>0</v>
      </c>
      <c r="Q109" s="39">
        <f t="shared" si="125"/>
        <v>1342.98</v>
      </c>
      <c r="R109" s="38">
        <f t="shared" si="126"/>
        <v>0</v>
      </c>
      <c r="S109" s="38">
        <f t="shared" si="127"/>
        <v>313.64</v>
      </c>
      <c r="T109" s="39">
        <f t="shared" si="128"/>
        <v>126.92</v>
      </c>
      <c r="U109" s="38">
        <f t="shared" si="129"/>
        <v>11.76</v>
      </c>
      <c r="V109" s="39">
        <f t="shared" si="130"/>
        <v>110</v>
      </c>
      <c r="W109" s="39">
        <f t="shared" si="131"/>
        <v>0</v>
      </c>
      <c r="X109" s="38">
        <f t="shared" si="132"/>
        <v>562.32</v>
      </c>
      <c r="Y109" s="38">
        <f t="shared" si="133"/>
        <v>1905.3</v>
      </c>
      <c r="Z109" s="38"/>
      <c r="AA109" s="41" t="s">
        <v>70</v>
      </c>
      <c r="AB109" s="42">
        <f t="shared" ref="AB109:AH109" si="153">K109+R109</f>
        <v>70.57</v>
      </c>
      <c r="AC109" s="42">
        <f t="shared" si="153"/>
        <v>940.93</v>
      </c>
      <c r="AD109" s="42">
        <f t="shared" si="153"/>
        <v>634.6</v>
      </c>
      <c r="AE109" s="42">
        <f t="shared" si="153"/>
        <v>39.2</v>
      </c>
      <c r="AF109" s="42">
        <f t="shared" si="153"/>
        <v>220</v>
      </c>
      <c r="AG109" s="42">
        <f t="shared" si="153"/>
        <v>0</v>
      </c>
      <c r="AH109" s="42">
        <f t="shared" si="153"/>
        <v>1905.3</v>
      </c>
      <c r="AI109" s="41" t="s">
        <v>33</v>
      </c>
    </row>
    <row r="110" s="15" customFormat="1" ht="16" customHeight="1" spans="1:35">
      <c r="A110" s="37">
        <f t="shared" si="118"/>
        <v>107</v>
      </c>
      <c r="B110" s="38" t="s">
        <v>248</v>
      </c>
      <c r="C110" s="38" t="s">
        <v>356</v>
      </c>
      <c r="D110" s="40" t="s">
        <v>357</v>
      </c>
      <c r="E110" s="38">
        <v>3920.55</v>
      </c>
      <c r="F110" s="38">
        <v>3920.55</v>
      </c>
      <c r="G110" s="39">
        <v>6346</v>
      </c>
      <c r="H110" s="38">
        <v>3920.55</v>
      </c>
      <c r="I110" s="39">
        <v>2200</v>
      </c>
      <c r="J110" s="39"/>
      <c r="K110" s="38">
        <f t="shared" si="119"/>
        <v>70.57</v>
      </c>
      <c r="L110" s="38">
        <f t="shared" si="120"/>
        <v>627.29</v>
      </c>
      <c r="M110" s="39">
        <f t="shared" si="121"/>
        <v>507.68</v>
      </c>
      <c r="N110" s="38">
        <f t="shared" si="122"/>
        <v>27.44</v>
      </c>
      <c r="O110" s="39">
        <f t="shared" si="123"/>
        <v>110</v>
      </c>
      <c r="P110" s="39">
        <f t="shared" si="124"/>
        <v>0</v>
      </c>
      <c r="Q110" s="39">
        <f t="shared" si="125"/>
        <v>1342.98</v>
      </c>
      <c r="R110" s="38">
        <f t="shared" si="126"/>
        <v>0</v>
      </c>
      <c r="S110" s="38">
        <f t="shared" si="127"/>
        <v>313.64</v>
      </c>
      <c r="T110" s="39">
        <f t="shared" si="128"/>
        <v>126.92</v>
      </c>
      <c r="U110" s="38">
        <f t="shared" si="129"/>
        <v>11.76</v>
      </c>
      <c r="V110" s="39">
        <f t="shared" si="130"/>
        <v>110</v>
      </c>
      <c r="W110" s="39">
        <f t="shared" si="131"/>
        <v>0</v>
      </c>
      <c r="X110" s="38">
        <f t="shared" si="132"/>
        <v>562.32</v>
      </c>
      <c r="Y110" s="38">
        <f t="shared" si="133"/>
        <v>1905.3</v>
      </c>
      <c r="Z110" s="38"/>
      <c r="AA110" s="41" t="s">
        <v>70</v>
      </c>
      <c r="AB110" s="42">
        <f t="shared" ref="AB110:AH110" si="154">K110+R110</f>
        <v>70.57</v>
      </c>
      <c r="AC110" s="42">
        <f t="shared" si="154"/>
        <v>940.93</v>
      </c>
      <c r="AD110" s="42">
        <f t="shared" si="154"/>
        <v>634.6</v>
      </c>
      <c r="AE110" s="42">
        <f t="shared" si="154"/>
        <v>39.2</v>
      </c>
      <c r="AF110" s="42">
        <f t="shared" si="154"/>
        <v>220</v>
      </c>
      <c r="AG110" s="42">
        <f t="shared" si="154"/>
        <v>0</v>
      </c>
      <c r="AH110" s="42">
        <f t="shared" si="154"/>
        <v>1905.3</v>
      </c>
      <c r="AI110" s="41" t="s">
        <v>33</v>
      </c>
    </row>
    <row r="111" s="15" customFormat="1" ht="16" customHeight="1" spans="1:35">
      <c r="A111" s="37">
        <f t="shared" si="118"/>
        <v>108</v>
      </c>
      <c r="B111" s="38" t="s">
        <v>248</v>
      </c>
      <c r="C111" s="38" t="s">
        <v>358</v>
      </c>
      <c r="D111" s="40" t="s">
        <v>359</v>
      </c>
      <c r="E111" s="38">
        <v>3920.55</v>
      </c>
      <c r="F111" s="38">
        <v>3920.55</v>
      </c>
      <c r="G111" s="39">
        <v>6346</v>
      </c>
      <c r="H111" s="38">
        <v>3920.55</v>
      </c>
      <c r="I111" s="39">
        <v>2200</v>
      </c>
      <c r="J111" s="39"/>
      <c r="K111" s="38">
        <f t="shared" si="119"/>
        <v>70.57</v>
      </c>
      <c r="L111" s="38">
        <f t="shared" si="120"/>
        <v>627.29</v>
      </c>
      <c r="M111" s="39">
        <f t="shared" si="121"/>
        <v>507.68</v>
      </c>
      <c r="N111" s="38">
        <f t="shared" si="122"/>
        <v>27.44</v>
      </c>
      <c r="O111" s="39">
        <f t="shared" si="123"/>
        <v>110</v>
      </c>
      <c r="P111" s="39">
        <f t="shared" si="124"/>
        <v>0</v>
      </c>
      <c r="Q111" s="39">
        <f t="shared" si="125"/>
        <v>1342.98</v>
      </c>
      <c r="R111" s="38">
        <f t="shared" si="126"/>
        <v>0</v>
      </c>
      <c r="S111" s="38">
        <f t="shared" si="127"/>
        <v>313.64</v>
      </c>
      <c r="T111" s="39">
        <f t="shared" si="128"/>
        <v>126.92</v>
      </c>
      <c r="U111" s="38">
        <f t="shared" si="129"/>
        <v>11.76</v>
      </c>
      <c r="V111" s="39">
        <f t="shared" si="130"/>
        <v>110</v>
      </c>
      <c r="W111" s="39">
        <f t="shared" si="131"/>
        <v>0</v>
      </c>
      <c r="X111" s="38">
        <f t="shared" si="132"/>
        <v>562.32</v>
      </c>
      <c r="Y111" s="38">
        <f t="shared" si="133"/>
        <v>1905.3</v>
      </c>
      <c r="Z111" s="38"/>
      <c r="AA111" s="41" t="s">
        <v>70</v>
      </c>
      <c r="AB111" s="42">
        <f t="shared" ref="AB111:AH111" si="155">K111+R111</f>
        <v>70.57</v>
      </c>
      <c r="AC111" s="42">
        <f t="shared" si="155"/>
        <v>940.93</v>
      </c>
      <c r="AD111" s="42">
        <f t="shared" si="155"/>
        <v>634.6</v>
      </c>
      <c r="AE111" s="42">
        <f t="shared" si="155"/>
        <v>39.2</v>
      </c>
      <c r="AF111" s="42">
        <f t="shared" si="155"/>
        <v>220</v>
      </c>
      <c r="AG111" s="42">
        <f t="shared" si="155"/>
        <v>0</v>
      </c>
      <c r="AH111" s="42">
        <f t="shared" si="155"/>
        <v>1905.3</v>
      </c>
      <c r="AI111" s="41" t="s">
        <v>33</v>
      </c>
    </row>
    <row r="112" s="15" customFormat="1" ht="16" customHeight="1" spans="1:35">
      <c r="A112" s="37">
        <f t="shared" si="118"/>
        <v>109</v>
      </c>
      <c r="B112" s="38" t="s">
        <v>248</v>
      </c>
      <c r="C112" s="38" t="s">
        <v>360</v>
      </c>
      <c r="D112" s="40" t="s">
        <v>361</v>
      </c>
      <c r="E112" s="38">
        <v>3920.55</v>
      </c>
      <c r="F112" s="38">
        <v>3920.55</v>
      </c>
      <c r="G112" s="39">
        <v>6346</v>
      </c>
      <c r="H112" s="38">
        <v>3920.55</v>
      </c>
      <c r="I112" s="39">
        <v>2200</v>
      </c>
      <c r="J112" s="39"/>
      <c r="K112" s="38">
        <f t="shared" si="119"/>
        <v>70.57</v>
      </c>
      <c r="L112" s="38">
        <f t="shared" si="120"/>
        <v>627.29</v>
      </c>
      <c r="M112" s="39">
        <f t="shared" si="121"/>
        <v>507.68</v>
      </c>
      <c r="N112" s="38">
        <f t="shared" si="122"/>
        <v>27.44</v>
      </c>
      <c r="O112" s="39">
        <f t="shared" si="123"/>
        <v>110</v>
      </c>
      <c r="P112" s="39">
        <f t="shared" si="124"/>
        <v>0</v>
      </c>
      <c r="Q112" s="39">
        <f t="shared" si="125"/>
        <v>1342.98</v>
      </c>
      <c r="R112" s="38">
        <f t="shared" si="126"/>
        <v>0</v>
      </c>
      <c r="S112" s="38">
        <f t="shared" si="127"/>
        <v>313.64</v>
      </c>
      <c r="T112" s="39">
        <f t="shared" si="128"/>
        <v>126.92</v>
      </c>
      <c r="U112" s="38">
        <f t="shared" si="129"/>
        <v>11.76</v>
      </c>
      <c r="V112" s="39">
        <f t="shared" si="130"/>
        <v>110</v>
      </c>
      <c r="W112" s="39">
        <f t="shared" si="131"/>
        <v>0</v>
      </c>
      <c r="X112" s="38">
        <f t="shared" si="132"/>
        <v>562.32</v>
      </c>
      <c r="Y112" s="38">
        <f t="shared" si="133"/>
        <v>1905.3</v>
      </c>
      <c r="Z112" s="38"/>
      <c r="AA112" s="41" t="s">
        <v>70</v>
      </c>
      <c r="AB112" s="42">
        <f t="shared" ref="AB112:AH112" si="156">K112+R112</f>
        <v>70.57</v>
      </c>
      <c r="AC112" s="42">
        <f t="shared" si="156"/>
        <v>940.93</v>
      </c>
      <c r="AD112" s="42">
        <f t="shared" si="156"/>
        <v>634.6</v>
      </c>
      <c r="AE112" s="42">
        <f t="shared" si="156"/>
        <v>39.2</v>
      </c>
      <c r="AF112" s="42">
        <f t="shared" si="156"/>
        <v>220</v>
      </c>
      <c r="AG112" s="42">
        <f t="shared" si="156"/>
        <v>0</v>
      </c>
      <c r="AH112" s="42">
        <f t="shared" si="156"/>
        <v>1905.3</v>
      </c>
      <c r="AI112" s="41" t="s">
        <v>33</v>
      </c>
    </row>
    <row r="113" s="15" customFormat="1" ht="16" customHeight="1" spans="1:35">
      <c r="A113" s="37">
        <f t="shared" si="118"/>
        <v>110</v>
      </c>
      <c r="B113" s="38" t="s">
        <v>248</v>
      </c>
      <c r="C113" s="38" t="s">
        <v>362</v>
      </c>
      <c r="D113" s="40" t="s">
        <v>363</v>
      </c>
      <c r="E113" s="38">
        <v>3920.55</v>
      </c>
      <c r="F113" s="38">
        <v>3920.55</v>
      </c>
      <c r="G113" s="39">
        <v>6346</v>
      </c>
      <c r="H113" s="38">
        <v>3920.55</v>
      </c>
      <c r="I113" s="39">
        <v>2200</v>
      </c>
      <c r="J113" s="39"/>
      <c r="K113" s="38">
        <f t="shared" si="119"/>
        <v>70.57</v>
      </c>
      <c r="L113" s="38">
        <f t="shared" si="120"/>
        <v>627.29</v>
      </c>
      <c r="M113" s="39">
        <f t="shared" si="121"/>
        <v>507.68</v>
      </c>
      <c r="N113" s="38">
        <f t="shared" si="122"/>
        <v>27.44</v>
      </c>
      <c r="O113" s="39">
        <f t="shared" si="123"/>
        <v>110</v>
      </c>
      <c r="P113" s="39">
        <f t="shared" si="124"/>
        <v>0</v>
      </c>
      <c r="Q113" s="39">
        <f t="shared" si="125"/>
        <v>1342.98</v>
      </c>
      <c r="R113" s="38">
        <f t="shared" si="126"/>
        <v>0</v>
      </c>
      <c r="S113" s="38">
        <f t="shared" si="127"/>
        <v>313.64</v>
      </c>
      <c r="T113" s="39">
        <f t="shared" si="128"/>
        <v>126.92</v>
      </c>
      <c r="U113" s="38">
        <f t="shared" si="129"/>
        <v>11.76</v>
      </c>
      <c r="V113" s="39">
        <f t="shared" si="130"/>
        <v>110</v>
      </c>
      <c r="W113" s="39">
        <f t="shared" si="131"/>
        <v>0</v>
      </c>
      <c r="X113" s="38">
        <f t="shared" si="132"/>
        <v>562.32</v>
      </c>
      <c r="Y113" s="38">
        <f t="shared" si="133"/>
        <v>1905.3</v>
      </c>
      <c r="Z113" s="38"/>
      <c r="AA113" s="41" t="s">
        <v>70</v>
      </c>
      <c r="AB113" s="42">
        <f t="shared" ref="AB113:AH113" si="157">K113+R113</f>
        <v>70.57</v>
      </c>
      <c r="AC113" s="42">
        <f t="shared" si="157"/>
        <v>940.93</v>
      </c>
      <c r="AD113" s="42">
        <f t="shared" si="157"/>
        <v>634.6</v>
      </c>
      <c r="AE113" s="42">
        <f t="shared" si="157"/>
        <v>39.2</v>
      </c>
      <c r="AF113" s="42">
        <f t="shared" si="157"/>
        <v>220</v>
      </c>
      <c r="AG113" s="42">
        <f t="shared" si="157"/>
        <v>0</v>
      </c>
      <c r="AH113" s="42">
        <f t="shared" si="157"/>
        <v>1905.3</v>
      </c>
      <c r="AI113" s="41" t="s">
        <v>33</v>
      </c>
    </row>
    <row r="114" s="15" customFormat="1" ht="16" customHeight="1" spans="1:35">
      <c r="A114" s="37">
        <f t="shared" si="118"/>
        <v>111</v>
      </c>
      <c r="B114" s="38" t="s">
        <v>248</v>
      </c>
      <c r="C114" s="38" t="s">
        <v>364</v>
      </c>
      <c r="D114" s="40" t="s">
        <v>365</v>
      </c>
      <c r="E114" s="38">
        <v>3920.55</v>
      </c>
      <c r="F114" s="38">
        <v>3920.55</v>
      </c>
      <c r="G114" s="39">
        <v>6346</v>
      </c>
      <c r="H114" s="38">
        <v>3920.55</v>
      </c>
      <c r="I114" s="39">
        <v>2200</v>
      </c>
      <c r="J114" s="39"/>
      <c r="K114" s="38">
        <f t="shared" si="119"/>
        <v>70.57</v>
      </c>
      <c r="L114" s="38">
        <f t="shared" si="120"/>
        <v>627.29</v>
      </c>
      <c r="M114" s="39">
        <f t="shared" si="121"/>
        <v>507.68</v>
      </c>
      <c r="N114" s="38">
        <f t="shared" si="122"/>
        <v>27.44</v>
      </c>
      <c r="O114" s="39">
        <f t="shared" si="123"/>
        <v>110</v>
      </c>
      <c r="P114" s="39">
        <f t="shared" si="124"/>
        <v>0</v>
      </c>
      <c r="Q114" s="39">
        <f t="shared" si="125"/>
        <v>1342.98</v>
      </c>
      <c r="R114" s="38">
        <f t="shared" si="126"/>
        <v>0</v>
      </c>
      <c r="S114" s="38">
        <f t="shared" si="127"/>
        <v>313.64</v>
      </c>
      <c r="T114" s="39">
        <f t="shared" si="128"/>
        <v>126.92</v>
      </c>
      <c r="U114" s="38">
        <f t="shared" si="129"/>
        <v>11.76</v>
      </c>
      <c r="V114" s="39">
        <f t="shared" si="130"/>
        <v>110</v>
      </c>
      <c r="W114" s="39">
        <f t="shared" si="131"/>
        <v>0</v>
      </c>
      <c r="X114" s="38">
        <f t="shared" si="132"/>
        <v>562.32</v>
      </c>
      <c r="Y114" s="38">
        <f t="shared" si="133"/>
        <v>1905.3</v>
      </c>
      <c r="Z114" s="38"/>
      <c r="AA114" s="41" t="s">
        <v>70</v>
      </c>
      <c r="AB114" s="42">
        <f t="shared" ref="AB114:AH114" si="158">K114+R114</f>
        <v>70.57</v>
      </c>
      <c r="AC114" s="42">
        <f t="shared" si="158"/>
        <v>940.93</v>
      </c>
      <c r="AD114" s="42">
        <f t="shared" si="158"/>
        <v>634.6</v>
      </c>
      <c r="AE114" s="42">
        <f t="shared" si="158"/>
        <v>39.2</v>
      </c>
      <c r="AF114" s="42">
        <f t="shared" si="158"/>
        <v>220</v>
      </c>
      <c r="AG114" s="42">
        <f t="shared" si="158"/>
        <v>0</v>
      </c>
      <c r="AH114" s="42">
        <f t="shared" si="158"/>
        <v>1905.3</v>
      </c>
      <c r="AI114" s="41" t="s">
        <v>33</v>
      </c>
    </row>
    <row r="115" s="15" customFormat="1" ht="16" customHeight="1" spans="1:35">
      <c r="A115" s="37">
        <f t="shared" si="118"/>
        <v>112</v>
      </c>
      <c r="B115" s="38" t="s">
        <v>248</v>
      </c>
      <c r="C115" s="38" t="s">
        <v>368</v>
      </c>
      <c r="D115" s="40" t="s">
        <v>369</v>
      </c>
      <c r="E115" s="38">
        <v>3920.55</v>
      </c>
      <c r="F115" s="38">
        <v>3920.55</v>
      </c>
      <c r="G115" s="39">
        <v>6346</v>
      </c>
      <c r="H115" s="38">
        <v>3920.55</v>
      </c>
      <c r="I115" s="39">
        <v>2200</v>
      </c>
      <c r="J115" s="39"/>
      <c r="K115" s="38">
        <f t="shared" si="119"/>
        <v>70.57</v>
      </c>
      <c r="L115" s="38">
        <f t="shared" si="120"/>
        <v>627.29</v>
      </c>
      <c r="M115" s="39">
        <f t="shared" si="121"/>
        <v>507.68</v>
      </c>
      <c r="N115" s="38">
        <f t="shared" si="122"/>
        <v>27.44</v>
      </c>
      <c r="O115" s="39">
        <f t="shared" si="123"/>
        <v>110</v>
      </c>
      <c r="P115" s="39">
        <f t="shared" si="124"/>
        <v>0</v>
      </c>
      <c r="Q115" s="39">
        <f t="shared" si="125"/>
        <v>1342.98</v>
      </c>
      <c r="R115" s="38">
        <f t="shared" si="126"/>
        <v>0</v>
      </c>
      <c r="S115" s="38">
        <f t="shared" si="127"/>
        <v>313.64</v>
      </c>
      <c r="T115" s="39">
        <f t="shared" si="128"/>
        <v>126.92</v>
      </c>
      <c r="U115" s="38">
        <f t="shared" si="129"/>
        <v>11.76</v>
      </c>
      <c r="V115" s="39">
        <f t="shared" si="130"/>
        <v>110</v>
      </c>
      <c r="W115" s="39">
        <f t="shared" si="131"/>
        <v>0</v>
      </c>
      <c r="X115" s="38">
        <f t="shared" si="132"/>
        <v>562.32</v>
      </c>
      <c r="Y115" s="38">
        <f t="shared" si="133"/>
        <v>1905.3</v>
      </c>
      <c r="Z115" s="38"/>
      <c r="AA115" s="41" t="s">
        <v>70</v>
      </c>
      <c r="AB115" s="42">
        <f t="shared" ref="AB115:AH115" si="159">K115+R115</f>
        <v>70.57</v>
      </c>
      <c r="AC115" s="42">
        <f t="shared" si="159"/>
        <v>940.93</v>
      </c>
      <c r="AD115" s="42">
        <f t="shared" si="159"/>
        <v>634.6</v>
      </c>
      <c r="AE115" s="42">
        <f t="shared" si="159"/>
        <v>39.2</v>
      </c>
      <c r="AF115" s="42">
        <f t="shared" si="159"/>
        <v>220</v>
      </c>
      <c r="AG115" s="42">
        <f t="shared" si="159"/>
        <v>0</v>
      </c>
      <c r="AH115" s="42">
        <f t="shared" si="159"/>
        <v>1905.3</v>
      </c>
      <c r="AI115" s="41" t="s">
        <v>33</v>
      </c>
    </row>
    <row r="116" s="15" customFormat="1" ht="16" customHeight="1" spans="1:35">
      <c r="A116" s="37">
        <f t="shared" si="118"/>
        <v>113</v>
      </c>
      <c r="B116" s="38" t="s">
        <v>248</v>
      </c>
      <c r="C116" s="38" t="s">
        <v>370</v>
      </c>
      <c r="D116" s="40" t="s">
        <v>371</v>
      </c>
      <c r="E116" s="38">
        <v>3920.55</v>
      </c>
      <c r="F116" s="38">
        <v>3920.55</v>
      </c>
      <c r="G116" s="39">
        <v>6346</v>
      </c>
      <c r="H116" s="38">
        <v>3920.55</v>
      </c>
      <c r="I116" s="39">
        <v>2200</v>
      </c>
      <c r="J116" s="39"/>
      <c r="K116" s="38">
        <f t="shared" si="119"/>
        <v>70.57</v>
      </c>
      <c r="L116" s="38">
        <f t="shared" si="120"/>
        <v>627.29</v>
      </c>
      <c r="M116" s="39">
        <f t="shared" si="121"/>
        <v>507.68</v>
      </c>
      <c r="N116" s="38">
        <f t="shared" si="122"/>
        <v>27.44</v>
      </c>
      <c r="O116" s="39">
        <f t="shared" si="123"/>
        <v>110</v>
      </c>
      <c r="P116" s="39">
        <f t="shared" si="124"/>
        <v>0</v>
      </c>
      <c r="Q116" s="39">
        <f t="shared" si="125"/>
        <v>1342.98</v>
      </c>
      <c r="R116" s="38">
        <f t="shared" si="126"/>
        <v>0</v>
      </c>
      <c r="S116" s="38">
        <f t="shared" si="127"/>
        <v>313.64</v>
      </c>
      <c r="T116" s="39">
        <f t="shared" si="128"/>
        <v>126.92</v>
      </c>
      <c r="U116" s="38">
        <f t="shared" si="129"/>
        <v>11.76</v>
      </c>
      <c r="V116" s="39">
        <f t="shared" si="130"/>
        <v>110</v>
      </c>
      <c r="W116" s="39">
        <f t="shared" si="131"/>
        <v>0</v>
      </c>
      <c r="X116" s="38">
        <f t="shared" si="132"/>
        <v>562.32</v>
      </c>
      <c r="Y116" s="38">
        <f t="shared" si="133"/>
        <v>1905.3</v>
      </c>
      <c r="Z116" s="38"/>
      <c r="AA116" s="41" t="s">
        <v>70</v>
      </c>
      <c r="AB116" s="42">
        <f t="shared" ref="AB116:AH116" si="160">K116+R116</f>
        <v>70.57</v>
      </c>
      <c r="AC116" s="42">
        <f t="shared" si="160"/>
        <v>940.93</v>
      </c>
      <c r="AD116" s="42">
        <f t="shared" si="160"/>
        <v>634.6</v>
      </c>
      <c r="AE116" s="42">
        <f t="shared" si="160"/>
        <v>39.2</v>
      </c>
      <c r="AF116" s="42">
        <f t="shared" si="160"/>
        <v>220</v>
      </c>
      <c r="AG116" s="42">
        <f t="shared" si="160"/>
        <v>0</v>
      </c>
      <c r="AH116" s="42">
        <f t="shared" si="160"/>
        <v>1905.3</v>
      </c>
      <c r="AI116" s="41" t="s">
        <v>33</v>
      </c>
    </row>
    <row r="117" s="15" customFormat="1" ht="16" customHeight="1" spans="1:35">
      <c r="A117" s="37">
        <f t="shared" si="118"/>
        <v>114</v>
      </c>
      <c r="B117" s="38" t="s">
        <v>248</v>
      </c>
      <c r="C117" s="38" t="s">
        <v>372</v>
      </c>
      <c r="D117" s="40" t="s">
        <v>373</v>
      </c>
      <c r="E117" s="38">
        <v>3920.55</v>
      </c>
      <c r="F117" s="38">
        <v>3920.55</v>
      </c>
      <c r="G117" s="39">
        <v>6346</v>
      </c>
      <c r="H117" s="38">
        <v>3920.55</v>
      </c>
      <c r="I117" s="39">
        <v>2200</v>
      </c>
      <c r="J117" s="39"/>
      <c r="K117" s="38">
        <f t="shared" si="119"/>
        <v>70.57</v>
      </c>
      <c r="L117" s="38">
        <f t="shared" si="120"/>
        <v>627.29</v>
      </c>
      <c r="M117" s="39">
        <f t="shared" si="121"/>
        <v>507.68</v>
      </c>
      <c r="N117" s="38">
        <f t="shared" si="122"/>
        <v>27.44</v>
      </c>
      <c r="O117" s="39">
        <f t="shared" si="123"/>
        <v>110</v>
      </c>
      <c r="P117" s="39">
        <f t="shared" si="124"/>
        <v>0</v>
      </c>
      <c r="Q117" s="39">
        <f t="shared" si="125"/>
        <v>1342.98</v>
      </c>
      <c r="R117" s="38">
        <f t="shared" si="126"/>
        <v>0</v>
      </c>
      <c r="S117" s="38">
        <f t="shared" si="127"/>
        <v>313.64</v>
      </c>
      <c r="T117" s="39">
        <f t="shared" si="128"/>
        <v>126.92</v>
      </c>
      <c r="U117" s="38">
        <f t="shared" si="129"/>
        <v>11.76</v>
      </c>
      <c r="V117" s="39">
        <f t="shared" si="130"/>
        <v>110</v>
      </c>
      <c r="W117" s="39">
        <f t="shared" si="131"/>
        <v>0</v>
      </c>
      <c r="X117" s="38">
        <f t="shared" si="132"/>
        <v>562.32</v>
      </c>
      <c r="Y117" s="38">
        <f t="shared" si="133"/>
        <v>1905.3</v>
      </c>
      <c r="Z117" s="38"/>
      <c r="AA117" s="41" t="s">
        <v>70</v>
      </c>
      <c r="AB117" s="42">
        <f t="shared" ref="AB117:AH117" si="161">K117+R117</f>
        <v>70.57</v>
      </c>
      <c r="AC117" s="42">
        <f t="shared" si="161"/>
        <v>940.93</v>
      </c>
      <c r="AD117" s="42">
        <f t="shared" si="161"/>
        <v>634.6</v>
      </c>
      <c r="AE117" s="42">
        <f t="shared" si="161"/>
        <v>39.2</v>
      </c>
      <c r="AF117" s="42">
        <f t="shared" si="161"/>
        <v>220</v>
      </c>
      <c r="AG117" s="42">
        <f t="shared" si="161"/>
        <v>0</v>
      </c>
      <c r="AH117" s="42">
        <f t="shared" si="161"/>
        <v>1905.3</v>
      </c>
      <c r="AI117" s="41" t="s">
        <v>33</v>
      </c>
    </row>
    <row r="118" s="15" customFormat="1" ht="16" customHeight="1" spans="1:35">
      <c r="A118" s="37">
        <f t="shared" si="118"/>
        <v>115</v>
      </c>
      <c r="B118" s="38" t="s">
        <v>116</v>
      </c>
      <c r="C118" s="38" t="s">
        <v>374</v>
      </c>
      <c r="D118" s="40" t="s">
        <v>375</v>
      </c>
      <c r="E118" s="38">
        <v>3920.55</v>
      </c>
      <c r="F118" s="38">
        <v>3920.55</v>
      </c>
      <c r="G118" s="39">
        <v>6346</v>
      </c>
      <c r="H118" s="38">
        <v>3920.55</v>
      </c>
      <c r="I118" s="39">
        <v>2200</v>
      </c>
      <c r="J118" s="39"/>
      <c r="K118" s="38">
        <f t="shared" si="119"/>
        <v>70.57</v>
      </c>
      <c r="L118" s="38">
        <f t="shared" si="120"/>
        <v>627.29</v>
      </c>
      <c r="M118" s="39">
        <f t="shared" si="121"/>
        <v>507.68</v>
      </c>
      <c r="N118" s="38">
        <f t="shared" si="122"/>
        <v>27.44</v>
      </c>
      <c r="O118" s="39">
        <f t="shared" si="123"/>
        <v>110</v>
      </c>
      <c r="P118" s="39">
        <f t="shared" si="124"/>
        <v>0</v>
      </c>
      <c r="Q118" s="39">
        <f t="shared" si="125"/>
        <v>1342.98</v>
      </c>
      <c r="R118" s="38">
        <f t="shared" si="126"/>
        <v>0</v>
      </c>
      <c r="S118" s="38">
        <f t="shared" si="127"/>
        <v>313.64</v>
      </c>
      <c r="T118" s="39">
        <f t="shared" si="128"/>
        <v>126.92</v>
      </c>
      <c r="U118" s="38">
        <f t="shared" si="129"/>
        <v>11.76</v>
      </c>
      <c r="V118" s="39">
        <f t="shared" si="130"/>
        <v>110</v>
      </c>
      <c r="W118" s="39">
        <f t="shared" si="131"/>
        <v>0</v>
      </c>
      <c r="X118" s="38">
        <f t="shared" si="132"/>
        <v>562.32</v>
      </c>
      <c r="Y118" s="38">
        <f t="shared" si="133"/>
        <v>1905.3</v>
      </c>
      <c r="Z118" s="38"/>
      <c r="AA118" s="41" t="s">
        <v>68</v>
      </c>
      <c r="AB118" s="42">
        <f t="shared" ref="AB118:AH118" si="162">K118+R118</f>
        <v>70.57</v>
      </c>
      <c r="AC118" s="42">
        <f t="shared" si="162"/>
        <v>940.93</v>
      </c>
      <c r="AD118" s="42">
        <f t="shared" si="162"/>
        <v>634.6</v>
      </c>
      <c r="AE118" s="42">
        <f t="shared" si="162"/>
        <v>39.2</v>
      </c>
      <c r="AF118" s="42">
        <f t="shared" si="162"/>
        <v>220</v>
      </c>
      <c r="AG118" s="42">
        <f t="shared" si="162"/>
        <v>0</v>
      </c>
      <c r="AH118" s="42">
        <f t="shared" si="162"/>
        <v>1905.3</v>
      </c>
      <c r="AI118" s="41" t="s">
        <v>33</v>
      </c>
    </row>
    <row r="119" s="15" customFormat="1" ht="16" customHeight="1" spans="1:35">
      <c r="A119" s="37">
        <f t="shared" si="118"/>
        <v>116</v>
      </c>
      <c r="B119" s="38" t="s">
        <v>248</v>
      </c>
      <c r="C119" s="38" t="s">
        <v>376</v>
      </c>
      <c r="D119" s="40" t="s">
        <v>377</v>
      </c>
      <c r="E119" s="38">
        <v>3920.55</v>
      </c>
      <c r="F119" s="38">
        <v>3920.55</v>
      </c>
      <c r="G119" s="39">
        <v>6346</v>
      </c>
      <c r="H119" s="38">
        <v>3920.55</v>
      </c>
      <c r="I119" s="39">
        <v>2200</v>
      </c>
      <c r="J119" s="39"/>
      <c r="K119" s="38">
        <f t="shared" si="119"/>
        <v>70.57</v>
      </c>
      <c r="L119" s="38">
        <f t="shared" si="120"/>
        <v>627.29</v>
      </c>
      <c r="M119" s="39">
        <f t="shared" si="121"/>
        <v>507.68</v>
      </c>
      <c r="N119" s="38">
        <f t="shared" si="122"/>
        <v>27.44</v>
      </c>
      <c r="O119" s="39">
        <f t="shared" si="123"/>
        <v>110</v>
      </c>
      <c r="P119" s="39">
        <f t="shared" si="124"/>
        <v>0</v>
      </c>
      <c r="Q119" s="39">
        <f t="shared" si="125"/>
        <v>1342.98</v>
      </c>
      <c r="R119" s="38">
        <f t="shared" si="126"/>
        <v>0</v>
      </c>
      <c r="S119" s="38">
        <f t="shared" si="127"/>
        <v>313.64</v>
      </c>
      <c r="T119" s="39">
        <f t="shared" si="128"/>
        <v>126.92</v>
      </c>
      <c r="U119" s="38">
        <f t="shared" si="129"/>
        <v>11.76</v>
      </c>
      <c r="V119" s="39">
        <f t="shared" si="130"/>
        <v>110</v>
      </c>
      <c r="W119" s="39">
        <f t="shared" si="131"/>
        <v>0</v>
      </c>
      <c r="X119" s="38">
        <f t="shared" si="132"/>
        <v>562.32</v>
      </c>
      <c r="Y119" s="38">
        <f t="shared" si="133"/>
        <v>1905.3</v>
      </c>
      <c r="Z119" s="38"/>
      <c r="AA119" s="41" t="s">
        <v>70</v>
      </c>
      <c r="AB119" s="42">
        <f t="shared" ref="AB119:AH119" si="163">K119+R119</f>
        <v>70.57</v>
      </c>
      <c r="AC119" s="42">
        <f t="shared" si="163"/>
        <v>940.93</v>
      </c>
      <c r="AD119" s="42">
        <f t="shared" si="163"/>
        <v>634.6</v>
      </c>
      <c r="AE119" s="42">
        <f t="shared" si="163"/>
        <v>39.2</v>
      </c>
      <c r="AF119" s="42">
        <f t="shared" si="163"/>
        <v>220</v>
      </c>
      <c r="AG119" s="42">
        <f t="shared" si="163"/>
        <v>0</v>
      </c>
      <c r="AH119" s="42">
        <f t="shared" si="163"/>
        <v>1905.3</v>
      </c>
      <c r="AI119" s="41" t="s">
        <v>33</v>
      </c>
    </row>
    <row r="120" s="15" customFormat="1" ht="16" customHeight="1" spans="1:35">
      <c r="A120" s="37">
        <f t="shared" si="118"/>
        <v>117</v>
      </c>
      <c r="B120" s="38" t="s">
        <v>248</v>
      </c>
      <c r="C120" s="38" t="s">
        <v>378</v>
      </c>
      <c r="D120" s="40" t="s">
        <v>379</v>
      </c>
      <c r="E120" s="38">
        <v>3920.55</v>
      </c>
      <c r="F120" s="38">
        <v>3920.55</v>
      </c>
      <c r="G120" s="39">
        <v>6346</v>
      </c>
      <c r="H120" s="38">
        <v>3920.55</v>
      </c>
      <c r="I120" s="39">
        <v>2200</v>
      </c>
      <c r="J120" s="39"/>
      <c r="K120" s="38">
        <f t="shared" si="119"/>
        <v>70.57</v>
      </c>
      <c r="L120" s="38">
        <f t="shared" si="120"/>
        <v>627.29</v>
      </c>
      <c r="M120" s="39">
        <f t="shared" si="121"/>
        <v>507.68</v>
      </c>
      <c r="N120" s="38">
        <f t="shared" si="122"/>
        <v>27.44</v>
      </c>
      <c r="O120" s="39">
        <f t="shared" si="123"/>
        <v>110</v>
      </c>
      <c r="P120" s="39">
        <f t="shared" si="124"/>
        <v>0</v>
      </c>
      <c r="Q120" s="39">
        <f t="shared" si="125"/>
        <v>1342.98</v>
      </c>
      <c r="R120" s="38">
        <f t="shared" si="126"/>
        <v>0</v>
      </c>
      <c r="S120" s="38">
        <f t="shared" si="127"/>
        <v>313.64</v>
      </c>
      <c r="T120" s="39">
        <f t="shared" si="128"/>
        <v>126.92</v>
      </c>
      <c r="U120" s="38">
        <f t="shared" si="129"/>
        <v>11.76</v>
      </c>
      <c r="V120" s="39">
        <f t="shared" si="130"/>
        <v>110</v>
      </c>
      <c r="W120" s="39">
        <f t="shared" si="131"/>
        <v>0</v>
      </c>
      <c r="X120" s="38">
        <f t="shared" si="132"/>
        <v>562.32</v>
      </c>
      <c r="Y120" s="38">
        <f t="shared" si="133"/>
        <v>1905.3</v>
      </c>
      <c r="Z120" s="38"/>
      <c r="AA120" s="41" t="s">
        <v>70</v>
      </c>
      <c r="AB120" s="42">
        <f t="shared" ref="AB120:AH120" si="164">K120+R120</f>
        <v>70.57</v>
      </c>
      <c r="AC120" s="42">
        <f t="shared" si="164"/>
        <v>940.93</v>
      </c>
      <c r="AD120" s="42">
        <f t="shared" si="164"/>
        <v>634.6</v>
      </c>
      <c r="AE120" s="42">
        <f t="shared" si="164"/>
        <v>39.2</v>
      </c>
      <c r="AF120" s="42">
        <f t="shared" si="164"/>
        <v>220</v>
      </c>
      <c r="AG120" s="42">
        <f t="shared" si="164"/>
        <v>0</v>
      </c>
      <c r="AH120" s="42">
        <f t="shared" si="164"/>
        <v>1905.3</v>
      </c>
      <c r="AI120" s="41" t="s">
        <v>33</v>
      </c>
    </row>
    <row r="121" s="15" customFormat="1" ht="16" customHeight="1" spans="1:35">
      <c r="A121" s="37">
        <f t="shared" si="118"/>
        <v>118</v>
      </c>
      <c r="B121" s="38" t="s">
        <v>248</v>
      </c>
      <c r="C121" s="38" t="s">
        <v>382</v>
      </c>
      <c r="D121" s="40" t="s">
        <v>383</v>
      </c>
      <c r="E121" s="38">
        <v>3920.55</v>
      </c>
      <c r="F121" s="38">
        <v>3920.55</v>
      </c>
      <c r="G121" s="39">
        <v>6346</v>
      </c>
      <c r="H121" s="38">
        <v>3920.55</v>
      </c>
      <c r="I121" s="39">
        <v>2200</v>
      </c>
      <c r="J121" s="39"/>
      <c r="K121" s="38">
        <f t="shared" si="119"/>
        <v>70.57</v>
      </c>
      <c r="L121" s="38">
        <f t="shared" si="120"/>
        <v>627.29</v>
      </c>
      <c r="M121" s="39">
        <f t="shared" si="121"/>
        <v>507.68</v>
      </c>
      <c r="N121" s="38">
        <f t="shared" si="122"/>
        <v>27.44</v>
      </c>
      <c r="O121" s="39">
        <f t="shared" si="123"/>
        <v>110</v>
      </c>
      <c r="P121" s="39">
        <f t="shared" si="124"/>
        <v>0</v>
      </c>
      <c r="Q121" s="39">
        <f t="shared" si="125"/>
        <v>1342.98</v>
      </c>
      <c r="R121" s="38">
        <f t="shared" si="126"/>
        <v>0</v>
      </c>
      <c r="S121" s="38">
        <f t="shared" si="127"/>
        <v>313.64</v>
      </c>
      <c r="T121" s="39">
        <f t="shared" si="128"/>
        <v>126.92</v>
      </c>
      <c r="U121" s="38">
        <f t="shared" si="129"/>
        <v>11.76</v>
      </c>
      <c r="V121" s="39">
        <f t="shared" si="130"/>
        <v>110</v>
      </c>
      <c r="W121" s="39">
        <f t="shared" si="131"/>
        <v>0</v>
      </c>
      <c r="X121" s="38">
        <f t="shared" si="132"/>
        <v>562.32</v>
      </c>
      <c r="Y121" s="38">
        <f t="shared" si="133"/>
        <v>1905.3</v>
      </c>
      <c r="Z121" s="38"/>
      <c r="AA121" s="41" t="s">
        <v>70</v>
      </c>
      <c r="AB121" s="42">
        <f t="shared" ref="AB121:AH121" si="165">K121+R121</f>
        <v>70.57</v>
      </c>
      <c r="AC121" s="42">
        <f t="shared" si="165"/>
        <v>940.93</v>
      </c>
      <c r="AD121" s="42">
        <f t="shared" si="165"/>
        <v>634.6</v>
      </c>
      <c r="AE121" s="42">
        <f t="shared" si="165"/>
        <v>39.2</v>
      </c>
      <c r="AF121" s="42">
        <f t="shared" si="165"/>
        <v>220</v>
      </c>
      <c r="AG121" s="42">
        <f t="shared" si="165"/>
        <v>0</v>
      </c>
      <c r="AH121" s="42">
        <f t="shared" si="165"/>
        <v>1905.3</v>
      </c>
      <c r="AI121" s="41" t="s">
        <v>33</v>
      </c>
    </row>
    <row r="122" s="15" customFormat="1" ht="16" customHeight="1" spans="1:35">
      <c r="A122" s="37">
        <f t="shared" si="118"/>
        <v>119</v>
      </c>
      <c r="B122" s="38" t="s">
        <v>248</v>
      </c>
      <c r="C122" s="45" t="s">
        <v>384</v>
      </c>
      <c r="D122" s="46" t="s">
        <v>385</v>
      </c>
      <c r="E122" s="38">
        <v>3920.55</v>
      </c>
      <c r="F122" s="38">
        <v>3920.55</v>
      </c>
      <c r="G122" s="39">
        <v>6346</v>
      </c>
      <c r="H122" s="38">
        <v>3920.55</v>
      </c>
      <c r="I122" s="39">
        <v>2200</v>
      </c>
      <c r="J122" s="39"/>
      <c r="K122" s="38">
        <f t="shared" si="119"/>
        <v>70.57</v>
      </c>
      <c r="L122" s="38">
        <f t="shared" si="120"/>
        <v>627.29</v>
      </c>
      <c r="M122" s="39">
        <f t="shared" si="121"/>
        <v>507.68</v>
      </c>
      <c r="N122" s="38">
        <f t="shared" si="122"/>
        <v>27.44</v>
      </c>
      <c r="O122" s="39">
        <f t="shared" si="123"/>
        <v>110</v>
      </c>
      <c r="P122" s="39">
        <f t="shared" si="124"/>
        <v>0</v>
      </c>
      <c r="Q122" s="39">
        <f t="shared" si="125"/>
        <v>1342.98</v>
      </c>
      <c r="R122" s="38">
        <f t="shared" si="126"/>
        <v>0</v>
      </c>
      <c r="S122" s="38">
        <f t="shared" si="127"/>
        <v>313.64</v>
      </c>
      <c r="T122" s="39">
        <f t="shared" si="128"/>
        <v>126.92</v>
      </c>
      <c r="U122" s="38">
        <f t="shared" si="129"/>
        <v>11.76</v>
      </c>
      <c r="V122" s="39">
        <f t="shared" si="130"/>
        <v>110</v>
      </c>
      <c r="W122" s="39">
        <f t="shared" si="131"/>
        <v>0</v>
      </c>
      <c r="X122" s="38">
        <f t="shared" si="132"/>
        <v>562.32</v>
      </c>
      <c r="Y122" s="38">
        <f t="shared" si="133"/>
        <v>1905.3</v>
      </c>
      <c r="Z122" s="38"/>
      <c r="AA122" s="41" t="s">
        <v>70</v>
      </c>
      <c r="AB122" s="42">
        <f t="shared" ref="AB122:AH122" si="166">K122+R122</f>
        <v>70.57</v>
      </c>
      <c r="AC122" s="42">
        <f t="shared" si="166"/>
        <v>940.93</v>
      </c>
      <c r="AD122" s="42">
        <f t="shared" si="166"/>
        <v>634.6</v>
      </c>
      <c r="AE122" s="42">
        <f t="shared" si="166"/>
        <v>39.2</v>
      </c>
      <c r="AF122" s="42">
        <f t="shared" si="166"/>
        <v>220</v>
      </c>
      <c r="AG122" s="42">
        <f t="shared" si="166"/>
        <v>0</v>
      </c>
      <c r="AH122" s="42">
        <f t="shared" si="166"/>
        <v>1905.3</v>
      </c>
      <c r="AI122" s="41" t="s">
        <v>33</v>
      </c>
    </row>
    <row r="123" s="15" customFormat="1" ht="16" customHeight="1" spans="1:35">
      <c r="A123" s="37">
        <f t="shared" si="118"/>
        <v>120</v>
      </c>
      <c r="B123" s="38" t="s">
        <v>116</v>
      </c>
      <c r="C123" s="38" t="s">
        <v>388</v>
      </c>
      <c r="D123" s="40" t="s">
        <v>389</v>
      </c>
      <c r="E123" s="38">
        <v>3920.55</v>
      </c>
      <c r="F123" s="38">
        <v>3920.55</v>
      </c>
      <c r="G123" s="39">
        <v>6346</v>
      </c>
      <c r="H123" s="38">
        <v>3920.55</v>
      </c>
      <c r="I123" s="39">
        <v>2200</v>
      </c>
      <c r="J123" s="39"/>
      <c r="K123" s="38">
        <f t="shared" si="119"/>
        <v>70.57</v>
      </c>
      <c r="L123" s="38">
        <f t="shared" si="120"/>
        <v>627.29</v>
      </c>
      <c r="M123" s="39">
        <f t="shared" si="121"/>
        <v>507.68</v>
      </c>
      <c r="N123" s="38">
        <f t="shared" si="122"/>
        <v>27.44</v>
      </c>
      <c r="O123" s="39">
        <f t="shared" si="123"/>
        <v>110</v>
      </c>
      <c r="P123" s="39">
        <f t="shared" si="124"/>
        <v>0</v>
      </c>
      <c r="Q123" s="39">
        <f t="shared" si="125"/>
        <v>1342.98</v>
      </c>
      <c r="R123" s="38">
        <f t="shared" si="126"/>
        <v>0</v>
      </c>
      <c r="S123" s="38">
        <f t="shared" si="127"/>
        <v>313.64</v>
      </c>
      <c r="T123" s="39">
        <f t="shared" si="128"/>
        <v>126.92</v>
      </c>
      <c r="U123" s="38">
        <f t="shared" si="129"/>
        <v>11.76</v>
      </c>
      <c r="V123" s="39">
        <f t="shared" si="130"/>
        <v>110</v>
      </c>
      <c r="W123" s="39">
        <f t="shared" si="131"/>
        <v>0</v>
      </c>
      <c r="X123" s="38">
        <f t="shared" si="132"/>
        <v>562.32</v>
      </c>
      <c r="Y123" s="38">
        <f t="shared" si="133"/>
        <v>1905.3</v>
      </c>
      <c r="Z123" s="38"/>
      <c r="AA123" s="41" t="s">
        <v>71</v>
      </c>
      <c r="AB123" s="42">
        <f t="shared" ref="AB123:AH123" si="167">K123+R123</f>
        <v>70.57</v>
      </c>
      <c r="AC123" s="42">
        <f t="shared" si="167"/>
        <v>940.93</v>
      </c>
      <c r="AD123" s="42">
        <f t="shared" si="167"/>
        <v>634.6</v>
      </c>
      <c r="AE123" s="42">
        <f t="shared" si="167"/>
        <v>39.2</v>
      </c>
      <c r="AF123" s="42">
        <f t="shared" si="167"/>
        <v>220</v>
      </c>
      <c r="AG123" s="42">
        <f t="shared" si="167"/>
        <v>0</v>
      </c>
      <c r="AH123" s="42">
        <f t="shared" si="167"/>
        <v>1905.3</v>
      </c>
      <c r="AI123" s="41" t="s">
        <v>33</v>
      </c>
    </row>
    <row r="124" s="15" customFormat="1" ht="16" customHeight="1" spans="1:35">
      <c r="A124" s="37">
        <f t="shared" si="118"/>
        <v>121</v>
      </c>
      <c r="B124" s="38" t="s">
        <v>116</v>
      </c>
      <c r="C124" s="38" t="s">
        <v>390</v>
      </c>
      <c r="D124" s="40" t="s">
        <v>391</v>
      </c>
      <c r="E124" s="38">
        <v>3920.55</v>
      </c>
      <c r="F124" s="38">
        <v>3920.55</v>
      </c>
      <c r="G124" s="39">
        <v>6346</v>
      </c>
      <c r="H124" s="38">
        <v>3920.55</v>
      </c>
      <c r="I124" s="39">
        <v>4180</v>
      </c>
      <c r="J124" s="39"/>
      <c r="K124" s="38">
        <f t="shared" si="119"/>
        <v>70.57</v>
      </c>
      <c r="L124" s="38">
        <f t="shared" si="120"/>
        <v>627.29</v>
      </c>
      <c r="M124" s="39">
        <f t="shared" si="121"/>
        <v>507.68</v>
      </c>
      <c r="N124" s="38">
        <f t="shared" si="122"/>
        <v>27.44</v>
      </c>
      <c r="O124" s="39">
        <f t="shared" si="123"/>
        <v>209</v>
      </c>
      <c r="P124" s="39">
        <f t="shared" si="124"/>
        <v>0</v>
      </c>
      <c r="Q124" s="39">
        <f t="shared" si="125"/>
        <v>1441.98</v>
      </c>
      <c r="R124" s="38">
        <f t="shared" si="126"/>
        <v>0</v>
      </c>
      <c r="S124" s="38">
        <f t="shared" si="127"/>
        <v>313.64</v>
      </c>
      <c r="T124" s="39">
        <f t="shared" si="128"/>
        <v>126.92</v>
      </c>
      <c r="U124" s="38">
        <f t="shared" si="129"/>
        <v>11.76</v>
      </c>
      <c r="V124" s="39">
        <f t="shared" si="130"/>
        <v>209</v>
      </c>
      <c r="W124" s="39">
        <f t="shared" si="131"/>
        <v>0</v>
      </c>
      <c r="X124" s="38">
        <f t="shared" si="132"/>
        <v>661.32</v>
      </c>
      <c r="Y124" s="38">
        <f t="shared" si="133"/>
        <v>2103.3</v>
      </c>
      <c r="Z124" s="38"/>
      <c r="AA124" s="41" t="s">
        <v>47</v>
      </c>
      <c r="AB124" s="42">
        <f t="shared" ref="AB124:AH124" si="168">K124+R124</f>
        <v>70.57</v>
      </c>
      <c r="AC124" s="42">
        <f t="shared" si="168"/>
        <v>940.93</v>
      </c>
      <c r="AD124" s="42">
        <f t="shared" si="168"/>
        <v>634.6</v>
      </c>
      <c r="AE124" s="42">
        <f t="shared" si="168"/>
        <v>39.2</v>
      </c>
      <c r="AF124" s="42">
        <f t="shared" si="168"/>
        <v>418</v>
      </c>
      <c r="AG124" s="42">
        <f t="shared" si="168"/>
        <v>0</v>
      </c>
      <c r="AH124" s="42">
        <f t="shared" si="168"/>
        <v>2103.3</v>
      </c>
      <c r="AI124" s="41" t="s">
        <v>33</v>
      </c>
    </row>
    <row r="125" s="15" customFormat="1" ht="16" customHeight="1" spans="1:35">
      <c r="A125" s="37">
        <f t="shared" si="118"/>
        <v>122</v>
      </c>
      <c r="B125" s="38" t="s">
        <v>116</v>
      </c>
      <c r="C125" s="38" t="s">
        <v>392</v>
      </c>
      <c r="D125" s="40" t="s">
        <v>393</v>
      </c>
      <c r="E125" s="38">
        <v>3920.55</v>
      </c>
      <c r="F125" s="38">
        <v>3920.55</v>
      </c>
      <c r="G125" s="39">
        <v>6346</v>
      </c>
      <c r="H125" s="38">
        <v>3920.55</v>
      </c>
      <c r="I125" s="39">
        <v>4180</v>
      </c>
      <c r="J125" s="39"/>
      <c r="K125" s="38">
        <f t="shared" si="119"/>
        <v>70.57</v>
      </c>
      <c r="L125" s="38">
        <f t="shared" si="120"/>
        <v>627.29</v>
      </c>
      <c r="M125" s="39">
        <f t="shared" si="121"/>
        <v>507.68</v>
      </c>
      <c r="N125" s="38">
        <f t="shared" si="122"/>
        <v>27.44</v>
      </c>
      <c r="O125" s="39">
        <f t="shared" si="123"/>
        <v>209</v>
      </c>
      <c r="P125" s="39">
        <f t="shared" si="124"/>
        <v>0</v>
      </c>
      <c r="Q125" s="39">
        <f t="shared" si="125"/>
        <v>1441.98</v>
      </c>
      <c r="R125" s="38">
        <f t="shared" si="126"/>
        <v>0</v>
      </c>
      <c r="S125" s="38">
        <f t="shared" si="127"/>
        <v>313.64</v>
      </c>
      <c r="T125" s="39">
        <f t="shared" si="128"/>
        <v>126.92</v>
      </c>
      <c r="U125" s="38">
        <f t="shared" si="129"/>
        <v>11.76</v>
      </c>
      <c r="V125" s="39">
        <f t="shared" si="130"/>
        <v>209</v>
      </c>
      <c r="W125" s="39">
        <f t="shared" si="131"/>
        <v>0</v>
      </c>
      <c r="X125" s="38">
        <f t="shared" si="132"/>
        <v>661.32</v>
      </c>
      <c r="Y125" s="38">
        <f t="shared" si="133"/>
        <v>2103.3</v>
      </c>
      <c r="Z125" s="38"/>
      <c r="AA125" s="41" t="s">
        <v>68</v>
      </c>
      <c r="AB125" s="42">
        <f t="shared" ref="AB125:AH125" si="169">K125+R125</f>
        <v>70.57</v>
      </c>
      <c r="AC125" s="42">
        <f t="shared" si="169"/>
        <v>940.93</v>
      </c>
      <c r="AD125" s="42">
        <f t="shared" si="169"/>
        <v>634.6</v>
      </c>
      <c r="AE125" s="42">
        <f t="shared" si="169"/>
        <v>39.2</v>
      </c>
      <c r="AF125" s="42">
        <f t="shared" si="169"/>
        <v>418</v>
      </c>
      <c r="AG125" s="42">
        <f t="shared" si="169"/>
        <v>0</v>
      </c>
      <c r="AH125" s="42">
        <f t="shared" si="169"/>
        <v>2103.3</v>
      </c>
      <c r="AI125" s="41" t="s">
        <v>33</v>
      </c>
    </row>
    <row r="126" s="15" customFormat="1" ht="16" customHeight="1" spans="1:35">
      <c r="A126" s="37">
        <f t="shared" si="118"/>
        <v>123</v>
      </c>
      <c r="B126" s="38" t="s">
        <v>116</v>
      </c>
      <c r="C126" s="38" t="s">
        <v>386</v>
      </c>
      <c r="D126" s="40" t="s">
        <v>387</v>
      </c>
      <c r="E126" s="38">
        <v>3920.55</v>
      </c>
      <c r="F126" s="38">
        <v>3920.55</v>
      </c>
      <c r="G126" s="39">
        <v>6346</v>
      </c>
      <c r="H126" s="38">
        <v>3920.55</v>
      </c>
      <c r="I126" s="39">
        <v>2200</v>
      </c>
      <c r="J126" s="39"/>
      <c r="K126" s="38">
        <f t="shared" si="119"/>
        <v>70.57</v>
      </c>
      <c r="L126" s="38">
        <f t="shared" si="120"/>
        <v>627.29</v>
      </c>
      <c r="M126" s="39">
        <f t="shared" si="121"/>
        <v>507.68</v>
      </c>
      <c r="N126" s="38">
        <f t="shared" si="122"/>
        <v>27.44</v>
      </c>
      <c r="O126" s="39">
        <f t="shared" si="123"/>
        <v>110</v>
      </c>
      <c r="P126" s="39">
        <f t="shared" si="124"/>
        <v>0</v>
      </c>
      <c r="Q126" s="39">
        <f t="shared" si="125"/>
        <v>1342.98</v>
      </c>
      <c r="R126" s="38">
        <f t="shared" si="126"/>
        <v>0</v>
      </c>
      <c r="S126" s="38">
        <f t="shared" si="127"/>
        <v>313.64</v>
      </c>
      <c r="T126" s="39">
        <f t="shared" si="128"/>
        <v>126.92</v>
      </c>
      <c r="U126" s="38">
        <f t="shared" si="129"/>
        <v>11.76</v>
      </c>
      <c r="V126" s="39">
        <f t="shared" si="130"/>
        <v>110</v>
      </c>
      <c r="W126" s="39">
        <f t="shared" si="131"/>
        <v>0</v>
      </c>
      <c r="X126" s="38">
        <f t="shared" si="132"/>
        <v>562.32</v>
      </c>
      <c r="Y126" s="38">
        <f t="shared" si="133"/>
        <v>1905.3</v>
      </c>
      <c r="Z126" s="38"/>
      <c r="AA126" s="41" t="s">
        <v>80</v>
      </c>
      <c r="AB126" s="42">
        <f t="shared" ref="AB126:AH126" si="170">K126+R126</f>
        <v>70.57</v>
      </c>
      <c r="AC126" s="42">
        <f t="shared" si="170"/>
        <v>940.93</v>
      </c>
      <c r="AD126" s="42">
        <f t="shared" si="170"/>
        <v>634.6</v>
      </c>
      <c r="AE126" s="42">
        <f t="shared" si="170"/>
        <v>39.2</v>
      </c>
      <c r="AF126" s="42">
        <f t="shared" si="170"/>
        <v>220</v>
      </c>
      <c r="AG126" s="42">
        <f t="shared" si="170"/>
        <v>0</v>
      </c>
      <c r="AH126" s="42">
        <f t="shared" si="170"/>
        <v>1905.3</v>
      </c>
      <c r="AI126" s="41" t="s">
        <v>33</v>
      </c>
    </row>
    <row r="127" s="15" customFormat="1" ht="16" customHeight="1" spans="1:35">
      <c r="A127" s="37">
        <f t="shared" si="118"/>
        <v>124</v>
      </c>
      <c r="B127" s="38" t="s">
        <v>116</v>
      </c>
      <c r="C127" s="38" t="s">
        <v>394</v>
      </c>
      <c r="D127" s="40" t="s">
        <v>395</v>
      </c>
      <c r="E127" s="38">
        <v>3920.55</v>
      </c>
      <c r="F127" s="38">
        <v>3920.55</v>
      </c>
      <c r="G127" s="39">
        <v>6346</v>
      </c>
      <c r="H127" s="38">
        <v>3920.55</v>
      </c>
      <c r="I127" s="39">
        <v>4180</v>
      </c>
      <c r="J127" s="39"/>
      <c r="K127" s="38">
        <f t="shared" si="119"/>
        <v>70.57</v>
      </c>
      <c r="L127" s="38">
        <f t="shared" si="120"/>
        <v>627.29</v>
      </c>
      <c r="M127" s="39">
        <f t="shared" si="121"/>
        <v>507.68</v>
      </c>
      <c r="N127" s="38">
        <f t="shared" si="122"/>
        <v>27.44</v>
      </c>
      <c r="O127" s="39">
        <f t="shared" si="123"/>
        <v>209</v>
      </c>
      <c r="P127" s="39">
        <f t="shared" si="124"/>
        <v>0</v>
      </c>
      <c r="Q127" s="39">
        <f t="shared" si="125"/>
        <v>1441.98</v>
      </c>
      <c r="R127" s="38">
        <f t="shared" si="126"/>
        <v>0</v>
      </c>
      <c r="S127" s="38">
        <f t="shared" si="127"/>
        <v>313.64</v>
      </c>
      <c r="T127" s="39">
        <f t="shared" si="128"/>
        <v>126.92</v>
      </c>
      <c r="U127" s="38">
        <f t="shared" si="129"/>
        <v>11.76</v>
      </c>
      <c r="V127" s="39">
        <f t="shared" si="130"/>
        <v>209</v>
      </c>
      <c r="W127" s="39">
        <f t="shared" si="131"/>
        <v>0</v>
      </c>
      <c r="X127" s="38">
        <f t="shared" si="132"/>
        <v>661.32</v>
      </c>
      <c r="Y127" s="38">
        <f t="shared" si="133"/>
        <v>2103.3</v>
      </c>
      <c r="Z127" s="38"/>
      <c r="AA127" s="41" t="s">
        <v>47</v>
      </c>
      <c r="AB127" s="42">
        <f t="shared" ref="AB127:AH127" si="171">K127+R127</f>
        <v>70.57</v>
      </c>
      <c r="AC127" s="42">
        <f t="shared" si="171"/>
        <v>940.93</v>
      </c>
      <c r="AD127" s="42">
        <f t="shared" si="171"/>
        <v>634.6</v>
      </c>
      <c r="AE127" s="42">
        <f t="shared" si="171"/>
        <v>39.2</v>
      </c>
      <c r="AF127" s="42">
        <f t="shared" si="171"/>
        <v>418</v>
      </c>
      <c r="AG127" s="42">
        <f t="shared" si="171"/>
        <v>0</v>
      </c>
      <c r="AH127" s="42">
        <f t="shared" si="171"/>
        <v>2103.3</v>
      </c>
      <c r="AI127" s="41" t="s">
        <v>33</v>
      </c>
    </row>
    <row r="128" s="15" customFormat="1" ht="16" customHeight="1" spans="1:35">
      <c r="A128" s="37">
        <f t="shared" si="118"/>
        <v>125</v>
      </c>
      <c r="B128" s="38" t="s">
        <v>195</v>
      </c>
      <c r="C128" s="38" t="s">
        <v>396</v>
      </c>
      <c r="D128" s="40" t="s">
        <v>397</v>
      </c>
      <c r="E128" s="38">
        <v>3920.55</v>
      </c>
      <c r="F128" s="38">
        <v>3920.55</v>
      </c>
      <c r="G128" s="39">
        <v>6346</v>
      </c>
      <c r="H128" s="38">
        <v>3920.55</v>
      </c>
      <c r="I128" s="39">
        <v>4180</v>
      </c>
      <c r="J128" s="39"/>
      <c r="K128" s="38">
        <f t="shared" si="119"/>
        <v>70.57</v>
      </c>
      <c r="L128" s="38">
        <f t="shared" si="120"/>
        <v>627.29</v>
      </c>
      <c r="M128" s="39">
        <f t="shared" si="121"/>
        <v>507.68</v>
      </c>
      <c r="N128" s="38">
        <f t="shared" si="122"/>
        <v>27.44</v>
      </c>
      <c r="O128" s="39">
        <f t="shared" si="123"/>
        <v>209</v>
      </c>
      <c r="P128" s="39">
        <f t="shared" si="124"/>
        <v>0</v>
      </c>
      <c r="Q128" s="39">
        <f t="shared" si="125"/>
        <v>1441.98</v>
      </c>
      <c r="R128" s="38">
        <f t="shared" si="126"/>
        <v>0</v>
      </c>
      <c r="S128" s="38">
        <f t="shared" si="127"/>
        <v>313.64</v>
      </c>
      <c r="T128" s="39">
        <f t="shared" si="128"/>
        <v>126.92</v>
      </c>
      <c r="U128" s="38">
        <f t="shared" si="129"/>
        <v>11.76</v>
      </c>
      <c r="V128" s="39">
        <f t="shared" si="130"/>
        <v>209</v>
      </c>
      <c r="W128" s="39">
        <f t="shared" si="131"/>
        <v>0</v>
      </c>
      <c r="X128" s="38">
        <f t="shared" si="132"/>
        <v>661.32</v>
      </c>
      <c r="Y128" s="38">
        <f t="shared" si="133"/>
        <v>2103.3</v>
      </c>
      <c r="Z128" s="38"/>
      <c r="AA128" s="41" t="s">
        <v>72</v>
      </c>
      <c r="AB128" s="42">
        <f t="shared" ref="AB128:AH128" si="172">K128+R128</f>
        <v>70.57</v>
      </c>
      <c r="AC128" s="42">
        <f t="shared" si="172"/>
        <v>940.93</v>
      </c>
      <c r="AD128" s="42">
        <f t="shared" si="172"/>
        <v>634.6</v>
      </c>
      <c r="AE128" s="42">
        <f t="shared" si="172"/>
        <v>39.2</v>
      </c>
      <c r="AF128" s="42">
        <f t="shared" si="172"/>
        <v>418</v>
      </c>
      <c r="AG128" s="42">
        <f t="shared" si="172"/>
        <v>0</v>
      </c>
      <c r="AH128" s="42">
        <f t="shared" si="172"/>
        <v>2103.3</v>
      </c>
      <c r="AI128" s="41" t="s">
        <v>34</v>
      </c>
    </row>
    <row r="129" s="15" customFormat="1" ht="16" customHeight="1" spans="1:36">
      <c r="A129" s="37">
        <f t="shared" si="118"/>
        <v>126</v>
      </c>
      <c r="B129" s="38" t="s">
        <v>116</v>
      </c>
      <c r="C129" s="38" t="s">
        <v>398</v>
      </c>
      <c r="D129" s="220" t="s">
        <v>399</v>
      </c>
      <c r="E129" s="38">
        <v>3920.55</v>
      </c>
      <c r="F129" s="38">
        <v>3920.55</v>
      </c>
      <c r="G129" s="39">
        <v>6346</v>
      </c>
      <c r="H129" s="38">
        <v>3920.55</v>
      </c>
      <c r="I129" s="39">
        <v>2200</v>
      </c>
      <c r="J129" s="39"/>
      <c r="K129" s="38">
        <f t="shared" si="119"/>
        <v>70.57</v>
      </c>
      <c r="L129" s="38">
        <f t="shared" si="120"/>
        <v>627.29</v>
      </c>
      <c r="M129" s="39">
        <f t="shared" si="121"/>
        <v>507.68</v>
      </c>
      <c r="N129" s="38">
        <f t="shared" si="122"/>
        <v>27.44</v>
      </c>
      <c r="O129" s="39">
        <f t="shared" si="123"/>
        <v>110</v>
      </c>
      <c r="P129" s="39">
        <f t="shared" si="124"/>
        <v>0</v>
      </c>
      <c r="Q129" s="39">
        <f t="shared" si="125"/>
        <v>1342.98</v>
      </c>
      <c r="R129" s="38">
        <f t="shared" si="126"/>
        <v>0</v>
      </c>
      <c r="S129" s="38">
        <f t="shared" si="127"/>
        <v>313.64</v>
      </c>
      <c r="T129" s="39">
        <f t="shared" si="128"/>
        <v>126.92</v>
      </c>
      <c r="U129" s="38">
        <f t="shared" si="129"/>
        <v>11.76</v>
      </c>
      <c r="V129" s="39">
        <f t="shared" si="130"/>
        <v>110</v>
      </c>
      <c r="W129" s="39">
        <f t="shared" si="131"/>
        <v>0</v>
      </c>
      <c r="X129" s="38">
        <f t="shared" si="132"/>
        <v>562.32</v>
      </c>
      <c r="Y129" s="38">
        <f t="shared" si="133"/>
        <v>1905.3</v>
      </c>
      <c r="Z129" s="38"/>
      <c r="AA129" s="41" t="s">
        <v>80</v>
      </c>
      <c r="AB129" s="42">
        <f t="shared" ref="AB129:AH129" si="173">K129+R129</f>
        <v>70.57</v>
      </c>
      <c r="AC129" s="42">
        <f t="shared" si="173"/>
        <v>940.93</v>
      </c>
      <c r="AD129" s="42">
        <f t="shared" si="173"/>
        <v>634.6</v>
      </c>
      <c r="AE129" s="42">
        <f t="shared" si="173"/>
        <v>39.2</v>
      </c>
      <c r="AF129" s="42">
        <f t="shared" si="173"/>
        <v>220</v>
      </c>
      <c r="AG129" s="42">
        <f t="shared" si="173"/>
        <v>0</v>
      </c>
      <c r="AH129" s="42">
        <f t="shared" si="173"/>
        <v>1905.3</v>
      </c>
      <c r="AI129" s="41" t="s">
        <v>33</v>
      </c>
    </row>
    <row r="130" s="15" customFormat="1" ht="16" customHeight="1" spans="1:36">
      <c r="A130" s="37">
        <f t="shared" ref="A130:A193" si="174">ROW()-3</f>
        <v>127</v>
      </c>
      <c r="B130" s="38" t="s">
        <v>116</v>
      </c>
      <c r="C130" s="38" t="s">
        <v>400</v>
      </c>
      <c r="D130" s="40" t="s">
        <v>401</v>
      </c>
      <c r="E130" s="38">
        <v>3920.55</v>
      </c>
      <c r="F130" s="38">
        <v>3920.55</v>
      </c>
      <c r="G130" s="39">
        <v>6346</v>
      </c>
      <c r="H130" s="38">
        <v>3920.55</v>
      </c>
      <c r="I130" s="39">
        <v>3180</v>
      </c>
      <c r="J130" s="39"/>
      <c r="K130" s="38">
        <f t="shared" ref="K130:K193" si="175">ROUND(E130*0.018,2)</f>
        <v>70.57</v>
      </c>
      <c r="L130" s="38">
        <f t="shared" ref="L130:L193" si="176">ROUND(F130*0.16,2)</f>
        <v>627.29</v>
      </c>
      <c r="M130" s="39">
        <f t="shared" ref="M130:M193" si="177">ROUND(G130*0.08,2)</f>
        <v>507.68</v>
      </c>
      <c r="N130" s="38">
        <f t="shared" ref="N130:N193" si="178">ROUND(H130*0.007,2)</f>
        <v>27.44</v>
      </c>
      <c r="O130" s="39">
        <f t="shared" ref="O130:O193" si="179">I130*5%</f>
        <v>159</v>
      </c>
      <c r="P130" s="39">
        <f t="shared" ref="P130:P193" si="180">J130*50%</f>
        <v>0</v>
      </c>
      <c r="Q130" s="39">
        <f t="shared" ref="Q130:Q193" si="181">SUM(K130:P130)</f>
        <v>1391.98</v>
      </c>
      <c r="R130" s="38">
        <f t="shared" ref="R130:R193" si="182">E130*0</f>
        <v>0</v>
      </c>
      <c r="S130" s="38">
        <f t="shared" ref="S130:S193" si="183">ROUND(F130*0.08,2)</f>
        <v>313.64</v>
      </c>
      <c r="T130" s="39">
        <f t="shared" ref="T130:T193" si="184">ROUND(G130*0.02,2)</f>
        <v>126.92</v>
      </c>
      <c r="U130" s="38">
        <f t="shared" ref="U130:U193" si="185">ROUND(H130*0.003,2)</f>
        <v>11.76</v>
      </c>
      <c r="V130" s="39">
        <f t="shared" ref="V130:V193" si="186">I130*5%</f>
        <v>159</v>
      </c>
      <c r="W130" s="39">
        <f t="shared" ref="W130:W193" si="187">J130*50%</f>
        <v>0</v>
      </c>
      <c r="X130" s="38">
        <f t="shared" ref="X130:X193" si="188">SUM(R130:W130)</f>
        <v>611.32</v>
      </c>
      <c r="Y130" s="38">
        <f t="shared" ref="Y130:Y193" si="189">Q130+X130</f>
        <v>2003.3</v>
      </c>
      <c r="Z130" s="38"/>
      <c r="AA130" s="41" t="s">
        <v>68</v>
      </c>
      <c r="AB130" s="42">
        <f t="shared" ref="AB130:AH130" si="190">K130+R130</f>
        <v>70.57</v>
      </c>
      <c r="AC130" s="42">
        <f t="shared" si="190"/>
        <v>940.93</v>
      </c>
      <c r="AD130" s="42">
        <f t="shared" si="190"/>
        <v>634.6</v>
      </c>
      <c r="AE130" s="42">
        <f t="shared" si="190"/>
        <v>39.2</v>
      </c>
      <c r="AF130" s="42">
        <f t="shared" si="190"/>
        <v>318</v>
      </c>
      <c r="AG130" s="42">
        <f t="shared" si="190"/>
        <v>0</v>
      </c>
      <c r="AH130" s="42">
        <f t="shared" si="190"/>
        <v>2003.3</v>
      </c>
      <c r="AI130" s="41" t="s">
        <v>33</v>
      </c>
    </row>
    <row r="131" s="15" customFormat="1" ht="16" customHeight="1" spans="1:36">
      <c r="A131" s="37">
        <f t="shared" si="174"/>
        <v>128</v>
      </c>
      <c r="B131" s="38" t="s">
        <v>116</v>
      </c>
      <c r="C131" s="38" t="s">
        <v>402</v>
      </c>
      <c r="D131" s="222" t="s">
        <v>403</v>
      </c>
      <c r="E131" s="38">
        <v>3920.55</v>
      </c>
      <c r="F131" s="38">
        <v>3920.55</v>
      </c>
      <c r="G131" s="39">
        <v>6346</v>
      </c>
      <c r="H131" s="38">
        <v>3920.55</v>
      </c>
      <c r="I131" s="39">
        <v>2200</v>
      </c>
      <c r="J131" s="39"/>
      <c r="K131" s="38">
        <f t="shared" si="175"/>
        <v>70.57</v>
      </c>
      <c r="L131" s="38">
        <f t="shared" si="176"/>
        <v>627.29</v>
      </c>
      <c r="M131" s="39">
        <f t="shared" si="177"/>
        <v>507.68</v>
      </c>
      <c r="N131" s="38">
        <f t="shared" si="178"/>
        <v>27.44</v>
      </c>
      <c r="O131" s="39">
        <f t="shared" si="179"/>
        <v>110</v>
      </c>
      <c r="P131" s="39">
        <f t="shared" si="180"/>
        <v>0</v>
      </c>
      <c r="Q131" s="39">
        <f t="shared" si="181"/>
        <v>1342.98</v>
      </c>
      <c r="R131" s="38">
        <f t="shared" si="182"/>
        <v>0</v>
      </c>
      <c r="S131" s="38">
        <f t="shared" si="183"/>
        <v>313.64</v>
      </c>
      <c r="T131" s="39">
        <f t="shared" si="184"/>
        <v>126.92</v>
      </c>
      <c r="U131" s="38">
        <f t="shared" si="185"/>
        <v>11.76</v>
      </c>
      <c r="V131" s="39">
        <f t="shared" si="186"/>
        <v>110</v>
      </c>
      <c r="W131" s="39">
        <f t="shared" si="187"/>
        <v>0</v>
      </c>
      <c r="X131" s="38">
        <f t="shared" si="188"/>
        <v>562.32</v>
      </c>
      <c r="Y131" s="38">
        <f t="shared" si="189"/>
        <v>1905.3</v>
      </c>
      <c r="Z131" s="38"/>
      <c r="AA131" s="41" t="s">
        <v>68</v>
      </c>
      <c r="AB131" s="42">
        <f t="shared" ref="AB131:AH131" si="191">K131+R131</f>
        <v>70.57</v>
      </c>
      <c r="AC131" s="42">
        <f t="shared" si="191"/>
        <v>940.93</v>
      </c>
      <c r="AD131" s="42">
        <f t="shared" si="191"/>
        <v>634.6</v>
      </c>
      <c r="AE131" s="42">
        <f t="shared" si="191"/>
        <v>39.2</v>
      </c>
      <c r="AF131" s="42">
        <f t="shared" si="191"/>
        <v>220</v>
      </c>
      <c r="AG131" s="42">
        <f t="shared" si="191"/>
        <v>0</v>
      </c>
      <c r="AH131" s="42">
        <f t="shared" si="191"/>
        <v>1905.3</v>
      </c>
      <c r="AI131" s="41" t="s">
        <v>33</v>
      </c>
    </row>
    <row r="132" s="15" customFormat="1" ht="16" customHeight="1" spans="1:36">
      <c r="A132" s="37">
        <f t="shared" si="174"/>
        <v>129</v>
      </c>
      <c r="B132" s="38" t="s">
        <v>116</v>
      </c>
      <c r="C132" s="45" t="s">
        <v>410</v>
      </c>
      <c r="D132" s="46" t="s">
        <v>411</v>
      </c>
      <c r="E132" s="38">
        <v>3920.55</v>
      </c>
      <c r="F132" s="38">
        <v>3920.55</v>
      </c>
      <c r="G132" s="39">
        <v>6346</v>
      </c>
      <c r="H132" s="38">
        <v>3920.55</v>
      </c>
      <c r="I132" s="39">
        <v>2200</v>
      </c>
      <c r="J132" s="39"/>
      <c r="K132" s="38">
        <f t="shared" si="175"/>
        <v>70.57</v>
      </c>
      <c r="L132" s="38">
        <f t="shared" si="176"/>
        <v>627.29</v>
      </c>
      <c r="M132" s="39">
        <f t="shared" si="177"/>
        <v>507.68</v>
      </c>
      <c r="N132" s="38">
        <f t="shared" si="178"/>
        <v>27.44</v>
      </c>
      <c r="O132" s="39">
        <f t="shared" si="179"/>
        <v>110</v>
      </c>
      <c r="P132" s="39">
        <f t="shared" si="180"/>
        <v>0</v>
      </c>
      <c r="Q132" s="39">
        <f t="shared" si="181"/>
        <v>1342.98</v>
      </c>
      <c r="R132" s="38">
        <f t="shared" si="182"/>
        <v>0</v>
      </c>
      <c r="S132" s="38">
        <f t="shared" si="183"/>
        <v>313.64</v>
      </c>
      <c r="T132" s="39">
        <f t="shared" si="184"/>
        <v>126.92</v>
      </c>
      <c r="U132" s="38">
        <f t="shared" si="185"/>
        <v>11.76</v>
      </c>
      <c r="V132" s="39">
        <f t="shared" si="186"/>
        <v>110</v>
      </c>
      <c r="W132" s="39">
        <f t="shared" si="187"/>
        <v>0</v>
      </c>
      <c r="X132" s="38">
        <f t="shared" si="188"/>
        <v>562.32</v>
      </c>
      <c r="Y132" s="38">
        <f t="shared" si="189"/>
        <v>1905.3</v>
      </c>
      <c r="Z132" s="38"/>
      <c r="AA132" s="41" t="s">
        <v>80</v>
      </c>
      <c r="AB132" s="42">
        <f t="shared" ref="AB132:AH132" si="192">K132+R132</f>
        <v>70.57</v>
      </c>
      <c r="AC132" s="42">
        <f t="shared" si="192"/>
        <v>940.93</v>
      </c>
      <c r="AD132" s="42">
        <f t="shared" si="192"/>
        <v>634.6</v>
      </c>
      <c r="AE132" s="42">
        <f t="shared" si="192"/>
        <v>39.2</v>
      </c>
      <c r="AF132" s="42">
        <f t="shared" si="192"/>
        <v>220</v>
      </c>
      <c r="AG132" s="42">
        <f t="shared" si="192"/>
        <v>0</v>
      </c>
      <c r="AH132" s="42">
        <f t="shared" si="192"/>
        <v>1905.3</v>
      </c>
      <c r="AI132" s="41" t="s">
        <v>33</v>
      </c>
    </row>
    <row r="133" s="15" customFormat="1" ht="16" customHeight="1" spans="1:36">
      <c r="A133" s="37">
        <f t="shared" si="174"/>
        <v>130</v>
      </c>
      <c r="B133" s="38" t="s">
        <v>238</v>
      </c>
      <c r="C133" s="54" t="s">
        <v>412</v>
      </c>
      <c r="D133" s="55" t="s">
        <v>413</v>
      </c>
      <c r="E133" s="39">
        <v>3920.55</v>
      </c>
      <c r="F133" s="38">
        <v>3920.55</v>
      </c>
      <c r="G133" s="39">
        <v>6346</v>
      </c>
      <c r="H133" s="39">
        <v>3920.55</v>
      </c>
      <c r="I133" s="39">
        <v>2200</v>
      </c>
      <c r="J133" s="39"/>
      <c r="K133" s="38">
        <f t="shared" si="175"/>
        <v>70.57</v>
      </c>
      <c r="L133" s="38">
        <f t="shared" si="176"/>
        <v>627.29</v>
      </c>
      <c r="M133" s="39">
        <f t="shared" si="177"/>
        <v>507.68</v>
      </c>
      <c r="N133" s="38">
        <f t="shared" si="178"/>
        <v>27.44</v>
      </c>
      <c r="O133" s="39">
        <f t="shared" si="179"/>
        <v>110</v>
      </c>
      <c r="P133" s="39">
        <f t="shared" si="180"/>
        <v>0</v>
      </c>
      <c r="Q133" s="39">
        <f t="shared" si="181"/>
        <v>1342.98</v>
      </c>
      <c r="R133" s="38">
        <f t="shared" si="182"/>
        <v>0</v>
      </c>
      <c r="S133" s="39">
        <f t="shared" si="183"/>
        <v>313.64</v>
      </c>
      <c r="T133" s="39">
        <f t="shared" si="184"/>
        <v>126.92</v>
      </c>
      <c r="U133" s="39">
        <f t="shared" si="185"/>
        <v>11.76</v>
      </c>
      <c r="V133" s="39">
        <f t="shared" si="186"/>
        <v>110</v>
      </c>
      <c r="W133" s="39">
        <f t="shared" si="187"/>
        <v>0</v>
      </c>
      <c r="X133" s="38">
        <f t="shared" si="188"/>
        <v>562.32</v>
      </c>
      <c r="Y133" s="39">
        <f t="shared" si="189"/>
        <v>1905.3</v>
      </c>
      <c r="Z133" s="39"/>
      <c r="AA133" s="41" t="s">
        <v>64</v>
      </c>
      <c r="AB133" s="42">
        <f t="shared" ref="AB133:AH133" si="193">K133+R133</f>
        <v>70.57</v>
      </c>
      <c r="AC133" s="42">
        <f t="shared" si="193"/>
        <v>940.93</v>
      </c>
      <c r="AD133" s="42">
        <f t="shared" si="193"/>
        <v>634.6</v>
      </c>
      <c r="AE133" s="42">
        <f t="shared" si="193"/>
        <v>39.2</v>
      </c>
      <c r="AF133" s="42">
        <f t="shared" si="193"/>
        <v>220</v>
      </c>
      <c r="AG133" s="42">
        <f t="shared" si="193"/>
        <v>0</v>
      </c>
      <c r="AH133" s="42">
        <f t="shared" si="193"/>
        <v>1905.3</v>
      </c>
      <c r="AI133" s="41" t="s">
        <v>33</v>
      </c>
    </row>
    <row r="134" s="15" customFormat="1" ht="16" customHeight="1" spans="1:36">
      <c r="A134" s="37">
        <f t="shared" si="174"/>
        <v>131</v>
      </c>
      <c r="B134" s="38" t="s">
        <v>153</v>
      </c>
      <c r="C134" s="54" t="s">
        <v>414</v>
      </c>
      <c r="D134" s="55" t="s">
        <v>415</v>
      </c>
      <c r="E134" s="39">
        <v>3920.55</v>
      </c>
      <c r="F134" s="38">
        <v>3920.55</v>
      </c>
      <c r="G134" s="39">
        <v>6346</v>
      </c>
      <c r="H134" s="39">
        <v>3920.55</v>
      </c>
      <c r="I134" s="39">
        <v>3180</v>
      </c>
      <c r="J134" s="39"/>
      <c r="K134" s="38">
        <f t="shared" si="175"/>
        <v>70.57</v>
      </c>
      <c r="L134" s="38">
        <f t="shared" si="176"/>
        <v>627.29</v>
      </c>
      <c r="M134" s="39">
        <f t="shared" si="177"/>
        <v>507.68</v>
      </c>
      <c r="N134" s="38">
        <f t="shared" si="178"/>
        <v>27.44</v>
      </c>
      <c r="O134" s="39">
        <f t="shared" si="179"/>
        <v>159</v>
      </c>
      <c r="P134" s="39">
        <f t="shared" si="180"/>
        <v>0</v>
      </c>
      <c r="Q134" s="39">
        <f t="shared" si="181"/>
        <v>1391.98</v>
      </c>
      <c r="R134" s="38">
        <f t="shared" si="182"/>
        <v>0</v>
      </c>
      <c r="S134" s="39">
        <f t="shared" si="183"/>
        <v>313.64</v>
      </c>
      <c r="T134" s="39">
        <f t="shared" si="184"/>
        <v>126.92</v>
      </c>
      <c r="U134" s="39">
        <f t="shared" si="185"/>
        <v>11.76</v>
      </c>
      <c r="V134" s="39">
        <f t="shared" si="186"/>
        <v>159</v>
      </c>
      <c r="W134" s="39">
        <f t="shared" si="187"/>
        <v>0</v>
      </c>
      <c r="X134" s="38">
        <f t="shared" si="188"/>
        <v>611.32</v>
      </c>
      <c r="Y134" s="39">
        <f t="shared" si="189"/>
        <v>2003.3</v>
      </c>
      <c r="Z134" s="39"/>
      <c r="AA134" s="41" t="s">
        <v>77</v>
      </c>
      <c r="AB134" s="42">
        <f t="shared" ref="AB134:AH134" si="194">K134+R134</f>
        <v>70.57</v>
      </c>
      <c r="AC134" s="42">
        <f t="shared" si="194"/>
        <v>940.93</v>
      </c>
      <c r="AD134" s="42">
        <f t="shared" si="194"/>
        <v>634.6</v>
      </c>
      <c r="AE134" s="42">
        <f t="shared" si="194"/>
        <v>39.2</v>
      </c>
      <c r="AF134" s="42">
        <f t="shared" si="194"/>
        <v>318</v>
      </c>
      <c r="AG134" s="42">
        <f t="shared" si="194"/>
        <v>0</v>
      </c>
      <c r="AH134" s="42">
        <f t="shared" si="194"/>
        <v>2003.3</v>
      </c>
      <c r="AI134" s="41" t="s">
        <v>36</v>
      </c>
    </row>
    <row r="135" s="15" customFormat="1" ht="16" customHeight="1" spans="1:36">
      <c r="A135" s="37">
        <f t="shared" si="174"/>
        <v>132</v>
      </c>
      <c r="B135" s="38" t="s">
        <v>113</v>
      </c>
      <c r="C135" s="54" t="s">
        <v>416</v>
      </c>
      <c r="D135" s="55" t="s">
        <v>417</v>
      </c>
      <c r="E135" s="39">
        <v>3920.55</v>
      </c>
      <c r="F135" s="38">
        <v>3920.55</v>
      </c>
      <c r="G135" s="39">
        <v>6346</v>
      </c>
      <c r="H135" s="39">
        <v>3920.55</v>
      </c>
      <c r="I135" s="39">
        <v>4180</v>
      </c>
      <c r="J135" s="39"/>
      <c r="K135" s="38">
        <f t="shared" si="175"/>
        <v>70.57</v>
      </c>
      <c r="L135" s="38">
        <f t="shared" si="176"/>
        <v>627.29</v>
      </c>
      <c r="M135" s="39">
        <f t="shared" si="177"/>
        <v>507.68</v>
      </c>
      <c r="N135" s="38">
        <f t="shared" si="178"/>
        <v>27.44</v>
      </c>
      <c r="O135" s="39">
        <f t="shared" si="179"/>
        <v>209</v>
      </c>
      <c r="P135" s="39">
        <f t="shared" si="180"/>
        <v>0</v>
      </c>
      <c r="Q135" s="39">
        <f t="shared" si="181"/>
        <v>1441.98</v>
      </c>
      <c r="R135" s="38">
        <f t="shared" si="182"/>
        <v>0</v>
      </c>
      <c r="S135" s="39">
        <f t="shared" si="183"/>
        <v>313.64</v>
      </c>
      <c r="T135" s="39">
        <f t="shared" si="184"/>
        <v>126.92</v>
      </c>
      <c r="U135" s="39">
        <f t="shared" si="185"/>
        <v>11.76</v>
      </c>
      <c r="V135" s="39">
        <f t="shared" si="186"/>
        <v>209</v>
      </c>
      <c r="W135" s="39">
        <f t="shared" si="187"/>
        <v>0</v>
      </c>
      <c r="X135" s="38">
        <f t="shared" si="188"/>
        <v>661.32</v>
      </c>
      <c r="Y135" s="39">
        <f t="shared" si="189"/>
        <v>2103.3</v>
      </c>
      <c r="Z135" s="39"/>
      <c r="AA135" s="41" t="s">
        <v>58</v>
      </c>
      <c r="AB135" s="42">
        <f t="shared" ref="AB135:AH135" si="195">K135+R135</f>
        <v>70.57</v>
      </c>
      <c r="AC135" s="42">
        <f t="shared" si="195"/>
        <v>940.93</v>
      </c>
      <c r="AD135" s="42">
        <f t="shared" si="195"/>
        <v>634.6</v>
      </c>
      <c r="AE135" s="42">
        <f t="shared" si="195"/>
        <v>39.2</v>
      </c>
      <c r="AF135" s="42">
        <f t="shared" si="195"/>
        <v>418</v>
      </c>
      <c r="AG135" s="42">
        <f t="shared" si="195"/>
        <v>0</v>
      </c>
      <c r="AH135" s="42">
        <f t="shared" si="195"/>
        <v>2103.3</v>
      </c>
      <c r="AI135" s="41" t="s">
        <v>35</v>
      </c>
    </row>
    <row r="136" s="17" customFormat="1" ht="16" customHeight="1" spans="1:36">
      <c r="A136" s="37">
        <f t="shared" si="174"/>
        <v>133</v>
      </c>
      <c r="B136" s="38" t="s">
        <v>46</v>
      </c>
      <c r="C136" s="56" t="s">
        <v>418</v>
      </c>
      <c r="D136" s="40" t="s">
        <v>419</v>
      </c>
      <c r="E136" s="38">
        <v>3920.55</v>
      </c>
      <c r="F136" s="38">
        <v>3920.55</v>
      </c>
      <c r="G136" s="39">
        <v>6346</v>
      </c>
      <c r="H136" s="38">
        <v>3920.55</v>
      </c>
      <c r="I136" s="39">
        <v>4180</v>
      </c>
      <c r="J136" s="39"/>
      <c r="K136" s="38">
        <f t="shared" si="175"/>
        <v>70.57</v>
      </c>
      <c r="L136" s="38">
        <f t="shared" si="176"/>
        <v>627.29</v>
      </c>
      <c r="M136" s="39">
        <f t="shared" si="177"/>
        <v>507.68</v>
      </c>
      <c r="N136" s="38">
        <f t="shared" si="178"/>
        <v>27.44</v>
      </c>
      <c r="O136" s="39">
        <f t="shared" si="179"/>
        <v>209</v>
      </c>
      <c r="P136" s="39">
        <f t="shared" si="180"/>
        <v>0</v>
      </c>
      <c r="Q136" s="39">
        <f t="shared" si="181"/>
        <v>1441.98</v>
      </c>
      <c r="R136" s="38">
        <f t="shared" si="182"/>
        <v>0</v>
      </c>
      <c r="S136" s="38">
        <f t="shared" si="183"/>
        <v>313.64</v>
      </c>
      <c r="T136" s="39">
        <f t="shared" si="184"/>
        <v>126.92</v>
      </c>
      <c r="U136" s="38">
        <f t="shared" si="185"/>
        <v>11.76</v>
      </c>
      <c r="V136" s="39">
        <f t="shared" si="186"/>
        <v>209</v>
      </c>
      <c r="W136" s="39">
        <f t="shared" si="187"/>
        <v>0</v>
      </c>
      <c r="X136" s="38">
        <f t="shared" si="188"/>
        <v>661.32</v>
      </c>
      <c r="Y136" s="38">
        <f t="shared" si="189"/>
        <v>2103.3</v>
      </c>
      <c r="Z136" s="38"/>
      <c r="AA136" s="41" t="s">
        <v>46</v>
      </c>
      <c r="AB136" s="42">
        <f t="shared" ref="AB136:AH136" si="196">K136+R136</f>
        <v>70.57</v>
      </c>
      <c r="AC136" s="42">
        <f t="shared" si="196"/>
        <v>940.93</v>
      </c>
      <c r="AD136" s="42">
        <f t="shared" si="196"/>
        <v>634.6</v>
      </c>
      <c r="AE136" s="42">
        <f t="shared" si="196"/>
        <v>39.2</v>
      </c>
      <c r="AF136" s="42">
        <f t="shared" si="196"/>
        <v>418</v>
      </c>
      <c r="AG136" s="42">
        <f t="shared" si="196"/>
        <v>0</v>
      </c>
      <c r="AH136" s="42">
        <f t="shared" si="196"/>
        <v>2103.3</v>
      </c>
      <c r="AI136" s="41" t="s">
        <v>31</v>
      </c>
      <c r="AJ136" s="15"/>
    </row>
    <row r="137" s="17" customFormat="1" ht="16" customHeight="1" spans="1:36">
      <c r="A137" s="37">
        <f t="shared" si="174"/>
        <v>134</v>
      </c>
      <c r="B137" s="38" t="s">
        <v>143</v>
      </c>
      <c r="C137" s="56" t="s">
        <v>420</v>
      </c>
      <c r="D137" s="40" t="s">
        <v>421</v>
      </c>
      <c r="E137" s="38">
        <v>3920.55</v>
      </c>
      <c r="F137" s="38">
        <v>3920.55</v>
      </c>
      <c r="G137" s="39">
        <v>6346</v>
      </c>
      <c r="H137" s="38">
        <v>3920.55</v>
      </c>
      <c r="I137" s="39">
        <v>4180</v>
      </c>
      <c r="J137" s="39"/>
      <c r="K137" s="38">
        <f t="shared" si="175"/>
        <v>70.57</v>
      </c>
      <c r="L137" s="38">
        <f t="shared" si="176"/>
        <v>627.29</v>
      </c>
      <c r="M137" s="39">
        <f t="shared" si="177"/>
        <v>507.68</v>
      </c>
      <c r="N137" s="38">
        <f t="shared" si="178"/>
        <v>27.44</v>
      </c>
      <c r="O137" s="39">
        <f t="shared" si="179"/>
        <v>209</v>
      </c>
      <c r="P137" s="39">
        <f t="shared" si="180"/>
        <v>0</v>
      </c>
      <c r="Q137" s="39">
        <f t="shared" si="181"/>
        <v>1441.98</v>
      </c>
      <c r="R137" s="38">
        <f t="shared" si="182"/>
        <v>0</v>
      </c>
      <c r="S137" s="38">
        <f t="shared" si="183"/>
        <v>313.64</v>
      </c>
      <c r="T137" s="39">
        <f t="shared" si="184"/>
        <v>126.92</v>
      </c>
      <c r="U137" s="38">
        <f t="shared" si="185"/>
        <v>11.76</v>
      </c>
      <c r="V137" s="39">
        <f t="shared" si="186"/>
        <v>209</v>
      </c>
      <c r="W137" s="39">
        <f t="shared" si="187"/>
        <v>0</v>
      </c>
      <c r="X137" s="38">
        <f t="shared" si="188"/>
        <v>661.32</v>
      </c>
      <c r="Y137" s="38">
        <f t="shared" si="189"/>
        <v>2103.3</v>
      </c>
      <c r="Z137" s="38"/>
      <c r="AA137" s="41" t="s">
        <v>82</v>
      </c>
      <c r="AB137" s="42">
        <f t="shared" ref="AB137:AH137" si="197">K137+R137</f>
        <v>70.57</v>
      </c>
      <c r="AC137" s="42">
        <f t="shared" si="197"/>
        <v>940.93</v>
      </c>
      <c r="AD137" s="42">
        <f t="shared" si="197"/>
        <v>634.6</v>
      </c>
      <c r="AE137" s="42">
        <f t="shared" si="197"/>
        <v>39.2</v>
      </c>
      <c r="AF137" s="42">
        <f t="shared" si="197"/>
        <v>418</v>
      </c>
      <c r="AG137" s="42">
        <f t="shared" si="197"/>
        <v>0</v>
      </c>
      <c r="AH137" s="42">
        <f t="shared" si="197"/>
        <v>2103.3</v>
      </c>
      <c r="AI137" s="41" t="s">
        <v>31</v>
      </c>
      <c r="AJ137" s="15"/>
    </row>
    <row r="138" s="17" customFormat="1" ht="16" customHeight="1" spans="1:36">
      <c r="A138" s="37">
        <f t="shared" si="174"/>
        <v>135</v>
      </c>
      <c r="B138" s="38" t="s">
        <v>422</v>
      </c>
      <c r="C138" s="39" t="s">
        <v>423</v>
      </c>
      <c r="D138" s="40" t="s">
        <v>424</v>
      </c>
      <c r="E138" s="38">
        <v>3920.55</v>
      </c>
      <c r="F138" s="38">
        <v>3920.55</v>
      </c>
      <c r="G138" s="39">
        <v>6346</v>
      </c>
      <c r="H138" s="38">
        <v>3920.55</v>
      </c>
      <c r="I138" s="39">
        <v>3180</v>
      </c>
      <c r="J138" s="39"/>
      <c r="K138" s="38">
        <f t="shared" si="175"/>
        <v>70.57</v>
      </c>
      <c r="L138" s="38">
        <f t="shared" si="176"/>
        <v>627.29</v>
      </c>
      <c r="M138" s="39">
        <f t="shared" si="177"/>
        <v>507.68</v>
      </c>
      <c r="N138" s="38">
        <f t="shared" si="178"/>
        <v>27.44</v>
      </c>
      <c r="O138" s="39">
        <f t="shared" si="179"/>
        <v>159</v>
      </c>
      <c r="P138" s="39">
        <f t="shared" si="180"/>
        <v>0</v>
      </c>
      <c r="Q138" s="39">
        <f t="shared" si="181"/>
        <v>1391.98</v>
      </c>
      <c r="R138" s="38">
        <f t="shared" si="182"/>
        <v>0</v>
      </c>
      <c r="S138" s="38">
        <f t="shared" si="183"/>
        <v>313.64</v>
      </c>
      <c r="T138" s="39">
        <f t="shared" si="184"/>
        <v>126.92</v>
      </c>
      <c r="U138" s="38">
        <f t="shared" si="185"/>
        <v>11.76</v>
      </c>
      <c r="V138" s="39">
        <f t="shared" si="186"/>
        <v>159</v>
      </c>
      <c r="W138" s="39">
        <f t="shared" si="187"/>
        <v>0</v>
      </c>
      <c r="X138" s="38">
        <f t="shared" si="188"/>
        <v>611.32</v>
      </c>
      <c r="Y138" s="38">
        <f t="shared" si="189"/>
        <v>2003.3</v>
      </c>
      <c r="Z138" s="38"/>
      <c r="AA138" s="41" t="s">
        <v>55</v>
      </c>
      <c r="AB138" s="42">
        <f t="shared" ref="AB138:AH138" si="198">K138+R138</f>
        <v>70.57</v>
      </c>
      <c r="AC138" s="42">
        <f t="shared" si="198"/>
        <v>940.93</v>
      </c>
      <c r="AD138" s="42">
        <f t="shared" si="198"/>
        <v>634.6</v>
      </c>
      <c r="AE138" s="42">
        <f t="shared" si="198"/>
        <v>39.2</v>
      </c>
      <c r="AF138" s="42">
        <f t="shared" si="198"/>
        <v>318</v>
      </c>
      <c r="AG138" s="42">
        <f t="shared" si="198"/>
        <v>0</v>
      </c>
      <c r="AH138" s="42">
        <f t="shared" si="198"/>
        <v>2003.3</v>
      </c>
      <c r="AI138" s="41" t="s">
        <v>35</v>
      </c>
      <c r="AJ138" s="15"/>
    </row>
    <row r="139" s="17" customFormat="1" ht="16" customHeight="1" spans="1:36">
      <c r="A139" s="37">
        <f t="shared" si="174"/>
        <v>136</v>
      </c>
      <c r="B139" s="38" t="s">
        <v>422</v>
      </c>
      <c r="C139" s="39" t="s">
        <v>425</v>
      </c>
      <c r="D139" s="40" t="s">
        <v>426</v>
      </c>
      <c r="E139" s="38">
        <v>3920.55</v>
      </c>
      <c r="F139" s="38">
        <v>3920.55</v>
      </c>
      <c r="G139" s="39">
        <v>6346</v>
      </c>
      <c r="H139" s="38">
        <v>3920.55</v>
      </c>
      <c r="I139" s="39">
        <v>3180</v>
      </c>
      <c r="J139" s="39"/>
      <c r="K139" s="38">
        <f t="shared" si="175"/>
        <v>70.57</v>
      </c>
      <c r="L139" s="38">
        <f t="shared" si="176"/>
        <v>627.29</v>
      </c>
      <c r="M139" s="39">
        <f t="shared" si="177"/>
        <v>507.68</v>
      </c>
      <c r="N139" s="38">
        <f t="shared" si="178"/>
        <v>27.44</v>
      </c>
      <c r="O139" s="39">
        <f t="shared" si="179"/>
        <v>159</v>
      </c>
      <c r="P139" s="39">
        <f t="shared" si="180"/>
        <v>0</v>
      </c>
      <c r="Q139" s="39">
        <f t="shared" si="181"/>
        <v>1391.98</v>
      </c>
      <c r="R139" s="38">
        <f t="shared" si="182"/>
        <v>0</v>
      </c>
      <c r="S139" s="38">
        <f t="shared" si="183"/>
        <v>313.64</v>
      </c>
      <c r="T139" s="39">
        <f t="shared" si="184"/>
        <v>126.92</v>
      </c>
      <c r="U139" s="38">
        <f t="shared" si="185"/>
        <v>11.76</v>
      </c>
      <c r="V139" s="39">
        <f t="shared" si="186"/>
        <v>159</v>
      </c>
      <c r="W139" s="39">
        <f t="shared" si="187"/>
        <v>0</v>
      </c>
      <c r="X139" s="38">
        <f t="shared" si="188"/>
        <v>611.32</v>
      </c>
      <c r="Y139" s="38">
        <f t="shared" si="189"/>
        <v>2003.3</v>
      </c>
      <c r="Z139" s="38"/>
      <c r="AA139" s="41" t="s">
        <v>55</v>
      </c>
      <c r="AB139" s="42">
        <f t="shared" ref="AB139:AH139" si="199">K139+R139</f>
        <v>70.57</v>
      </c>
      <c r="AC139" s="42">
        <f t="shared" si="199"/>
        <v>940.93</v>
      </c>
      <c r="AD139" s="42">
        <f t="shared" si="199"/>
        <v>634.6</v>
      </c>
      <c r="AE139" s="42">
        <f t="shared" si="199"/>
        <v>39.2</v>
      </c>
      <c r="AF139" s="42">
        <f t="shared" si="199"/>
        <v>318</v>
      </c>
      <c r="AG139" s="42">
        <f t="shared" si="199"/>
        <v>0</v>
      </c>
      <c r="AH139" s="42">
        <f t="shared" si="199"/>
        <v>2003.3</v>
      </c>
      <c r="AI139" s="41" t="s">
        <v>35</v>
      </c>
      <c r="AJ139" s="15"/>
    </row>
    <row r="140" s="17" customFormat="1" ht="16" customHeight="1" spans="1:36">
      <c r="A140" s="37">
        <f t="shared" si="174"/>
        <v>137</v>
      </c>
      <c r="B140" s="38" t="s">
        <v>189</v>
      </c>
      <c r="C140" s="39" t="s">
        <v>427</v>
      </c>
      <c r="D140" s="40" t="s">
        <v>428</v>
      </c>
      <c r="E140" s="38">
        <v>3920.55</v>
      </c>
      <c r="F140" s="38">
        <v>3920.55</v>
      </c>
      <c r="G140" s="39">
        <v>6346</v>
      </c>
      <c r="H140" s="38">
        <v>3920.55</v>
      </c>
      <c r="I140" s="39">
        <v>3180</v>
      </c>
      <c r="J140" s="39"/>
      <c r="K140" s="38">
        <f t="shared" si="175"/>
        <v>70.57</v>
      </c>
      <c r="L140" s="38">
        <f t="shared" si="176"/>
        <v>627.29</v>
      </c>
      <c r="M140" s="39">
        <f t="shared" si="177"/>
        <v>507.68</v>
      </c>
      <c r="N140" s="38">
        <f t="shared" si="178"/>
        <v>27.44</v>
      </c>
      <c r="O140" s="39">
        <f t="shared" si="179"/>
        <v>159</v>
      </c>
      <c r="P140" s="39">
        <f t="shared" si="180"/>
        <v>0</v>
      </c>
      <c r="Q140" s="39">
        <f t="shared" si="181"/>
        <v>1391.98</v>
      </c>
      <c r="R140" s="38">
        <f t="shared" si="182"/>
        <v>0</v>
      </c>
      <c r="S140" s="38">
        <f t="shared" si="183"/>
        <v>313.64</v>
      </c>
      <c r="T140" s="39">
        <f t="shared" si="184"/>
        <v>126.92</v>
      </c>
      <c r="U140" s="38">
        <f t="shared" si="185"/>
        <v>11.76</v>
      </c>
      <c r="V140" s="39">
        <f t="shared" si="186"/>
        <v>159</v>
      </c>
      <c r="W140" s="39">
        <f t="shared" si="187"/>
        <v>0</v>
      </c>
      <c r="X140" s="38">
        <f t="shared" si="188"/>
        <v>611.32</v>
      </c>
      <c r="Y140" s="38">
        <f t="shared" si="189"/>
        <v>2003.3</v>
      </c>
      <c r="Z140" s="38"/>
      <c r="AA140" s="41" t="s">
        <v>52</v>
      </c>
      <c r="AB140" s="42">
        <f t="shared" ref="AB140:AH140" si="200">K140+R140</f>
        <v>70.57</v>
      </c>
      <c r="AC140" s="42">
        <f t="shared" si="200"/>
        <v>940.93</v>
      </c>
      <c r="AD140" s="42">
        <f t="shared" si="200"/>
        <v>634.6</v>
      </c>
      <c r="AE140" s="42">
        <f t="shared" si="200"/>
        <v>39.2</v>
      </c>
      <c r="AF140" s="42">
        <f t="shared" si="200"/>
        <v>318</v>
      </c>
      <c r="AG140" s="42">
        <f t="shared" si="200"/>
        <v>0</v>
      </c>
      <c r="AH140" s="42">
        <f t="shared" si="200"/>
        <v>2003.3</v>
      </c>
      <c r="AI140" s="41" t="s">
        <v>33</v>
      </c>
      <c r="AJ140" s="15"/>
    </row>
    <row r="141" s="17" customFormat="1" ht="16" customHeight="1" spans="1:36">
      <c r="A141" s="37">
        <f t="shared" si="174"/>
        <v>138</v>
      </c>
      <c r="B141" s="38" t="s">
        <v>153</v>
      </c>
      <c r="C141" s="39" t="s">
        <v>429</v>
      </c>
      <c r="D141" s="40" t="s">
        <v>430</v>
      </c>
      <c r="E141" s="38">
        <v>3920.55</v>
      </c>
      <c r="F141" s="38">
        <v>3920.55</v>
      </c>
      <c r="G141" s="39">
        <v>6346</v>
      </c>
      <c r="H141" s="38">
        <v>3920.55</v>
      </c>
      <c r="I141" s="39">
        <v>2200</v>
      </c>
      <c r="J141" s="39"/>
      <c r="K141" s="38">
        <f t="shared" si="175"/>
        <v>70.57</v>
      </c>
      <c r="L141" s="38">
        <f t="shared" si="176"/>
        <v>627.29</v>
      </c>
      <c r="M141" s="39">
        <f t="shared" si="177"/>
        <v>507.68</v>
      </c>
      <c r="N141" s="38">
        <f t="shared" si="178"/>
        <v>27.44</v>
      </c>
      <c r="O141" s="39">
        <f t="shared" si="179"/>
        <v>110</v>
      </c>
      <c r="P141" s="39">
        <f t="shared" si="180"/>
        <v>0</v>
      </c>
      <c r="Q141" s="39">
        <f t="shared" si="181"/>
        <v>1342.98</v>
      </c>
      <c r="R141" s="38">
        <f t="shared" si="182"/>
        <v>0</v>
      </c>
      <c r="S141" s="38">
        <f t="shared" si="183"/>
        <v>313.64</v>
      </c>
      <c r="T141" s="39">
        <f t="shared" si="184"/>
        <v>126.92</v>
      </c>
      <c r="U141" s="38">
        <f t="shared" si="185"/>
        <v>11.76</v>
      </c>
      <c r="V141" s="39">
        <f t="shared" si="186"/>
        <v>110</v>
      </c>
      <c r="W141" s="39">
        <f t="shared" si="187"/>
        <v>0</v>
      </c>
      <c r="X141" s="38">
        <f t="shared" si="188"/>
        <v>562.32</v>
      </c>
      <c r="Y141" s="38">
        <f t="shared" si="189"/>
        <v>1905.3</v>
      </c>
      <c r="Z141" s="38"/>
      <c r="AA141" s="41" t="s">
        <v>77</v>
      </c>
      <c r="AB141" s="42">
        <f t="shared" ref="AB141:AH141" si="201">K141+R141</f>
        <v>70.57</v>
      </c>
      <c r="AC141" s="42">
        <f t="shared" si="201"/>
        <v>940.93</v>
      </c>
      <c r="AD141" s="42">
        <f t="shared" si="201"/>
        <v>634.6</v>
      </c>
      <c r="AE141" s="42">
        <f t="shared" si="201"/>
        <v>39.2</v>
      </c>
      <c r="AF141" s="42">
        <f t="shared" si="201"/>
        <v>220</v>
      </c>
      <c r="AG141" s="42">
        <f t="shared" si="201"/>
        <v>0</v>
      </c>
      <c r="AH141" s="42">
        <f t="shared" si="201"/>
        <v>1905.3</v>
      </c>
      <c r="AI141" s="41" t="s">
        <v>36</v>
      </c>
      <c r="AJ141" s="15"/>
    </row>
    <row r="142" s="17" customFormat="1" ht="16" customHeight="1" spans="1:36">
      <c r="A142" s="37">
        <f t="shared" si="174"/>
        <v>139</v>
      </c>
      <c r="B142" s="38" t="s">
        <v>153</v>
      </c>
      <c r="C142" s="39" t="s">
        <v>431</v>
      </c>
      <c r="D142" s="40" t="s">
        <v>432</v>
      </c>
      <c r="E142" s="38">
        <v>3920.55</v>
      </c>
      <c r="F142" s="38">
        <v>3920.55</v>
      </c>
      <c r="G142" s="39">
        <v>6346</v>
      </c>
      <c r="H142" s="38">
        <v>3920.55</v>
      </c>
      <c r="I142" s="39">
        <v>3180</v>
      </c>
      <c r="J142" s="39"/>
      <c r="K142" s="38">
        <f t="shared" si="175"/>
        <v>70.57</v>
      </c>
      <c r="L142" s="38">
        <f t="shared" si="176"/>
        <v>627.29</v>
      </c>
      <c r="M142" s="39">
        <f t="shared" si="177"/>
        <v>507.68</v>
      </c>
      <c r="N142" s="38">
        <f t="shared" si="178"/>
        <v>27.44</v>
      </c>
      <c r="O142" s="39">
        <f t="shared" si="179"/>
        <v>159</v>
      </c>
      <c r="P142" s="39">
        <f t="shared" si="180"/>
        <v>0</v>
      </c>
      <c r="Q142" s="39">
        <f t="shared" si="181"/>
        <v>1391.98</v>
      </c>
      <c r="R142" s="38">
        <f t="shared" si="182"/>
        <v>0</v>
      </c>
      <c r="S142" s="38">
        <f t="shared" si="183"/>
        <v>313.64</v>
      </c>
      <c r="T142" s="39">
        <f t="shared" si="184"/>
        <v>126.92</v>
      </c>
      <c r="U142" s="38">
        <f t="shared" si="185"/>
        <v>11.76</v>
      </c>
      <c r="V142" s="39">
        <f t="shared" si="186"/>
        <v>159</v>
      </c>
      <c r="W142" s="39">
        <f t="shared" si="187"/>
        <v>0</v>
      </c>
      <c r="X142" s="38">
        <f t="shared" si="188"/>
        <v>611.32</v>
      </c>
      <c r="Y142" s="38">
        <f t="shared" si="189"/>
        <v>2003.3</v>
      </c>
      <c r="Z142" s="38"/>
      <c r="AA142" s="41" t="s">
        <v>57</v>
      </c>
      <c r="AB142" s="42">
        <f t="shared" ref="AB142:AH142" si="202">K142+R142</f>
        <v>70.57</v>
      </c>
      <c r="AC142" s="42">
        <f t="shared" si="202"/>
        <v>940.93</v>
      </c>
      <c r="AD142" s="42">
        <f t="shared" si="202"/>
        <v>634.6</v>
      </c>
      <c r="AE142" s="42">
        <f t="shared" si="202"/>
        <v>39.2</v>
      </c>
      <c r="AF142" s="42">
        <f t="shared" si="202"/>
        <v>318</v>
      </c>
      <c r="AG142" s="42">
        <f t="shared" si="202"/>
        <v>0</v>
      </c>
      <c r="AH142" s="42">
        <f t="shared" si="202"/>
        <v>2003.3</v>
      </c>
      <c r="AI142" s="41" t="s">
        <v>36</v>
      </c>
      <c r="AJ142" s="15"/>
    </row>
    <row r="143" s="17" customFormat="1" ht="16" customHeight="1" spans="1:36">
      <c r="A143" s="37">
        <f t="shared" si="174"/>
        <v>140</v>
      </c>
      <c r="B143" s="38" t="s">
        <v>153</v>
      </c>
      <c r="C143" s="39" t="s">
        <v>433</v>
      </c>
      <c r="D143" s="40" t="s">
        <v>434</v>
      </c>
      <c r="E143" s="38">
        <v>3920.55</v>
      </c>
      <c r="F143" s="38">
        <v>3920.55</v>
      </c>
      <c r="G143" s="39">
        <v>6346</v>
      </c>
      <c r="H143" s="38">
        <v>3920.55</v>
      </c>
      <c r="I143" s="39">
        <v>3180</v>
      </c>
      <c r="J143" s="39"/>
      <c r="K143" s="38">
        <f t="shared" si="175"/>
        <v>70.57</v>
      </c>
      <c r="L143" s="38">
        <f t="shared" si="176"/>
        <v>627.29</v>
      </c>
      <c r="M143" s="39">
        <f t="shared" si="177"/>
        <v>507.68</v>
      </c>
      <c r="N143" s="38">
        <f t="shared" si="178"/>
        <v>27.44</v>
      </c>
      <c r="O143" s="39">
        <f t="shared" si="179"/>
        <v>159</v>
      </c>
      <c r="P143" s="39">
        <f t="shared" si="180"/>
        <v>0</v>
      </c>
      <c r="Q143" s="39">
        <f t="shared" si="181"/>
        <v>1391.98</v>
      </c>
      <c r="R143" s="38">
        <f t="shared" si="182"/>
        <v>0</v>
      </c>
      <c r="S143" s="38">
        <f t="shared" si="183"/>
        <v>313.64</v>
      </c>
      <c r="T143" s="39">
        <f t="shared" si="184"/>
        <v>126.92</v>
      </c>
      <c r="U143" s="38">
        <f t="shared" si="185"/>
        <v>11.76</v>
      </c>
      <c r="V143" s="39">
        <f t="shared" si="186"/>
        <v>159</v>
      </c>
      <c r="W143" s="39">
        <f t="shared" si="187"/>
        <v>0</v>
      </c>
      <c r="X143" s="38">
        <f t="shared" si="188"/>
        <v>611.32</v>
      </c>
      <c r="Y143" s="38">
        <f t="shared" si="189"/>
        <v>2003.3</v>
      </c>
      <c r="Z143" s="38"/>
      <c r="AA143" s="41" t="s">
        <v>56</v>
      </c>
      <c r="AB143" s="42">
        <f t="shared" ref="AB143:AH143" si="203">K143+R143</f>
        <v>70.57</v>
      </c>
      <c r="AC143" s="42">
        <f t="shared" si="203"/>
        <v>940.93</v>
      </c>
      <c r="AD143" s="42">
        <f t="shared" si="203"/>
        <v>634.6</v>
      </c>
      <c r="AE143" s="42">
        <f t="shared" si="203"/>
        <v>39.2</v>
      </c>
      <c r="AF143" s="42">
        <f t="shared" si="203"/>
        <v>318</v>
      </c>
      <c r="AG143" s="42">
        <f t="shared" si="203"/>
        <v>0</v>
      </c>
      <c r="AH143" s="42">
        <f t="shared" si="203"/>
        <v>2003.3</v>
      </c>
      <c r="AI143" s="41" t="s">
        <v>36</v>
      </c>
      <c r="AJ143" s="15"/>
    </row>
    <row r="144" s="17" customFormat="1" ht="16" customHeight="1" spans="1:36">
      <c r="A144" s="37">
        <f t="shared" si="174"/>
        <v>141</v>
      </c>
      <c r="B144" s="38" t="s">
        <v>153</v>
      </c>
      <c r="C144" s="39" t="s">
        <v>435</v>
      </c>
      <c r="D144" s="40" t="s">
        <v>436</v>
      </c>
      <c r="E144" s="38">
        <v>3920.55</v>
      </c>
      <c r="F144" s="38">
        <v>3920.55</v>
      </c>
      <c r="G144" s="39">
        <v>6346</v>
      </c>
      <c r="H144" s="38">
        <v>3920.55</v>
      </c>
      <c r="I144" s="39">
        <v>3180</v>
      </c>
      <c r="J144" s="39"/>
      <c r="K144" s="38">
        <f t="shared" si="175"/>
        <v>70.57</v>
      </c>
      <c r="L144" s="38">
        <f t="shared" si="176"/>
        <v>627.29</v>
      </c>
      <c r="M144" s="39">
        <f t="shared" si="177"/>
        <v>507.68</v>
      </c>
      <c r="N144" s="38">
        <f t="shared" si="178"/>
        <v>27.44</v>
      </c>
      <c r="O144" s="39">
        <f t="shared" si="179"/>
        <v>159</v>
      </c>
      <c r="P144" s="39">
        <f t="shared" si="180"/>
        <v>0</v>
      </c>
      <c r="Q144" s="39">
        <f t="shared" si="181"/>
        <v>1391.98</v>
      </c>
      <c r="R144" s="38">
        <f t="shared" si="182"/>
        <v>0</v>
      </c>
      <c r="S144" s="38">
        <f t="shared" si="183"/>
        <v>313.64</v>
      </c>
      <c r="T144" s="39">
        <f t="shared" si="184"/>
        <v>126.92</v>
      </c>
      <c r="U144" s="38">
        <f t="shared" si="185"/>
        <v>11.76</v>
      </c>
      <c r="V144" s="39">
        <f t="shared" si="186"/>
        <v>159</v>
      </c>
      <c r="W144" s="39">
        <f t="shared" si="187"/>
        <v>0</v>
      </c>
      <c r="X144" s="38">
        <f t="shared" si="188"/>
        <v>611.32</v>
      </c>
      <c r="Y144" s="38">
        <f t="shared" si="189"/>
        <v>2003.3</v>
      </c>
      <c r="Z144" s="38"/>
      <c r="AA144" s="41" t="s">
        <v>57</v>
      </c>
      <c r="AB144" s="42">
        <f t="shared" ref="AB144:AH144" si="204">K144+R144</f>
        <v>70.57</v>
      </c>
      <c r="AC144" s="42">
        <f t="shared" si="204"/>
        <v>940.93</v>
      </c>
      <c r="AD144" s="42">
        <f t="shared" si="204"/>
        <v>634.6</v>
      </c>
      <c r="AE144" s="42">
        <f t="shared" si="204"/>
        <v>39.2</v>
      </c>
      <c r="AF144" s="42">
        <f t="shared" si="204"/>
        <v>318</v>
      </c>
      <c r="AG144" s="42">
        <f t="shared" si="204"/>
        <v>0</v>
      </c>
      <c r="AH144" s="42">
        <f t="shared" si="204"/>
        <v>2003.3</v>
      </c>
      <c r="AI144" s="41" t="s">
        <v>36</v>
      </c>
      <c r="AJ144" s="15"/>
    </row>
    <row r="145" s="17" customFormat="1" ht="16" customHeight="1" spans="1:36">
      <c r="A145" s="37">
        <f t="shared" si="174"/>
        <v>142</v>
      </c>
      <c r="B145" s="38" t="s">
        <v>46</v>
      </c>
      <c r="C145" s="39" t="s">
        <v>437</v>
      </c>
      <c r="D145" s="40" t="s">
        <v>438</v>
      </c>
      <c r="E145" s="38">
        <v>3920.55</v>
      </c>
      <c r="F145" s="38">
        <v>3920.55</v>
      </c>
      <c r="G145" s="39">
        <v>6346</v>
      </c>
      <c r="H145" s="38">
        <v>3920.55</v>
      </c>
      <c r="I145" s="39">
        <v>4180</v>
      </c>
      <c r="J145" s="39"/>
      <c r="K145" s="38">
        <f t="shared" si="175"/>
        <v>70.57</v>
      </c>
      <c r="L145" s="38">
        <f t="shared" si="176"/>
        <v>627.29</v>
      </c>
      <c r="M145" s="39">
        <f t="shared" si="177"/>
        <v>507.68</v>
      </c>
      <c r="N145" s="38">
        <f t="shared" si="178"/>
        <v>27.44</v>
      </c>
      <c r="O145" s="39">
        <f t="shared" si="179"/>
        <v>209</v>
      </c>
      <c r="P145" s="39">
        <f t="shared" si="180"/>
        <v>0</v>
      </c>
      <c r="Q145" s="39">
        <f t="shared" si="181"/>
        <v>1441.98</v>
      </c>
      <c r="R145" s="38">
        <f t="shared" si="182"/>
        <v>0</v>
      </c>
      <c r="S145" s="38">
        <f t="shared" si="183"/>
        <v>313.64</v>
      </c>
      <c r="T145" s="39">
        <f t="shared" si="184"/>
        <v>126.92</v>
      </c>
      <c r="U145" s="38">
        <f t="shared" si="185"/>
        <v>11.76</v>
      </c>
      <c r="V145" s="39">
        <f t="shared" si="186"/>
        <v>209</v>
      </c>
      <c r="W145" s="39">
        <f t="shared" si="187"/>
        <v>0</v>
      </c>
      <c r="X145" s="38">
        <f t="shared" si="188"/>
        <v>661.32</v>
      </c>
      <c r="Y145" s="38">
        <f t="shared" si="189"/>
        <v>2103.3</v>
      </c>
      <c r="Z145" s="38"/>
      <c r="AA145" s="41" t="s">
        <v>46</v>
      </c>
      <c r="AB145" s="42">
        <f t="shared" ref="AB145:AH145" si="205">K145+R145</f>
        <v>70.57</v>
      </c>
      <c r="AC145" s="42">
        <f t="shared" si="205"/>
        <v>940.93</v>
      </c>
      <c r="AD145" s="42">
        <f t="shared" si="205"/>
        <v>634.6</v>
      </c>
      <c r="AE145" s="42">
        <f t="shared" si="205"/>
        <v>39.2</v>
      </c>
      <c r="AF145" s="42">
        <f t="shared" si="205"/>
        <v>418</v>
      </c>
      <c r="AG145" s="42">
        <f t="shared" si="205"/>
        <v>0</v>
      </c>
      <c r="AH145" s="42">
        <f t="shared" si="205"/>
        <v>2103.3</v>
      </c>
      <c r="AI145" s="41" t="s">
        <v>31</v>
      </c>
      <c r="AJ145" s="15"/>
    </row>
    <row r="146" s="15" customFormat="1" ht="16" customHeight="1" spans="1:36">
      <c r="A146" s="37">
        <f t="shared" si="174"/>
        <v>143</v>
      </c>
      <c r="B146" s="38" t="s">
        <v>439</v>
      </c>
      <c r="C146" s="39" t="s">
        <v>440</v>
      </c>
      <c r="D146" s="40" t="s">
        <v>441</v>
      </c>
      <c r="E146" s="38">
        <v>3920.55</v>
      </c>
      <c r="F146" s="38">
        <v>3920.55</v>
      </c>
      <c r="G146" s="39">
        <v>6346</v>
      </c>
      <c r="H146" s="38">
        <v>3920.55</v>
      </c>
      <c r="I146" s="39">
        <v>4180</v>
      </c>
      <c r="J146" s="39"/>
      <c r="K146" s="38">
        <f t="shared" si="175"/>
        <v>70.57</v>
      </c>
      <c r="L146" s="38">
        <f t="shared" si="176"/>
        <v>627.29</v>
      </c>
      <c r="M146" s="39">
        <f t="shared" si="177"/>
        <v>507.68</v>
      </c>
      <c r="N146" s="38">
        <f t="shared" si="178"/>
        <v>27.44</v>
      </c>
      <c r="O146" s="39">
        <f t="shared" si="179"/>
        <v>209</v>
      </c>
      <c r="P146" s="39">
        <f t="shared" si="180"/>
        <v>0</v>
      </c>
      <c r="Q146" s="39">
        <f t="shared" si="181"/>
        <v>1441.98</v>
      </c>
      <c r="R146" s="38">
        <f t="shared" si="182"/>
        <v>0</v>
      </c>
      <c r="S146" s="38">
        <f t="shared" si="183"/>
        <v>313.64</v>
      </c>
      <c r="T146" s="39">
        <f t="shared" si="184"/>
        <v>126.92</v>
      </c>
      <c r="U146" s="38">
        <f t="shared" si="185"/>
        <v>11.76</v>
      </c>
      <c r="V146" s="39">
        <f t="shared" si="186"/>
        <v>209</v>
      </c>
      <c r="W146" s="39">
        <f t="shared" si="187"/>
        <v>0</v>
      </c>
      <c r="X146" s="38">
        <f t="shared" si="188"/>
        <v>661.32</v>
      </c>
      <c r="Y146" s="38">
        <f t="shared" si="189"/>
        <v>2103.3</v>
      </c>
      <c r="Z146" s="38"/>
      <c r="AA146" s="41" t="s">
        <v>77</v>
      </c>
      <c r="AB146" s="42">
        <f t="shared" ref="AB146:AH146" si="206">K146+R146</f>
        <v>70.57</v>
      </c>
      <c r="AC146" s="42">
        <f t="shared" si="206"/>
        <v>940.93</v>
      </c>
      <c r="AD146" s="42">
        <f t="shared" si="206"/>
        <v>634.6</v>
      </c>
      <c r="AE146" s="42">
        <f t="shared" si="206"/>
        <v>39.2</v>
      </c>
      <c r="AF146" s="42">
        <f t="shared" si="206"/>
        <v>418</v>
      </c>
      <c r="AG146" s="42">
        <f t="shared" si="206"/>
        <v>0</v>
      </c>
      <c r="AH146" s="42">
        <f t="shared" si="206"/>
        <v>2103.3</v>
      </c>
      <c r="AI146" s="41" t="s">
        <v>36</v>
      </c>
    </row>
    <row r="147" s="15" customFormat="1" ht="16" customHeight="1" spans="1:36">
      <c r="A147" s="37">
        <f t="shared" si="174"/>
        <v>144</v>
      </c>
      <c r="B147" s="38" t="s">
        <v>195</v>
      </c>
      <c r="C147" s="39" t="s">
        <v>442</v>
      </c>
      <c r="D147" s="40" t="s">
        <v>443</v>
      </c>
      <c r="E147" s="38">
        <v>3920.55</v>
      </c>
      <c r="F147" s="38">
        <v>3920.55</v>
      </c>
      <c r="G147" s="39">
        <v>6346</v>
      </c>
      <c r="H147" s="38">
        <v>3920.55</v>
      </c>
      <c r="I147" s="39">
        <v>3180</v>
      </c>
      <c r="J147" s="39"/>
      <c r="K147" s="38">
        <f t="shared" si="175"/>
        <v>70.57</v>
      </c>
      <c r="L147" s="38">
        <f t="shared" si="176"/>
        <v>627.29</v>
      </c>
      <c r="M147" s="39">
        <f t="shared" si="177"/>
        <v>507.68</v>
      </c>
      <c r="N147" s="38">
        <f t="shared" si="178"/>
        <v>27.44</v>
      </c>
      <c r="O147" s="39">
        <f t="shared" si="179"/>
        <v>159</v>
      </c>
      <c r="P147" s="39">
        <f t="shared" si="180"/>
        <v>0</v>
      </c>
      <c r="Q147" s="39">
        <f t="shared" si="181"/>
        <v>1391.98</v>
      </c>
      <c r="R147" s="38">
        <f t="shared" si="182"/>
        <v>0</v>
      </c>
      <c r="S147" s="38">
        <f t="shared" si="183"/>
        <v>313.64</v>
      </c>
      <c r="T147" s="39">
        <f t="shared" si="184"/>
        <v>126.92</v>
      </c>
      <c r="U147" s="38">
        <f t="shared" si="185"/>
        <v>11.76</v>
      </c>
      <c r="V147" s="39">
        <f t="shared" si="186"/>
        <v>159</v>
      </c>
      <c r="W147" s="39">
        <f t="shared" si="187"/>
        <v>0</v>
      </c>
      <c r="X147" s="38">
        <f t="shared" si="188"/>
        <v>611.32</v>
      </c>
      <c r="Y147" s="38">
        <f t="shared" si="189"/>
        <v>2003.3</v>
      </c>
      <c r="Z147" s="38"/>
      <c r="AA147" s="41" t="s">
        <v>53</v>
      </c>
      <c r="AB147" s="42">
        <f t="shared" ref="AB147:AH147" si="207">K147+R147</f>
        <v>70.57</v>
      </c>
      <c r="AC147" s="42">
        <f t="shared" si="207"/>
        <v>940.93</v>
      </c>
      <c r="AD147" s="42">
        <f t="shared" si="207"/>
        <v>634.6</v>
      </c>
      <c r="AE147" s="42">
        <f t="shared" si="207"/>
        <v>39.2</v>
      </c>
      <c r="AF147" s="42">
        <f t="shared" si="207"/>
        <v>318</v>
      </c>
      <c r="AG147" s="42">
        <f t="shared" si="207"/>
        <v>0</v>
      </c>
      <c r="AH147" s="42">
        <f t="shared" si="207"/>
        <v>2003.3</v>
      </c>
      <c r="AI147" s="41" t="s">
        <v>34</v>
      </c>
    </row>
    <row r="148" s="15" customFormat="1" ht="16" customHeight="1" spans="1:36">
      <c r="A148" s="37">
        <f t="shared" si="174"/>
        <v>145</v>
      </c>
      <c r="B148" s="38" t="s">
        <v>195</v>
      </c>
      <c r="C148" s="57" t="s">
        <v>444</v>
      </c>
      <c r="D148" s="40" t="s">
        <v>445</v>
      </c>
      <c r="E148" s="38">
        <v>3920.55</v>
      </c>
      <c r="F148" s="38">
        <v>3920.55</v>
      </c>
      <c r="G148" s="39">
        <v>6346</v>
      </c>
      <c r="H148" s="38">
        <v>3920.55</v>
      </c>
      <c r="I148" s="39">
        <v>3180</v>
      </c>
      <c r="J148" s="39"/>
      <c r="K148" s="38">
        <f t="shared" si="175"/>
        <v>70.57</v>
      </c>
      <c r="L148" s="38">
        <f t="shared" si="176"/>
        <v>627.29</v>
      </c>
      <c r="M148" s="39">
        <f t="shared" si="177"/>
        <v>507.68</v>
      </c>
      <c r="N148" s="38">
        <f t="shared" si="178"/>
        <v>27.44</v>
      </c>
      <c r="O148" s="39">
        <f t="shared" si="179"/>
        <v>159</v>
      </c>
      <c r="P148" s="39">
        <f t="shared" si="180"/>
        <v>0</v>
      </c>
      <c r="Q148" s="39">
        <f t="shared" si="181"/>
        <v>1391.98</v>
      </c>
      <c r="R148" s="38">
        <f t="shared" si="182"/>
        <v>0</v>
      </c>
      <c r="S148" s="38">
        <f t="shared" si="183"/>
        <v>313.64</v>
      </c>
      <c r="T148" s="39">
        <f t="shared" si="184"/>
        <v>126.92</v>
      </c>
      <c r="U148" s="38">
        <f t="shared" si="185"/>
        <v>11.76</v>
      </c>
      <c r="V148" s="39">
        <f t="shared" si="186"/>
        <v>159</v>
      </c>
      <c r="W148" s="39">
        <f t="shared" si="187"/>
        <v>0</v>
      </c>
      <c r="X148" s="38">
        <f t="shared" si="188"/>
        <v>611.32</v>
      </c>
      <c r="Y148" s="38">
        <f t="shared" si="189"/>
        <v>2003.3</v>
      </c>
      <c r="Z148" s="38"/>
      <c r="AA148" s="41" t="s">
        <v>54</v>
      </c>
      <c r="AB148" s="42">
        <f t="shared" ref="AB148:AH148" si="208">K148+R148</f>
        <v>70.57</v>
      </c>
      <c r="AC148" s="42">
        <f t="shared" si="208"/>
        <v>940.93</v>
      </c>
      <c r="AD148" s="42">
        <f t="shared" si="208"/>
        <v>634.6</v>
      </c>
      <c r="AE148" s="42">
        <f t="shared" si="208"/>
        <v>39.2</v>
      </c>
      <c r="AF148" s="42">
        <f t="shared" si="208"/>
        <v>318</v>
      </c>
      <c r="AG148" s="42">
        <f t="shared" si="208"/>
        <v>0</v>
      </c>
      <c r="AH148" s="42">
        <f t="shared" si="208"/>
        <v>2003.3</v>
      </c>
      <c r="AI148" s="41" t="s">
        <v>34</v>
      </c>
    </row>
    <row r="149" s="15" customFormat="1" ht="16" customHeight="1" spans="1:36">
      <c r="A149" s="37">
        <f t="shared" si="174"/>
        <v>146</v>
      </c>
      <c r="B149" s="38" t="s">
        <v>446</v>
      </c>
      <c r="C149" s="39" t="s">
        <v>447</v>
      </c>
      <c r="D149" s="40" t="s">
        <v>448</v>
      </c>
      <c r="E149" s="38">
        <v>3920.55</v>
      </c>
      <c r="F149" s="38">
        <v>3920.55</v>
      </c>
      <c r="G149" s="39">
        <v>6346</v>
      </c>
      <c r="H149" s="38">
        <v>3920.55</v>
      </c>
      <c r="I149" s="39">
        <v>4180</v>
      </c>
      <c r="J149" s="39"/>
      <c r="K149" s="38">
        <f t="shared" si="175"/>
        <v>70.57</v>
      </c>
      <c r="L149" s="38">
        <f t="shared" si="176"/>
        <v>627.29</v>
      </c>
      <c r="M149" s="39">
        <f t="shared" si="177"/>
        <v>507.68</v>
      </c>
      <c r="N149" s="38">
        <f t="shared" si="178"/>
        <v>27.44</v>
      </c>
      <c r="O149" s="39">
        <f t="shared" si="179"/>
        <v>209</v>
      </c>
      <c r="P149" s="39">
        <f t="shared" si="180"/>
        <v>0</v>
      </c>
      <c r="Q149" s="39">
        <f t="shared" si="181"/>
        <v>1441.98</v>
      </c>
      <c r="R149" s="38">
        <f t="shared" si="182"/>
        <v>0</v>
      </c>
      <c r="S149" s="38">
        <f t="shared" si="183"/>
        <v>313.64</v>
      </c>
      <c r="T149" s="39">
        <f t="shared" si="184"/>
        <v>126.92</v>
      </c>
      <c r="U149" s="38">
        <f t="shared" si="185"/>
        <v>11.76</v>
      </c>
      <c r="V149" s="39">
        <f t="shared" si="186"/>
        <v>209</v>
      </c>
      <c r="W149" s="39">
        <f t="shared" si="187"/>
        <v>0</v>
      </c>
      <c r="X149" s="38">
        <f t="shared" si="188"/>
        <v>661.32</v>
      </c>
      <c r="Y149" s="38">
        <f t="shared" si="189"/>
        <v>2103.3</v>
      </c>
      <c r="Z149" s="38"/>
      <c r="AA149" s="41" t="s">
        <v>55</v>
      </c>
      <c r="AB149" s="42">
        <f t="shared" ref="AB149:AH149" si="209">K149+R149</f>
        <v>70.57</v>
      </c>
      <c r="AC149" s="42">
        <f t="shared" si="209"/>
        <v>940.93</v>
      </c>
      <c r="AD149" s="42">
        <f t="shared" si="209"/>
        <v>634.6</v>
      </c>
      <c r="AE149" s="42">
        <f t="shared" si="209"/>
        <v>39.2</v>
      </c>
      <c r="AF149" s="42">
        <f t="shared" si="209"/>
        <v>418</v>
      </c>
      <c r="AG149" s="42">
        <f t="shared" si="209"/>
        <v>0</v>
      </c>
      <c r="AH149" s="42">
        <f t="shared" si="209"/>
        <v>2103.3</v>
      </c>
      <c r="AI149" s="41" t="s">
        <v>35</v>
      </c>
    </row>
    <row r="150" s="15" customFormat="1" ht="16" customHeight="1" spans="1:36">
      <c r="A150" s="37">
        <f t="shared" si="174"/>
        <v>147</v>
      </c>
      <c r="B150" s="38" t="s">
        <v>189</v>
      </c>
      <c r="C150" s="39" t="s">
        <v>449</v>
      </c>
      <c r="D150" s="220" t="s">
        <v>450</v>
      </c>
      <c r="E150" s="38">
        <v>4200</v>
      </c>
      <c r="F150" s="38">
        <v>4200</v>
      </c>
      <c r="G150" s="39">
        <v>6346</v>
      </c>
      <c r="H150" s="38">
        <v>4200</v>
      </c>
      <c r="I150" s="39">
        <v>4180</v>
      </c>
      <c r="J150" s="39"/>
      <c r="K150" s="38">
        <f t="shared" si="175"/>
        <v>75.6</v>
      </c>
      <c r="L150" s="38">
        <f t="shared" si="176"/>
        <v>672</v>
      </c>
      <c r="M150" s="39">
        <f t="shared" si="177"/>
        <v>507.68</v>
      </c>
      <c r="N150" s="38">
        <f t="shared" si="178"/>
        <v>29.4</v>
      </c>
      <c r="O150" s="39">
        <f t="shared" si="179"/>
        <v>209</v>
      </c>
      <c r="P150" s="39">
        <f t="shared" si="180"/>
        <v>0</v>
      </c>
      <c r="Q150" s="39">
        <f t="shared" si="181"/>
        <v>1493.68</v>
      </c>
      <c r="R150" s="38">
        <f t="shared" si="182"/>
        <v>0</v>
      </c>
      <c r="S150" s="38">
        <f t="shared" si="183"/>
        <v>336</v>
      </c>
      <c r="T150" s="39">
        <f t="shared" si="184"/>
        <v>126.92</v>
      </c>
      <c r="U150" s="38">
        <f t="shared" si="185"/>
        <v>12.6</v>
      </c>
      <c r="V150" s="39">
        <f t="shared" si="186"/>
        <v>209</v>
      </c>
      <c r="W150" s="39">
        <f t="shared" si="187"/>
        <v>0</v>
      </c>
      <c r="X150" s="38">
        <f t="shared" si="188"/>
        <v>684.52</v>
      </c>
      <c r="Y150" s="38">
        <f t="shared" si="189"/>
        <v>2178.2</v>
      </c>
      <c r="Z150" s="38"/>
      <c r="AA150" s="41" t="s">
        <v>55</v>
      </c>
      <c r="AB150" s="42">
        <f t="shared" ref="AB150:AH150" si="210">K150+R150</f>
        <v>75.6</v>
      </c>
      <c r="AC150" s="42">
        <f t="shared" si="210"/>
        <v>1008</v>
      </c>
      <c r="AD150" s="42">
        <f t="shared" si="210"/>
        <v>634.6</v>
      </c>
      <c r="AE150" s="42">
        <f t="shared" si="210"/>
        <v>42</v>
      </c>
      <c r="AF150" s="42">
        <f t="shared" si="210"/>
        <v>418</v>
      </c>
      <c r="AG150" s="42">
        <f t="shared" si="210"/>
        <v>0</v>
      </c>
      <c r="AH150" s="42">
        <f t="shared" si="210"/>
        <v>2178.2</v>
      </c>
      <c r="AI150" s="41" t="s">
        <v>35</v>
      </c>
    </row>
    <row r="151" s="15" customFormat="1" ht="16" customHeight="1" spans="1:36">
      <c r="A151" s="37">
        <f t="shared" si="174"/>
        <v>148</v>
      </c>
      <c r="B151" s="38" t="s">
        <v>446</v>
      </c>
      <c r="C151" s="39" t="s">
        <v>451</v>
      </c>
      <c r="D151" s="40" t="s">
        <v>452</v>
      </c>
      <c r="E151" s="38">
        <v>3920.55</v>
      </c>
      <c r="F151" s="38">
        <v>3920.55</v>
      </c>
      <c r="G151" s="39">
        <v>6346</v>
      </c>
      <c r="H151" s="38">
        <v>3920.55</v>
      </c>
      <c r="I151" s="39">
        <v>2200</v>
      </c>
      <c r="J151" s="39"/>
      <c r="K151" s="38">
        <f t="shared" si="175"/>
        <v>70.57</v>
      </c>
      <c r="L151" s="38">
        <f t="shared" si="176"/>
        <v>627.29</v>
      </c>
      <c r="M151" s="39">
        <f t="shared" si="177"/>
        <v>507.68</v>
      </c>
      <c r="N151" s="38">
        <f t="shared" si="178"/>
        <v>27.44</v>
      </c>
      <c r="O151" s="39">
        <f t="shared" si="179"/>
        <v>110</v>
      </c>
      <c r="P151" s="39">
        <f t="shared" si="180"/>
        <v>0</v>
      </c>
      <c r="Q151" s="39">
        <f t="shared" si="181"/>
        <v>1342.98</v>
      </c>
      <c r="R151" s="38">
        <f t="shared" si="182"/>
        <v>0</v>
      </c>
      <c r="S151" s="38">
        <f t="shared" si="183"/>
        <v>313.64</v>
      </c>
      <c r="T151" s="39">
        <f t="shared" si="184"/>
        <v>126.92</v>
      </c>
      <c r="U151" s="38">
        <f t="shared" si="185"/>
        <v>11.76</v>
      </c>
      <c r="V151" s="39">
        <f t="shared" si="186"/>
        <v>110</v>
      </c>
      <c r="W151" s="39">
        <f t="shared" si="187"/>
        <v>0</v>
      </c>
      <c r="X151" s="38">
        <f t="shared" si="188"/>
        <v>562.32</v>
      </c>
      <c r="Y151" s="38">
        <f t="shared" si="189"/>
        <v>1905.3</v>
      </c>
      <c r="Z151" s="38"/>
      <c r="AA151" s="41" t="s">
        <v>50</v>
      </c>
      <c r="AB151" s="42">
        <f t="shared" ref="AB151:AH151" si="211">K151+R151</f>
        <v>70.57</v>
      </c>
      <c r="AC151" s="42">
        <f t="shared" si="211"/>
        <v>940.93</v>
      </c>
      <c r="AD151" s="42">
        <f t="shared" si="211"/>
        <v>634.6</v>
      </c>
      <c r="AE151" s="42">
        <f t="shared" si="211"/>
        <v>39.2</v>
      </c>
      <c r="AF151" s="42">
        <f t="shared" si="211"/>
        <v>220</v>
      </c>
      <c r="AG151" s="42">
        <f t="shared" si="211"/>
        <v>0</v>
      </c>
      <c r="AH151" s="42">
        <f t="shared" si="211"/>
        <v>1905.3</v>
      </c>
      <c r="AI151" s="41" t="s">
        <v>33</v>
      </c>
    </row>
    <row r="152" s="15" customFormat="1" ht="16" customHeight="1" spans="1:36">
      <c r="A152" s="37">
        <f t="shared" si="174"/>
        <v>149</v>
      </c>
      <c r="B152" s="38" t="s">
        <v>446</v>
      </c>
      <c r="C152" s="39" t="s">
        <v>453</v>
      </c>
      <c r="D152" s="40" t="s">
        <v>454</v>
      </c>
      <c r="E152" s="38">
        <v>3920.55</v>
      </c>
      <c r="F152" s="38">
        <v>3920.55</v>
      </c>
      <c r="G152" s="39">
        <v>6346</v>
      </c>
      <c r="H152" s="38">
        <v>3920.55</v>
      </c>
      <c r="I152" s="39">
        <v>2200</v>
      </c>
      <c r="J152" s="39"/>
      <c r="K152" s="38">
        <f t="shared" si="175"/>
        <v>70.57</v>
      </c>
      <c r="L152" s="38">
        <f t="shared" si="176"/>
        <v>627.29</v>
      </c>
      <c r="M152" s="39">
        <f t="shared" si="177"/>
        <v>507.68</v>
      </c>
      <c r="N152" s="38">
        <f t="shared" si="178"/>
        <v>27.44</v>
      </c>
      <c r="O152" s="39">
        <f t="shared" si="179"/>
        <v>110</v>
      </c>
      <c r="P152" s="39">
        <f t="shared" si="180"/>
        <v>0</v>
      </c>
      <c r="Q152" s="39">
        <f t="shared" si="181"/>
        <v>1342.98</v>
      </c>
      <c r="R152" s="38">
        <f t="shared" si="182"/>
        <v>0</v>
      </c>
      <c r="S152" s="38">
        <f t="shared" si="183"/>
        <v>313.64</v>
      </c>
      <c r="T152" s="39">
        <f t="shared" si="184"/>
        <v>126.92</v>
      </c>
      <c r="U152" s="38">
        <f t="shared" si="185"/>
        <v>11.76</v>
      </c>
      <c r="V152" s="39">
        <f t="shared" si="186"/>
        <v>110</v>
      </c>
      <c r="W152" s="39">
        <f t="shared" si="187"/>
        <v>0</v>
      </c>
      <c r="X152" s="38">
        <f t="shared" si="188"/>
        <v>562.32</v>
      </c>
      <c r="Y152" s="38">
        <f t="shared" si="189"/>
        <v>1905.3</v>
      </c>
      <c r="Z152" s="38"/>
      <c r="AA152" s="41" t="s">
        <v>50</v>
      </c>
      <c r="AB152" s="42">
        <f t="shared" ref="AB152:AH152" si="212">K152+R152</f>
        <v>70.57</v>
      </c>
      <c r="AC152" s="42">
        <f t="shared" si="212"/>
        <v>940.93</v>
      </c>
      <c r="AD152" s="42">
        <f t="shared" si="212"/>
        <v>634.6</v>
      </c>
      <c r="AE152" s="42">
        <f t="shared" si="212"/>
        <v>39.2</v>
      </c>
      <c r="AF152" s="42">
        <f t="shared" si="212"/>
        <v>220</v>
      </c>
      <c r="AG152" s="42">
        <f t="shared" si="212"/>
        <v>0</v>
      </c>
      <c r="AH152" s="42">
        <f t="shared" si="212"/>
        <v>1905.3</v>
      </c>
      <c r="AI152" s="41" t="s">
        <v>33</v>
      </c>
    </row>
    <row r="153" s="15" customFormat="1" ht="16" customHeight="1" spans="1:36">
      <c r="A153" s="37">
        <f t="shared" si="174"/>
        <v>150</v>
      </c>
      <c r="B153" s="38" t="s">
        <v>446</v>
      </c>
      <c r="C153" s="39" t="s">
        <v>455</v>
      </c>
      <c r="D153" s="40" t="s">
        <v>456</v>
      </c>
      <c r="E153" s="38">
        <v>3920.55</v>
      </c>
      <c r="F153" s="38">
        <v>3920.55</v>
      </c>
      <c r="G153" s="39">
        <v>6346</v>
      </c>
      <c r="H153" s="38">
        <v>3920.55</v>
      </c>
      <c r="I153" s="39">
        <v>3180</v>
      </c>
      <c r="J153" s="39"/>
      <c r="K153" s="38">
        <f t="shared" si="175"/>
        <v>70.57</v>
      </c>
      <c r="L153" s="38">
        <f t="shared" si="176"/>
        <v>627.29</v>
      </c>
      <c r="M153" s="39">
        <f t="shared" si="177"/>
        <v>507.68</v>
      </c>
      <c r="N153" s="38">
        <f t="shared" si="178"/>
        <v>27.44</v>
      </c>
      <c r="O153" s="39">
        <f t="shared" si="179"/>
        <v>159</v>
      </c>
      <c r="P153" s="39">
        <f t="shared" si="180"/>
        <v>0</v>
      </c>
      <c r="Q153" s="39">
        <f t="shared" si="181"/>
        <v>1391.98</v>
      </c>
      <c r="R153" s="38">
        <f t="shared" si="182"/>
        <v>0</v>
      </c>
      <c r="S153" s="38">
        <f t="shared" si="183"/>
        <v>313.64</v>
      </c>
      <c r="T153" s="39">
        <f t="shared" si="184"/>
        <v>126.92</v>
      </c>
      <c r="U153" s="38">
        <f t="shared" si="185"/>
        <v>11.76</v>
      </c>
      <c r="V153" s="39">
        <f t="shared" si="186"/>
        <v>159</v>
      </c>
      <c r="W153" s="39">
        <f t="shared" si="187"/>
        <v>0</v>
      </c>
      <c r="X153" s="38">
        <f t="shared" si="188"/>
        <v>611.32</v>
      </c>
      <c r="Y153" s="38">
        <f t="shared" si="189"/>
        <v>2003.3</v>
      </c>
      <c r="Z153" s="38"/>
      <c r="AA153" s="41" t="s">
        <v>50</v>
      </c>
      <c r="AB153" s="42">
        <f t="shared" ref="AB153:AH153" si="213">K153+R153</f>
        <v>70.57</v>
      </c>
      <c r="AC153" s="42">
        <f t="shared" si="213"/>
        <v>940.93</v>
      </c>
      <c r="AD153" s="42">
        <f t="shared" si="213"/>
        <v>634.6</v>
      </c>
      <c r="AE153" s="42">
        <f t="shared" si="213"/>
        <v>39.2</v>
      </c>
      <c r="AF153" s="42">
        <f t="shared" si="213"/>
        <v>318</v>
      </c>
      <c r="AG153" s="42">
        <f t="shared" si="213"/>
        <v>0</v>
      </c>
      <c r="AH153" s="42">
        <f t="shared" si="213"/>
        <v>2003.3</v>
      </c>
      <c r="AI153" s="41" t="s">
        <v>36</v>
      </c>
    </row>
    <row r="154" s="15" customFormat="1" ht="16" customHeight="1" spans="1:36">
      <c r="A154" s="37">
        <f t="shared" si="174"/>
        <v>151</v>
      </c>
      <c r="B154" s="38" t="s">
        <v>446</v>
      </c>
      <c r="C154" s="39" t="s">
        <v>457</v>
      </c>
      <c r="D154" s="40" t="s">
        <v>458</v>
      </c>
      <c r="E154" s="38">
        <v>3920.55</v>
      </c>
      <c r="F154" s="38">
        <v>3920.55</v>
      </c>
      <c r="G154" s="39">
        <v>6346</v>
      </c>
      <c r="H154" s="38">
        <v>3920.55</v>
      </c>
      <c r="I154" s="39">
        <v>3180</v>
      </c>
      <c r="J154" s="39"/>
      <c r="K154" s="38">
        <f t="shared" si="175"/>
        <v>70.57</v>
      </c>
      <c r="L154" s="38">
        <f t="shared" si="176"/>
        <v>627.29</v>
      </c>
      <c r="M154" s="39">
        <f t="shared" si="177"/>
        <v>507.68</v>
      </c>
      <c r="N154" s="38">
        <f t="shared" si="178"/>
        <v>27.44</v>
      </c>
      <c r="O154" s="39">
        <f t="shared" si="179"/>
        <v>159</v>
      </c>
      <c r="P154" s="39">
        <f t="shared" si="180"/>
        <v>0</v>
      </c>
      <c r="Q154" s="39">
        <f t="shared" si="181"/>
        <v>1391.98</v>
      </c>
      <c r="R154" s="38">
        <f t="shared" si="182"/>
        <v>0</v>
      </c>
      <c r="S154" s="38">
        <f t="shared" si="183"/>
        <v>313.64</v>
      </c>
      <c r="T154" s="39">
        <f t="shared" si="184"/>
        <v>126.92</v>
      </c>
      <c r="U154" s="38">
        <f t="shared" si="185"/>
        <v>11.76</v>
      </c>
      <c r="V154" s="39">
        <f t="shared" si="186"/>
        <v>159</v>
      </c>
      <c r="W154" s="39">
        <f t="shared" si="187"/>
        <v>0</v>
      </c>
      <c r="X154" s="38">
        <f t="shared" si="188"/>
        <v>611.32</v>
      </c>
      <c r="Y154" s="38">
        <f t="shared" si="189"/>
        <v>2003.3</v>
      </c>
      <c r="Z154" s="38"/>
      <c r="AA154" s="41" t="s">
        <v>50</v>
      </c>
      <c r="AB154" s="42">
        <f t="shared" ref="AB154:AH154" si="214">K154+R154</f>
        <v>70.57</v>
      </c>
      <c r="AC154" s="42">
        <f t="shared" si="214"/>
        <v>940.93</v>
      </c>
      <c r="AD154" s="42">
        <f t="shared" si="214"/>
        <v>634.6</v>
      </c>
      <c r="AE154" s="42">
        <f t="shared" si="214"/>
        <v>39.2</v>
      </c>
      <c r="AF154" s="42">
        <f t="shared" si="214"/>
        <v>318</v>
      </c>
      <c r="AG154" s="42">
        <f t="shared" si="214"/>
        <v>0</v>
      </c>
      <c r="AH154" s="42">
        <f t="shared" si="214"/>
        <v>2003.3</v>
      </c>
      <c r="AI154" s="41" t="s">
        <v>36</v>
      </c>
    </row>
    <row r="155" s="15" customFormat="1" ht="16" customHeight="1" spans="1:36">
      <c r="A155" s="37">
        <f t="shared" si="174"/>
        <v>152</v>
      </c>
      <c r="B155" s="38" t="s">
        <v>459</v>
      </c>
      <c r="C155" s="39" t="s">
        <v>460</v>
      </c>
      <c r="D155" s="40" t="s">
        <v>461</v>
      </c>
      <c r="E155" s="38">
        <v>3920.55</v>
      </c>
      <c r="F155" s="38">
        <v>3920.55</v>
      </c>
      <c r="G155" s="39">
        <v>6346</v>
      </c>
      <c r="H155" s="38">
        <v>3920.55</v>
      </c>
      <c r="I155" s="39">
        <v>2200</v>
      </c>
      <c r="J155" s="39"/>
      <c r="K155" s="38">
        <f t="shared" si="175"/>
        <v>70.57</v>
      </c>
      <c r="L155" s="38">
        <f t="shared" si="176"/>
        <v>627.29</v>
      </c>
      <c r="M155" s="39">
        <f t="shared" si="177"/>
        <v>507.68</v>
      </c>
      <c r="N155" s="38">
        <f t="shared" si="178"/>
        <v>27.44</v>
      </c>
      <c r="O155" s="39">
        <f t="shared" si="179"/>
        <v>110</v>
      </c>
      <c r="P155" s="39">
        <f t="shared" si="180"/>
        <v>0</v>
      </c>
      <c r="Q155" s="39">
        <f t="shared" si="181"/>
        <v>1342.98</v>
      </c>
      <c r="R155" s="38">
        <f t="shared" si="182"/>
        <v>0</v>
      </c>
      <c r="S155" s="38">
        <f t="shared" si="183"/>
        <v>313.64</v>
      </c>
      <c r="T155" s="39">
        <f t="shared" si="184"/>
        <v>126.92</v>
      </c>
      <c r="U155" s="38">
        <f t="shared" si="185"/>
        <v>11.76</v>
      </c>
      <c r="V155" s="39">
        <f t="shared" si="186"/>
        <v>110</v>
      </c>
      <c r="W155" s="39">
        <f t="shared" si="187"/>
        <v>0</v>
      </c>
      <c r="X155" s="38">
        <f t="shared" si="188"/>
        <v>562.32</v>
      </c>
      <c r="Y155" s="38">
        <f t="shared" si="189"/>
        <v>1905.3</v>
      </c>
      <c r="Z155" s="38"/>
      <c r="AA155" s="41" t="s">
        <v>51</v>
      </c>
      <c r="AB155" s="42">
        <f t="shared" ref="AB155:AH155" si="215">K155+R155</f>
        <v>70.57</v>
      </c>
      <c r="AC155" s="42">
        <f t="shared" si="215"/>
        <v>940.93</v>
      </c>
      <c r="AD155" s="42">
        <f t="shared" si="215"/>
        <v>634.6</v>
      </c>
      <c r="AE155" s="42">
        <f t="shared" si="215"/>
        <v>39.2</v>
      </c>
      <c r="AF155" s="42">
        <f t="shared" si="215"/>
        <v>220</v>
      </c>
      <c r="AG155" s="42">
        <f t="shared" si="215"/>
        <v>0</v>
      </c>
      <c r="AH155" s="42">
        <f t="shared" si="215"/>
        <v>1905.3</v>
      </c>
      <c r="AI155" s="41" t="s">
        <v>33</v>
      </c>
    </row>
    <row r="156" s="15" customFormat="1" ht="16" customHeight="1" spans="1:36">
      <c r="A156" s="37">
        <f t="shared" si="174"/>
        <v>153</v>
      </c>
      <c r="B156" s="38" t="s">
        <v>459</v>
      </c>
      <c r="C156" s="39" t="s">
        <v>462</v>
      </c>
      <c r="D156" s="40" t="s">
        <v>463</v>
      </c>
      <c r="E156" s="38">
        <v>3920.55</v>
      </c>
      <c r="F156" s="38">
        <v>3920.55</v>
      </c>
      <c r="G156" s="39">
        <v>6346</v>
      </c>
      <c r="H156" s="38">
        <v>3920.55</v>
      </c>
      <c r="I156" s="39">
        <v>2200</v>
      </c>
      <c r="J156" s="39"/>
      <c r="K156" s="38">
        <f t="shared" si="175"/>
        <v>70.57</v>
      </c>
      <c r="L156" s="38">
        <f t="shared" si="176"/>
        <v>627.29</v>
      </c>
      <c r="M156" s="39">
        <f t="shared" si="177"/>
        <v>507.68</v>
      </c>
      <c r="N156" s="38">
        <f t="shared" si="178"/>
        <v>27.44</v>
      </c>
      <c r="O156" s="39">
        <f t="shared" si="179"/>
        <v>110</v>
      </c>
      <c r="P156" s="39">
        <f t="shared" si="180"/>
        <v>0</v>
      </c>
      <c r="Q156" s="39">
        <f t="shared" si="181"/>
        <v>1342.98</v>
      </c>
      <c r="R156" s="38">
        <f t="shared" si="182"/>
        <v>0</v>
      </c>
      <c r="S156" s="38">
        <f t="shared" si="183"/>
        <v>313.64</v>
      </c>
      <c r="T156" s="39">
        <f t="shared" si="184"/>
        <v>126.92</v>
      </c>
      <c r="U156" s="38">
        <f t="shared" si="185"/>
        <v>11.76</v>
      </c>
      <c r="V156" s="39">
        <f t="shared" si="186"/>
        <v>110</v>
      </c>
      <c r="W156" s="39">
        <f t="shared" si="187"/>
        <v>0</v>
      </c>
      <c r="X156" s="38">
        <f t="shared" si="188"/>
        <v>562.32</v>
      </c>
      <c r="Y156" s="38">
        <f t="shared" si="189"/>
        <v>1905.3</v>
      </c>
      <c r="Z156" s="38"/>
      <c r="AA156" s="41" t="s">
        <v>48</v>
      </c>
      <c r="AB156" s="42">
        <f t="shared" ref="AB156:AH156" si="216">K156+R156</f>
        <v>70.57</v>
      </c>
      <c r="AC156" s="42">
        <f t="shared" si="216"/>
        <v>940.93</v>
      </c>
      <c r="AD156" s="42">
        <f t="shared" si="216"/>
        <v>634.6</v>
      </c>
      <c r="AE156" s="42">
        <f t="shared" si="216"/>
        <v>39.2</v>
      </c>
      <c r="AF156" s="42">
        <f t="shared" si="216"/>
        <v>220</v>
      </c>
      <c r="AG156" s="42">
        <f t="shared" si="216"/>
        <v>0</v>
      </c>
      <c r="AH156" s="42">
        <f t="shared" si="216"/>
        <v>1905.3</v>
      </c>
      <c r="AI156" s="41" t="s">
        <v>33</v>
      </c>
    </row>
    <row r="157" s="15" customFormat="1" ht="16" customHeight="1" spans="1:36">
      <c r="A157" s="37">
        <f t="shared" si="174"/>
        <v>154</v>
      </c>
      <c r="B157" s="38" t="s">
        <v>459</v>
      </c>
      <c r="C157" s="39" t="s">
        <v>464</v>
      </c>
      <c r="D157" s="40" t="s">
        <v>465</v>
      </c>
      <c r="E157" s="38">
        <v>3920.55</v>
      </c>
      <c r="F157" s="38">
        <v>3920.55</v>
      </c>
      <c r="G157" s="39">
        <v>6346</v>
      </c>
      <c r="H157" s="38">
        <v>3920.55</v>
      </c>
      <c r="I157" s="39">
        <v>2200</v>
      </c>
      <c r="J157" s="39"/>
      <c r="K157" s="38">
        <f t="shared" si="175"/>
        <v>70.57</v>
      </c>
      <c r="L157" s="38">
        <f t="shared" si="176"/>
        <v>627.29</v>
      </c>
      <c r="M157" s="39">
        <f t="shared" si="177"/>
        <v>507.68</v>
      </c>
      <c r="N157" s="38">
        <f t="shared" si="178"/>
        <v>27.44</v>
      </c>
      <c r="O157" s="39">
        <f t="shared" si="179"/>
        <v>110</v>
      </c>
      <c r="P157" s="39">
        <f t="shared" si="180"/>
        <v>0</v>
      </c>
      <c r="Q157" s="39">
        <f t="shared" si="181"/>
        <v>1342.98</v>
      </c>
      <c r="R157" s="38">
        <f t="shared" si="182"/>
        <v>0</v>
      </c>
      <c r="S157" s="38">
        <f t="shared" si="183"/>
        <v>313.64</v>
      </c>
      <c r="T157" s="39">
        <f t="shared" si="184"/>
        <v>126.92</v>
      </c>
      <c r="U157" s="38">
        <f t="shared" si="185"/>
        <v>11.76</v>
      </c>
      <c r="V157" s="39">
        <f t="shared" si="186"/>
        <v>110</v>
      </c>
      <c r="W157" s="39">
        <f t="shared" si="187"/>
        <v>0</v>
      </c>
      <c r="X157" s="38">
        <f t="shared" si="188"/>
        <v>562.32</v>
      </c>
      <c r="Y157" s="38">
        <f t="shared" si="189"/>
        <v>1905.3</v>
      </c>
      <c r="Z157" s="38"/>
      <c r="AA157" s="41" t="s">
        <v>51</v>
      </c>
      <c r="AB157" s="42">
        <f t="shared" ref="AB157:AH157" si="217">K157+R157</f>
        <v>70.57</v>
      </c>
      <c r="AC157" s="42">
        <f t="shared" si="217"/>
        <v>940.93</v>
      </c>
      <c r="AD157" s="42">
        <f t="shared" si="217"/>
        <v>634.6</v>
      </c>
      <c r="AE157" s="42">
        <f t="shared" si="217"/>
        <v>39.2</v>
      </c>
      <c r="AF157" s="42">
        <f t="shared" si="217"/>
        <v>220</v>
      </c>
      <c r="AG157" s="42">
        <f t="shared" si="217"/>
        <v>0</v>
      </c>
      <c r="AH157" s="42">
        <f t="shared" si="217"/>
        <v>1905.3</v>
      </c>
      <c r="AI157" s="41" t="s">
        <v>33</v>
      </c>
    </row>
    <row r="158" s="15" customFormat="1" ht="16" customHeight="1" spans="1:36">
      <c r="A158" s="37">
        <f t="shared" si="174"/>
        <v>155</v>
      </c>
      <c r="B158" s="38" t="s">
        <v>459</v>
      </c>
      <c r="C158" s="39" t="s">
        <v>466</v>
      </c>
      <c r="D158" s="40" t="s">
        <v>467</v>
      </c>
      <c r="E158" s="38">
        <v>3920.55</v>
      </c>
      <c r="F158" s="38">
        <v>3920.55</v>
      </c>
      <c r="G158" s="39">
        <v>6346</v>
      </c>
      <c r="H158" s="38">
        <v>3920.55</v>
      </c>
      <c r="I158" s="39">
        <v>2200</v>
      </c>
      <c r="J158" s="39"/>
      <c r="K158" s="38">
        <f t="shared" si="175"/>
        <v>70.57</v>
      </c>
      <c r="L158" s="38">
        <f t="shared" si="176"/>
        <v>627.29</v>
      </c>
      <c r="M158" s="39">
        <f t="shared" si="177"/>
        <v>507.68</v>
      </c>
      <c r="N158" s="38">
        <f t="shared" si="178"/>
        <v>27.44</v>
      </c>
      <c r="O158" s="39">
        <f t="shared" si="179"/>
        <v>110</v>
      </c>
      <c r="P158" s="39">
        <f t="shared" si="180"/>
        <v>0</v>
      </c>
      <c r="Q158" s="39">
        <f t="shared" si="181"/>
        <v>1342.98</v>
      </c>
      <c r="R158" s="38">
        <f t="shared" si="182"/>
        <v>0</v>
      </c>
      <c r="S158" s="38">
        <f t="shared" si="183"/>
        <v>313.64</v>
      </c>
      <c r="T158" s="39">
        <f t="shared" si="184"/>
        <v>126.92</v>
      </c>
      <c r="U158" s="38">
        <f t="shared" si="185"/>
        <v>11.76</v>
      </c>
      <c r="V158" s="39">
        <f t="shared" si="186"/>
        <v>110</v>
      </c>
      <c r="W158" s="39">
        <f t="shared" si="187"/>
        <v>0</v>
      </c>
      <c r="X158" s="38">
        <f t="shared" si="188"/>
        <v>562.32</v>
      </c>
      <c r="Y158" s="38">
        <f t="shared" si="189"/>
        <v>1905.3</v>
      </c>
      <c r="Z158" s="38"/>
      <c r="AA158" s="41" t="s">
        <v>48</v>
      </c>
      <c r="AB158" s="42">
        <f t="shared" ref="AB158:AH158" si="218">K158+R158</f>
        <v>70.57</v>
      </c>
      <c r="AC158" s="42">
        <f t="shared" si="218"/>
        <v>940.93</v>
      </c>
      <c r="AD158" s="42">
        <f t="shared" si="218"/>
        <v>634.6</v>
      </c>
      <c r="AE158" s="42">
        <f t="shared" si="218"/>
        <v>39.2</v>
      </c>
      <c r="AF158" s="42">
        <f t="shared" si="218"/>
        <v>220</v>
      </c>
      <c r="AG158" s="42">
        <f t="shared" si="218"/>
        <v>0</v>
      </c>
      <c r="AH158" s="42">
        <f t="shared" si="218"/>
        <v>1905.3</v>
      </c>
      <c r="AI158" s="41" t="s">
        <v>33</v>
      </c>
    </row>
    <row r="159" s="15" customFormat="1" ht="16" customHeight="1" spans="1:36">
      <c r="A159" s="37">
        <f t="shared" si="174"/>
        <v>156</v>
      </c>
      <c r="B159" s="38" t="s">
        <v>459</v>
      </c>
      <c r="C159" s="39" t="s">
        <v>468</v>
      </c>
      <c r="D159" s="40" t="s">
        <v>469</v>
      </c>
      <c r="E159" s="38">
        <v>3920.55</v>
      </c>
      <c r="F159" s="38">
        <v>3920.55</v>
      </c>
      <c r="G159" s="39">
        <v>6346</v>
      </c>
      <c r="H159" s="38">
        <v>3920.55</v>
      </c>
      <c r="I159" s="39">
        <v>2200</v>
      </c>
      <c r="J159" s="39"/>
      <c r="K159" s="38">
        <f t="shared" si="175"/>
        <v>70.57</v>
      </c>
      <c r="L159" s="38">
        <f t="shared" si="176"/>
        <v>627.29</v>
      </c>
      <c r="M159" s="39">
        <f t="shared" si="177"/>
        <v>507.68</v>
      </c>
      <c r="N159" s="38">
        <f t="shared" si="178"/>
        <v>27.44</v>
      </c>
      <c r="O159" s="39">
        <f t="shared" si="179"/>
        <v>110</v>
      </c>
      <c r="P159" s="39">
        <f t="shared" si="180"/>
        <v>0</v>
      </c>
      <c r="Q159" s="39">
        <f t="shared" si="181"/>
        <v>1342.98</v>
      </c>
      <c r="R159" s="38">
        <f t="shared" si="182"/>
        <v>0</v>
      </c>
      <c r="S159" s="38">
        <f t="shared" si="183"/>
        <v>313.64</v>
      </c>
      <c r="T159" s="39">
        <f t="shared" si="184"/>
        <v>126.92</v>
      </c>
      <c r="U159" s="38">
        <f t="shared" si="185"/>
        <v>11.76</v>
      </c>
      <c r="V159" s="39">
        <f t="shared" si="186"/>
        <v>110</v>
      </c>
      <c r="W159" s="39">
        <f t="shared" si="187"/>
        <v>0</v>
      </c>
      <c r="X159" s="38">
        <f t="shared" si="188"/>
        <v>562.32</v>
      </c>
      <c r="Y159" s="38">
        <f t="shared" si="189"/>
        <v>1905.3</v>
      </c>
      <c r="Z159" s="38"/>
      <c r="AA159" s="41" t="s">
        <v>48</v>
      </c>
      <c r="AB159" s="42">
        <f t="shared" ref="AB159:AH159" si="219">K159+R159</f>
        <v>70.57</v>
      </c>
      <c r="AC159" s="42">
        <f t="shared" si="219"/>
        <v>940.93</v>
      </c>
      <c r="AD159" s="42">
        <f t="shared" si="219"/>
        <v>634.6</v>
      </c>
      <c r="AE159" s="42">
        <f t="shared" si="219"/>
        <v>39.2</v>
      </c>
      <c r="AF159" s="42">
        <f t="shared" si="219"/>
        <v>220</v>
      </c>
      <c r="AG159" s="42">
        <f t="shared" si="219"/>
        <v>0</v>
      </c>
      <c r="AH159" s="42">
        <f t="shared" si="219"/>
        <v>1905.3</v>
      </c>
      <c r="AI159" s="41" t="s">
        <v>33</v>
      </c>
    </row>
    <row r="160" s="15" customFormat="1" ht="16" customHeight="1" spans="1:36">
      <c r="A160" s="37">
        <f t="shared" si="174"/>
        <v>157</v>
      </c>
      <c r="B160" s="38" t="s">
        <v>459</v>
      </c>
      <c r="C160" s="39" t="s">
        <v>470</v>
      </c>
      <c r="D160" s="40" t="s">
        <v>471</v>
      </c>
      <c r="E160" s="38">
        <v>3920.55</v>
      </c>
      <c r="F160" s="38">
        <v>3920.55</v>
      </c>
      <c r="G160" s="39">
        <v>6346</v>
      </c>
      <c r="H160" s="38">
        <v>3920.55</v>
      </c>
      <c r="I160" s="39">
        <v>2200</v>
      </c>
      <c r="J160" s="39"/>
      <c r="K160" s="38">
        <f t="shared" si="175"/>
        <v>70.57</v>
      </c>
      <c r="L160" s="38">
        <f t="shared" si="176"/>
        <v>627.29</v>
      </c>
      <c r="M160" s="39">
        <f t="shared" si="177"/>
        <v>507.68</v>
      </c>
      <c r="N160" s="38">
        <f t="shared" si="178"/>
        <v>27.44</v>
      </c>
      <c r="O160" s="39">
        <f t="shared" si="179"/>
        <v>110</v>
      </c>
      <c r="P160" s="39">
        <f t="shared" si="180"/>
        <v>0</v>
      </c>
      <c r="Q160" s="39">
        <f t="shared" si="181"/>
        <v>1342.98</v>
      </c>
      <c r="R160" s="38">
        <f t="shared" si="182"/>
        <v>0</v>
      </c>
      <c r="S160" s="38">
        <f t="shared" si="183"/>
        <v>313.64</v>
      </c>
      <c r="T160" s="39">
        <f t="shared" si="184"/>
        <v>126.92</v>
      </c>
      <c r="U160" s="38">
        <f t="shared" si="185"/>
        <v>11.76</v>
      </c>
      <c r="V160" s="39">
        <f t="shared" si="186"/>
        <v>110</v>
      </c>
      <c r="W160" s="39">
        <f t="shared" si="187"/>
        <v>0</v>
      </c>
      <c r="X160" s="38">
        <f t="shared" si="188"/>
        <v>562.32</v>
      </c>
      <c r="Y160" s="38">
        <f t="shared" si="189"/>
        <v>1905.3</v>
      </c>
      <c r="Z160" s="38"/>
      <c r="AA160" s="41" t="s">
        <v>49</v>
      </c>
      <c r="AB160" s="42">
        <f t="shared" ref="AB160:AH160" si="220">K160+R160</f>
        <v>70.57</v>
      </c>
      <c r="AC160" s="42">
        <f t="shared" si="220"/>
        <v>940.93</v>
      </c>
      <c r="AD160" s="42">
        <f t="shared" si="220"/>
        <v>634.6</v>
      </c>
      <c r="AE160" s="42">
        <f t="shared" si="220"/>
        <v>39.2</v>
      </c>
      <c r="AF160" s="42">
        <f t="shared" si="220"/>
        <v>220</v>
      </c>
      <c r="AG160" s="42">
        <f t="shared" si="220"/>
        <v>0</v>
      </c>
      <c r="AH160" s="42">
        <f t="shared" si="220"/>
        <v>1905.3</v>
      </c>
      <c r="AI160" s="41" t="s">
        <v>33</v>
      </c>
    </row>
    <row r="161" s="15" customFormat="1" ht="16" customHeight="1" spans="1:35">
      <c r="A161" s="37">
        <f t="shared" si="174"/>
        <v>158</v>
      </c>
      <c r="B161" s="38" t="s">
        <v>459</v>
      </c>
      <c r="C161" s="39" t="s">
        <v>472</v>
      </c>
      <c r="D161" s="40" t="s">
        <v>473</v>
      </c>
      <c r="E161" s="38">
        <v>3920.55</v>
      </c>
      <c r="F161" s="38">
        <v>3920.55</v>
      </c>
      <c r="G161" s="39">
        <v>6346</v>
      </c>
      <c r="H161" s="38">
        <v>3920.55</v>
      </c>
      <c r="I161" s="39">
        <v>2200</v>
      </c>
      <c r="J161" s="39"/>
      <c r="K161" s="38">
        <f t="shared" si="175"/>
        <v>70.57</v>
      </c>
      <c r="L161" s="38">
        <f t="shared" si="176"/>
        <v>627.29</v>
      </c>
      <c r="M161" s="39">
        <f t="shared" si="177"/>
        <v>507.68</v>
      </c>
      <c r="N161" s="38">
        <f t="shared" si="178"/>
        <v>27.44</v>
      </c>
      <c r="O161" s="39">
        <f t="shared" si="179"/>
        <v>110</v>
      </c>
      <c r="P161" s="39">
        <f t="shared" si="180"/>
        <v>0</v>
      </c>
      <c r="Q161" s="39">
        <f t="shared" si="181"/>
        <v>1342.98</v>
      </c>
      <c r="R161" s="38">
        <f t="shared" si="182"/>
        <v>0</v>
      </c>
      <c r="S161" s="38">
        <f t="shared" si="183"/>
        <v>313.64</v>
      </c>
      <c r="T161" s="39">
        <f t="shared" si="184"/>
        <v>126.92</v>
      </c>
      <c r="U161" s="38">
        <f t="shared" si="185"/>
        <v>11.76</v>
      </c>
      <c r="V161" s="39">
        <f t="shared" si="186"/>
        <v>110</v>
      </c>
      <c r="W161" s="39">
        <f t="shared" si="187"/>
        <v>0</v>
      </c>
      <c r="X161" s="38">
        <f t="shared" si="188"/>
        <v>562.32</v>
      </c>
      <c r="Y161" s="38">
        <f t="shared" si="189"/>
        <v>1905.3</v>
      </c>
      <c r="Z161" s="38"/>
      <c r="AA161" s="41" t="s">
        <v>48</v>
      </c>
      <c r="AB161" s="42">
        <f t="shared" ref="AB161:AH161" si="221">K161+R161</f>
        <v>70.57</v>
      </c>
      <c r="AC161" s="42">
        <f t="shared" si="221"/>
        <v>940.93</v>
      </c>
      <c r="AD161" s="42">
        <f t="shared" si="221"/>
        <v>634.6</v>
      </c>
      <c r="AE161" s="42">
        <f t="shared" si="221"/>
        <v>39.2</v>
      </c>
      <c r="AF161" s="42">
        <f t="shared" si="221"/>
        <v>220</v>
      </c>
      <c r="AG161" s="42">
        <f t="shared" si="221"/>
        <v>0</v>
      </c>
      <c r="AH161" s="42">
        <f t="shared" si="221"/>
        <v>1905.3</v>
      </c>
      <c r="AI161" s="41" t="s">
        <v>33</v>
      </c>
    </row>
    <row r="162" s="15" customFormat="1" ht="16" customHeight="1" spans="1:35">
      <c r="A162" s="37">
        <f t="shared" si="174"/>
        <v>159</v>
      </c>
      <c r="B162" s="38" t="s">
        <v>116</v>
      </c>
      <c r="C162" s="39" t="s">
        <v>474</v>
      </c>
      <c r="D162" s="40" t="s">
        <v>475</v>
      </c>
      <c r="E162" s="38">
        <v>3920.55</v>
      </c>
      <c r="F162" s="38">
        <v>3920.55</v>
      </c>
      <c r="G162" s="39">
        <v>6346</v>
      </c>
      <c r="H162" s="38">
        <v>3920.55</v>
      </c>
      <c r="I162" s="39">
        <v>3180</v>
      </c>
      <c r="J162" s="39"/>
      <c r="K162" s="38">
        <f t="shared" si="175"/>
        <v>70.57</v>
      </c>
      <c r="L162" s="38">
        <f t="shared" si="176"/>
        <v>627.29</v>
      </c>
      <c r="M162" s="39">
        <f t="shared" si="177"/>
        <v>507.68</v>
      </c>
      <c r="N162" s="38">
        <f t="shared" si="178"/>
        <v>27.44</v>
      </c>
      <c r="O162" s="39">
        <f t="shared" si="179"/>
        <v>159</v>
      </c>
      <c r="P162" s="39">
        <f t="shared" si="180"/>
        <v>0</v>
      </c>
      <c r="Q162" s="39">
        <f t="shared" si="181"/>
        <v>1391.98</v>
      </c>
      <c r="R162" s="38">
        <f t="shared" si="182"/>
        <v>0</v>
      </c>
      <c r="S162" s="38">
        <f t="shared" si="183"/>
        <v>313.64</v>
      </c>
      <c r="T162" s="39">
        <f t="shared" si="184"/>
        <v>126.92</v>
      </c>
      <c r="U162" s="38">
        <f t="shared" si="185"/>
        <v>11.76</v>
      </c>
      <c r="V162" s="39">
        <f t="shared" si="186"/>
        <v>159</v>
      </c>
      <c r="W162" s="39">
        <f t="shared" si="187"/>
        <v>0</v>
      </c>
      <c r="X162" s="38">
        <f t="shared" si="188"/>
        <v>611.32</v>
      </c>
      <c r="Y162" s="38">
        <f t="shared" si="189"/>
        <v>2003.3</v>
      </c>
      <c r="Z162" s="38"/>
      <c r="AA162" s="41" t="s">
        <v>80</v>
      </c>
      <c r="AB162" s="42">
        <f t="shared" ref="AB162:AH162" si="222">K162+R162</f>
        <v>70.57</v>
      </c>
      <c r="AC162" s="42">
        <f t="shared" si="222"/>
        <v>940.93</v>
      </c>
      <c r="AD162" s="42">
        <f t="shared" si="222"/>
        <v>634.6</v>
      </c>
      <c r="AE162" s="42">
        <f t="shared" si="222"/>
        <v>39.2</v>
      </c>
      <c r="AF162" s="42">
        <f t="shared" si="222"/>
        <v>318</v>
      </c>
      <c r="AG162" s="42">
        <f t="shared" si="222"/>
        <v>0</v>
      </c>
      <c r="AH162" s="42">
        <f t="shared" si="222"/>
        <v>2003.3</v>
      </c>
      <c r="AI162" s="41" t="s">
        <v>33</v>
      </c>
    </row>
    <row r="163" s="15" customFormat="1" ht="16" customHeight="1" spans="1:35">
      <c r="A163" s="37">
        <f t="shared" si="174"/>
        <v>160</v>
      </c>
      <c r="B163" s="38" t="s">
        <v>459</v>
      </c>
      <c r="C163" s="39" t="s">
        <v>476</v>
      </c>
      <c r="D163" s="40" t="s">
        <v>477</v>
      </c>
      <c r="E163" s="38">
        <v>3920.55</v>
      </c>
      <c r="F163" s="38">
        <v>3920.55</v>
      </c>
      <c r="G163" s="39">
        <v>6346</v>
      </c>
      <c r="H163" s="38">
        <v>3920.55</v>
      </c>
      <c r="I163" s="39">
        <v>2200</v>
      </c>
      <c r="J163" s="39"/>
      <c r="K163" s="38">
        <f t="shared" si="175"/>
        <v>70.57</v>
      </c>
      <c r="L163" s="38">
        <f t="shared" si="176"/>
        <v>627.29</v>
      </c>
      <c r="M163" s="39">
        <f t="shared" si="177"/>
        <v>507.68</v>
      </c>
      <c r="N163" s="38">
        <f t="shared" si="178"/>
        <v>27.44</v>
      </c>
      <c r="O163" s="39">
        <f t="shared" si="179"/>
        <v>110</v>
      </c>
      <c r="P163" s="39">
        <f t="shared" si="180"/>
        <v>0</v>
      </c>
      <c r="Q163" s="39">
        <f t="shared" si="181"/>
        <v>1342.98</v>
      </c>
      <c r="R163" s="38">
        <f t="shared" si="182"/>
        <v>0</v>
      </c>
      <c r="S163" s="38">
        <f t="shared" si="183"/>
        <v>313.64</v>
      </c>
      <c r="T163" s="39">
        <f t="shared" si="184"/>
        <v>126.92</v>
      </c>
      <c r="U163" s="38">
        <f t="shared" si="185"/>
        <v>11.76</v>
      </c>
      <c r="V163" s="39">
        <f t="shared" si="186"/>
        <v>110</v>
      </c>
      <c r="W163" s="39">
        <f t="shared" si="187"/>
        <v>0</v>
      </c>
      <c r="X163" s="38">
        <f t="shared" si="188"/>
        <v>562.32</v>
      </c>
      <c r="Y163" s="38">
        <f t="shared" si="189"/>
        <v>1905.3</v>
      </c>
      <c r="Z163" s="38"/>
      <c r="AA163" s="41" t="s">
        <v>48</v>
      </c>
      <c r="AB163" s="42">
        <f t="shared" ref="AB163:AH163" si="223">K163+R163</f>
        <v>70.57</v>
      </c>
      <c r="AC163" s="42">
        <f t="shared" si="223"/>
        <v>940.93</v>
      </c>
      <c r="AD163" s="42">
        <f t="shared" si="223"/>
        <v>634.6</v>
      </c>
      <c r="AE163" s="42">
        <f t="shared" si="223"/>
        <v>39.2</v>
      </c>
      <c r="AF163" s="42">
        <f t="shared" si="223"/>
        <v>220</v>
      </c>
      <c r="AG163" s="42">
        <f t="shared" si="223"/>
        <v>0</v>
      </c>
      <c r="AH163" s="42">
        <f t="shared" si="223"/>
        <v>1905.3</v>
      </c>
      <c r="AI163" s="41" t="s">
        <v>33</v>
      </c>
    </row>
    <row r="164" s="15" customFormat="1" ht="16" customHeight="1" spans="1:35">
      <c r="A164" s="37">
        <f t="shared" si="174"/>
        <v>161</v>
      </c>
      <c r="B164" s="38" t="s">
        <v>459</v>
      </c>
      <c r="C164" s="39" t="s">
        <v>478</v>
      </c>
      <c r="D164" s="40" t="s">
        <v>479</v>
      </c>
      <c r="E164" s="38">
        <v>3920.55</v>
      </c>
      <c r="F164" s="38">
        <v>3920.55</v>
      </c>
      <c r="G164" s="39">
        <v>6346</v>
      </c>
      <c r="H164" s="38">
        <v>3920.55</v>
      </c>
      <c r="I164" s="39">
        <v>2200</v>
      </c>
      <c r="J164" s="39"/>
      <c r="K164" s="38">
        <f t="shared" si="175"/>
        <v>70.57</v>
      </c>
      <c r="L164" s="38">
        <f t="shared" si="176"/>
        <v>627.29</v>
      </c>
      <c r="M164" s="39">
        <f t="shared" si="177"/>
        <v>507.68</v>
      </c>
      <c r="N164" s="38">
        <f t="shared" si="178"/>
        <v>27.44</v>
      </c>
      <c r="O164" s="39">
        <f t="shared" si="179"/>
        <v>110</v>
      </c>
      <c r="P164" s="39">
        <f t="shared" si="180"/>
        <v>0</v>
      </c>
      <c r="Q164" s="39">
        <f t="shared" si="181"/>
        <v>1342.98</v>
      </c>
      <c r="R164" s="38">
        <f t="shared" si="182"/>
        <v>0</v>
      </c>
      <c r="S164" s="38">
        <f t="shared" si="183"/>
        <v>313.64</v>
      </c>
      <c r="T164" s="39">
        <f t="shared" si="184"/>
        <v>126.92</v>
      </c>
      <c r="U164" s="38">
        <f t="shared" si="185"/>
        <v>11.76</v>
      </c>
      <c r="V164" s="39">
        <f t="shared" si="186"/>
        <v>110</v>
      </c>
      <c r="W164" s="39">
        <f t="shared" si="187"/>
        <v>0</v>
      </c>
      <c r="X164" s="38">
        <f t="shared" si="188"/>
        <v>562.32</v>
      </c>
      <c r="Y164" s="38">
        <f t="shared" si="189"/>
        <v>1905.3</v>
      </c>
      <c r="Z164" s="38"/>
      <c r="AA164" s="41" t="s">
        <v>48</v>
      </c>
      <c r="AB164" s="42">
        <f t="shared" ref="AB164:AH164" si="224">K164+R164</f>
        <v>70.57</v>
      </c>
      <c r="AC164" s="42">
        <f t="shared" si="224"/>
        <v>940.93</v>
      </c>
      <c r="AD164" s="42">
        <f t="shared" si="224"/>
        <v>634.6</v>
      </c>
      <c r="AE164" s="42">
        <f t="shared" si="224"/>
        <v>39.2</v>
      </c>
      <c r="AF164" s="42">
        <f t="shared" si="224"/>
        <v>220</v>
      </c>
      <c r="AG164" s="42">
        <f t="shared" si="224"/>
        <v>0</v>
      </c>
      <c r="AH164" s="42">
        <f t="shared" si="224"/>
        <v>1905.3</v>
      </c>
      <c r="AI164" s="41" t="s">
        <v>33</v>
      </c>
    </row>
    <row r="165" s="15" customFormat="1" ht="16" customHeight="1" spans="1:35">
      <c r="A165" s="37">
        <f t="shared" si="174"/>
        <v>162</v>
      </c>
      <c r="B165" s="38" t="s">
        <v>459</v>
      </c>
      <c r="C165" s="39" t="s">
        <v>480</v>
      </c>
      <c r="D165" s="40" t="s">
        <v>481</v>
      </c>
      <c r="E165" s="38">
        <v>3920.55</v>
      </c>
      <c r="F165" s="38">
        <v>3920.55</v>
      </c>
      <c r="G165" s="39">
        <v>6346</v>
      </c>
      <c r="H165" s="38">
        <v>3920.55</v>
      </c>
      <c r="I165" s="39">
        <v>2200</v>
      </c>
      <c r="J165" s="39"/>
      <c r="K165" s="38">
        <f t="shared" si="175"/>
        <v>70.57</v>
      </c>
      <c r="L165" s="38">
        <f t="shared" si="176"/>
        <v>627.29</v>
      </c>
      <c r="M165" s="39">
        <f t="shared" si="177"/>
        <v>507.68</v>
      </c>
      <c r="N165" s="38">
        <f t="shared" si="178"/>
        <v>27.44</v>
      </c>
      <c r="O165" s="39">
        <f t="shared" si="179"/>
        <v>110</v>
      </c>
      <c r="P165" s="39">
        <f t="shared" si="180"/>
        <v>0</v>
      </c>
      <c r="Q165" s="39">
        <f t="shared" si="181"/>
        <v>1342.98</v>
      </c>
      <c r="R165" s="38">
        <f t="shared" si="182"/>
        <v>0</v>
      </c>
      <c r="S165" s="38">
        <f t="shared" si="183"/>
        <v>313.64</v>
      </c>
      <c r="T165" s="39">
        <f t="shared" si="184"/>
        <v>126.92</v>
      </c>
      <c r="U165" s="38">
        <f t="shared" si="185"/>
        <v>11.76</v>
      </c>
      <c r="V165" s="39">
        <f t="shared" si="186"/>
        <v>110</v>
      </c>
      <c r="W165" s="39">
        <f t="shared" si="187"/>
        <v>0</v>
      </c>
      <c r="X165" s="38">
        <f t="shared" si="188"/>
        <v>562.32</v>
      </c>
      <c r="Y165" s="38">
        <f t="shared" si="189"/>
        <v>1905.3</v>
      </c>
      <c r="Z165" s="38"/>
      <c r="AA165" s="41" t="s">
        <v>48</v>
      </c>
      <c r="AB165" s="42">
        <f t="shared" ref="AB165:AH165" si="225">K165+R165</f>
        <v>70.57</v>
      </c>
      <c r="AC165" s="42">
        <f t="shared" si="225"/>
        <v>940.93</v>
      </c>
      <c r="AD165" s="42">
        <f t="shared" si="225"/>
        <v>634.6</v>
      </c>
      <c r="AE165" s="42">
        <f t="shared" si="225"/>
        <v>39.2</v>
      </c>
      <c r="AF165" s="42">
        <f t="shared" si="225"/>
        <v>220</v>
      </c>
      <c r="AG165" s="42">
        <f t="shared" si="225"/>
        <v>0</v>
      </c>
      <c r="AH165" s="42">
        <f t="shared" si="225"/>
        <v>1905.3</v>
      </c>
      <c r="AI165" s="41" t="s">
        <v>33</v>
      </c>
    </row>
    <row r="166" s="15" customFormat="1" ht="16" customHeight="1" spans="1:35">
      <c r="A166" s="37">
        <f t="shared" si="174"/>
        <v>163</v>
      </c>
      <c r="B166" s="38" t="s">
        <v>459</v>
      </c>
      <c r="C166" s="39" t="s">
        <v>482</v>
      </c>
      <c r="D166" s="40" t="s">
        <v>483</v>
      </c>
      <c r="E166" s="38">
        <v>3920.55</v>
      </c>
      <c r="F166" s="38">
        <v>3920.55</v>
      </c>
      <c r="G166" s="39">
        <v>6346</v>
      </c>
      <c r="H166" s="38">
        <v>3920.55</v>
      </c>
      <c r="I166" s="39">
        <v>2200</v>
      </c>
      <c r="J166" s="39"/>
      <c r="K166" s="38">
        <f t="shared" si="175"/>
        <v>70.57</v>
      </c>
      <c r="L166" s="38">
        <f t="shared" si="176"/>
        <v>627.29</v>
      </c>
      <c r="M166" s="39">
        <f t="shared" si="177"/>
        <v>507.68</v>
      </c>
      <c r="N166" s="38">
        <f t="shared" si="178"/>
        <v>27.44</v>
      </c>
      <c r="O166" s="39">
        <f t="shared" si="179"/>
        <v>110</v>
      </c>
      <c r="P166" s="39">
        <f t="shared" si="180"/>
        <v>0</v>
      </c>
      <c r="Q166" s="39">
        <f t="shared" si="181"/>
        <v>1342.98</v>
      </c>
      <c r="R166" s="38">
        <f t="shared" si="182"/>
        <v>0</v>
      </c>
      <c r="S166" s="38">
        <f t="shared" si="183"/>
        <v>313.64</v>
      </c>
      <c r="T166" s="39">
        <f t="shared" si="184"/>
        <v>126.92</v>
      </c>
      <c r="U166" s="38">
        <f t="shared" si="185"/>
        <v>11.76</v>
      </c>
      <c r="V166" s="39">
        <f t="shared" si="186"/>
        <v>110</v>
      </c>
      <c r="W166" s="39">
        <f t="shared" si="187"/>
        <v>0</v>
      </c>
      <c r="X166" s="38">
        <f t="shared" si="188"/>
        <v>562.32</v>
      </c>
      <c r="Y166" s="38">
        <f t="shared" si="189"/>
        <v>1905.3</v>
      </c>
      <c r="Z166" s="38"/>
      <c r="AA166" s="41" t="s">
        <v>48</v>
      </c>
      <c r="AB166" s="42">
        <f t="shared" ref="AB166:AH166" si="226">K166+R166</f>
        <v>70.57</v>
      </c>
      <c r="AC166" s="42">
        <f t="shared" si="226"/>
        <v>940.93</v>
      </c>
      <c r="AD166" s="42">
        <f t="shared" si="226"/>
        <v>634.6</v>
      </c>
      <c r="AE166" s="42">
        <f t="shared" si="226"/>
        <v>39.2</v>
      </c>
      <c r="AF166" s="42">
        <f t="shared" si="226"/>
        <v>220</v>
      </c>
      <c r="AG166" s="42">
        <f t="shared" si="226"/>
        <v>0</v>
      </c>
      <c r="AH166" s="42">
        <f t="shared" si="226"/>
        <v>1905.3</v>
      </c>
      <c r="AI166" s="41" t="s">
        <v>33</v>
      </c>
    </row>
    <row r="167" s="15" customFormat="1" ht="16" customHeight="1" spans="1:35">
      <c r="A167" s="37">
        <f t="shared" si="174"/>
        <v>164</v>
      </c>
      <c r="B167" s="38" t="s">
        <v>459</v>
      </c>
      <c r="C167" s="39" t="s">
        <v>484</v>
      </c>
      <c r="D167" s="40" t="s">
        <v>485</v>
      </c>
      <c r="E167" s="38">
        <v>3920.55</v>
      </c>
      <c r="F167" s="38">
        <v>3920.55</v>
      </c>
      <c r="G167" s="39">
        <v>6346</v>
      </c>
      <c r="H167" s="38">
        <v>3920.55</v>
      </c>
      <c r="I167" s="39">
        <v>2200</v>
      </c>
      <c r="J167" s="39"/>
      <c r="K167" s="38">
        <f t="shared" si="175"/>
        <v>70.57</v>
      </c>
      <c r="L167" s="38">
        <f t="shared" si="176"/>
        <v>627.29</v>
      </c>
      <c r="M167" s="39">
        <f t="shared" si="177"/>
        <v>507.68</v>
      </c>
      <c r="N167" s="38">
        <f t="shared" si="178"/>
        <v>27.44</v>
      </c>
      <c r="O167" s="39">
        <f t="shared" si="179"/>
        <v>110</v>
      </c>
      <c r="P167" s="39">
        <f t="shared" si="180"/>
        <v>0</v>
      </c>
      <c r="Q167" s="39">
        <f t="shared" si="181"/>
        <v>1342.98</v>
      </c>
      <c r="R167" s="38">
        <f t="shared" si="182"/>
        <v>0</v>
      </c>
      <c r="S167" s="38">
        <f t="shared" si="183"/>
        <v>313.64</v>
      </c>
      <c r="T167" s="39">
        <f t="shared" si="184"/>
        <v>126.92</v>
      </c>
      <c r="U167" s="38">
        <f t="shared" si="185"/>
        <v>11.76</v>
      </c>
      <c r="V167" s="39">
        <f t="shared" si="186"/>
        <v>110</v>
      </c>
      <c r="W167" s="39">
        <f t="shared" si="187"/>
        <v>0</v>
      </c>
      <c r="X167" s="38">
        <f t="shared" si="188"/>
        <v>562.32</v>
      </c>
      <c r="Y167" s="38">
        <f t="shared" si="189"/>
        <v>1905.3</v>
      </c>
      <c r="Z167" s="38"/>
      <c r="AA167" s="41" t="s">
        <v>49</v>
      </c>
      <c r="AB167" s="42">
        <f t="shared" ref="AB167:AH167" si="227">K167+R167</f>
        <v>70.57</v>
      </c>
      <c r="AC167" s="42">
        <f t="shared" si="227"/>
        <v>940.93</v>
      </c>
      <c r="AD167" s="42">
        <f t="shared" si="227"/>
        <v>634.6</v>
      </c>
      <c r="AE167" s="42">
        <f t="shared" si="227"/>
        <v>39.2</v>
      </c>
      <c r="AF167" s="42">
        <f t="shared" si="227"/>
        <v>220</v>
      </c>
      <c r="AG167" s="42">
        <f t="shared" si="227"/>
        <v>0</v>
      </c>
      <c r="AH167" s="42">
        <f t="shared" si="227"/>
        <v>1905.3</v>
      </c>
      <c r="AI167" s="41" t="s">
        <v>33</v>
      </c>
    </row>
    <row r="168" s="15" customFormat="1" ht="16" customHeight="1" spans="1:35">
      <c r="A168" s="37">
        <f t="shared" si="174"/>
        <v>165</v>
      </c>
      <c r="B168" s="38" t="s">
        <v>459</v>
      </c>
      <c r="C168" s="39" t="s">
        <v>486</v>
      </c>
      <c r="D168" s="40" t="s">
        <v>487</v>
      </c>
      <c r="E168" s="38">
        <v>3920.55</v>
      </c>
      <c r="F168" s="38">
        <v>3920.55</v>
      </c>
      <c r="G168" s="39">
        <v>6346</v>
      </c>
      <c r="H168" s="38">
        <v>3920.55</v>
      </c>
      <c r="I168" s="39">
        <v>2200</v>
      </c>
      <c r="J168" s="39"/>
      <c r="K168" s="38">
        <f t="shared" si="175"/>
        <v>70.57</v>
      </c>
      <c r="L168" s="38">
        <f t="shared" si="176"/>
        <v>627.29</v>
      </c>
      <c r="M168" s="39">
        <f t="shared" si="177"/>
        <v>507.68</v>
      </c>
      <c r="N168" s="38">
        <f t="shared" si="178"/>
        <v>27.44</v>
      </c>
      <c r="O168" s="39">
        <f t="shared" si="179"/>
        <v>110</v>
      </c>
      <c r="P168" s="39">
        <f t="shared" si="180"/>
        <v>0</v>
      </c>
      <c r="Q168" s="39">
        <f t="shared" si="181"/>
        <v>1342.98</v>
      </c>
      <c r="R168" s="38">
        <f t="shared" si="182"/>
        <v>0</v>
      </c>
      <c r="S168" s="38">
        <f t="shared" si="183"/>
        <v>313.64</v>
      </c>
      <c r="T168" s="39">
        <f t="shared" si="184"/>
        <v>126.92</v>
      </c>
      <c r="U168" s="38">
        <f t="shared" si="185"/>
        <v>11.76</v>
      </c>
      <c r="V168" s="39">
        <f t="shared" si="186"/>
        <v>110</v>
      </c>
      <c r="W168" s="39">
        <f t="shared" si="187"/>
        <v>0</v>
      </c>
      <c r="X168" s="38">
        <f t="shared" si="188"/>
        <v>562.32</v>
      </c>
      <c r="Y168" s="38">
        <f t="shared" si="189"/>
        <v>1905.3</v>
      </c>
      <c r="Z168" s="38"/>
      <c r="AA168" s="41" t="s">
        <v>51</v>
      </c>
      <c r="AB168" s="42">
        <f t="shared" ref="AB168:AH168" si="228">K168+R168</f>
        <v>70.57</v>
      </c>
      <c r="AC168" s="42">
        <f t="shared" si="228"/>
        <v>940.93</v>
      </c>
      <c r="AD168" s="42">
        <f t="shared" si="228"/>
        <v>634.6</v>
      </c>
      <c r="AE168" s="42">
        <f t="shared" si="228"/>
        <v>39.2</v>
      </c>
      <c r="AF168" s="42">
        <f t="shared" si="228"/>
        <v>220</v>
      </c>
      <c r="AG168" s="42">
        <f t="shared" si="228"/>
        <v>0</v>
      </c>
      <c r="AH168" s="42">
        <f t="shared" si="228"/>
        <v>1905.3</v>
      </c>
      <c r="AI168" s="41" t="s">
        <v>33</v>
      </c>
    </row>
    <row r="169" s="15" customFormat="1" ht="16" customHeight="1" spans="1:35">
      <c r="A169" s="37">
        <f t="shared" si="174"/>
        <v>166</v>
      </c>
      <c r="B169" s="38" t="s">
        <v>153</v>
      </c>
      <c r="C169" s="39" t="s">
        <v>488</v>
      </c>
      <c r="D169" s="40" t="s">
        <v>489</v>
      </c>
      <c r="E169" s="38">
        <v>3920.55</v>
      </c>
      <c r="F169" s="38">
        <v>3920.55</v>
      </c>
      <c r="G169" s="39">
        <v>6346</v>
      </c>
      <c r="H169" s="38">
        <v>3920.55</v>
      </c>
      <c r="I169" s="39">
        <v>3180</v>
      </c>
      <c r="J169" s="39"/>
      <c r="K169" s="38">
        <f t="shared" si="175"/>
        <v>70.57</v>
      </c>
      <c r="L169" s="38">
        <f t="shared" si="176"/>
        <v>627.29</v>
      </c>
      <c r="M169" s="39">
        <f t="shared" si="177"/>
        <v>507.68</v>
      </c>
      <c r="N169" s="38">
        <f t="shared" si="178"/>
        <v>27.44</v>
      </c>
      <c r="O169" s="39">
        <f t="shared" si="179"/>
        <v>159</v>
      </c>
      <c r="P169" s="39">
        <f t="shared" si="180"/>
        <v>0</v>
      </c>
      <c r="Q169" s="39">
        <f t="shared" si="181"/>
        <v>1391.98</v>
      </c>
      <c r="R169" s="38">
        <f t="shared" si="182"/>
        <v>0</v>
      </c>
      <c r="S169" s="38">
        <f t="shared" si="183"/>
        <v>313.64</v>
      </c>
      <c r="T169" s="39">
        <f t="shared" si="184"/>
        <v>126.92</v>
      </c>
      <c r="U169" s="38">
        <f t="shared" si="185"/>
        <v>11.76</v>
      </c>
      <c r="V169" s="39">
        <f t="shared" si="186"/>
        <v>159</v>
      </c>
      <c r="W169" s="39">
        <f t="shared" si="187"/>
        <v>0</v>
      </c>
      <c r="X169" s="38">
        <f t="shared" si="188"/>
        <v>611.32</v>
      </c>
      <c r="Y169" s="38">
        <f t="shared" si="189"/>
        <v>2003.3</v>
      </c>
      <c r="Z169" s="38"/>
      <c r="AA169" s="41" t="s">
        <v>57</v>
      </c>
      <c r="AB169" s="42">
        <f t="shared" ref="AB169:AH169" si="229">K169+R169</f>
        <v>70.57</v>
      </c>
      <c r="AC169" s="42">
        <f t="shared" si="229"/>
        <v>940.93</v>
      </c>
      <c r="AD169" s="42">
        <f t="shared" si="229"/>
        <v>634.6</v>
      </c>
      <c r="AE169" s="42">
        <f t="shared" si="229"/>
        <v>39.2</v>
      </c>
      <c r="AF169" s="42">
        <f t="shared" si="229"/>
        <v>318</v>
      </c>
      <c r="AG169" s="42">
        <f t="shared" si="229"/>
        <v>0</v>
      </c>
      <c r="AH169" s="42">
        <f t="shared" si="229"/>
        <v>2003.3</v>
      </c>
      <c r="AI169" s="41" t="s">
        <v>36</v>
      </c>
    </row>
    <row r="170" s="15" customFormat="1" ht="16" customHeight="1" spans="1:35">
      <c r="A170" s="37">
        <f t="shared" si="174"/>
        <v>167</v>
      </c>
      <c r="B170" s="38" t="s">
        <v>189</v>
      </c>
      <c r="C170" s="39" t="s">
        <v>490</v>
      </c>
      <c r="D170" s="40" t="s">
        <v>491</v>
      </c>
      <c r="E170" s="38">
        <v>3920.55</v>
      </c>
      <c r="F170" s="38">
        <v>3920.55</v>
      </c>
      <c r="G170" s="39">
        <v>6346</v>
      </c>
      <c r="H170" s="38">
        <v>3920.55</v>
      </c>
      <c r="I170" s="39">
        <v>2200</v>
      </c>
      <c r="J170" s="39"/>
      <c r="K170" s="38">
        <f t="shared" si="175"/>
        <v>70.57</v>
      </c>
      <c r="L170" s="38">
        <f t="shared" si="176"/>
        <v>627.29</v>
      </c>
      <c r="M170" s="39">
        <f t="shared" si="177"/>
        <v>507.68</v>
      </c>
      <c r="N170" s="38">
        <f t="shared" si="178"/>
        <v>27.44</v>
      </c>
      <c r="O170" s="39">
        <f t="shared" si="179"/>
        <v>110</v>
      </c>
      <c r="P170" s="39">
        <f t="shared" si="180"/>
        <v>0</v>
      </c>
      <c r="Q170" s="39">
        <f t="shared" si="181"/>
        <v>1342.98</v>
      </c>
      <c r="R170" s="38">
        <f t="shared" si="182"/>
        <v>0</v>
      </c>
      <c r="S170" s="38">
        <f t="shared" si="183"/>
        <v>313.64</v>
      </c>
      <c r="T170" s="39">
        <f t="shared" si="184"/>
        <v>126.92</v>
      </c>
      <c r="U170" s="38">
        <f t="shared" si="185"/>
        <v>11.76</v>
      </c>
      <c r="V170" s="39">
        <f t="shared" si="186"/>
        <v>110</v>
      </c>
      <c r="W170" s="39">
        <f t="shared" si="187"/>
        <v>0</v>
      </c>
      <c r="X170" s="38">
        <f t="shared" si="188"/>
        <v>562.32</v>
      </c>
      <c r="Y170" s="38">
        <f t="shared" si="189"/>
        <v>1905.3</v>
      </c>
      <c r="Z170" s="38"/>
      <c r="AA170" s="41" t="s">
        <v>52</v>
      </c>
      <c r="AB170" s="42">
        <f t="shared" ref="AB170:AH170" si="230">K170+R170</f>
        <v>70.57</v>
      </c>
      <c r="AC170" s="42">
        <f t="shared" si="230"/>
        <v>940.93</v>
      </c>
      <c r="AD170" s="42">
        <f t="shared" si="230"/>
        <v>634.6</v>
      </c>
      <c r="AE170" s="42">
        <f t="shared" si="230"/>
        <v>39.2</v>
      </c>
      <c r="AF170" s="42">
        <f t="shared" si="230"/>
        <v>220</v>
      </c>
      <c r="AG170" s="42">
        <f t="shared" si="230"/>
        <v>0</v>
      </c>
      <c r="AH170" s="42">
        <f t="shared" si="230"/>
        <v>1905.3</v>
      </c>
      <c r="AI170" s="41" t="s">
        <v>33</v>
      </c>
    </row>
    <row r="171" s="15" customFormat="1" ht="16" customHeight="1" spans="1:35">
      <c r="A171" s="37">
        <f t="shared" si="174"/>
        <v>168</v>
      </c>
      <c r="B171" s="38" t="s">
        <v>459</v>
      </c>
      <c r="C171" s="39" t="s">
        <v>492</v>
      </c>
      <c r="D171" s="40" t="s">
        <v>493</v>
      </c>
      <c r="E171" s="38">
        <v>3920.55</v>
      </c>
      <c r="F171" s="38">
        <v>3920.55</v>
      </c>
      <c r="G171" s="39">
        <v>6346</v>
      </c>
      <c r="H171" s="38">
        <v>3920.55</v>
      </c>
      <c r="I171" s="39">
        <v>2200</v>
      </c>
      <c r="J171" s="39"/>
      <c r="K171" s="38">
        <f t="shared" si="175"/>
        <v>70.57</v>
      </c>
      <c r="L171" s="38">
        <f t="shared" si="176"/>
        <v>627.29</v>
      </c>
      <c r="M171" s="39">
        <f t="shared" si="177"/>
        <v>507.68</v>
      </c>
      <c r="N171" s="38">
        <f t="shared" si="178"/>
        <v>27.44</v>
      </c>
      <c r="O171" s="39">
        <f t="shared" si="179"/>
        <v>110</v>
      </c>
      <c r="P171" s="39">
        <f t="shared" si="180"/>
        <v>0</v>
      </c>
      <c r="Q171" s="39">
        <f t="shared" si="181"/>
        <v>1342.98</v>
      </c>
      <c r="R171" s="38">
        <f t="shared" si="182"/>
        <v>0</v>
      </c>
      <c r="S171" s="38">
        <f t="shared" si="183"/>
        <v>313.64</v>
      </c>
      <c r="T171" s="39">
        <f t="shared" si="184"/>
        <v>126.92</v>
      </c>
      <c r="U171" s="38">
        <f t="shared" si="185"/>
        <v>11.76</v>
      </c>
      <c r="V171" s="39">
        <f t="shared" si="186"/>
        <v>110</v>
      </c>
      <c r="W171" s="39">
        <f t="shared" si="187"/>
        <v>0</v>
      </c>
      <c r="X171" s="38">
        <f t="shared" si="188"/>
        <v>562.32</v>
      </c>
      <c r="Y171" s="38">
        <f t="shared" si="189"/>
        <v>1905.3</v>
      </c>
      <c r="Z171" s="38"/>
      <c r="AA171" s="41" t="s">
        <v>49</v>
      </c>
      <c r="AB171" s="42">
        <f t="shared" ref="AB171:AH171" si="231">K171+R171</f>
        <v>70.57</v>
      </c>
      <c r="AC171" s="42">
        <f t="shared" si="231"/>
        <v>940.93</v>
      </c>
      <c r="AD171" s="42">
        <f t="shared" si="231"/>
        <v>634.6</v>
      </c>
      <c r="AE171" s="42">
        <f t="shared" si="231"/>
        <v>39.2</v>
      </c>
      <c r="AF171" s="42">
        <f t="shared" si="231"/>
        <v>220</v>
      </c>
      <c r="AG171" s="42">
        <f t="shared" si="231"/>
        <v>0</v>
      </c>
      <c r="AH171" s="42">
        <f t="shared" si="231"/>
        <v>1905.3</v>
      </c>
      <c r="AI171" s="41" t="s">
        <v>33</v>
      </c>
    </row>
    <row r="172" s="15" customFormat="1" ht="16" customHeight="1" spans="1:35">
      <c r="A172" s="37">
        <f t="shared" si="174"/>
        <v>169</v>
      </c>
      <c r="B172" s="38" t="s">
        <v>459</v>
      </c>
      <c r="C172" s="58" t="s">
        <v>494</v>
      </c>
      <c r="D172" s="40" t="s">
        <v>495</v>
      </c>
      <c r="E172" s="38">
        <v>3920.55</v>
      </c>
      <c r="F172" s="38">
        <v>3920.55</v>
      </c>
      <c r="G172" s="39">
        <v>6346</v>
      </c>
      <c r="H172" s="38">
        <v>3920.55</v>
      </c>
      <c r="I172" s="39">
        <v>2200</v>
      </c>
      <c r="J172" s="39"/>
      <c r="K172" s="38">
        <f t="shared" si="175"/>
        <v>70.57</v>
      </c>
      <c r="L172" s="38">
        <f t="shared" si="176"/>
        <v>627.29</v>
      </c>
      <c r="M172" s="39">
        <f t="shared" si="177"/>
        <v>507.68</v>
      </c>
      <c r="N172" s="38">
        <f t="shared" si="178"/>
        <v>27.44</v>
      </c>
      <c r="O172" s="39">
        <f t="shared" si="179"/>
        <v>110</v>
      </c>
      <c r="P172" s="39">
        <f t="shared" si="180"/>
        <v>0</v>
      </c>
      <c r="Q172" s="39">
        <f t="shared" si="181"/>
        <v>1342.98</v>
      </c>
      <c r="R172" s="38">
        <f t="shared" si="182"/>
        <v>0</v>
      </c>
      <c r="S172" s="38">
        <f t="shared" si="183"/>
        <v>313.64</v>
      </c>
      <c r="T172" s="39">
        <f t="shared" si="184"/>
        <v>126.92</v>
      </c>
      <c r="U172" s="38">
        <f t="shared" si="185"/>
        <v>11.76</v>
      </c>
      <c r="V172" s="39">
        <f t="shared" si="186"/>
        <v>110</v>
      </c>
      <c r="W172" s="39">
        <f t="shared" si="187"/>
        <v>0</v>
      </c>
      <c r="X172" s="38">
        <f t="shared" si="188"/>
        <v>562.32</v>
      </c>
      <c r="Y172" s="38">
        <f t="shared" si="189"/>
        <v>1905.3</v>
      </c>
      <c r="Z172" s="38"/>
      <c r="AA172" s="41" t="s">
        <v>51</v>
      </c>
      <c r="AB172" s="42">
        <f t="shared" ref="AB172:AH172" si="232">K172+R172</f>
        <v>70.57</v>
      </c>
      <c r="AC172" s="42">
        <f t="shared" si="232"/>
        <v>940.93</v>
      </c>
      <c r="AD172" s="42">
        <f t="shared" si="232"/>
        <v>634.6</v>
      </c>
      <c r="AE172" s="42">
        <f t="shared" si="232"/>
        <v>39.2</v>
      </c>
      <c r="AF172" s="42">
        <f t="shared" si="232"/>
        <v>220</v>
      </c>
      <c r="AG172" s="42">
        <f t="shared" si="232"/>
        <v>0</v>
      </c>
      <c r="AH172" s="42">
        <f t="shared" si="232"/>
        <v>1905.3</v>
      </c>
      <c r="AI172" s="41" t="s">
        <v>33</v>
      </c>
    </row>
    <row r="173" s="15" customFormat="1" ht="16" customHeight="1" spans="1:35">
      <c r="A173" s="37">
        <f t="shared" si="174"/>
        <v>170</v>
      </c>
      <c r="B173" s="38" t="s">
        <v>46</v>
      </c>
      <c r="C173" s="59" t="s">
        <v>496</v>
      </c>
      <c r="D173" s="40" t="s">
        <v>497</v>
      </c>
      <c r="E173" s="38">
        <v>3920.55</v>
      </c>
      <c r="F173" s="38">
        <v>3920.55</v>
      </c>
      <c r="G173" s="39">
        <v>6346</v>
      </c>
      <c r="H173" s="38">
        <v>3920.55</v>
      </c>
      <c r="I173" s="39">
        <v>3180</v>
      </c>
      <c r="J173" s="39"/>
      <c r="K173" s="38">
        <f t="shared" si="175"/>
        <v>70.57</v>
      </c>
      <c r="L173" s="38">
        <f t="shared" si="176"/>
        <v>627.29</v>
      </c>
      <c r="M173" s="39">
        <f t="shared" si="177"/>
        <v>507.68</v>
      </c>
      <c r="N173" s="38">
        <f t="shared" si="178"/>
        <v>27.44</v>
      </c>
      <c r="O173" s="39">
        <f t="shared" si="179"/>
        <v>159</v>
      </c>
      <c r="P173" s="39">
        <f t="shared" si="180"/>
        <v>0</v>
      </c>
      <c r="Q173" s="39">
        <f t="shared" si="181"/>
        <v>1391.98</v>
      </c>
      <c r="R173" s="38">
        <f t="shared" si="182"/>
        <v>0</v>
      </c>
      <c r="S173" s="38">
        <f t="shared" si="183"/>
        <v>313.64</v>
      </c>
      <c r="T173" s="39">
        <f t="shared" si="184"/>
        <v>126.92</v>
      </c>
      <c r="U173" s="38">
        <f t="shared" si="185"/>
        <v>11.76</v>
      </c>
      <c r="V173" s="39">
        <f t="shared" si="186"/>
        <v>159</v>
      </c>
      <c r="W173" s="39">
        <f t="shared" si="187"/>
        <v>0</v>
      </c>
      <c r="X173" s="38">
        <f t="shared" si="188"/>
        <v>611.32</v>
      </c>
      <c r="Y173" s="38">
        <f t="shared" si="189"/>
        <v>2003.3</v>
      </c>
      <c r="Z173" s="38"/>
      <c r="AA173" s="41" t="s">
        <v>46</v>
      </c>
      <c r="AB173" s="42">
        <f t="shared" ref="AB173:AH173" si="233">K173+R173</f>
        <v>70.57</v>
      </c>
      <c r="AC173" s="42">
        <f t="shared" si="233"/>
        <v>940.93</v>
      </c>
      <c r="AD173" s="42">
        <f t="shared" si="233"/>
        <v>634.6</v>
      </c>
      <c r="AE173" s="42">
        <f t="shared" si="233"/>
        <v>39.2</v>
      </c>
      <c r="AF173" s="42">
        <f t="shared" si="233"/>
        <v>318</v>
      </c>
      <c r="AG173" s="42">
        <f t="shared" si="233"/>
        <v>0</v>
      </c>
      <c r="AH173" s="42">
        <f t="shared" si="233"/>
        <v>2003.3</v>
      </c>
      <c r="AI173" s="41" t="s">
        <v>31</v>
      </c>
    </row>
    <row r="174" s="15" customFormat="1" ht="16" customHeight="1" spans="1:35">
      <c r="A174" s="37">
        <f t="shared" si="174"/>
        <v>171</v>
      </c>
      <c r="B174" s="38" t="s">
        <v>116</v>
      </c>
      <c r="C174" s="45" t="s">
        <v>498</v>
      </c>
      <c r="D174" s="46" t="s">
        <v>499</v>
      </c>
      <c r="E174" s="38">
        <v>3920.55</v>
      </c>
      <c r="F174" s="38">
        <v>3920.55</v>
      </c>
      <c r="G174" s="39">
        <v>6346</v>
      </c>
      <c r="H174" s="38">
        <v>3920.55</v>
      </c>
      <c r="I174" s="39">
        <v>2200</v>
      </c>
      <c r="J174" s="39"/>
      <c r="K174" s="38">
        <f t="shared" si="175"/>
        <v>70.57</v>
      </c>
      <c r="L174" s="38">
        <f t="shared" si="176"/>
        <v>627.29</v>
      </c>
      <c r="M174" s="39">
        <f t="shared" si="177"/>
        <v>507.68</v>
      </c>
      <c r="N174" s="38">
        <f t="shared" si="178"/>
        <v>27.44</v>
      </c>
      <c r="O174" s="39">
        <f t="shared" si="179"/>
        <v>110</v>
      </c>
      <c r="P174" s="39">
        <f t="shared" si="180"/>
        <v>0</v>
      </c>
      <c r="Q174" s="39">
        <f t="shared" si="181"/>
        <v>1342.98</v>
      </c>
      <c r="R174" s="38">
        <f t="shared" si="182"/>
        <v>0</v>
      </c>
      <c r="S174" s="38">
        <f t="shared" si="183"/>
        <v>313.64</v>
      </c>
      <c r="T174" s="39">
        <f t="shared" si="184"/>
        <v>126.92</v>
      </c>
      <c r="U174" s="38">
        <f t="shared" si="185"/>
        <v>11.76</v>
      </c>
      <c r="V174" s="39">
        <f t="shared" si="186"/>
        <v>110</v>
      </c>
      <c r="W174" s="39">
        <f t="shared" si="187"/>
        <v>0</v>
      </c>
      <c r="X174" s="38">
        <f t="shared" si="188"/>
        <v>562.32</v>
      </c>
      <c r="Y174" s="38">
        <f t="shared" si="189"/>
        <v>1905.3</v>
      </c>
      <c r="Z174" s="38"/>
      <c r="AA174" s="41" t="s">
        <v>71</v>
      </c>
      <c r="AB174" s="42">
        <f t="shared" ref="AB174:AH174" si="234">K174+R174</f>
        <v>70.57</v>
      </c>
      <c r="AC174" s="42">
        <f t="shared" si="234"/>
        <v>940.93</v>
      </c>
      <c r="AD174" s="42">
        <f t="shared" si="234"/>
        <v>634.6</v>
      </c>
      <c r="AE174" s="42">
        <f t="shared" si="234"/>
        <v>39.2</v>
      </c>
      <c r="AF174" s="42">
        <f t="shared" si="234"/>
        <v>220</v>
      </c>
      <c r="AG174" s="42">
        <f t="shared" si="234"/>
        <v>0</v>
      </c>
      <c r="AH174" s="42">
        <f t="shared" si="234"/>
        <v>1905.3</v>
      </c>
      <c r="AI174" s="41" t="s">
        <v>33</v>
      </c>
    </row>
    <row r="175" s="15" customFormat="1" ht="16" customHeight="1" spans="1:35">
      <c r="A175" s="37">
        <f t="shared" si="174"/>
        <v>172</v>
      </c>
      <c r="B175" s="38" t="s">
        <v>153</v>
      </c>
      <c r="C175" s="54" t="s">
        <v>500</v>
      </c>
      <c r="D175" s="46" t="s">
        <v>501</v>
      </c>
      <c r="E175" s="38">
        <v>3920.55</v>
      </c>
      <c r="F175" s="38">
        <v>3920.55</v>
      </c>
      <c r="G175" s="39">
        <v>6346</v>
      </c>
      <c r="H175" s="38">
        <v>3920.55</v>
      </c>
      <c r="I175" s="39">
        <v>3180</v>
      </c>
      <c r="J175" s="39"/>
      <c r="K175" s="38">
        <f t="shared" si="175"/>
        <v>70.57</v>
      </c>
      <c r="L175" s="38">
        <f t="shared" si="176"/>
        <v>627.29</v>
      </c>
      <c r="M175" s="39">
        <f t="shared" si="177"/>
        <v>507.68</v>
      </c>
      <c r="N175" s="38">
        <f t="shared" si="178"/>
        <v>27.44</v>
      </c>
      <c r="O175" s="39">
        <f t="shared" si="179"/>
        <v>159</v>
      </c>
      <c r="P175" s="39">
        <f t="shared" si="180"/>
        <v>0</v>
      </c>
      <c r="Q175" s="39">
        <f t="shared" si="181"/>
        <v>1391.98</v>
      </c>
      <c r="R175" s="38">
        <f t="shared" si="182"/>
        <v>0</v>
      </c>
      <c r="S175" s="38">
        <f t="shared" si="183"/>
        <v>313.64</v>
      </c>
      <c r="T175" s="39">
        <f t="shared" si="184"/>
        <v>126.92</v>
      </c>
      <c r="U175" s="38">
        <f t="shared" si="185"/>
        <v>11.76</v>
      </c>
      <c r="V175" s="39">
        <f t="shared" si="186"/>
        <v>159</v>
      </c>
      <c r="W175" s="39">
        <f t="shared" si="187"/>
        <v>0</v>
      </c>
      <c r="X175" s="38">
        <f t="shared" si="188"/>
        <v>611.32</v>
      </c>
      <c r="Y175" s="38">
        <f t="shared" si="189"/>
        <v>2003.3</v>
      </c>
      <c r="Z175" s="38"/>
      <c r="AA175" s="41" t="s">
        <v>57</v>
      </c>
      <c r="AB175" s="42">
        <f t="shared" ref="AB175:AH175" si="235">K175+R175</f>
        <v>70.57</v>
      </c>
      <c r="AC175" s="42">
        <f t="shared" si="235"/>
        <v>940.93</v>
      </c>
      <c r="AD175" s="42">
        <f t="shared" si="235"/>
        <v>634.6</v>
      </c>
      <c r="AE175" s="42">
        <f t="shared" si="235"/>
        <v>39.2</v>
      </c>
      <c r="AF175" s="42">
        <f t="shared" si="235"/>
        <v>318</v>
      </c>
      <c r="AG175" s="42">
        <f t="shared" si="235"/>
        <v>0</v>
      </c>
      <c r="AH175" s="42">
        <f t="shared" si="235"/>
        <v>2003.3</v>
      </c>
      <c r="AI175" s="41" t="s">
        <v>36</v>
      </c>
    </row>
    <row r="176" s="15" customFormat="1" ht="16" customHeight="1" spans="1:35">
      <c r="A176" s="37">
        <f t="shared" si="174"/>
        <v>173</v>
      </c>
      <c r="B176" s="38" t="s">
        <v>153</v>
      </c>
      <c r="C176" s="54" t="s">
        <v>502</v>
      </c>
      <c r="D176" s="46" t="s">
        <v>503</v>
      </c>
      <c r="E176" s="38">
        <v>3920.55</v>
      </c>
      <c r="F176" s="38">
        <v>3920.55</v>
      </c>
      <c r="G176" s="39">
        <v>6346</v>
      </c>
      <c r="H176" s="38">
        <v>3920.55</v>
      </c>
      <c r="I176" s="39">
        <v>3180</v>
      </c>
      <c r="J176" s="39"/>
      <c r="K176" s="38">
        <f t="shared" si="175"/>
        <v>70.57</v>
      </c>
      <c r="L176" s="38">
        <f t="shared" si="176"/>
        <v>627.29</v>
      </c>
      <c r="M176" s="39">
        <f t="shared" si="177"/>
        <v>507.68</v>
      </c>
      <c r="N176" s="38">
        <f t="shared" si="178"/>
        <v>27.44</v>
      </c>
      <c r="O176" s="39">
        <f t="shared" si="179"/>
        <v>159</v>
      </c>
      <c r="P176" s="39">
        <f t="shared" si="180"/>
        <v>0</v>
      </c>
      <c r="Q176" s="39">
        <f t="shared" si="181"/>
        <v>1391.98</v>
      </c>
      <c r="R176" s="38">
        <f t="shared" si="182"/>
        <v>0</v>
      </c>
      <c r="S176" s="38">
        <f t="shared" si="183"/>
        <v>313.64</v>
      </c>
      <c r="T176" s="39">
        <f t="shared" si="184"/>
        <v>126.92</v>
      </c>
      <c r="U176" s="38">
        <f t="shared" si="185"/>
        <v>11.76</v>
      </c>
      <c r="V176" s="39">
        <f t="shared" si="186"/>
        <v>159</v>
      </c>
      <c r="W176" s="39">
        <f t="shared" si="187"/>
        <v>0</v>
      </c>
      <c r="X176" s="38">
        <f t="shared" si="188"/>
        <v>611.32</v>
      </c>
      <c r="Y176" s="38">
        <f t="shared" si="189"/>
        <v>2003.3</v>
      </c>
      <c r="Z176" s="38"/>
      <c r="AA176" s="41" t="s">
        <v>57</v>
      </c>
      <c r="AB176" s="42">
        <f t="shared" ref="AB176:AH176" si="236">K176+R176</f>
        <v>70.57</v>
      </c>
      <c r="AC176" s="42">
        <f t="shared" si="236"/>
        <v>940.93</v>
      </c>
      <c r="AD176" s="42">
        <f t="shared" si="236"/>
        <v>634.6</v>
      </c>
      <c r="AE176" s="42">
        <f t="shared" si="236"/>
        <v>39.2</v>
      </c>
      <c r="AF176" s="42">
        <f t="shared" si="236"/>
        <v>318</v>
      </c>
      <c r="AG176" s="42">
        <f t="shared" si="236"/>
        <v>0</v>
      </c>
      <c r="AH176" s="42">
        <f t="shared" si="236"/>
        <v>2003.3</v>
      </c>
      <c r="AI176" s="41" t="s">
        <v>36</v>
      </c>
    </row>
    <row r="177" s="15" customFormat="1" ht="16" customHeight="1" spans="1:35">
      <c r="A177" s="37">
        <f t="shared" si="174"/>
        <v>174</v>
      </c>
      <c r="B177" s="38" t="s">
        <v>195</v>
      </c>
      <c r="C177" s="54" t="s">
        <v>504</v>
      </c>
      <c r="D177" s="46" t="s">
        <v>505</v>
      </c>
      <c r="E177" s="38">
        <v>3920.55</v>
      </c>
      <c r="F177" s="38">
        <v>3920.55</v>
      </c>
      <c r="G177" s="39">
        <v>6346</v>
      </c>
      <c r="H177" s="38">
        <v>3920.55</v>
      </c>
      <c r="I177" s="39">
        <v>3180</v>
      </c>
      <c r="J177" s="39"/>
      <c r="K177" s="38">
        <f t="shared" si="175"/>
        <v>70.57</v>
      </c>
      <c r="L177" s="38">
        <f t="shared" si="176"/>
        <v>627.29</v>
      </c>
      <c r="M177" s="39">
        <f t="shared" si="177"/>
        <v>507.68</v>
      </c>
      <c r="N177" s="38">
        <f t="shared" si="178"/>
        <v>27.44</v>
      </c>
      <c r="O177" s="39">
        <f t="shared" si="179"/>
        <v>159</v>
      </c>
      <c r="P177" s="39">
        <f t="shared" si="180"/>
        <v>0</v>
      </c>
      <c r="Q177" s="39">
        <f t="shared" si="181"/>
        <v>1391.98</v>
      </c>
      <c r="R177" s="38">
        <f t="shared" si="182"/>
        <v>0</v>
      </c>
      <c r="S177" s="38">
        <f t="shared" si="183"/>
        <v>313.64</v>
      </c>
      <c r="T177" s="39">
        <f t="shared" si="184"/>
        <v>126.92</v>
      </c>
      <c r="U177" s="38">
        <f t="shared" si="185"/>
        <v>11.76</v>
      </c>
      <c r="V177" s="39">
        <f t="shared" si="186"/>
        <v>159</v>
      </c>
      <c r="W177" s="39">
        <f t="shared" si="187"/>
        <v>0</v>
      </c>
      <c r="X177" s="38">
        <f t="shared" si="188"/>
        <v>611.32</v>
      </c>
      <c r="Y177" s="38">
        <f t="shared" si="189"/>
        <v>2003.3</v>
      </c>
      <c r="Z177" s="38"/>
      <c r="AA177" s="41" t="s">
        <v>73</v>
      </c>
      <c r="AB177" s="42">
        <f t="shared" ref="AB177:AH177" si="237">K177+R177</f>
        <v>70.57</v>
      </c>
      <c r="AC177" s="42">
        <f t="shared" si="237"/>
        <v>940.93</v>
      </c>
      <c r="AD177" s="42">
        <f t="shared" si="237"/>
        <v>634.6</v>
      </c>
      <c r="AE177" s="42">
        <f t="shared" si="237"/>
        <v>39.2</v>
      </c>
      <c r="AF177" s="42">
        <f t="shared" si="237"/>
        <v>318</v>
      </c>
      <c r="AG177" s="42">
        <f t="shared" si="237"/>
        <v>0</v>
      </c>
      <c r="AH177" s="42">
        <f t="shared" si="237"/>
        <v>2003.3</v>
      </c>
      <c r="AI177" s="41" t="s">
        <v>34</v>
      </c>
    </row>
    <row r="178" s="15" customFormat="1" ht="16" customHeight="1" spans="1:35">
      <c r="A178" s="37">
        <f t="shared" si="174"/>
        <v>175</v>
      </c>
      <c r="B178" s="38" t="s">
        <v>172</v>
      </c>
      <c r="C178" s="60" t="s">
        <v>506</v>
      </c>
      <c r="D178" s="223" t="s">
        <v>507</v>
      </c>
      <c r="E178" s="38">
        <v>3920.55</v>
      </c>
      <c r="F178" s="38">
        <v>3920.55</v>
      </c>
      <c r="G178" s="39">
        <v>6346</v>
      </c>
      <c r="H178" s="38">
        <v>3920.55</v>
      </c>
      <c r="I178" s="39">
        <v>3180</v>
      </c>
      <c r="J178" s="39"/>
      <c r="K178" s="38">
        <f t="shared" si="175"/>
        <v>70.57</v>
      </c>
      <c r="L178" s="38">
        <f t="shared" si="176"/>
        <v>627.29</v>
      </c>
      <c r="M178" s="39">
        <f t="shared" si="177"/>
        <v>507.68</v>
      </c>
      <c r="N178" s="38">
        <f t="shared" si="178"/>
        <v>27.44</v>
      </c>
      <c r="O178" s="39">
        <f t="shared" si="179"/>
        <v>159</v>
      </c>
      <c r="P178" s="39">
        <f t="shared" si="180"/>
        <v>0</v>
      </c>
      <c r="Q178" s="39">
        <f t="shared" si="181"/>
        <v>1391.98</v>
      </c>
      <c r="R178" s="38">
        <f t="shared" si="182"/>
        <v>0</v>
      </c>
      <c r="S178" s="38">
        <f t="shared" si="183"/>
        <v>313.64</v>
      </c>
      <c r="T178" s="39">
        <f t="shared" si="184"/>
        <v>126.92</v>
      </c>
      <c r="U178" s="38">
        <f t="shared" si="185"/>
        <v>11.76</v>
      </c>
      <c r="V178" s="39">
        <f t="shared" si="186"/>
        <v>159</v>
      </c>
      <c r="W178" s="39">
        <f t="shared" si="187"/>
        <v>0</v>
      </c>
      <c r="X178" s="38">
        <f t="shared" si="188"/>
        <v>611.32</v>
      </c>
      <c r="Y178" s="38">
        <f t="shared" si="189"/>
        <v>2003.3</v>
      </c>
      <c r="Z178" s="38"/>
      <c r="AA178" s="41" t="s">
        <v>74</v>
      </c>
      <c r="AB178" s="42">
        <f t="shared" ref="AB178:AH178" si="238">K178+R178</f>
        <v>70.57</v>
      </c>
      <c r="AC178" s="42">
        <f t="shared" si="238"/>
        <v>940.93</v>
      </c>
      <c r="AD178" s="42">
        <f t="shared" si="238"/>
        <v>634.6</v>
      </c>
      <c r="AE178" s="42">
        <f t="shared" si="238"/>
        <v>39.2</v>
      </c>
      <c r="AF178" s="42">
        <f t="shared" si="238"/>
        <v>318</v>
      </c>
      <c r="AG178" s="42">
        <f t="shared" si="238"/>
        <v>0</v>
      </c>
      <c r="AH178" s="42">
        <f t="shared" si="238"/>
        <v>2003.3</v>
      </c>
      <c r="AI178" s="41" t="s">
        <v>35</v>
      </c>
    </row>
    <row r="179" s="15" customFormat="1" ht="16" customHeight="1" spans="1:35">
      <c r="A179" s="37">
        <f t="shared" si="174"/>
        <v>176</v>
      </c>
      <c r="B179" s="38" t="s">
        <v>186</v>
      </c>
      <c r="C179" s="54" t="s">
        <v>508</v>
      </c>
      <c r="D179" s="46" t="s">
        <v>509</v>
      </c>
      <c r="E179" s="38">
        <v>3920.55</v>
      </c>
      <c r="F179" s="38">
        <v>3920.55</v>
      </c>
      <c r="G179" s="39">
        <v>6346</v>
      </c>
      <c r="H179" s="38">
        <v>3920.55</v>
      </c>
      <c r="I179" s="39">
        <v>3180</v>
      </c>
      <c r="J179" s="39"/>
      <c r="K179" s="38">
        <f t="shared" si="175"/>
        <v>70.57</v>
      </c>
      <c r="L179" s="38">
        <f t="shared" si="176"/>
        <v>627.29</v>
      </c>
      <c r="M179" s="39">
        <f t="shared" si="177"/>
        <v>507.68</v>
      </c>
      <c r="N179" s="38">
        <f t="shared" si="178"/>
        <v>27.44</v>
      </c>
      <c r="O179" s="39">
        <f t="shared" si="179"/>
        <v>159</v>
      </c>
      <c r="P179" s="39">
        <f t="shared" si="180"/>
        <v>0</v>
      </c>
      <c r="Q179" s="39">
        <f t="shared" si="181"/>
        <v>1391.98</v>
      </c>
      <c r="R179" s="38">
        <f t="shared" si="182"/>
        <v>0</v>
      </c>
      <c r="S179" s="38">
        <f t="shared" si="183"/>
        <v>313.64</v>
      </c>
      <c r="T179" s="39">
        <f t="shared" si="184"/>
        <v>126.92</v>
      </c>
      <c r="U179" s="38">
        <f t="shared" si="185"/>
        <v>11.76</v>
      </c>
      <c r="V179" s="39">
        <f t="shared" si="186"/>
        <v>159</v>
      </c>
      <c r="W179" s="39">
        <f t="shared" si="187"/>
        <v>0</v>
      </c>
      <c r="X179" s="38">
        <f t="shared" si="188"/>
        <v>611.32</v>
      </c>
      <c r="Y179" s="38">
        <f t="shared" si="189"/>
        <v>2003.3</v>
      </c>
      <c r="Z179" s="38"/>
      <c r="AA179" s="41" t="s">
        <v>76</v>
      </c>
      <c r="AB179" s="42">
        <f t="shared" ref="AB179:AH179" si="239">K179+R179</f>
        <v>70.57</v>
      </c>
      <c r="AC179" s="42">
        <f t="shared" si="239"/>
        <v>940.93</v>
      </c>
      <c r="AD179" s="42">
        <f t="shared" si="239"/>
        <v>634.6</v>
      </c>
      <c r="AE179" s="42">
        <f t="shared" si="239"/>
        <v>39.2</v>
      </c>
      <c r="AF179" s="42">
        <f t="shared" si="239"/>
        <v>318</v>
      </c>
      <c r="AG179" s="42">
        <f t="shared" si="239"/>
        <v>0</v>
      </c>
      <c r="AH179" s="42">
        <f t="shared" si="239"/>
        <v>2003.3</v>
      </c>
      <c r="AI179" s="41" t="s">
        <v>36</v>
      </c>
    </row>
    <row r="180" s="15" customFormat="1" ht="16" customHeight="1" spans="1:35">
      <c r="A180" s="37">
        <f t="shared" si="174"/>
        <v>177</v>
      </c>
      <c r="B180" s="38" t="s">
        <v>153</v>
      </c>
      <c r="C180" s="45" t="s">
        <v>510</v>
      </c>
      <c r="D180" s="46" t="s">
        <v>511</v>
      </c>
      <c r="E180" s="38">
        <v>3920.55</v>
      </c>
      <c r="F180" s="38">
        <v>3920.55</v>
      </c>
      <c r="G180" s="39">
        <v>6346</v>
      </c>
      <c r="H180" s="38">
        <v>3920.55</v>
      </c>
      <c r="I180" s="39">
        <v>3180</v>
      </c>
      <c r="J180" s="39"/>
      <c r="K180" s="38">
        <f t="shared" si="175"/>
        <v>70.57</v>
      </c>
      <c r="L180" s="38">
        <f t="shared" si="176"/>
        <v>627.29</v>
      </c>
      <c r="M180" s="39">
        <f t="shared" si="177"/>
        <v>507.68</v>
      </c>
      <c r="N180" s="38">
        <f t="shared" si="178"/>
        <v>27.44</v>
      </c>
      <c r="O180" s="39">
        <f t="shared" si="179"/>
        <v>159</v>
      </c>
      <c r="P180" s="39">
        <f t="shared" si="180"/>
        <v>0</v>
      </c>
      <c r="Q180" s="39">
        <f t="shared" si="181"/>
        <v>1391.98</v>
      </c>
      <c r="R180" s="38">
        <f t="shared" si="182"/>
        <v>0</v>
      </c>
      <c r="S180" s="38">
        <f t="shared" si="183"/>
        <v>313.64</v>
      </c>
      <c r="T180" s="39">
        <f t="shared" si="184"/>
        <v>126.92</v>
      </c>
      <c r="U180" s="38">
        <f t="shared" si="185"/>
        <v>11.76</v>
      </c>
      <c r="V180" s="39">
        <f t="shared" si="186"/>
        <v>159</v>
      </c>
      <c r="W180" s="39">
        <f t="shared" si="187"/>
        <v>0</v>
      </c>
      <c r="X180" s="38">
        <f t="shared" si="188"/>
        <v>611.32</v>
      </c>
      <c r="Y180" s="38">
        <f t="shared" si="189"/>
        <v>2003.3</v>
      </c>
      <c r="Z180" s="38"/>
      <c r="AA180" s="41" t="s">
        <v>77</v>
      </c>
      <c r="AB180" s="42">
        <f t="shared" ref="AB180:AH180" si="240">K180+R180</f>
        <v>70.57</v>
      </c>
      <c r="AC180" s="42">
        <f t="shared" si="240"/>
        <v>940.93</v>
      </c>
      <c r="AD180" s="42">
        <f t="shared" si="240"/>
        <v>634.6</v>
      </c>
      <c r="AE180" s="42">
        <f t="shared" si="240"/>
        <v>39.2</v>
      </c>
      <c r="AF180" s="42">
        <f t="shared" si="240"/>
        <v>318</v>
      </c>
      <c r="AG180" s="42">
        <f t="shared" si="240"/>
        <v>0</v>
      </c>
      <c r="AH180" s="42">
        <f t="shared" si="240"/>
        <v>2003.3</v>
      </c>
      <c r="AI180" s="41" t="s">
        <v>36</v>
      </c>
    </row>
    <row r="181" s="15" customFormat="1" ht="16" customHeight="1" spans="1:35">
      <c r="A181" s="37">
        <f t="shared" si="174"/>
        <v>178</v>
      </c>
      <c r="B181" s="38" t="s">
        <v>116</v>
      </c>
      <c r="C181" s="45" t="s">
        <v>512</v>
      </c>
      <c r="D181" s="46" t="s">
        <v>513</v>
      </c>
      <c r="E181" s="38">
        <v>3920.55</v>
      </c>
      <c r="F181" s="38">
        <v>3920.55</v>
      </c>
      <c r="G181" s="39">
        <v>6346</v>
      </c>
      <c r="H181" s="38">
        <v>3920.55</v>
      </c>
      <c r="I181" s="39">
        <v>2200</v>
      </c>
      <c r="J181" s="39"/>
      <c r="K181" s="38">
        <f t="shared" si="175"/>
        <v>70.57</v>
      </c>
      <c r="L181" s="38">
        <f t="shared" si="176"/>
        <v>627.29</v>
      </c>
      <c r="M181" s="39">
        <f t="shared" si="177"/>
        <v>507.68</v>
      </c>
      <c r="N181" s="38">
        <f t="shared" si="178"/>
        <v>27.44</v>
      </c>
      <c r="O181" s="39">
        <f t="shared" si="179"/>
        <v>110</v>
      </c>
      <c r="P181" s="39">
        <f t="shared" si="180"/>
        <v>0</v>
      </c>
      <c r="Q181" s="39">
        <f t="shared" si="181"/>
        <v>1342.98</v>
      </c>
      <c r="R181" s="38">
        <f t="shared" si="182"/>
        <v>0</v>
      </c>
      <c r="S181" s="38">
        <f t="shared" si="183"/>
        <v>313.64</v>
      </c>
      <c r="T181" s="39">
        <f t="shared" si="184"/>
        <v>126.92</v>
      </c>
      <c r="U181" s="38">
        <f t="shared" si="185"/>
        <v>11.76</v>
      </c>
      <c r="V181" s="39">
        <f t="shared" si="186"/>
        <v>110</v>
      </c>
      <c r="W181" s="39">
        <f t="shared" si="187"/>
        <v>0</v>
      </c>
      <c r="X181" s="38">
        <f t="shared" si="188"/>
        <v>562.32</v>
      </c>
      <c r="Y181" s="38">
        <f t="shared" si="189"/>
        <v>1905.3</v>
      </c>
      <c r="Z181" s="38"/>
      <c r="AA181" s="41" t="s">
        <v>47</v>
      </c>
      <c r="AB181" s="42">
        <f t="shared" ref="AB181:AH181" si="241">K181+R181</f>
        <v>70.57</v>
      </c>
      <c r="AC181" s="42">
        <f t="shared" si="241"/>
        <v>940.93</v>
      </c>
      <c r="AD181" s="42">
        <f t="shared" si="241"/>
        <v>634.6</v>
      </c>
      <c r="AE181" s="42">
        <f t="shared" si="241"/>
        <v>39.2</v>
      </c>
      <c r="AF181" s="42">
        <f t="shared" si="241"/>
        <v>220</v>
      </c>
      <c r="AG181" s="42">
        <f t="shared" si="241"/>
        <v>0</v>
      </c>
      <c r="AH181" s="42">
        <f t="shared" si="241"/>
        <v>1905.3</v>
      </c>
      <c r="AI181" s="41" t="s">
        <v>33</v>
      </c>
    </row>
    <row r="182" s="15" customFormat="1" ht="16" customHeight="1" spans="1:35">
      <c r="A182" s="37">
        <f t="shared" si="174"/>
        <v>179</v>
      </c>
      <c r="B182" s="38" t="s">
        <v>459</v>
      </c>
      <c r="C182" s="54" t="s">
        <v>514</v>
      </c>
      <c r="D182" s="46" t="s">
        <v>515</v>
      </c>
      <c r="E182" s="38">
        <v>3920.55</v>
      </c>
      <c r="F182" s="38">
        <v>3920.55</v>
      </c>
      <c r="G182" s="39">
        <v>6346</v>
      </c>
      <c r="H182" s="38">
        <v>3920.55</v>
      </c>
      <c r="I182" s="39">
        <v>2200</v>
      </c>
      <c r="J182" s="39"/>
      <c r="K182" s="38">
        <f t="shared" si="175"/>
        <v>70.57</v>
      </c>
      <c r="L182" s="38">
        <f t="shared" si="176"/>
        <v>627.29</v>
      </c>
      <c r="M182" s="39">
        <f t="shared" si="177"/>
        <v>507.68</v>
      </c>
      <c r="N182" s="38">
        <f t="shared" si="178"/>
        <v>27.44</v>
      </c>
      <c r="O182" s="39">
        <f t="shared" si="179"/>
        <v>110</v>
      </c>
      <c r="P182" s="39">
        <f t="shared" si="180"/>
        <v>0</v>
      </c>
      <c r="Q182" s="39">
        <f t="shared" si="181"/>
        <v>1342.98</v>
      </c>
      <c r="R182" s="38">
        <f t="shared" si="182"/>
        <v>0</v>
      </c>
      <c r="S182" s="38">
        <f t="shared" si="183"/>
        <v>313.64</v>
      </c>
      <c r="T182" s="39">
        <f t="shared" si="184"/>
        <v>126.92</v>
      </c>
      <c r="U182" s="38">
        <f t="shared" si="185"/>
        <v>11.76</v>
      </c>
      <c r="V182" s="39">
        <f t="shared" si="186"/>
        <v>110</v>
      </c>
      <c r="W182" s="39">
        <f t="shared" si="187"/>
        <v>0</v>
      </c>
      <c r="X182" s="38">
        <f t="shared" si="188"/>
        <v>562.32</v>
      </c>
      <c r="Y182" s="38">
        <f t="shared" si="189"/>
        <v>1905.3</v>
      </c>
      <c r="Z182" s="38"/>
      <c r="AA182" s="41" t="s">
        <v>48</v>
      </c>
      <c r="AB182" s="42">
        <f t="shared" ref="AB182:AH182" si="242">K182+R182</f>
        <v>70.57</v>
      </c>
      <c r="AC182" s="42">
        <f t="shared" si="242"/>
        <v>940.93</v>
      </c>
      <c r="AD182" s="42">
        <f t="shared" si="242"/>
        <v>634.6</v>
      </c>
      <c r="AE182" s="42">
        <f t="shared" si="242"/>
        <v>39.2</v>
      </c>
      <c r="AF182" s="42">
        <f t="shared" si="242"/>
        <v>220</v>
      </c>
      <c r="AG182" s="42">
        <f t="shared" si="242"/>
        <v>0</v>
      </c>
      <c r="AH182" s="42">
        <f t="shared" si="242"/>
        <v>1905.3</v>
      </c>
      <c r="AI182" s="41" t="s">
        <v>33</v>
      </c>
    </row>
    <row r="183" s="15" customFormat="1" ht="16" customHeight="1" spans="1:35">
      <c r="A183" s="37">
        <f t="shared" si="174"/>
        <v>180</v>
      </c>
      <c r="B183" s="38" t="s">
        <v>119</v>
      </c>
      <c r="C183" s="45" t="s">
        <v>516</v>
      </c>
      <c r="D183" s="221" t="s">
        <v>517</v>
      </c>
      <c r="E183" s="38">
        <v>3920.55</v>
      </c>
      <c r="F183" s="38">
        <v>3920.55</v>
      </c>
      <c r="G183" s="39">
        <v>6346</v>
      </c>
      <c r="H183" s="38">
        <v>3920.55</v>
      </c>
      <c r="I183" s="39">
        <v>3180</v>
      </c>
      <c r="J183" s="39"/>
      <c r="K183" s="38">
        <f t="shared" si="175"/>
        <v>70.57</v>
      </c>
      <c r="L183" s="38">
        <f t="shared" si="176"/>
        <v>627.29</v>
      </c>
      <c r="M183" s="39">
        <f t="shared" si="177"/>
        <v>507.68</v>
      </c>
      <c r="N183" s="38">
        <f t="shared" si="178"/>
        <v>27.44</v>
      </c>
      <c r="O183" s="39">
        <f t="shared" si="179"/>
        <v>159</v>
      </c>
      <c r="P183" s="39">
        <f t="shared" si="180"/>
        <v>0</v>
      </c>
      <c r="Q183" s="39">
        <f t="shared" si="181"/>
        <v>1391.98</v>
      </c>
      <c r="R183" s="38">
        <f t="shared" si="182"/>
        <v>0</v>
      </c>
      <c r="S183" s="38">
        <f t="shared" si="183"/>
        <v>313.64</v>
      </c>
      <c r="T183" s="39">
        <f t="shared" si="184"/>
        <v>126.92</v>
      </c>
      <c r="U183" s="38">
        <f t="shared" si="185"/>
        <v>11.76</v>
      </c>
      <c r="V183" s="39">
        <f t="shared" si="186"/>
        <v>159</v>
      </c>
      <c r="W183" s="39">
        <f t="shared" si="187"/>
        <v>0</v>
      </c>
      <c r="X183" s="38">
        <f t="shared" si="188"/>
        <v>611.32</v>
      </c>
      <c r="Y183" s="38">
        <f t="shared" si="189"/>
        <v>2003.3</v>
      </c>
      <c r="Z183" s="38"/>
      <c r="AA183" s="41" t="s">
        <v>74</v>
      </c>
      <c r="AB183" s="42">
        <f t="shared" ref="AB183:AH183" si="243">K183+R183</f>
        <v>70.57</v>
      </c>
      <c r="AC183" s="42">
        <f t="shared" si="243"/>
        <v>940.93</v>
      </c>
      <c r="AD183" s="42">
        <f t="shared" si="243"/>
        <v>634.6</v>
      </c>
      <c r="AE183" s="42">
        <f t="shared" si="243"/>
        <v>39.2</v>
      </c>
      <c r="AF183" s="42">
        <f t="shared" si="243"/>
        <v>318</v>
      </c>
      <c r="AG183" s="42">
        <f t="shared" si="243"/>
        <v>0</v>
      </c>
      <c r="AH183" s="42">
        <f t="shared" si="243"/>
        <v>2003.3</v>
      </c>
      <c r="AI183" s="41" t="s">
        <v>35</v>
      </c>
    </row>
    <row r="184" s="15" customFormat="1" ht="16" customHeight="1" spans="1:35">
      <c r="A184" s="37">
        <f t="shared" si="174"/>
        <v>181</v>
      </c>
      <c r="B184" s="38" t="s">
        <v>347</v>
      </c>
      <c r="C184" s="45" t="s">
        <v>518</v>
      </c>
      <c r="D184" s="46" t="s">
        <v>519</v>
      </c>
      <c r="E184" s="38">
        <v>3920.55</v>
      </c>
      <c r="F184" s="38">
        <v>3920.55</v>
      </c>
      <c r="G184" s="39">
        <v>6346</v>
      </c>
      <c r="H184" s="38">
        <v>3920.55</v>
      </c>
      <c r="I184" s="39">
        <v>2200</v>
      </c>
      <c r="J184" s="39"/>
      <c r="K184" s="38">
        <f t="shared" si="175"/>
        <v>70.57</v>
      </c>
      <c r="L184" s="38">
        <f t="shared" si="176"/>
        <v>627.29</v>
      </c>
      <c r="M184" s="39">
        <f t="shared" si="177"/>
        <v>507.68</v>
      </c>
      <c r="N184" s="38">
        <f t="shared" si="178"/>
        <v>27.44</v>
      </c>
      <c r="O184" s="39">
        <f t="shared" si="179"/>
        <v>110</v>
      </c>
      <c r="P184" s="39">
        <f t="shared" si="180"/>
        <v>0</v>
      </c>
      <c r="Q184" s="39">
        <f t="shared" si="181"/>
        <v>1342.98</v>
      </c>
      <c r="R184" s="38">
        <f t="shared" si="182"/>
        <v>0</v>
      </c>
      <c r="S184" s="38">
        <f t="shared" si="183"/>
        <v>313.64</v>
      </c>
      <c r="T184" s="39">
        <f t="shared" si="184"/>
        <v>126.92</v>
      </c>
      <c r="U184" s="38">
        <f t="shared" si="185"/>
        <v>11.76</v>
      </c>
      <c r="V184" s="39">
        <f t="shared" si="186"/>
        <v>110</v>
      </c>
      <c r="W184" s="39">
        <f t="shared" si="187"/>
        <v>0</v>
      </c>
      <c r="X184" s="38">
        <f t="shared" si="188"/>
        <v>562.32</v>
      </c>
      <c r="Y184" s="38">
        <f t="shared" si="189"/>
        <v>1905.3</v>
      </c>
      <c r="Z184" s="38"/>
      <c r="AA184" s="41" t="s">
        <v>69</v>
      </c>
      <c r="AB184" s="42">
        <f t="shared" ref="AB184:AH184" si="244">K184+R184</f>
        <v>70.57</v>
      </c>
      <c r="AC184" s="42">
        <f t="shared" si="244"/>
        <v>940.93</v>
      </c>
      <c r="AD184" s="42">
        <f t="shared" si="244"/>
        <v>634.6</v>
      </c>
      <c r="AE184" s="42">
        <f t="shared" si="244"/>
        <v>39.2</v>
      </c>
      <c r="AF184" s="42">
        <f t="shared" si="244"/>
        <v>220</v>
      </c>
      <c r="AG184" s="42">
        <f t="shared" si="244"/>
        <v>0</v>
      </c>
      <c r="AH184" s="42">
        <f t="shared" si="244"/>
        <v>1905.3</v>
      </c>
      <c r="AI184" s="41" t="s">
        <v>33</v>
      </c>
    </row>
    <row r="185" s="15" customFormat="1" ht="16" customHeight="1" spans="1:35">
      <c r="A185" s="37">
        <f t="shared" si="174"/>
        <v>182</v>
      </c>
      <c r="B185" s="38" t="s">
        <v>153</v>
      </c>
      <c r="C185" s="45" t="s">
        <v>522</v>
      </c>
      <c r="D185" s="221" t="s">
        <v>523</v>
      </c>
      <c r="E185" s="38">
        <v>3920.55</v>
      </c>
      <c r="F185" s="38">
        <v>3920.55</v>
      </c>
      <c r="G185" s="39">
        <v>6346</v>
      </c>
      <c r="H185" s="38">
        <v>3920.55</v>
      </c>
      <c r="I185" s="39">
        <v>3180</v>
      </c>
      <c r="J185" s="39"/>
      <c r="K185" s="38">
        <f t="shared" si="175"/>
        <v>70.57</v>
      </c>
      <c r="L185" s="38">
        <f t="shared" si="176"/>
        <v>627.29</v>
      </c>
      <c r="M185" s="39">
        <f t="shared" si="177"/>
        <v>507.68</v>
      </c>
      <c r="N185" s="38">
        <f t="shared" si="178"/>
        <v>27.44</v>
      </c>
      <c r="O185" s="39">
        <f t="shared" si="179"/>
        <v>159</v>
      </c>
      <c r="P185" s="39">
        <f t="shared" si="180"/>
        <v>0</v>
      </c>
      <c r="Q185" s="39">
        <f t="shared" si="181"/>
        <v>1391.98</v>
      </c>
      <c r="R185" s="38">
        <f t="shared" si="182"/>
        <v>0</v>
      </c>
      <c r="S185" s="38">
        <f t="shared" si="183"/>
        <v>313.64</v>
      </c>
      <c r="T185" s="39">
        <f t="shared" si="184"/>
        <v>126.92</v>
      </c>
      <c r="U185" s="38">
        <f t="shared" si="185"/>
        <v>11.76</v>
      </c>
      <c r="V185" s="39">
        <f t="shared" si="186"/>
        <v>159</v>
      </c>
      <c r="W185" s="39">
        <f t="shared" si="187"/>
        <v>0</v>
      </c>
      <c r="X185" s="38">
        <f t="shared" si="188"/>
        <v>611.32</v>
      </c>
      <c r="Y185" s="38">
        <f t="shared" si="189"/>
        <v>2003.3</v>
      </c>
      <c r="Z185" s="38"/>
      <c r="AA185" s="41" t="s">
        <v>77</v>
      </c>
      <c r="AB185" s="42">
        <f t="shared" ref="AB185:AH185" si="245">K185+R185</f>
        <v>70.57</v>
      </c>
      <c r="AC185" s="42">
        <f t="shared" si="245"/>
        <v>940.93</v>
      </c>
      <c r="AD185" s="42">
        <f t="shared" si="245"/>
        <v>634.6</v>
      </c>
      <c r="AE185" s="42">
        <f t="shared" si="245"/>
        <v>39.2</v>
      </c>
      <c r="AF185" s="42">
        <f t="shared" si="245"/>
        <v>318</v>
      </c>
      <c r="AG185" s="42">
        <f t="shared" si="245"/>
        <v>0</v>
      </c>
      <c r="AH185" s="42">
        <f t="shared" si="245"/>
        <v>2003.3</v>
      </c>
      <c r="AI185" s="41" t="s">
        <v>36</v>
      </c>
    </row>
    <row r="186" s="15" customFormat="1" ht="16" customHeight="1" spans="1:35">
      <c r="A186" s="37">
        <f t="shared" si="174"/>
        <v>183</v>
      </c>
      <c r="B186" s="38" t="s">
        <v>270</v>
      </c>
      <c r="C186" s="45" t="s">
        <v>524</v>
      </c>
      <c r="D186" s="46" t="s">
        <v>525</v>
      </c>
      <c r="E186" s="38">
        <v>3920.55</v>
      </c>
      <c r="F186" s="38">
        <v>3920.55</v>
      </c>
      <c r="G186" s="39">
        <v>6346</v>
      </c>
      <c r="H186" s="38">
        <v>3920.55</v>
      </c>
      <c r="I186" s="39">
        <v>2200</v>
      </c>
      <c r="J186" s="39"/>
      <c r="K186" s="38">
        <f t="shared" si="175"/>
        <v>70.57</v>
      </c>
      <c r="L186" s="38">
        <f t="shared" si="176"/>
        <v>627.29</v>
      </c>
      <c r="M186" s="39">
        <f t="shared" si="177"/>
        <v>507.68</v>
      </c>
      <c r="N186" s="38">
        <f t="shared" si="178"/>
        <v>27.44</v>
      </c>
      <c r="O186" s="39">
        <f t="shared" si="179"/>
        <v>110</v>
      </c>
      <c r="P186" s="39">
        <f t="shared" si="180"/>
        <v>0</v>
      </c>
      <c r="Q186" s="39">
        <f t="shared" si="181"/>
        <v>1342.98</v>
      </c>
      <c r="R186" s="38">
        <f t="shared" si="182"/>
        <v>0</v>
      </c>
      <c r="S186" s="38">
        <f t="shared" si="183"/>
        <v>313.64</v>
      </c>
      <c r="T186" s="39">
        <f t="shared" si="184"/>
        <v>126.92</v>
      </c>
      <c r="U186" s="38">
        <f t="shared" si="185"/>
        <v>11.76</v>
      </c>
      <c r="V186" s="39">
        <f t="shared" si="186"/>
        <v>110</v>
      </c>
      <c r="W186" s="39">
        <f t="shared" si="187"/>
        <v>0</v>
      </c>
      <c r="X186" s="38">
        <f t="shared" si="188"/>
        <v>562.32</v>
      </c>
      <c r="Y186" s="38">
        <f t="shared" si="189"/>
        <v>1905.3</v>
      </c>
      <c r="Z186" s="38"/>
      <c r="AA186" s="41" t="s">
        <v>63</v>
      </c>
      <c r="AB186" s="42">
        <f t="shared" ref="AB186:AH186" si="246">K186+R186</f>
        <v>70.57</v>
      </c>
      <c r="AC186" s="42">
        <f t="shared" si="246"/>
        <v>940.93</v>
      </c>
      <c r="AD186" s="42">
        <f t="shared" si="246"/>
        <v>634.6</v>
      </c>
      <c r="AE186" s="42">
        <f t="shared" si="246"/>
        <v>39.2</v>
      </c>
      <c r="AF186" s="42">
        <f t="shared" si="246"/>
        <v>220</v>
      </c>
      <c r="AG186" s="42">
        <f t="shared" si="246"/>
        <v>0</v>
      </c>
      <c r="AH186" s="42">
        <f t="shared" si="246"/>
        <v>1905.3</v>
      </c>
      <c r="AI186" s="41" t="s">
        <v>33</v>
      </c>
    </row>
    <row r="187" s="15" customFormat="1" ht="16" customHeight="1" spans="1:35">
      <c r="A187" s="37">
        <f t="shared" si="174"/>
        <v>184</v>
      </c>
      <c r="B187" s="38" t="s">
        <v>116</v>
      </c>
      <c r="C187" s="45" t="s">
        <v>526</v>
      </c>
      <c r="D187" s="221" t="s">
        <v>527</v>
      </c>
      <c r="E187" s="38">
        <v>3920.55</v>
      </c>
      <c r="F187" s="38">
        <v>3920.55</v>
      </c>
      <c r="G187" s="39">
        <v>6346</v>
      </c>
      <c r="H187" s="38">
        <v>3920.55</v>
      </c>
      <c r="I187" s="43">
        <v>2200</v>
      </c>
      <c r="J187" s="39"/>
      <c r="K187" s="38">
        <f t="shared" si="175"/>
        <v>70.57</v>
      </c>
      <c r="L187" s="38">
        <f t="shared" si="176"/>
        <v>627.29</v>
      </c>
      <c r="M187" s="39">
        <f t="shared" si="177"/>
        <v>507.68</v>
      </c>
      <c r="N187" s="38">
        <f t="shared" si="178"/>
        <v>27.44</v>
      </c>
      <c r="O187" s="39">
        <f t="shared" si="179"/>
        <v>110</v>
      </c>
      <c r="P187" s="39">
        <f t="shared" si="180"/>
        <v>0</v>
      </c>
      <c r="Q187" s="39">
        <f t="shared" si="181"/>
        <v>1342.98</v>
      </c>
      <c r="R187" s="38">
        <f t="shared" si="182"/>
        <v>0</v>
      </c>
      <c r="S187" s="38">
        <f t="shared" si="183"/>
        <v>313.64</v>
      </c>
      <c r="T187" s="39">
        <f t="shared" si="184"/>
        <v>126.92</v>
      </c>
      <c r="U187" s="38">
        <f t="shared" si="185"/>
        <v>11.76</v>
      </c>
      <c r="V187" s="39">
        <f t="shared" si="186"/>
        <v>110</v>
      </c>
      <c r="W187" s="39">
        <f t="shared" si="187"/>
        <v>0</v>
      </c>
      <c r="X187" s="38">
        <f t="shared" si="188"/>
        <v>562.32</v>
      </c>
      <c r="Y187" s="38">
        <f t="shared" si="189"/>
        <v>1905.3</v>
      </c>
      <c r="Z187" s="43"/>
      <c r="AA187" s="41" t="s">
        <v>71</v>
      </c>
      <c r="AB187" s="42">
        <f t="shared" ref="AB187:AH187" si="247">K187+R187</f>
        <v>70.57</v>
      </c>
      <c r="AC187" s="42">
        <f t="shared" si="247"/>
        <v>940.93</v>
      </c>
      <c r="AD187" s="42">
        <f t="shared" si="247"/>
        <v>634.6</v>
      </c>
      <c r="AE187" s="42">
        <f t="shared" si="247"/>
        <v>39.2</v>
      </c>
      <c r="AF187" s="42">
        <f t="shared" si="247"/>
        <v>220</v>
      </c>
      <c r="AG187" s="42">
        <f t="shared" si="247"/>
        <v>0</v>
      </c>
      <c r="AH187" s="42">
        <f t="shared" si="247"/>
        <v>1905.3</v>
      </c>
      <c r="AI187" s="41" t="s">
        <v>33</v>
      </c>
    </row>
    <row r="188" s="15" customFormat="1" ht="16" customHeight="1" spans="1:35">
      <c r="A188" s="37">
        <f t="shared" si="174"/>
        <v>185</v>
      </c>
      <c r="B188" s="38" t="s">
        <v>238</v>
      </c>
      <c r="C188" s="45" t="s">
        <v>528</v>
      </c>
      <c r="D188" s="221" t="s">
        <v>529</v>
      </c>
      <c r="E188" s="38">
        <v>3920.55</v>
      </c>
      <c r="F188" s="38">
        <v>3920.55</v>
      </c>
      <c r="G188" s="39">
        <v>6346</v>
      </c>
      <c r="H188" s="38">
        <v>3920.55</v>
      </c>
      <c r="I188" s="43">
        <v>3180</v>
      </c>
      <c r="J188" s="39"/>
      <c r="K188" s="38">
        <f t="shared" si="175"/>
        <v>70.57</v>
      </c>
      <c r="L188" s="38">
        <f t="shared" si="176"/>
        <v>627.29</v>
      </c>
      <c r="M188" s="39">
        <f t="shared" si="177"/>
        <v>507.68</v>
      </c>
      <c r="N188" s="38">
        <f t="shared" si="178"/>
        <v>27.44</v>
      </c>
      <c r="O188" s="39">
        <f t="shared" si="179"/>
        <v>159</v>
      </c>
      <c r="P188" s="39">
        <f t="shared" si="180"/>
        <v>0</v>
      </c>
      <c r="Q188" s="39">
        <f t="shared" si="181"/>
        <v>1391.98</v>
      </c>
      <c r="R188" s="38">
        <f t="shared" si="182"/>
        <v>0</v>
      </c>
      <c r="S188" s="38">
        <f t="shared" si="183"/>
        <v>313.64</v>
      </c>
      <c r="T188" s="39">
        <f t="shared" si="184"/>
        <v>126.92</v>
      </c>
      <c r="U188" s="38">
        <f t="shared" si="185"/>
        <v>11.76</v>
      </c>
      <c r="V188" s="39">
        <f t="shared" si="186"/>
        <v>159</v>
      </c>
      <c r="W188" s="39">
        <f t="shared" si="187"/>
        <v>0</v>
      </c>
      <c r="X188" s="38">
        <f t="shared" si="188"/>
        <v>611.32</v>
      </c>
      <c r="Y188" s="38">
        <f t="shared" si="189"/>
        <v>2003.3</v>
      </c>
      <c r="Z188" s="43"/>
      <c r="AA188" s="41" t="s">
        <v>64</v>
      </c>
      <c r="AB188" s="42">
        <f t="shared" ref="AB188:AH188" si="248">K188+R188</f>
        <v>70.57</v>
      </c>
      <c r="AC188" s="42">
        <f t="shared" si="248"/>
        <v>940.93</v>
      </c>
      <c r="AD188" s="42">
        <f t="shared" si="248"/>
        <v>634.6</v>
      </c>
      <c r="AE188" s="42">
        <f t="shared" si="248"/>
        <v>39.2</v>
      </c>
      <c r="AF188" s="42">
        <f t="shared" si="248"/>
        <v>318</v>
      </c>
      <c r="AG188" s="42">
        <f t="shared" si="248"/>
        <v>0</v>
      </c>
      <c r="AH188" s="42">
        <f t="shared" si="248"/>
        <v>2003.3</v>
      </c>
      <c r="AI188" s="41" t="s">
        <v>33</v>
      </c>
    </row>
    <row r="189" s="15" customFormat="1" ht="16" customHeight="1" spans="1:35">
      <c r="A189" s="37">
        <f t="shared" si="174"/>
        <v>186</v>
      </c>
      <c r="B189" s="38" t="s">
        <v>153</v>
      </c>
      <c r="C189" s="45" t="s">
        <v>530</v>
      </c>
      <c r="D189" s="224" t="s">
        <v>531</v>
      </c>
      <c r="E189" s="38">
        <v>3920.55</v>
      </c>
      <c r="F189" s="38">
        <v>3920.55</v>
      </c>
      <c r="G189" s="39">
        <v>6346</v>
      </c>
      <c r="H189" s="38">
        <v>3920.55</v>
      </c>
      <c r="I189" s="43">
        <v>3180</v>
      </c>
      <c r="J189" s="39"/>
      <c r="K189" s="38">
        <f t="shared" si="175"/>
        <v>70.57</v>
      </c>
      <c r="L189" s="38">
        <f t="shared" si="176"/>
        <v>627.29</v>
      </c>
      <c r="M189" s="39">
        <f t="shared" si="177"/>
        <v>507.68</v>
      </c>
      <c r="N189" s="38">
        <f t="shared" si="178"/>
        <v>27.44</v>
      </c>
      <c r="O189" s="39">
        <f t="shared" si="179"/>
        <v>159</v>
      </c>
      <c r="P189" s="39">
        <f t="shared" si="180"/>
        <v>0</v>
      </c>
      <c r="Q189" s="39">
        <f t="shared" si="181"/>
        <v>1391.98</v>
      </c>
      <c r="R189" s="38">
        <f t="shared" si="182"/>
        <v>0</v>
      </c>
      <c r="S189" s="38">
        <f t="shared" si="183"/>
        <v>313.64</v>
      </c>
      <c r="T189" s="39">
        <f t="shared" si="184"/>
        <v>126.92</v>
      </c>
      <c r="U189" s="38">
        <f t="shared" si="185"/>
        <v>11.76</v>
      </c>
      <c r="V189" s="39">
        <f t="shared" si="186"/>
        <v>159</v>
      </c>
      <c r="W189" s="39">
        <f t="shared" si="187"/>
        <v>0</v>
      </c>
      <c r="X189" s="38">
        <f t="shared" si="188"/>
        <v>611.32</v>
      </c>
      <c r="Y189" s="38">
        <f t="shared" si="189"/>
        <v>2003.3</v>
      </c>
      <c r="Z189" s="43"/>
      <c r="AA189" s="41" t="s">
        <v>77</v>
      </c>
      <c r="AB189" s="42">
        <f t="shared" ref="AB189:AH189" si="249">K189+R189</f>
        <v>70.57</v>
      </c>
      <c r="AC189" s="42">
        <f t="shared" si="249"/>
        <v>940.93</v>
      </c>
      <c r="AD189" s="42">
        <f t="shared" si="249"/>
        <v>634.6</v>
      </c>
      <c r="AE189" s="42">
        <f t="shared" si="249"/>
        <v>39.2</v>
      </c>
      <c r="AF189" s="42">
        <f t="shared" si="249"/>
        <v>318</v>
      </c>
      <c r="AG189" s="42">
        <f t="shared" si="249"/>
        <v>0</v>
      </c>
      <c r="AH189" s="42">
        <f t="shared" si="249"/>
        <v>2003.3</v>
      </c>
      <c r="AI189" s="41" t="s">
        <v>36</v>
      </c>
    </row>
    <row r="190" s="15" customFormat="1" ht="16" customHeight="1" spans="1:35">
      <c r="A190" s="37">
        <f t="shared" si="174"/>
        <v>187</v>
      </c>
      <c r="B190" s="38" t="s">
        <v>129</v>
      </c>
      <c r="C190" s="45" t="s">
        <v>532</v>
      </c>
      <c r="D190" s="224" t="s">
        <v>533</v>
      </c>
      <c r="E190" s="38">
        <v>3920.55</v>
      </c>
      <c r="F190" s="38">
        <v>3920.55</v>
      </c>
      <c r="G190" s="39">
        <v>6346</v>
      </c>
      <c r="H190" s="38">
        <v>3920.55</v>
      </c>
      <c r="I190" s="43">
        <v>3180</v>
      </c>
      <c r="J190" s="39"/>
      <c r="K190" s="38">
        <f t="shared" si="175"/>
        <v>70.57</v>
      </c>
      <c r="L190" s="38">
        <f t="shared" si="176"/>
        <v>627.29</v>
      </c>
      <c r="M190" s="39">
        <f t="shared" si="177"/>
        <v>507.68</v>
      </c>
      <c r="N190" s="38">
        <f t="shared" si="178"/>
        <v>27.44</v>
      </c>
      <c r="O190" s="39">
        <f t="shared" si="179"/>
        <v>159</v>
      </c>
      <c r="P190" s="39">
        <f t="shared" si="180"/>
        <v>0</v>
      </c>
      <c r="Q190" s="39">
        <f t="shared" si="181"/>
        <v>1391.98</v>
      </c>
      <c r="R190" s="38">
        <f t="shared" si="182"/>
        <v>0</v>
      </c>
      <c r="S190" s="38">
        <f t="shared" si="183"/>
        <v>313.64</v>
      </c>
      <c r="T190" s="39">
        <f t="shared" si="184"/>
        <v>126.92</v>
      </c>
      <c r="U190" s="38">
        <f t="shared" si="185"/>
        <v>11.76</v>
      </c>
      <c r="V190" s="39">
        <f t="shared" si="186"/>
        <v>159</v>
      </c>
      <c r="W190" s="39">
        <f t="shared" si="187"/>
        <v>0</v>
      </c>
      <c r="X190" s="38">
        <f t="shared" si="188"/>
        <v>611.32</v>
      </c>
      <c r="Y190" s="38">
        <f t="shared" si="189"/>
        <v>2003.3</v>
      </c>
      <c r="Z190" s="43"/>
      <c r="AA190" s="41" t="s">
        <v>58</v>
      </c>
      <c r="AB190" s="42">
        <f t="shared" ref="AB190:AH190" si="250">K190+R190</f>
        <v>70.57</v>
      </c>
      <c r="AC190" s="42">
        <f t="shared" si="250"/>
        <v>940.93</v>
      </c>
      <c r="AD190" s="42">
        <f t="shared" si="250"/>
        <v>634.6</v>
      </c>
      <c r="AE190" s="42">
        <f t="shared" si="250"/>
        <v>39.2</v>
      </c>
      <c r="AF190" s="42">
        <f t="shared" si="250"/>
        <v>318</v>
      </c>
      <c r="AG190" s="42">
        <f t="shared" si="250"/>
        <v>0</v>
      </c>
      <c r="AH190" s="42">
        <f t="shared" si="250"/>
        <v>2003.3</v>
      </c>
      <c r="AI190" s="41" t="s">
        <v>35</v>
      </c>
    </row>
    <row r="191" s="15" customFormat="1" ht="16" customHeight="1" spans="1:35">
      <c r="A191" s="37">
        <f t="shared" si="174"/>
        <v>188</v>
      </c>
      <c r="B191" s="38" t="s">
        <v>172</v>
      </c>
      <c r="C191" s="45" t="s">
        <v>534</v>
      </c>
      <c r="D191" s="221" t="s">
        <v>535</v>
      </c>
      <c r="E191" s="38">
        <v>3920.55</v>
      </c>
      <c r="F191" s="38">
        <v>3920.55</v>
      </c>
      <c r="G191" s="39">
        <v>6346</v>
      </c>
      <c r="H191" s="38">
        <v>3920.55</v>
      </c>
      <c r="I191" s="43">
        <v>3180</v>
      </c>
      <c r="J191" s="39"/>
      <c r="K191" s="38">
        <f t="shared" si="175"/>
        <v>70.57</v>
      </c>
      <c r="L191" s="38">
        <f t="shared" si="176"/>
        <v>627.29</v>
      </c>
      <c r="M191" s="39">
        <f t="shared" si="177"/>
        <v>507.68</v>
      </c>
      <c r="N191" s="38">
        <f t="shared" si="178"/>
        <v>27.44</v>
      </c>
      <c r="O191" s="39">
        <f t="shared" si="179"/>
        <v>159</v>
      </c>
      <c r="P191" s="39">
        <f t="shared" si="180"/>
        <v>0</v>
      </c>
      <c r="Q191" s="39">
        <f t="shared" si="181"/>
        <v>1391.98</v>
      </c>
      <c r="R191" s="38">
        <f t="shared" si="182"/>
        <v>0</v>
      </c>
      <c r="S191" s="38">
        <f t="shared" si="183"/>
        <v>313.64</v>
      </c>
      <c r="T191" s="39">
        <f t="shared" si="184"/>
        <v>126.92</v>
      </c>
      <c r="U191" s="38">
        <f t="shared" si="185"/>
        <v>11.76</v>
      </c>
      <c r="V191" s="39">
        <f t="shared" si="186"/>
        <v>159</v>
      </c>
      <c r="W191" s="39">
        <f t="shared" si="187"/>
        <v>0</v>
      </c>
      <c r="X191" s="38">
        <f t="shared" si="188"/>
        <v>611.32</v>
      </c>
      <c r="Y191" s="38">
        <f t="shared" si="189"/>
        <v>2003.3</v>
      </c>
      <c r="Z191" s="43"/>
      <c r="AA191" s="41" t="s">
        <v>58</v>
      </c>
      <c r="AB191" s="42">
        <f t="shared" ref="AB191:AH191" si="251">K191+R191</f>
        <v>70.57</v>
      </c>
      <c r="AC191" s="42">
        <f t="shared" si="251"/>
        <v>940.93</v>
      </c>
      <c r="AD191" s="42">
        <f t="shared" si="251"/>
        <v>634.6</v>
      </c>
      <c r="AE191" s="42">
        <f t="shared" si="251"/>
        <v>39.2</v>
      </c>
      <c r="AF191" s="42">
        <f t="shared" si="251"/>
        <v>318</v>
      </c>
      <c r="AG191" s="42">
        <f t="shared" si="251"/>
        <v>0</v>
      </c>
      <c r="AH191" s="42">
        <f t="shared" si="251"/>
        <v>2003.3</v>
      </c>
      <c r="AI191" s="41" t="s">
        <v>35</v>
      </c>
    </row>
    <row r="192" s="15" customFormat="1" ht="16" customHeight="1" spans="1:35">
      <c r="A192" s="37">
        <f t="shared" si="174"/>
        <v>189</v>
      </c>
      <c r="B192" s="38" t="s">
        <v>119</v>
      </c>
      <c r="C192" s="45" t="s">
        <v>538</v>
      </c>
      <c r="D192" s="221" t="s">
        <v>539</v>
      </c>
      <c r="E192" s="38">
        <v>3920.55</v>
      </c>
      <c r="F192" s="38">
        <v>3920.55</v>
      </c>
      <c r="G192" s="39">
        <v>6346</v>
      </c>
      <c r="H192" s="38">
        <v>3920.55</v>
      </c>
      <c r="I192" s="43">
        <v>4180</v>
      </c>
      <c r="J192" s="39"/>
      <c r="K192" s="38">
        <f t="shared" si="175"/>
        <v>70.57</v>
      </c>
      <c r="L192" s="38">
        <f t="shared" si="176"/>
        <v>627.29</v>
      </c>
      <c r="M192" s="39">
        <f t="shared" si="177"/>
        <v>507.68</v>
      </c>
      <c r="N192" s="38">
        <f t="shared" si="178"/>
        <v>27.44</v>
      </c>
      <c r="O192" s="39">
        <f t="shared" si="179"/>
        <v>209</v>
      </c>
      <c r="P192" s="39">
        <f t="shared" si="180"/>
        <v>0</v>
      </c>
      <c r="Q192" s="39">
        <f t="shared" si="181"/>
        <v>1441.98</v>
      </c>
      <c r="R192" s="38">
        <f t="shared" si="182"/>
        <v>0</v>
      </c>
      <c r="S192" s="38">
        <f t="shared" si="183"/>
        <v>313.64</v>
      </c>
      <c r="T192" s="39">
        <f t="shared" si="184"/>
        <v>126.92</v>
      </c>
      <c r="U192" s="38">
        <f t="shared" si="185"/>
        <v>11.76</v>
      </c>
      <c r="V192" s="39">
        <f t="shared" si="186"/>
        <v>209</v>
      </c>
      <c r="W192" s="39">
        <f t="shared" si="187"/>
        <v>0</v>
      </c>
      <c r="X192" s="38">
        <f t="shared" si="188"/>
        <v>661.32</v>
      </c>
      <c r="Y192" s="38">
        <f t="shared" si="189"/>
        <v>2103.3</v>
      </c>
      <c r="Z192" s="43"/>
      <c r="AA192" s="41" t="s">
        <v>74</v>
      </c>
      <c r="AB192" s="42">
        <f t="shared" ref="AB192:AH192" si="252">K192+R192</f>
        <v>70.57</v>
      </c>
      <c r="AC192" s="42">
        <f t="shared" si="252"/>
        <v>940.93</v>
      </c>
      <c r="AD192" s="42">
        <f t="shared" si="252"/>
        <v>634.6</v>
      </c>
      <c r="AE192" s="42">
        <f t="shared" si="252"/>
        <v>39.2</v>
      </c>
      <c r="AF192" s="42">
        <f t="shared" si="252"/>
        <v>418</v>
      </c>
      <c r="AG192" s="42">
        <f t="shared" si="252"/>
        <v>0</v>
      </c>
      <c r="AH192" s="42">
        <f t="shared" si="252"/>
        <v>2103.3</v>
      </c>
      <c r="AI192" s="41" t="s">
        <v>35</v>
      </c>
    </row>
    <row r="193" s="15" customFormat="1" ht="16" customHeight="1" spans="1:35">
      <c r="A193" s="37">
        <f t="shared" si="174"/>
        <v>190</v>
      </c>
      <c r="B193" s="38" t="s">
        <v>347</v>
      </c>
      <c r="C193" s="54" t="s">
        <v>540</v>
      </c>
      <c r="D193" s="220" t="s">
        <v>541</v>
      </c>
      <c r="E193" s="38">
        <v>3920.55</v>
      </c>
      <c r="F193" s="38">
        <v>3920.55</v>
      </c>
      <c r="G193" s="39">
        <v>6346</v>
      </c>
      <c r="H193" s="38">
        <v>3920.55</v>
      </c>
      <c r="I193" s="43">
        <v>2200</v>
      </c>
      <c r="J193" s="39"/>
      <c r="K193" s="38">
        <f t="shared" si="175"/>
        <v>70.57</v>
      </c>
      <c r="L193" s="38">
        <f t="shared" si="176"/>
        <v>627.29</v>
      </c>
      <c r="M193" s="39">
        <f t="shared" si="177"/>
        <v>507.68</v>
      </c>
      <c r="N193" s="38">
        <f t="shared" si="178"/>
        <v>27.44</v>
      </c>
      <c r="O193" s="39">
        <f t="shared" si="179"/>
        <v>110</v>
      </c>
      <c r="P193" s="39">
        <f t="shared" si="180"/>
        <v>0</v>
      </c>
      <c r="Q193" s="39">
        <f t="shared" si="181"/>
        <v>1342.98</v>
      </c>
      <c r="R193" s="38">
        <f t="shared" si="182"/>
        <v>0</v>
      </c>
      <c r="S193" s="38">
        <f t="shared" si="183"/>
        <v>313.64</v>
      </c>
      <c r="T193" s="39">
        <f t="shared" si="184"/>
        <v>126.92</v>
      </c>
      <c r="U193" s="38">
        <f t="shared" si="185"/>
        <v>11.76</v>
      </c>
      <c r="V193" s="39">
        <f t="shared" si="186"/>
        <v>110</v>
      </c>
      <c r="W193" s="39">
        <f t="shared" si="187"/>
        <v>0</v>
      </c>
      <c r="X193" s="38">
        <f t="shared" si="188"/>
        <v>562.32</v>
      </c>
      <c r="Y193" s="38">
        <f t="shared" si="189"/>
        <v>1905.3</v>
      </c>
      <c r="Z193" s="43"/>
      <c r="AA193" s="41" t="s">
        <v>69</v>
      </c>
      <c r="AB193" s="42">
        <f t="shared" ref="AB193:AH193" si="253">K193+R193</f>
        <v>70.57</v>
      </c>
      <c r="AC193" s="42">
        <f t="shared" si="253"/>
        <v>940.93</v>
      </c>
      <c r="AD193" s="42">
        <f t="shared" si="253"/>
        <v>634.6</v>
      </c>
      <c r="AE193" s="42">
        <f t="shared" si="253"/>
        <v>39.2</v>
      </c>
      <c r="AF193" s="42">
        <f t="shared" si="253"/>
        <v>220</v>
      </c>
      <c r="AG193" s="42">
        <f t="shared" si="253"/>
        <v>0</v>
      </c>
      <c r="AH193" s="42">
        <f t="shared" si="253"/>
        <v>1905.3</v>
      </c>
      <c r="AI193" s="41" t="s">
        <v>33</v>
      </c>
    </row>
    <row r="194" s="15" customFormat="1" ht="16" customHeight="1" spans="1:35">
      <c r="A194" s="37">
        <f t="shared" ref="A194:A218" si="254">ROW()-3</f>
        <v>191</v>
      </c>
      <c r="B194" s="38" t="s">
        <v>116</v>
      </c>
      <c r="C194" s="54" t="s">
        <v>542</v>
      </c>
      <c r="D194" s="220" t="s">
        <v>543</v>
      </c>
      <c r="E194" s="38">
        <v>3920.55</v>
      </c>
      <c r="F194" s="38">
        <v>3920.55</v>
      </c>
      <c r="G194" s="39">
        <v>6346</v>
      </c>
      <c r="H194" s="38">
        <v>3920.55</v>
      </c>
      <c r="I194" s="43">
        <v>2200</v>
      </c>
      <c r="J194" s="39"/>
      <c r="K194" s="38">
        <f t="shared" ref="K194:K218" si="255">ROUND(E194*0.018,2)</f>
        <v>70.57</v>
      </c>
      <c r="L194" s="38">
        <f t="shared" ref="L194:L218" si="256">ROUND(F194*0.16,2)</f>
        <v>627.29</v>
      </c>
      <c r="M194" s="39">
        <f t="shared" ref="M194:M218" si="257">ROUND(G194*0.08,2)</f>
        <v>507.68</v>
      </c>
      <c r="N194" s="38">
        <f t="shared" ref="N194:N218" si="258">ROUND(H194*0.007,2)</f>
        <v>27.44</v>
      </c>
      <c r="O194" s="39">
        <f t="shared" ref="O194:O218" si="259">I194*5%</f>
        <v>110</v>
      </c>
      <c r="P194" s="39">
        <f t="shared" ref="P194:P218" si="260">J194*50%</f>
        <v>0</v>
      </c>
      <c r="Q194" s="39">
        <f t="shared" ref="Q194:Q218" si="261">SUM(K194:P194)</f>
        <v>1342.98</v>
      </c>
      <c r="R194" s="38">
        <f t="shared" ref="R194:R218" si="262">E194*0</f>
        <v>0</v>
      </c>
      <c r="S194" s="38">
        <f t="shared" ref="S194:S218" si="263">ROUND(F194*0.08,2)</f>
        <v>313.64</v>
      </c>
      <c r="T194" s="39">
        <f t="shared" ref="T194:T218" si="264">ROUND(G194*0.02,2)</f>
        <v>126.92</v>
      </c>
      <c r="U194" s="38">
        <f t="shared" ref="U194:U218" si="265">ROUND(H194*0.003,2)</f>
        <v>11.76</v>
      </c>
      <c r="V194" s="39">
        <f t="shared" ref="V194:V218" si="266">I194*5%</f>
        <v>110</v>
      </c>
      <c r="W194" s="39">
        <f t="shared" ref="W194:W218" si="267">J194*50%</f>
        <v>0</v>
      </c>
      <c r="X194" s="38">
        <f t="shared" ref="X194:X218" si="268">SUM(R194:W194)</f>
        <v>562.32</v>
      </c>
      <c r="Y194" s="38">
        <f t="shared" ref="Y194:Y218" si="269">Q194+X194</f>
        <v>1905.3</v>
      </c>
      <c r="Z194" s="43"/>
      <c r="AA194" s="41" t="s">
        <v>47</v>
      </c>
      <c r="AB194" s="42">
        <f t="shared" ref="AB194:AH194" si="270">K194+R194</f>
        <v>70.57</v>
      </c>
      <c r="AC194" s="42">
        <f t="shared" si="270"/>
        <v>940.93</v>
      </c>
      <c r="AD194" s="42">
        <f t="shared" si="270"/>
        <v>634.6</v>
      </c>
      <c r="AE194" s="42">
        <f t="shared" si="270"/>
        <v>39.2</v>
      </c>
      <c r="AF194" s="42">
        <f t="shared" si="270"/>
        <v>220</v>
      </c>
      <c r="AG194" s="42">
        <f t="shared" si="270"/>
        <v>0</v>
      </c>
      <c r="AH194" s="42">
        <f t="shared" si="270"/>
        <v>1905.3</v>
      </c>
      <c r="AI194" s="41" t="s">
        <v>33</v>
      </c>
    </row>
    <row r="195" s="15" customFormat="1" ht="16" customHeight="1" spans="1:35">
      <c r="A195" s="37">
        <f t="shared" si="254"/>
        <v>192</v>
      </c>
      <c r="B195" s="38" t="s">
        <v>446</v>
      </c>
      <c r="C195" s="54" t="s">
        <v>544</v>
      </c>
      <c r="D195" s="40" t="s">
        <v>545</v>
      </c>
      <c r="E195" s="38">
        <v>3920.55</v>
      </c>
      <c r="F195" s="38">
        <v>3920.55</v>
      </c>
      <c r="G195" s="39">
        <v>6346</v>
      </c>
      <c r="H195" s="38">
        <v>3920.55</v>
      </c>
      <c r="I195" s="43">
        <v>2200</v>
      </c>
      <c r="J195" s="39"/>
      <c r="K195" s="38">
        <f t="shared" si="255"/>
        <v>70.57</v>
      </c>
      <c r="L195" s="38">
        <f t="shared" si="256"/>
        <v>627.29</v>
      </c>
      <c r="M195" s="39">
        <f t="shared" si="257"/>
        <v>507.68</v>
      </c>
      <c r="N195" s="38">
        <f t="shared" si="258"/>
        <v>27.44</v>
      </c>
      <c r="O195" s="39">
        <f t="shared" si="259"/>
        <v>110</v>
      </c>
      <c r="P195" s="39">
        <f t="shared" si="260"/>
        <v>0</v>
      </c>
      <c r="Q195" s="39">
        <f t="shared" si="261"/>
        <v>1342.98</v>
      </c>
      <c r="R195" s="38">
        <f t="shared" si="262"/>
        <v>0</v>
      </c>
      <c r="S195" s="38">
        <f t="shared" si="263"/>
        <v>313.64</v>
      </c>
      <c r="T195" s="39">
        <f t="shared" si="264"/>
        <v>126.92</v>
      </c>
      <c r="U195" s="38">
        <f t="shared" si="265"/>
        <v>11.76</v>
      </c>
      <c r="V195" s="39">
        <f t="shared" si="266"/>
        <v>110</v>
      </c>
      <c r="W195" s="39">
        <f t="shared" si="267"/>
        <v>0</v>
      </c>
      <c r="X195" s="38">
        <f t="shared" si="268"/>
        <v>562.32</v>
      </c>
      <c r="Y195" s="38">
        <f t="shared" si="269"/>
        <v>1905.3</v>
      </c>
      <c r="Z195" s="43"/>
      <c r="AA195" s="41" t="s">
        <v>50</v>
      </c>
      <c r="AB195" s="42">
        <f t="shared" ref="AB195:AH195" si="271">K195+R195</f>
        <v>70.57</v>
      </c>
      <c r="AC195" s="42">
        <f t="shared" si="271"/>
        <v>940.93</v>
      </c>
      <c r="AD195" s="42">
        <f t="shared" si="271"/>
        <v>634.6</v>
      </c>
      <c r="AE195" s="42">
        <f t="shared" si="271"/>
        <v>39.2</v>
      </c>
      <c r="AF195" s="42">
        <f t="shared" si="271"/>
        <v>220</v>
      </c>
      <c r="AG195" s="42">
        <f t="shared" si="271"/>
        <v>0</v>
      </c>
      <c r="AH195" s="42">
        <f t="shared" si="271"/>
        <v>1905.3</v>
      </c>
      <c r="AI195" s="41" t="s">
        <v>33</v>
      </c>
    </row>
    <row r="196" s="15" customFormat="1" ht="16" customHeight="1" spans="1:35">
      <c r="A196" s="37">
        <f t="shared" si="254"/>
        <v>193</v>
      </c>
      <c r="B196" s="38" t="s">
        <v>186</v>
      </c>
      <c r="C196" s="54" t="s">
        <v>546</v>
      </c>
      <c r="D196" s="220" t="s">
        <v>547</v>
      </c>
      <c r="E196" s="38">
        <v>3920.55</v>
      </c>
      <c r="F196" s="38">
        <v>3920.55</v>
      </c>
      <c r="G196" s="39">
        <v>6346</v>
      </c>
      <c r="H196" s="38">
        <v>3920.55</v>
      </c>
      <c r="I196" s="43">
        <v>3180</v>
      </c>
      <c r="J196" s="39"/>
      <c r="K196" s="38">
        <f t="shared" si="255"/>
        <v>70.57</v>
      </c>
      <c r="L196" s="38">
        <f t="shared" si="256"/>
        <v>627.29</v>
      </c>
      <c r="M196" s="39">
        <f t="shared" si="257"/>
        <v>507.68</v>
      </c>
      <c r="N196" s="38">
        <f t="shared" si="258"/>
        <v>27.44</v>
      </c>
      <c r="O196" s="39">
        <f t="shared" si="259"/>
        <v>159</v>
      </c>
      <c r="P196" s="39">
        <f t="shared" si="260"/>
        <v>0</v>
      </c>
      <c r="Q196" s="39">
        <f t="shared" si="261"/>
        <v>1391.98</v>
      </c>
      <c r="R196" s="38">
        <f t="shared" si="262"/>
        <v>0</v>
      </c>
      <c r="S196" s="38">
        <f t="shared" si="263"/>
        <v>313.64</v>
      </c>
      <c r="T196" s="39">
        <f t="shared" si="264"/>
        <v>126.92</v>
      </c>
      <c r="U196" s="38">
        <f t="shared" si="265"/>
        <v>11.76</v>
      </c>
      <c r="V196" s="39">
        <f t="shared" si="266"/>
        <v>159</v>
      </c>
      <c r="W196" s="39">
        <f t="shared" si="267"/>
        <v>0</v>
      </c>
      <c r="X196" s="38">
        <f t="shared" si="268"/>
        <v>611.32</v>
      </c>
      <c r="Y196" s="38">
        <f t="shared" si="269"/>
        <v>2003.3</v>
      </c>
      <c r="Z196" s="43"/>
      <c r="AA196" s="41" t="s">
        <v>66</v>
      </c>
      <c r="AB196" s="42">
        <f t="shared" ref="AB196:AH196" si="272">K196+R196</f>
        <v>70.57</v>
      </c>
      <c r="AC196" s="42">
        <f t="shared" si="272"/>
        <v>940.93</v>
      </c>
      <c r="AD196" s="42">
        <f t="shared" si="272"/>
        <v>634.6</v>
      </c>
      <c r="AE196" s="42">
        <f t="shared" si="272"/>
        <v>39.2</v>
      </c>
      <c r="AF196" s="42">
        <f t="shared" si="272"/>
        <v>318</v>
      </c>
      <c r="AG196" s="42">
        <f t="shared" si="272"/>
        <v>0</v>
      </c>
      <c r="AH196" s="42">
        <f t="shared" si="272"/>
        <v>2003.3</v>
      </c>
      <c r="AI196" s="41" t="s">
        <v>36</v>
      </c>
    </row>
    <row r="197" s="15" customFormat="1" ht="16" customHeight="1" spans="1:35">
      <c r="A197" s="37">
        <f t="shared" si="254"/>
        <v>194</v>
      </c>
      <c r="B197" s="38" t="s">
        <v>110</v>
      </c>
      <c r="C197" s="54" t="s">
        <v>548</v>
      </c>
      <c r="D197" s="221" t="s">
        <v>549</v>
      </c>
      <c r="E197" s="38">
        <v>3920.55</v>
      </c>
      <c r="F197" s="38">
        <v>3920.55</v>
      </c>
      <c r="G197" s="39">
        <v>6346</v>
      </c>
      <c r="H197" s="38">
        <v>3920.55</v>
      </c>
      <c r="I197" s="43">
        <v>2200</v>
      </c>
      <c r="J197" s="39"/>
      <c r="K197" s="38">
        <f t="shared" si="255"/>
        <v>70.57</v>
      </c>
      <c r="L197" s="38">
        <f t="shared" si="256"/>
        <v>627.29</v>
      </c>
      <c r="M197" s="39">
        <f t="shared" si="257"/>
        <v>507.68</v>
      </c>
      <c r="N197" s="38">
        <f t="shared" si="258"/>
        <v>27.44</v>
      </c>
      <c r="O197" s="39">
        <f t="shared" si="259"/>
        <v>110</v>
      </c>
      <c r="P197" s="39">
        <f t="shared" si="260"/>
        <v>0</v>
      </c>
      <c r="Q197" s="39">
        <f t="shared" si="261"/>
        <v>1342.98</v>
      </c>
      <c r="R197" s="38">
        <f t="shared" si="262"/>
        <v>0</v>
      </c>
      <c r="S197" s="38">
        <f t="shared" si="263"/>
        <v>313.64</v>
      </c>
      <c r="T197" s="39">
        <f t="shared" si="264"/>
        <v>126.92</v>
      </c>
      <c r="U197" s="38">
        <f t="shared" si="265"/>
        <v>11.76</v>
      </c>
      <c r="V197" s="39">
        <f t="shared" si="266"/>
        <v>110</v>
      </c>
      <c r="W197" s="39">
        <f t="shared" si="267"/>
        <v>0</v>
      </c>
      <c r="X197" s="38">
        <f t="shared" si="268"/>
        <v>562.32</v>
      </c>
      <c r="Y197" s="38">
        <f t="shared" si="269"/>
        <v>1905.3</v>
      </c>
      <c r="Z197" s="43"/>
      <c r="AA197" s="41" t="s">
        <v>59</v>
      </c>
      <c r="AB197" s="42">
        <f t="shared" ref="AB197:AH197" si="273">K197+R197</f>
        <v>70.57</v>
      </c>
      <c r="AC197" s="42">
        <f t="shared" si="273"/>
        <v>940.93</v>
      </c>
      <c r="AD197" s="42">
        <f t="shared" si="273"/>
        <v>634.6</v>
      </c>
      <c r="AE197" s="42">
        <f t="shared" si="273"/>
        <v>39.2</v>
      </c>
      <c r="AF197" s="42">
        <f t="shared" si="273"/>
        <v>220</v>
      </c>
      <c r="AG197" s="42">
        <f t="shared" si="273"/>
        <v>0</v>
      </c>
      <c r="AH197" s="42">
        <f t="shared" si="273"/>
        <v>1905.3</v>
      </c>
      <c r="AI197" s="41" t="s">
        <v>33</v>
      </c>
    </row>
    <row r="198" s="15" customFormat="1" ht="16" customHeight="1" spans="1:35">
      <c r="A198" s="37">
        <f t="shared" si="254"/>
        <v>195</v>
      </c>
      <c r="B198" s="38" t="s">
        <v>116</v>
      </c>
      <c r="C198" s="54" t="s">
        <v>552</v>
      </c>
      <c r="D198" s="46" t="s">
        <v>553</v>
      </c>
      <c r="E198" s="38">
        <v>3920.55</v>
      </c>
      <c r="F198" s="38">
        <v>3920.55</v>
      </c>
      <c r="G198" s="39">
        <v>6346</v>
      </c>
      <c r="H198" s="38">
        <v>3920.55</v>
      </c>
      <c r="I198" s="43">
        <v>2200</v>
      </c>
      <c r="J198" s="39"/>
      <c r="K198" s="38">
        <f t="shared" si="255"/>
        <v>70.57</v>
      </c>
      <c r="L198" s="38">
        <f t="shared" si="256"/>
        <v>627.29</v>
      </c>
      <c r="M198" s="39">
        <f t="shared" si="257"/>
        <v>507.68</v>
      </c>
      <c r="N198" s="38">
        <f t="shared" si="258"/>
        <v>27.44</v>
      </c>
      <c r="O198" s="39">
        <f t="shared" si="259"/>
        <v>110</v>
      </c>
      <c r="P198" s="39">
        <f t="shared" si="260"/>
        <v>0</v>
      </c>
      <c r="Q198" s="39">
        <f t="shared" si="261"/>
        <v>1342.98</v>
      </c>
      <c r="R198" s="38">
        <f t="shared" si="262"/>
        <v>0</v>
      </c>
      <c r="S198" s="38">
        <f t="shared" si="263"/>
        <v>313.64</v>
      </c>
      <c r="T198" s="39">
        <f t="shared" si="264"/>
        <v>126.92</v>
      </c>
      <c r="U198" s="38">
        <f t="shared" si="265"/>
        <v>11.76</v>
      </c>
      <c r="V198" s="39">
        <f t="shared" si="266"/>
        <v>110</v>
      </c>
      <c r="W198" s="39">
        <f t="shared" si="267"/>
        <v>0</v>
      </c>
      <c r="X198" s="38">
        <f t="shared" si="268"/>
        <v>562.32</v>
      </c>
      <c r="Y198" s="38">
        <f t="shared" si="269"/>
        <v>1905.3</v>
      </c>
      <c r="Z198" s="43"/>
      <c r="AA198" s="41" t="s">
        <v>71</v>
      </c>
      <c r="AB198" s="42">
        <f t="shared" ref="AB198:AH198" si="274">K198+R198</f>
        <v>70.57</v>
      </c>
      <c r="AC198" s="42">
        <f t="shared" si="274"/>
        <v>940.93</v>
      </c>
      <c r="AD198" s="42">
        <f t="shared" si="274"/>
        <v>634.6</v>
      </c>
      <c r="AE198" s="42">
        <f t="shared" si="274"/>
        <v>39.2</v>
      </c>
      <c r="AF198" s="42">
        <f t="shared" si="274"/>
        <v>220</v>
      </c>
      <c r="AG198" s="42">
        <f t="shared" si="274"/>
        <v>0</v>
      </c>
      <c r="AH198" s="42">
        <f t="shared" si="274"/>
        <v>1905.3</v>
      </c>
      <c r="AI198" s="41" t="s">
        <v>33</v>
      </c>
    </row>
    <row r="199" s="15" customFormat="1" ht="16" customHeight="1" spans="1:35">
      <c r="A199" s="37">
        <f t="shared" si="254"/>
        <v>196</v>
      </c>
      <c r="B199" s="38" t="s">
        <v>554</v>
      </c>
      <c r="C199" s="54" t="s">
        <v>555</v>
      </c>
      <c r="D199" s="46" t="s">
        <v>556</v>
      </c>
      <c r="E199" s="38">
        <v>3920.55</v>
      </c>
      <c r="F199" s="38">
        <v>3920.55</v>
      </c>
      <c r="G199" s="39">
        <v>6346</v>
      </c>
      <c r="H199" s="38">
        <v>3920.55</v>
      </c>
      <c r="I199" s="43">
        <v>3180</v>
      </c>
      <c r="J199" s="39"/>
      <c r="K199" s="38">
        <f t="shared" si="255"/>
        <v>70.57</v>
      </c>
      <c r="L199" s="38">
        <f t="shared" si="256"/>
        <v>627.29</v>
      </c>
      <c r="M199" s="39">
        <f t="shared" si="257"/>
        <v>507.68</v>
      </c>
      <c r="N199" s="38">
        <f t="shared" si="258"/>
        <v>27.44</v>
      </c>
      <c r="O199" s="39">
        <f t="shared" si="259"/>
        <v>159</v>
      </c>
      <c r="P199" s="39">
        <f t="shared" si="260"/>
        <v>0</v>
      </c>
      <c r="Q199" s="39">
        <f t="shared" si="261"/>
        <v>1391.98</v>
      </c>
      <c r="R199" s="38">
        <f t="shared" si="262"/>
        <v>0</v>
      </c>
      <c r="S199" s="38">
        <f t="shared" si="263"/>
        <v>313.64</v>
      </c>
      <c r="T199" s="39">
        <f t="shared" si="264"/>
        <v>126.92</v>
      </c>
      <c r="U199" s="38">
        <f t="shared" si="265"/>
        <v>11.76</v>
      </c>
      <c r="V199" s="39">
        <f t="shared" si="266"/>
        <v>159</v>
      </c>
      <c r="W199" s="39">
        <f t="shared" si="267"/>
        <v>0</v>
      </c>
      <c r="X199" s="38">
        <f t="shared" si="268"/>
        <v>611.32</v>
      </c>
      <c r="Y199" s="38">
        <f t="shared" si="269"/>
        <v>2003.3</v>
      </c>
      <c r="Z199" s="43"/>
      <c r="AA199" s="41" t="s">
        <v>79</v>
      </c>
      <c r="AB199" s="42">
        <f t="shared" ref="AB199:AH199" si="275">K199+R199</f>
        <v>70.57</v>
      </c>
      <c r="AC199" s="42">
        <f t="shared" si="275"/>
        <v>940.93</v>
      </c>
      <c r="AD199" s="42">
        <f t="shared" si="275"/>
        <v>634.6</v>
      </c>
      <c r="AE199" s="42">
        <f t="shared" si="275"/>
        <v>39.2</v>
      </c>
      <c r="AF199" s="42">
        <f t="shared" si="275"/>
        <v>318</v>
      </c>
      <c r="AG199" s="42">
        <f t="shared" si="275"/>
        <v>0</v>
      </c>
      <c r="AH199" s="42">
        <f t="shared" si="275"/>
        <v>2003.3</v>
      </c>
      <c r="AI199" s="41" t="s">
        <v>35</v>
      </c>
    </row>
    <row r="200" s="15" customFormat="1" ht="16" customHeight="1" spans="1:35">
      <c r="A200" s="37">
        <f t="shared" si="254"/>
        <v>197</v>
      </c>
      <c r="B200" s="38" t="s">
        <v>238</v>
      </c>
      <c r="C200" s="62" t="s">
        <v>557</v>
      </c>
      <c r="D200" s="46" t="s">
        <v>558</v>
      </c>
      <c r="E200" s="63">
        <v>3920.55</v>
      </c>
      <c r="F200" s="38">
        <v>3920.55</v>
      </c>
      <c r="G200" s="39">
        <v>6346</v>
      </c>
      <c r="H200" s="38">
        <v>3920.55</v>
      </c>
      <c r="I200" s="43">
        <v>2200</v>
      </c>
      <c r="J200" s="39"/>
      <c r="K200" s="38">
        <f t="shared" si="255"/>
        <v>70.57</v>
      </c>
      <c r="L200" s="38">
        <f t="shared" si="256"/>
        <v>627.29</v>
      </c>
      <c r="M200" s="39">
        <f t="shared" si="257"/>
        <v>507.68</v>
      </c>
      <c r="N200" s="38">
        <f t="shared" si="258"/>
        <v>27.44</v>
      </c>
      <c r="O200" s="39">
        <f t="shared" si="259"/>
        <v>110</v>
      </c>
      <c r="P200" s="39">
        <f t="shared" si="260"/>
        <v>0</v>
      </c>
      <c r="Q200" s="39">
        <f t="shared" si="261"/>
        <v>1342.98</v>
      </c>
      <c r="R200" s="38">
        <f t="shared" si="262"/>
        <v>0</v>
      </c>
      <c r="S200" s="38">
        <f t="shared" si="263"/>
        <v>313.64</v>
      </c>
      <c r="T200" s="39">
        <f t="shared" si="264"/>
        <v>126.92</v>
      </c>
      <c r="U200" s="38">
        <f t="shared" si="265"/>
        <v>11.76</v>
      </c>
      <c r="V200" s="39">
        <f t="shared" si="266"/>
        <v>110</v>
      </c>
      <c r="W200" s="39">
        <f t="shared" si="267"/>
        <v>0</v>
      </c>
      <c r="X200" s="38">
        <f t="shared" si="268"/>
        <v>562.32</v>
      </c>
      <c r="Y200" s="38">
        <f t="shared" si="269"/>
        <v>1905.3</v>
      </c>
      <c r="Z200" s="43"/>
      <c r="AA200" s="41" t="s">
        <v>60</v>
      </c>
      <c r="AB200" s="42">
        <f t="shared" ref="AB200:AH200" si="276">K200+R200</f>
        <v>70.57</v>
      </c>
      <c r="AC200" s="42">
        <f t="shared" si="276"/>
        <v>940.93</v>
      </c>
      <c r="AD200" s="42">
        <f t="shared" si="276"/>
        <v>634.6</v>
      </c>
      <c r="AE200" s="42">
        <f t="shared" si="276"/>
        <v>39.2</v>
      </c>
      <c r="AF200" s="42">
        <f t="shared" si="276"/>
        <v>220</v>
      </c>
      <c r="AG200" s="42">
        <f t="shared" si="276"/>
        <v>0</v>
      </c>
      <c r="AH200" s="42">
        <f t="shared" si="276"/>
        <v>1905.3</v>
      </c>
      <c r="AI200" s="41" t="s">
        <v>33</v>
      </c>
    </row>
    <row r="201" s="15" customFormat="1" ht="16" customHeight="1" spans="1:35">
      <c r="A201" s="37">
        <f t="shared" si="254"/>
        <v>198</v>
      </c>
      <c r="B201" s="38" t="s">
        <v>189</v>
      </c>
      <c r="C201" s="45" t="s">
        <v>559</v>
      </c>
      <c r="D201" s="46" t="s">
        <v>560</v>
      </c>
      <c r="E201" s="63">
        <v>3920.55</v>
      </c>
      <c r="F201" s="38">
        <v>3920.55</v>
      </c>
      <c r="G201" s="39">
        <v>6346</v>
      </c>
      <c r="H201" s="38">
        <v>3920.55</v>
      </c>
      <c r="I201" s="43">
        <v>3180</v>
      </c>
      <c r="J201" s="39"/>
      <c r="K201" s="38">
        <f t="shared" si="255"/>
        <v>70.57</v>
      </c>
      <c r="L201" s="38">
        <f t="shared" si="256"/>
        <v>627.29</v>
      </c>
      <c r="M201" s="39">
        <f t="shared" si="257"/>
        <v>507.68</v>
      </c>
      <c r="N201" s="38">
        <f t="shared" si="258"/>
        <v>27.44</v>
      </c>
      <c r="O201" s="39">
        <f t="shared" si="259"/>
        <v>159</v>
      </c>
      <c r="P201" s="39">
        <f t="shared" si="260"/>
        <v>0</v>
      </c>
      <c r="Q201" s="39">
        <f t="shared" si="261"/>
        <v>1391.98</v>
      </c>
      <c r="R201" s="38">
        <f t="shared" si="262"/>
        <v>0</v>
      </c>
      <c r="S201" s="38">
        <f t="shared" si="263"/>
        <v>313.64</v>
      </c>
      <c r="T201" s="39">
        <f t="shared" si="264"/>
        <v>126.92</v>
      </c>
      <c r="U201" s="38">
        <f t="shared" si="265"/>
        <v>11.76</v>
      </c>
      <c r="V201" s="39">
        <f t="shared" si="266"/>
        <v>159</v>
      </c>
      <c r="W201" s="39">
        <f t="shared" si="267"/>
        <v>0</v>
      </c>
      <c r="X201" s="38">
        <f t="shared" si="268"/>
        <v>611.32</v>
      </c>
      <c r="Y201" s="38">
        <f t="shared" si="269"/>
        <v>2003.3</v>
      </c>
      <c r="Z201" s="43"/>
      <c r="AA201" s="41" t="s">
        <v>52</v>
      </c>
      <c r="AB201" s="42">
        <f t="shared" ref="AB201:AH201" si="277">K201+R201</f>
        <v>70.57</v>
      </c>
      <c r="AC201" s="42">
        <f t="shared" si="277"/>
        <v>940.93</v>
      </c>
      <c r="AD201" s="42">
        <f t="shared" si="277"/>
        <v>634.6</v>
      </c>
      <c r="AE201" s="42">
        <f t="shared" si="277"/>
        <v>39.2</v>
      </c>
      <c r="AF201" s="42">
        <f t="shared" si="277"/>
        <v>318</v>
      </c>
      <c r="AG201" s="42">
        <f t="shared" si="277"/>
        <v>0</v>
      </c>
      <c r="AH201" s="42">
        <f t="shared" si="277"/>
        <v>2003.3</v>
      </c>
      <c r="AI201" s="41" t="s">
        <v>36</v>
      </c>
    </row>
    <row r="202" s="15" customFormat="1" ht="16" customHeight="1" spans="1:35">
      <c r="A202" s="37">
        <f t="shared" si="254"/>
        <v>199</v>
      </c>
      <c r="B202" s="38" t="s">
        <v>129</v>
      </c>
      <c r="C202" s="45" t="s">
        <v>561</v>
      </c>
      <c r="D202" s="46" t="s">
        <v>562</v>
      </c>
      <c r="E202" s="63">
        <v>3920.55</v>
      </c>
      <c r="F202" s="38">
        <v>3920.55</v>
      </c>
      <c r="G202" s="39">
        <v>6346</v>
      </c>
      <c r="H202" s="38">
        <v>3920.55</v>
      </c>
      <c r="I202" s="43">
        <v>3180</v>
      </c>
      <c r="J202" s="39"/>
      <c r="K202" s="38">
        <f t="shared" si="255"/>
        <v>70.57</v>
      </c>
      <c r="L202" s="38">
        <f t="shared" si="256"/>
        <v>627.29</v>
      </c>
      <c r="M202" s="39">
        <f t="shared" si="257"/>
        <v>507.68</v>
      </c>
      <c r="N202" s="38">
        <f t="shared" si="258"/>
        <v>27.44</v>
      </c>
      <c r="O202" s="39">
        <f t="shared" si="259"/>
        <v>159</v>
      </c>
      <c r="P202" s="39">
        <f t="shared" si="260"/>
        <v>0</v>
      </c>
      <c r="Q202" s="39">
        <f t="shared" si="261"/>
        <v>1391.98</v>
      </c>
      <c r="R202" s="38">
        <f t="shared" si="262"/>
        <v>0</v>
      </c>
      <c r="S202" s="38">
        <f t="shared" si="263"/>
        <v>313.64</v>
      </c>
      <c r="T202" s="39">
        <f t="shared" si="264"/>
        <v>126.92</v>
      </c>
      <c r="U202" s="38">
        <f t="shared" si="265"/>
        <v>11.76</v>
      </c>
      <c r="V202" s="39">
        <f t="shared" si="266"/>
        <v>159</v>
      </c>
      <c r="W202" s="39">
        <f t="shared" si="267"/>
        <v>0</v>
      </c>
      <c r="X202" s="38">
        <f t="shared" si="268"/>
        <v>611.32</v>
      </c>
      <c r="Y202" s="38">
        <f t="shared" si="269"/>
        <v>2003.3</v>
      </c>
      <c r="Z202" s="43"/>
      <c r="AA202" s="41" t="s">
        <v>58</v>
      </c>
      <c r="AB202" s="42">
        <f t="shared" ref="AB202:AH202" si="278">K202+R202</f>
        <v>70.57</v>
      </c>
      <c r="AC202" s="42">
        <f t="shared" si="278"/>
        <v>940.93</v>
      </c>
      <c r="AD202" s="42">
        <f t="shared" si="278"/>
        <v>634.6</v>
      </c>
      <c r="AE202" s="42">
        <f t="shared" si="278"/>
        <v>39.2</v>
      </c>
      <c r="AF202" s="42">
        <f t="shared" si="278"/>
        <v>318</v>
      </c>
      <c r="AG202" s="42">
        <f t="shared" si="278"/>
        <v>0</v>
      </c>
      <c r="AH202" s="42">
        <f t="shared" si="278"/>
        <v>2003.3</v>
      </c>
      <c r="AI202" s="41" t="s">
        <v>35</v>
      </c>
    </row>
    <row r="203" s="15" customFormat="1" ht="16" customHeight="1" spans="1:35">
      <c r="A203" s="37">
        <f t="shared" si="254"/>
        <v>200</v>
      </c>
      <c r="B203" s="38" t="s">
        <v>245</v>
      </c>
      <c r="C203" s="142" t="s">
        <v>563</v>
      </c>
      <c r="D203" s="221" t="s">
        <v>564</v>
      </c>
      <c r="E203" s="63">
        <v>4700</v>
      </c>
      <c r="F203" s="38">
        <v>4700</v>
      </c>
      <c r="G203" s="39">
        <v>6346</v>
      </c>
      <c r="H203" s="38">
        <v>4700</v>
      </c>
      <c r="I203" s="43">
        <v>4180</v>
      </c>
      <c r="J203" s="39"/>
      <c r="K203" s="38">
        <f t="shared" si="255"/>
        <v>84.6</v>
      </c>
      <c r="L203" s="38">
        <f t="shared" si="256"/>
        <v>752</v>
      </c>
      <c r="M203" s="39">
        <f t="shared" si="257"/>
        <v>507.68</v>
      </c>
      <c r="N203" s="38">
        <f t="shared" si="258"/>
        <v>32.9</v>
      </c>
      <c r="O203" s="39">
        <f t="shared" si="259"/>
        <v>209</v>
      </c>
      <c r="P203" s="39">
        <f t="shared" si="260"/>
        <v>0</v>
      </c>
      <c r="Q203" s="39">
        <f t="shared" si="261"/>
        <v>1586.18</v>
      </c>
      <c r="R203" s="38">
        <f t="shared" si="262"/>
        <v>0</v>
      </c>
      <c r="S203" s="38">
        <f t="shared" si="263"/>
        <v>376</v>
      </c>
      <c r="T203" s="39">
        <f t="shared" si="264"/>
        <v>126.92</v>
      </c>
      <c r="U203" s="38">
        <f t="shared" si="265"/>
        <v>14.1</v>
      </c>
      <c r="V203" s="39">
        <f t="shared" si="266"/>
        <v>209</v>
      </c>
      <c r="W203" s="39">
        <f t="shared" si="267"/>
        <v>0</v>
      </c>
      <c r="X203" s="38">
        <f t="shared" si="268"/>
        <v>726.02</v>
      </c>
      <c r="Y203" s="38">
        <f t="shared" si="269"/>
        <v>2312.2</v>
      </c>
      <c r="Z203" s="43"/>
      <c r="AA203" s="41" t="s">
        <v>58</v>
      </c>
      <c r="AB203" s="42">
        <f t="shared" ref="AB203:AH203" si="279">K203+R203</f>
        <v>84.6</v>
      </c>
      <c r="AC203" s="42">
        <f t="shared" si="279"/>
        <v>1128</v>
      </c>
      <c r="AD203" s="42">
        <f t="shared" si="279"/>
        <v>634.6</v>
      </c>
      <c r="AE203" s="42">
        <f t="shared" si="279"/>
        <v>47</v>
      </c>
      <c r="AF203" s="42">
        <f t="shared" si="279"/>
        <v>418</v>
      </c>
      <c r="AG203" s="42">
        <f t="shared" si="279"/>
        <v>0</v>
      </c>
      <c r="AH203" s="42">
        <f t="shared" si="279"/>
        <v>2312.2</v>
      </c>
      <c r="AI203" s="41" t="s">
        <v>35</v>
      </c>
    </row>
    <row r="204" s="15" customFormat="1" ht="16" customHeight="1" spans="1:35">
      <c r="A204" s="37">
        <f t="shared" si="254"/>
        <v>201</v>
      </c>
      <c r="B204" s="38" t="s">
        <v>153</v>
      </c>
      <c r="C204" s="45" t="s">
        <v>565</v>
      </c>
      <c r="D204" s="221" t="s">
        <v>566</v>
      </c>
      <c r="E204" s="63">
        <v>3920.55</v>
      </c>
      <c r="F204" s="38">
        <v>3920.55</v>
      </c>
      <c r="G204" s="39">
        <v>6346</v>
      </c>
      <c r="H204" s="38">
        <v>3920.55</v>
      </c>
      <c r="I204" s="43">
        <v>3180</v>
      </c>
      <c r="J204" s="39"/>
      <c r="K204" s="38">
        <f t="shared" si="255"/>
        <v>70.57</v>
      </c>
      <c r="L204" s="38">
        <f t="shared" si="256"/>
        <v>627.29</v>
      </c>
      <c r="M204" s="39">
        <f t="shared" si="257"/>
        <v>507.68</v>
      </c>
      <c r="N204" s="38">
        <f t="shared" si="258"/>
        <v>27.44</v>
      </c>
      <c r="O204" s="39">
        <f t="shared" si="259"/>
        <v>159</v>
      </c>
      <c r="P204" s="39">
        <f t="shared" si="260"/>
        <v>0</v>
      </c>
      <c r="Q204" s="39">
        <f t="shared" si="261"/>
        <v>1391.98</v>
      </c>
      <c r="R204" s="38">
        <f t="shared" si="262"/>
        <v>0</v>
      </c>
      <c r="S204" s="38">
        <f t="shared" si="263"/>
        <v>313.64</v>
      </c>
      <c r="T204" s="39">
        <f t="shared" si="264"/>
        <v>126.92</v>
      </c>
      <c r="U204" s="38">
        <f t="shared" si="265"/>
        <v>11.76</v>
      </c>
      <c r="V204" s="39">
        <f t="shared" si="266"/>
        <v>159</v>
      </c>
      <c r="W204" s="39">
        <f t="shared" si="267"/>
        <v>0</v>
      </c>
      <c r="X204" s="38">
        <f t="shared" si="268"/>
        <v>611.32</v>
      </c>
      <c r="Y204" s="38">
        <f t="shared" si="269"/>
        <v>2003.3</v>
      </c>
      <c r="Z204" s="43"/>
      <c r="AA204" s="41" t="s">
        <v>57</v>
      </c>
      <c r="AB204" s="42">
        <f t="shared" ref="AB204:AH204" si="280">K204+R204</f>
        <v>70.57</v>
      </c>
      <c r="AC204" s="42">
        <f t="shared" si="280"/>
        <v>940.93</v>
      </c>
      <c r="AD204" s="42">
        <f t="shared" si="280"/>
        <v>634.6</v>
      </c>
      <c r="AE204" s="42">
        <f t="shared" si="280"/>
        <v>39.2</v>
      </c>
      <c r="AF204" s="42">
        <f t="shared" si="280"/>
        <v>318</v>
      </c>
      <c r="AG204" s="42">
        <f t="shared" si="280"/>
        <v>0</v>
      </c>
      <c r="AH204" s="42">
        <f t="shared" si="280"/>
        <v>2003.3</v>
      </c>
      <c r="AI204" s="41" t="s">
        <v>36</v>
      </c>
    </row>
    <row r="205" s="15" customFormat="1" ht="16" customHeight="1" spans="1:35">
      <c r="A205" s="37">
        <f t="shared" si="254"/>
        <v>202</v>
      </c>
      <c r="B205" s="38" t="s">
        <v>270</v>
      </c>
      <c r="C205" s="45" t="s">
        <v>567</v>
      </c>
      <c r="D205" s="221" t="s">
        <v>568</v>
      </c>
      <c r="E205" s="63">
        <v>3920.55</v>
      </c>
      <c r="F205" s="38">
        <v>3920.55</v>
      </c>
      <c r="G205" s="39">
        <v>6346</v>
      </c>
      <c r="H205" s="38">
        <v>3920.55</v>
      </c>
      <c r="I205" s="43">
        <v>2200</v>
      </c>
      <c r="J205" s="39"/>
      <c r="K205" s="38">
        <f t="shared" si="255"/>
        <v>70.57</v>
      </c>
      <c r="L205" s="38">
        <f t="shared" si="256"/>
        <v>627.29</v>
      </c>
      <c r="M205" s="39">
        <f t="shared" si="257"/>
        <v>507.68</v>
      </c>
      <c r="N205" s="38">
        <f t="shared" si="258"/>
        <v>27.44</v>
      </c>
      <c r="O205" s="39">
        <f t="shared" si="259"/>
        <v>110</v>
      </c>
      <c r="P205" s="39">
        <f t="shared" si="260"/>
        <v>0</v>
      </c>
      <c r="Q205" s="39">
        <f t="shared" si="261"/>
        <v>1342.98</v>
      </c>
      <c r="R205" s="38">
        <f t="shared" si="262"/>
        <v>0</v>
      </c>
      <c r="S205" s="38">
        <f t="shared" si="263"/>
        <v>313.64</v>
      </c>
      <c r="T205" s="39">
        <f t="shared" si="264"/>
        <v>126.92</v>
      </c>
      <c r="U205" s="38">
        <f t="shared" si="265"/>
        <v>11.76</v>
      </c>
      <c r="V205" s="39">
        <f t="shared" si="266"/>
        <v>110</v>
      </c>
      <c r="W205" s="39">
        <f t="shared" si="267"/>
        <v>0</v>
      </c>
      <c r="X205" s="38">
        <f t="shared" si="268"/>
        <v>562.32</v>
      </c>
      <c r="Y205" s="38">
        <f t="shared" si="269"/>
        <v>1905.3</v>
      </c>
      <c r="Z205" s="43"/>
      <c r="AA205" s="41" t="s">
        <v>63</v>
      </c>
      <c r="AB205" s="42">
        <f t="shared" ref="AB205:AH205" si="281">K205+R205</f>
        <v>70.57</v>
      </c>
      <c r="AC205" s="42">
        <f t="shared" si="281"/>
        <v>940.93</v>
      </c>
      <c r="AD205" s="42">
        <f t="shared" si="281"/>
        <v>634.6</v>
      </c>
      <c r="AE205" s="42">
        <f t="shared" si="281"/>
        <v>39.2</v>
      </c>
      <c r="AF205" s="42">
        <f t="shared" si="281"/>
        <v>220</v>
      </c>
      <c r="AG205" s="42">
        <f t="shared" si="281"/>
        <v>0</v>
      </c>
      <c r="AH205" s="42">
        <f t="shared" si="281"/>
        <v>1905.3</v>
      </c>
      <c r="AI205" s="41" t="s">
        <v>36</v>
      </c>
    </row>
    <row r="206" s="15" customFormat="1" ht="16" customHeight="1" spans="1:35">
      <c r="A206" s="37">
        <f t="shared" si="254"/>
        <v>203</v>
      </c>
      <c r="B206" s="38" t="s">
        <v>569</v>
      </c>
      <c r="C206" s="64" t="s">
        <v>570</v>
      </c>
      <c r="D206" s="225" t="s">
        <v>571</v>
      </c>
      <c r="E206" s="63">
        <v>3920.55</v>
      </c>
      <c r="F206" s="38">
        <v>3920.55</v>
      </c>
      <c r="G206" s="39">
        <v>6346</v>
      </c>
      <c r="H206" s="38">
        <v>3920.55</v>
      </c>
      <c r="I206" s="43">
        <v>0</v>
      </c>
      <c r="J206" s="39"/>
      <c r="K206" s="38">
        <f t="shared" si="255"/>
        <v>70.57</v>
      </c>
      <c r="L206" s="38">
        <f t="shared" si="256"/>
        <v>627.29</v>
      </c>
      <c r="M206" s="39">
        <f t="shared" si="257"/>
        <v>507.68</v>
      </c>
      <c r="N206" s="38">
        <f t="shared" si="258"/>
        <v>27.44</v>
      </c>
      <c r="O206" s="39">
        <f t="shared" si="259"/>
        <v>0</v>
      </c>
      <c r="P206" s="39">
        <f t="shared" si="260"/>
        <v>0</v>
      </c>
      <c r="Q206" s="39">
        <f t="shared" si="261"/>
        <v>1232.98</v>
      </c>
      <c r="R206" s="38">
        <f t="shared" si="262"/>
        <v>0</v>
      </c>
      <c r="S206" s="38">
        <f t="shared" si="263"/>
        <v>313.64</v>
      </c>
      <c r="T206" s="39">
        <f t="shared" si="264"/>
        <v>126.92</v>
      </c>
      <c r="U206" s="38">
        <f t="shared" si="265"/>
        <v>11.76</v>
      </c>
      <c r="V206" s="39">
        <f t="shared" si="266"/>
        <v>0</v>
      </c>
      <c r="W206" s="39">
        <f t="shared" si="267"/>
        <v>0</v>
      </c>
      <c r="X206" s="38">
        <f t="shared" si="268"/>
        <v>452.32</v>
      </c>
      <c r="Y206" s="38">
        <f t="shared" si="269"/>
        <v>1685.3</v>
      </c>
      <c r="Z206" s="43"/>
      <c r="AA206" s="41" t="s">
        <v>82</v>
      </c>
      <c r="AB206" s="42">
        <f t="shared" ref="AB206:AH206" si="282">K206+R206</f>
        <v>70.57</v>
      </c>
      <c r="AC206" s="42">
        <f t="shared" si="282"/>
        <v>940.93</v>
      </c>
      <c r="AD206" s="42">
        <f t="shared" si="282"/>
        <v>634.6</v>
      </c>
      <c r="AE206" s="42">
        <f t="shared" si="282"/>
        <v>39.2</v>
      </c>
      <c r="AF206" s="42">
        <f t="shared" si="282"/>
        <v>0</v>
      </c>
      <c r="AG206" s="42">
        <f t="shared" si="282"/>
        <v>0</v>
      </c>
      <c r="AH206" s="42">
        <f t="shared" si="282"/>
        <v>1685.3</v>
      </c>
      <c r="AI206" s="41" t="s">
        <v>31</v>
      </c>
    </row>
    <row r="207" s="15" customFormat="1" ht="16" customHeight="1" spans="1:35">
      <c r="A207" s="37">
        <f t="shared" si="254"/>
        <v>204</v>
      </c>
      <c r="B207" s="38" t="s">
        <v>569</v>
      </c>
      <c r="C207" s="64" t="s">
        <v>572</v>
      </c>
      <c r="D207" s="225" t="s">
        <v>573</v>
      </c>
      <c r="E207" s="63">
        <v>3920.55</v>
      </c>
      <c r="F207" s="38">
        <v>3920.55</v>
      </c>
      <c r="G207" s="39">
        <v>6346</v>
      </c>
      <c r="H207" s="38">
        <v>3920.55</v>
      </c>
      <c r="I207" s="43">
        <v>0</v>
      </c>
      <c r="J207" s="39"/>
      <c r="K207" s="38">
        <f t="shared" si="255"/>
        <v>70.57</v>
      </c>
      <c r="L207" s="38">
        <f t="shared" si="256"/>
        <v>627.29</v>
      </c>
      <c r="M207" s="39">
        <f t="shared" si="257"/>
        <v>507.68</v>
      </c>
      <c r="N207" s="38">
        <f t="shared" si="258"/>
        <v>27.44</v>
      </c>
      <c r="O207" s="39">
        <f t="shared" si="259"/>
        <v>0</v>
      </c>
      <c r="P207" s="39">
        <f t="shared" si="260"/>
        <v>0</v>
      </c>
      <c r="Q207" s="39">
        <f t="shared" si="261"/>
        <v>1232.98</v>
      </c>
      <c r="R207" s="38">
        <f t="shared" si="262"/>
        <v>0</v>
      </c>
      <c r="S207" s="38">
        <f t="shared" si="263"/>
        <v>313.64</v>
      </c>
      <c r="T207" s="39">
        <f t="shared" si="264"/>
        <v>126.92</v>
      </c>
      <c r="U207" s="38">
        <f t="shared" si="265"/>
        <v>11.76</v>
      </c>
      <c r="V207" s="39">
        <f t="shared" si="266"/>
        <v>0</v>
      </c>
      <c r="W207" s="39">
        <f t="shared" si="267"/>
        <v>0</v>
      </c>
      <c r="X207" s="38">
        <f t="shared" si="268"/>
        <v>452.32</v>
      </c>
      <c r="Y207" s="38">
        <f t="shared" si="269"/>
        <v>1685.3</v>
      </c>
      <c r="Z207" s="43"/>
      <c r="AA207" s="41" t="s">
        <v>82</v>
      </c>
      <c r="AB207" s="42">
        <f t="shared" ref="AB207:AH207" si="283">K207+R207</f>
        <v>70.57</v>
      </c>
      <c r="AC207" s="42">
        <f t="shared" si="283"/>
        <v>940.93</v>
      </c>
      <c r="AD207" s="42">
        <f t="shared" si="283"/>
        <v>634.6</v>
      </c>
      <c r="AE207" s="42">
        <f t="shared" si="283"/>
        <v>39.2</v>
      </c>
      <c r="AF207" s="42">
        <f t="shared" si="283"/>
        <v>0</v>
      </c>
      <c r="AG207" s="42">
        <f t="shared" si="283"/>
        <v>0</v>
      </c>
      <c r="AH207" s="42">
        <f t="shared" si="283"/>
        <v>1685.3</v>
      </c>
      <c r="AI207" s="41" t="s">
        <v>31</v>
      </c>
    </row>
    <row r="208" s="15" customFormat="1" ht="16" customHeight="1" spans="1:35">
      <c r="A208" s="37">
        <f t="shared" si="254"/>
        <v>205</v>
      </c>
      <c r="B208" s="38" t="s">
        <v>129</v>
      </c>
      <c r="C208" s="66" t="s">
        <v>574</v>
      </c>
      <c r="D208" s="46" t="s">
        <v>575</v>
      </c>
      <c r="E208" s="63">
        <v>3920.55</v>
      </c>
      <c r="F208" s="38">
        <v>3920.55</v>
      </c>
      <c r="G208" s="39">
        <v>6346</v>
      </c>
      <c r="H208" s="38">
        <v>3920.55</v>
      </c>
      <c r="I208" s="43">
        <v>3180</v>
      </c>
      <c r="J208" s="39"/>
      <c r="K208" s="38">
        <f t="shared" si="255"/>
        <v>70.57</v>
      </c>
      <c r="L208" s="38">
        <f t="shared" si="256"/>
        <v>627.29</v>
      </c>
      <c r="M208" s="39">
        <f t="shared" si="257"/>
        <v>507.68</v>
      </c>
      <c r="N208" s="38">
        <f t="shared" si="258"/>
        <v>27.44</v>
      </c>
      <c r="O208" s="39">
        <f t="shared" si="259"/>
        <v>159</v>
      </c>
      <c r="P208" s="39">
        <f t="shared" si="260"/>
        <v>0</v>
      </c>
      <c r="Q208" s="39">
        <f t="shared" si="261"/>
        <v>1391.98</v>
      </c>
      <c r="R208" s="38">
        <f t="shared" si="262"/>
        <v>0</v>
      </c>
      <c r="S208" s="38">
        <f t="shared" si="263"/>
        <v>313.64</v>
      </c>
      <c r="T208" s="39">
        <f t="shared" si="264"/>
        <v>126.92</v>
      </c>
      <c r="U208" s="38">
        <f t="shared" si="265"/>
        <v>11.76</v>
      </c>
      <c r="V208" s="39">
        <f t="shared" si="266"/>
        <v>159</v>
      </c>
      <c r="W208" s="39">
        <f t="shared" si="267"/>
        <v>0</v>
      </c>
      <c r="X208" s="38">
        <f t="shared" si="268"/>
        <v>611.32</v>
      </c>
      <c r="Y208" s="38">
        <f t="shared" si="269"/>
        <v>2003.3</v>
      </c>
      <c r="Z208" s="43"/>
      <c r="AA208" s="41" t="s">
        <v>58</v>
      </c>
      <c r="AB208" s="42">
        <f t="shared" ref="AB208:AH208" si="284">K208+R208</f>
        <v>70.57</v>
      </c>
      <c r="AC208" s="42">
        <f t="shared" si="284"/>
        <v>940.93</v>
      </c>
      <c r="AD208" s="42">
        <f t="shared" si="284"/>
        <v>634.6</v>
      </c>
      <c r="AE208" s="42">
        <f t="shared" si="284"/>
        <v>39.2</v>
      </c>
      <c r="AF208" s="42">
        <f t="shared" si="284"/>
        <v>318</v>
      </c>
      <c r="AG208" s="42">
        <f t="shared" si="284"/>
        <v>0</v>
      </c>
      <c r="AH208" s="42">
        <f t="shared" si="284"/>
        <v>2003.3</v>
      </c>
      <c r="AI208" s="41" t="s">
        <v>35</v>
      </c>
    </row>
    <row r="209" s="15" customFormat="1" ht="16" customHeight="1" spans="1:36">
      <c r="A209" s="37">
        <f t="shared" si="254"/>
        <v>206</v>
      </c>
      <c r="B209" s="38" t="s">
        <v>238</v>
      </c>
      <c r="C209" s="66" t="s">
        <v>576</v>
      </c>
      <c r="D209" s="46" t="s">
        <v>577</v>
      </c>
      <c r="E209" s="63">
        <v>3920.55</v>
      </c>
      <c r="F209" s="38">
        <v>3920.55</v>
      </c>
      <c r="G209" s="39">
        <v>6346</v>
      </c>
      <c r="H209" s="38">
        <v>3920.55</v>
      </c>
      <c r="I209" s="43">
        <v>0</v>
      </c>
      <c r="J209" s="39"/>
      <c r="K209" s="38">
        <f t="shared" si="255"/>
        <v>70.57</v>
      </c>
      <c r="L209" s="38">
        <f t="shared" si="256"/>
        <v>627.29</v>
      </c>
      <c r="M209" s="39">
        <f t="shared" si="257"/>
        <v>507.68</v>
      </c>
      <c r="N209" s="38">
        <f t="shared" si="258"/>
        <v>27.44</v>
      </c>
      <c r="O209" s="39">
        <f t="shared" si="259"/>
        <v>0</v>
      </c>
      <c r="P209" s="39">
        <f t="shared" si="260"/>
        <v>0</v>
      </c>
      <c r="Q209" s="39">
        <f t="shared" si="261"/>
        <v>1232.98</v>
      </c>
      <c r="R209" s="38">
        <f t="shared" si="262"/>
        <v>0</v>
      </c>
      <c r="S209" s="38">
        <f t="shared" si="263"/>
        <v>313.64</v>
      </c>
      <c r="T209" s="39">
        <f t="shared" si="264"/>
        <v>126.92</v>
      </c>
      <c r="U209" s="38">
        <f t="shared" si="265"/>
        <v>11.76</v>
      </c>
      <c r="V209" s="39">
        <f t="shared" si="266"/>
        <v>0</v>
      </c>
      <c r="W209" s="39">
        <f t="shared" si="267"/>
        <v>0</v>
      </c>
      <c r="X209" s="38">
        <f t="shared" si="268"/>
        <v>452.32</v>
      </c>
      <c r="Y209" s="38">
        <f t="shared" si="269"/>
        <v>1685.3</v>
      </c>
      <c r="Z209" s="43"/>
      <c r="AA209" s="41" t="s">
        <v>60</v>
      </c>
      <c r="AB209" s="42">
        <f t="shared" ref="AB209:AH209" si="285">K209+R209</f>
        <v>70.57</v>
      </c>
      <c r="AC209" s="42">
        <f t="shared" si="285"/>
        <v>940.93</v>
      </c>
      <c r="AD209" s="42">
        <f t="shared" si="285"/>
        <v>634.6</v>
      </c>
      <c r="AE209" s="42">
        <f t="shared" si="285"/>
        <v>39.2</v>
      </c>
      <c r="AF209" s="42">
        <f t="shared" si="285"/>
        <v>0</v>
      </c>
      <c r="AG209" s="42">
        <f t="shared" si="285"/>
        <v>0</v>
      </c>
      <c r="AH209" s="42">
        <f t="shared" si="285"/>
        <v>1685.3</v>
      </c>
      <c r="AI209" s="41" t="s">
        <v>33</v>
      </c>
    </row>
    <row r="210" s="15" customFormat="1" ht="16" customHeight="1" spans="1:36">
      <c r="A210" s="37">
        <f t="shared" si="254"/>
        <v>207</v>
      </c>
      <c r="B210" s="38" t="s">
        <v>270</v>
      </c>
      <c r="C210" s="66" t="s">
        <v>580</v>
      </c>
      <c r="D210" s="46" t="s">
        <v>581</v>
      </c>
      <c r="E210" s="67">
        <v>3920.55</v>
      </c>
      <c r="F210" s="39">
        <v>3920.55</v>
      </c>
      <c r="G210" s="39">
        <v>6346</v>
      </c>
      <c r="H210" s="39">
        <v>3920.55</v>
      </c>
      <c r="I210" s="43">
        <v>2200</v>
      </c>
      <c r="J210" s="39"/>
      <c r="K210" s="38">
        <f t="shared" si="255"/>
        <v>70.57</v>
      </c>
      <c r="L210" s="38">
        <f t="shared" si="256"/>
        <v>627.29</v>
      </c>
      <c r="M210" s="39">
        <f t="shared" si="257"/>
        <v>507.68</v>
      </c>
      <c r="N210" s="38">
        <f t="shared" si="258"/>
        <v>27.44</v>
      </c>
      <c r="O210" s="39">
        <f t="shared" si="259"/>
        <v>110</v>
      </c>
      <c r="P210" s="39">
        <f t="shared" si="260"/>
        <v>0</v>
      </c>
      <c r="Q210" s="39">
        <f t="shared" si="261"/>
        <v>1342.98</v>
      </c>
      <c r="R210" s="38">
        <f t="shared" si="262"/>
        <v>0</v>
      </c>
      <c r="S210" s="38">
        <f t="shared" si="263"/>
        <v>313.64</v>
      </c>
      <c r="T210" s="39">
        <f t="shared" si="264"/>
        <v>126.92</v>
      </c>
      <c r="U210" s="38">
        <f t="shared" si="265"/>
        <v>11.76</v>
      </c>
      <c r="V210" s="39">
        <f t="shared" si="266"/>
        <v>110</v>
      </c>
      <c r="W210" s="39">
        <f t="shared" si="267"/>
        <v>0</v>
      </c>
      <c r="X210" s="38">
        <f t="shared" si="268"/>
        <v>562.32</v>
      </c>
      <c r="Y210" s="38">
        <f t="shared" si="269"/>
        <v>1905.3</v>
      </c>
      <c r="Z210" s="43"/>
      <c r="AA210" s="41" t="s">
        <v>63</v>
      </c>
      <c r="AB210" s="42">
        <f t="shared" ref="AB210:AH210" si="286">K210+R210</f>
        <v>70.57</v>
      </c>
      <c r="AC210" s="42">
        <f t="shared" si="286"/>
        <v>940.93</v>
      </c>
      <c r="AD210" s="42">
        <f t="shared" si="286"/>
        <v>634.6</v>
      </c>
      <c r="AE210" s="42">
        <f t="shared" si="286"/>
        <v>39.2</v>
      </c>
      <c r="AF210" s="42">
        <f t="shared" si="286"/>
        <v>220</v>
      </c>
      <c r="AG210" s="42">
        <f t="shared" si="286"/>
        <v>0</v>
      </c>
      <c r="AH210" s="42">
        <f t="shared" si="286"/>
        <v>1905.3</v>
      </c>
      <c r="AI210" s="41" t="s">
        <v>33</v>
      </c>
    </row>
    <row r="211" s="15" customFormat="1" ht="16" customHeight="1" spans="1:36">
      <c r="A211" s="37">
        <f t="shared" si="254"/>
        <v>208</v>
      </c>
      <c r="B211" s="38" t="s">
        <v>270</v>
      </c>
      <c r="C211" s="66" t="s">
        <v>582</v>
      </c>
      <c r="D211" s="46" t="s">
        <v>583</v>
      </c>
      <c r="E211" s="67">
        <v>3920.55</v>
      </c>
      <c r="F211" s="39">
        <v>3920.55</v>
      </c>
      <c r="G211" s="39">
        <v>6346</v>
      </c>
      <c r="H211" s="39">
        <v>3920.55</v>
      </c>
      <c r="I211" s="43">
        <v>2200</v>
      </c>
      <c r="J211" s="39"/>
      <c r="K211" s="38">
        <f t="shared" si="255"/>
        <v>70.57</v>
      </c>
      <c r="L211" s="38">
        <f t="shared" si="256"/>
        <v>627.29</v>
      </c>
      <c r="M211" s="39">
        <f t="shared" si="257"/>
        <v>507.68</v>
      </c>
      <c r="N211" s="38">
        <f t="shared" si="258"/>
        <v>27.44</v>
      </c>
      <c r="O211" s="39">
        <f t="shared" si="259"/>
        <v>110</v>
      </c>
      <c r="P211" s="39">
        <f t="shared" si="260"/>
        <v>0</v>
      </c>
      <c r="Q211" s="39">
        <f t="shared" si="261"/>
        <v>1342.98</v>
      </c>
      <c r="R211" s="38">
        <f t="shared" si="262"/>
        <v>0</v>
      </c>
      <c r="S211" s="38">
        <f t="shared" si="263"/>
        <v>313.64</v>
      </c>
      <c r="T211" s="39">
        <f t="shared" si="264"/>
        <v>126.92</v>
      </c>
      <c r="U211" s="38">
        <f t="shared" si="265"/>
        <v>11.76</v>
      </c>
      <c r="V211" s="39">
        <f t="shared" si="266"/>
        <v>110</v>
      </c>
      <c r="W211" s="39">
        <f t="shared" si="267"/>
        <v>0</v>
      </c>
      <c r="X211" s="38">
        <f t="shared" si="268"/>
        <v>562.32</v>
      </c>
      <c r="Y211" s="38">
        <f t="shared" si="269"/>
        <v>1905.3</v>
      </c>
      <c r="Z211" s="43"/>
      <c r="AA211" s="41" t="s">
        <v>63</v>
      </c>
      <c r="AB211" s="42">
        <f t="shared" ref="AB211:AH211" si="287">K211+R211</f>
        <v>70.57</v>
      </c>
      <c r="AC211" s="42">
        <f t="shared" si="287"/>
        <v>940.93</v>
      </c>
      <c r="AD211" s="42">
        <f t="shared" si="287"/>
        <v>634.6</v>
      </c>
      <c r="AE211" s="42">
        <f t="shared" si="287"/>
        <v>39.2</v>
      </c>
      <c r="AF211" s="42">
        <f t="shared" si="287"/>
        <v>220</v>
      </c>
      <c r="AG211" s="42">
        <f t="shared" si="287"/>
        <v>0</v>
      </c>
      <c r="AH211" s="42">
        <f t="shared" si="287"/>
        <v>1905.3</v>
      </c>
      <c r="AI211" s="41" t="s">
        <v>33</v>
      </c>
    </row>
    <row r="212" s="15" customFormat="1" ht="16" customHeight="1" spans="1:36">
      <c r="A212" s="37">
        <f t="shared" si="254"/>
        <v>209</v>
      </c>
      <c r="B212" s="38" t="s">
        <v>270</v>
      </c>
      <c r="C212" s="66" t="s">
        <v>584</v>
      </c>
      <c r="D212" s="46" t="s">
        <v>585</v>
      </c>
      <c r="E212" s="67">
        <v>3920.55</v>
      </c>
      <c r="F212" s="39">
        <v>3920.55</v>
      </c>
      <c r="G212" s="39">
        <v>6346</v>
      </c>
      <c r="H212" s="39">
        <v>3920.55</v>
      </c>
      <c r="I212" s="43">
        <v>2200</v>
      </c>
      <c r="J212" s="39"/>
      <c r="K212" s="38">
        <f t="shared" si="255"/>
        <v>70.57</v>
      </c>
      <c r="L212" s="38">
        <f t="shared" si="256"/>
        <v>627.29</v>
      </c>
      <c r="M212" s="39">
        <f t="shared" si="257"/>
        <v>507.68</v>
      </c>
      <c r="N212" s="38">
        <f t="shared" si="258"/>
        <v>27.44</v>
      </c>
      <c r="O212" s="39">
        <f t="shared" si="259"/>
        <v>110</v>
      </c>
      <c r="P212" s="39">
        <f t="shared" si="260"/>
        <v>0</v>
      </c>
      <c r="Q212" s="39">
        <f t="shared" si="261"/>
        <v>1342.98</v>
      </c>
      <c r="R212" s="38">
        <f t="shared" si="262"/>
        <v>0</v>
      </c>
      <c r="S212" s="38">
        <f t="shared" si="263"/>
        <v>313.64</v>
      </c>
      <c r="T212" s="39">
        <f t="shared" si="264"/>
        <v>126.92</v>
      </c>
      <c r="U212" s="38">
        <f t="shared" si="265"/>
        <v>11.76</v>
      </c>
      <c r="V212" s="39">
        <f t="shared" si="266"/>
        <v>110</v>
      </c>
      <c r="W212" s="39">
        <f t="shared" si="267"/>
        <v>0</v>
      </c>
      <c r="X212" s="38">
        <f t="shared" si="268"/>
        <v>562.32</v>
      </c>
      <c r="Y212" s="38">
        <f t="shared" si="269"/>
        <v>1905.3</v>
      </c>
      <c r="Z212" s="43"/>
      <c r="AA212" s="41" t="s">
        <v>63</v>
      </c>
      <c r="AB212" s="42">
        <f t="shared" ref="AB212:AH212" si="288">K212+R212</f>
        <v>70.57</v>
      </c>
      <c r="AC212" s="42">
        <f t="shared" si="288"/>
        <v>940.93</v>
      </c>
      <c r="AD212" s="42">
        <f t="shared" si="288"/>
        <v>634.6</v>
      </c>
      <c r="AE212" s="42">
        <f t="shared" si="288"/>
        <v>39.2</v>
      </c>
      <c r="AF212" s="42">
        <f t="shared" si="288"/>
        <v>220</v>
      </c>
      <c r="AG212" s="42">
        <f t="shared" si="288"/>
        <v>0</v>
      </c>
      <c r="AH212" s="42">
        <f t="shared" si="288"/>
        <v>1905.3</v>
      </c>
      <c r="AI212" s="41" t="s">
        <v>33</v>
      </c>
    </row>
    <row r="213" s="15" customFormat="1" ht="16" customHeight="1" spans="1:36">
      <c r="A213" s="37">
        <f t="shared" si="254"/>
        <v>210</v>
      </c>
      <c r="B213" s="38" t="s">
        <v>270</v>
      </c>
      <c r="C213" s="68" t="s">
        <v>586</v>
      </c>
      <c r="D213" s="55" t="s">
        <v>587</v>
      </c>
      <c r="E213" s="67">
        <v>3920.55</v>
      </c>
      <c r="F213" s="39">
        <v>3920.55</v>
      </c>
      <c r="G213" s="39">
        <v>6346</v>
      </c>
      <c r="H213" s="39">
        <v>3920.55</v>
      </c>
      <c r="I213" s="43">
        <v>2200</v>
      </c>
      <c r="J213" s="39"/>
      <c r="K213" s="38">
        <f t="shared" si="255"/>
        <v>70.57</v>
      </c>
      <c r="L213" s="38">
        <f t="shared" si="256"/>
        <v>627.29</v>
      </c>
      <c r="M213" s="39">
        <f t="shared" si="257"/>
        <v>507.68</v>
      </c>
      <c r="N213" s="38">
        <f t="shared" si="258"/>
        <v>27.44</v>
      </c>
      <c r="O213" s="39">
        <f t="shared" si="259"/>
        <v>110</v>
      </c>
      <c r="P213" s="39">
        <f t="shared" si="260"/>
        <v>0</v>
      </c>
      <c r="Q213" s="39">
        <f t="shared" si="261"/>
        <v>1342.98</v>
      </c>
      <c r="R213" s="38">
        <f t="shared" si="262"/>
        <v>0</v>
      </c>
      <c r="S213" s="38">
        <f t="shared" si="263"/>
        <v>313.64</v>
      </c>
      <c r="T213" s="39">
        <f t="shared" si="264"/>
        <v>126.92</v>
      </c>
      <c r="U213" s="38">
        <f t="shared" si="265"/>
        <v>11.76</v>
      </c>
      <c r="V213" s="39">
        <f t="shared" si="266"/>
        <v>110</v>
      </c>
      <c r="W213" s="39">
        <f t="shared" si="267"/>
        <v>0</v>
      </c>
      <c r="X213" s="38">
        <f t="shared" si="268"/>
        <v>562.32</v>
      </c>
      <c r="Y213" s="38">
        <f t="shared" si="269"/>
        <v>1905.3</v>
      </c>
      <c r="Z213" s="43"/>
      <c r="AA213" s="41" t="s">
        <v>63</v>
      </c>
      <c r="AB213" s="42">
        <f t="shared" ref="AB213:AH213" si="289">K213+R213</f>
        <v>70.57</v>
      </c>
      <c r="AC213" s="42">
        <f t="shared" si="289"/>
        <v>940.93</v>
      </c>
      <c r="AD213" s="42">
        <f t="shared" si="289"/>
        <v>634.6</v>
      </c>
      <c r="AE213" s="42">
        <f t="shared" si="289"/>
        <v>39.2</v>
      </c>
      <c r="AF213" s="42">
        <f t="shared" si="289"/>
        <v>220</v>
      </c>
      <c r="AG213" s="42">
        <f t="shared" si="289"/>
        <v>0</v>
      </c>
      <c r="AH213" s="42">
        <f t="shared" si="289"/>
        <v>1905.3</v>
      </c>
      <c r="AI213" s="41" t="s">
        <v>33</v>
      </c>
    </row>
    <row r="214" s="15" customFormat="1" ht="16" customHeight="1" spans="1:36">
      <c r="A214" s="37">
        <f t="shared" si="254"/>
        <v>211</v>
      </c>
      <c r="B214" s="38" t="s">
        <v>189</v>
      </c>
      <c r="C214" s="68" t="s">
        <v>588</v>
      </c>
      <c r="D214" s="55" t="s">
        <v>589</v>
      </c>
      <c r="E214" s="67">
        <v>3920.55</v>
      </c>
      <c r="F214" s="39">
        <v>3920.55</v>
      </c>
      <c r="G214" s="39">
        <v>6346</v>
      </c>
      <c r="H214" s="39">
        <v>3920.55</v>
      </c>
      <c r="I214" s="43">
        <v>2200</v>
      </c>
      <c r="J214" s="39"/>
      <c r="K214" s="38">
        <f t="shared" si="255"/>
        <v>70.57</v>
      </c>
      <c r="L214" s="38">
        <f t="shared" si="256"/>
        <v>627.29</v>
      </c>
      <c r="M214" s="39">
        <f t="shared" si="257"/>
        <v>507.68</v>
      </c>
      <c r="N214" s="38">
        <f t="shared" si="258"/>
        <v>27.44</v>
      </c>
      <c r="O214" s="39">
        <f t="shared" si="259"/>
        <v>110</v>
      </c>
      <c r="P214" s="39">
        <f t="shared" si="260"/>
        <v>0</v>
      </c>
      <c r="Q214" s="39">
        <f t="shared" si="261"/>
        <v>1342.98</v>
      </c>
      <c r="R214" s="38">
        <f t="shared" si="262"/>
        <v>0</v>
      </c>
      <c r="S214" s="38">
        <f t="shared" si="263"/>
        <v>313.64</v>
      </c>
      <c r="T214" s="39">
        <f t="shared" si="264"/>
        <v>126.92</v>
      </c>
      <c r="U214" s="38">
        <f t="shared" si="265"/>
        <v>11.76</v>
      </c>
      <c r="V214" s="39">
        <f t="shared" si="266"/>
        <v>110</v>
      </c>
      <c r="W214" s="39">
        <f t="shared" si="267"/>
        <v>0</v>
      </c>
      <c r="X214" s="38">
        <f t="shared" si="268"/>
        <v>562.32</v>
      </c>
      <c r="Y214" s="38">
        <f t="shared" si="269"/>
        <v>1905.3</v>
      </c>
      <c r="Z214" s="43"/>
      <c r="AA214" s="41" t="s">
        <v>52</v>
      </c>
      <c r="AB214" s="42">
        <f t="shared" ref="AB214:AH214" si="290">K214+R214</f>
        <v>70.57</v>
      </c>
      <c r="AC214" s="42">
        <f t="shared" si="290"/>
        <v>940.93</v>
      </c>
      <c r="AD214" s="42">
        <f t="shared" si="290"/>
        <v>634.6</v>
      </c>
      <c r="AE214" s="42">
        <f t="shared" si="290"/>
        <v>39.2</v>
      </c>
      <c r="AF214" s="42">
        <f t="shared" si="290"/>
        <v>220</v>
      </c>
      <c r="AG214" s="42">
        <f t="shared" si="290"/>
        <v>0</v>
      </c>
      <c r="AH214" s="42">
        <f t="shared" si="290"/>
        <v>1905.3</v>
      </c>
      <c r="AI214" s="41" t="s">
        <v>36</v>
      </c>
    </row>
    <row r="215" s="15" customFormat="1" ht="16" customHeight="1" spans="1:36">
      <c r="A215" s="37">
        <f t="shared" si="254"/>
        <v>212</v>
      </c>
      <c r="B215" s="38" t="s">
        <v>153</v>
      </c>
      <c r="C215" s="69" t="s">
        <v>590</v>
      </c>
      <c r="D215" s="55" t="s">
        <v>591</v>
      </c>
      <c r="E215" s="67">
        <v>3920.55</v>
      </c>
      <c r="F215" s="39">
        <v>3920.55</v>
      </c>
      <c r="G215" s="39">
        <v>6346</v>
      </c>
      <c r="H215" s="39">
        <v>3920.55</v>
      </c>
      <c r="I215" s="43">
        <v>3180</v>
      </c>
      <c r="J215" s="39"/>
      <c r="K215" s="38">
        <f t="shared" si="255"/>
        <v>70.57</v>
      </c>
      <c r="L215" s="38">
        <f t="shared" si="256"/>
        <v>627.29</v>
      </c>
      <c r="M215" s="39">
        <f t="shared" si="257"/>
        <v>507.68</v>
      </c>
      <c r="N215" s="38">
        <f t="shared" si="258"/>
        <v>27.44</v>
      </c>
      <c r="O215" s="39">
        <f t="shared" si="259"/>
        <v>159</v>
      </c>
      <c r="P215" s="39">
        <f t="shared" si="260"/>
        <v>0</v>
      </c>
      <c r="Q215" s="39">
        <f t="shared" si="261"/>
        <v>1391.98</v>
      </c>
      <c r="R215" s="38">
        <f t="shared" si="262"/>
        <v>0</v>
      </c>
      <c r="S215" s="38">
        <f t="shared" si="263"/>
        <v>313.64</v>
      </c>
      <c r="T215" s="39">
        <f t="shared" si="264"/>
        <v>126.92</v>
      </c>
      <c r="U215" s="38">
        <f t="shared" si="265"/>
        <v>11.76</v>
      </c>
      <c r="V215" s="39">
        <f t="shared" si="266"/>
        <v>159</v>
      </c>
      <c r="W215" s="39">
        <f t="shared" si="267"/>
        <v>0</v>
      </c>
      <c r="X215" s="38">
        <f t="shared" si="268"/>
        <v>611.32</v>
      </c>
      <c r="Y215" s="38">
        <f t="shared" si="269"/>
        <v>2003.3</v>
      </c>
      <c r="Z215" s="43"/>
      <c r="AA215" s="41" t="s">
        <v>57</v>
      </c>
      <c r="AB215" s="42">
        <f t="shared" ref="AB215:AH215" si="291">K215+R215</f>
        <v>70.57</v>
      </c>
      <c r="AC215" s="42">
        <f t="shared" si="291"/>
        <v>940.93</v>
      </c>
      <c r="AD215" s="42">
        <f t="shared" si="291"/>
        <v>634.6</v>
      </c>
      <c r="AE215" s="42">
        <f t="shared" si="291"/>
        <v>39.2</v>
      </c>
      <c r="AF215" s="42">
        <f t="shared" si="291"/>
        <v>318</v>
      </c>
      <c r="AG215" s="42">
        <f t="shared" si="291"/>
        <v>0</v>
      </c>
      <c r="AH215" s="42">
        <f t="shared" si="291"/>
        <v>2003.3</v>
      </c>
      <c r="AI215" s="41" t="s">
        <v>36</v>
      </c>
    </row>
    <row r="216" s="15" customFormat="1" ht="16" customHeight="1" spans="1:36">
      <c r="A216" s="37">
        <f t="shared" si="254"/>
        <v>213</v>
      </c>
      <c r="B216" s="38" t="s">
        <v>195</v>
      </c>
      <c r="C216" s="59" t="s">
        <v>592</v>
      </c>
      <c r="D216" s="40" t="s">
        <v>593</v>
      </c>
      <c r="E216" s="67">
        <v>3920.55</v>
      </c>
      <c r="F216" s="39">
        <v>3920.55</v>
      </c>
      <c r="G216" s="39">
        <v>6346</v>
      </c>
      <c r="H216" s="39">
        <v>3920.55</v>
      </c>
      <c r="I216" s="43">
        <v>3180</v>
      </c>
      <c r="J216" s="39"/>
      <c r="K216" s="38">
        <f t="shared" si="255"/>
        <v>70.57</v>
      </c>
      <c r="L216" s="38">
        <f t="shared" si="256"/>
        <v>627.29</v>
      </c>
      <c r="M216" s="39">
        <f t="shared" si="257"/>
        <v>507.68</v>
      </c>
      <c r="N216" s="38">
        <f t="shared" si="258"/>
        <v>27.44</v>
      </c>
      <c r="O216" s="39">
        <f t="shared" si="259"/>
        <v>159</v>
      </c>
      <c r="P216" s="39">
        <f t="shared" si="260"/>
        <v>0</v>
      </c>
      <c r="Q216" s="39">
        <f t="shared" si="261"/>
        <v>1391.98</v>
      </c>
      <c r="R216" s="38">
        <f t="shared" si="262"/>
        <v>0</v>
      </c>
      <c r="S216" s="38">
        <f t="shared" si="263"/>
        <v>313.64</v>
      </c>
      <c r="T216" s="39">
        <f t="shared" si="264"/>
        <v>126.92</v>
      </c>
      <c r="U216" s="38">
        <f t="shared" si="265"/>
        <v>11.76</v>
      </c>
      <c r="V216" s="39">
        <f t="shared" si="266"/>
        <v>159</v>
      </c>
      <c r="W216" s="39">
        <f t="shared" si="267"/>
        <v>0</v>
      </c>
      <c r="X216" s="38">
        <f t="shared" si="268"/>
        <v>611.32</v>
      </c>
      <c r="Y216" s="38">
        <f t="shared" si="269"/>
        <v>2003.3</v>
      </c>
      <c r="Z216" s="35"/>
      <c r="AA216" s="41" t="s">
        <v>72</v>
      </c>
      <c r="AB216" s="42">
        <f t="shared" ref="AB216:AH216" si="292">K216+R216</f>
        <v>70.57</v>
      </c>
      <c r="AC216" s="42">
        <f t="shared" si="292"/>
        <v>940.93</v>
      </c>
      <c r="AD216" s="42">
        <f t="shared" si="292"/>
        <v>634.6</v>
      </c>
      <c r="AE216" s="42">
        <f t="shared" si="292"/>
        <v>39.2</v>
      </c>
      <c r="AF216" s="42">
        <f t="shared" si="292"/>
        <v>318</v>
      </c>
      <c r="AG216" s="42">
        <f t="shared" si="292"/>
        <v>0</v>
      </c>
      <c r="AH216" s="42">
        <f t="shared" si="292"/>
        <v>2003.3</v>
      </c>
      <c r="AI216" s="41" t="s">
        <v>34</v>
      </c>
    </row>
    <row r="217" s="15" customFormat="1" ht="16" customHeight="1" spans="1:36">
      <c r="A217" s="37">
        <f t="shared" si="254"/>
        <v>214</v>
      </c>
      <c r="B217" s="38" t="s">
        <v>110</v>
      </c>
      <c r="C217" s="59" t="s">
        <v>594</v>
      </c>
      <c r="D217" s="40" t="s">
        <v>595</v>
      </c>
      <c r="E217" s="67">
        <v>3920.55</v>
      </c>
      <c r="F217" s="39">
        <v>3920.55</v>
      </c>
      <c r="G217" s="39">
        <v>6346</v>
      </c>
      <c r="H217" s="39">
        <v>3920.55</v>
      </c>
      <c r="I217" s="43">
        <v>2200</v>
      </c>
      <c r="J217" s="39"/>
      <c r="K217" s="38">
        <f t="shared" si="255"/>
        <v>70.57</v>
      </c>
      <c r="L217" s="38">
        <f t="shared" si="256"/>
        <v>627.29</v>
      </c>
      <c r="M217" s="39">
        <f t="shared" si="257"/>
        <v>507.68</v>
      </c>
      <c r="N217" s="38">
        <f t="shared" si="258"/>
        <v>27.44</v>
      </c>
      <c r="O217" s="39">
        <f t="shared" si="259"/>
        <v>110</v>
      </c>
      <c r="P217" s="39">
        <f t="shared" si="260"/>
        <v>0</v>
      </c>
      <c r="Q217" s="39">
        <f t="shared" si="261"/>
        <v>1342.98</v>
      </c>
      <c r="R217" s="38">
        <f t="shared" si="262"/>
        <v>0</v>
      </c>
      <c r="S217" s="38">
        <f t="shared" si="263"/>
        <v>313.64</v>
      </c>
      <c r="T217" s="39">
        <f t="shared" si="264"/>
        <v>126.92</v>
      </c>
      <c r="U217" s="38">
        <f t="shared" si="265"/>
        <v>11.76</v>
      </c>
      <c r="V217" s="39">
        <f t="shared" si="266"/>
        <v>110</v>
      </c>
      <c r="W217" s="39">
        <f t="shared" si="267"/>
        <v>0</v>
      </c>
      <c r="X217" s="38">
        <f t="shared" si="268"/>
        <v>562.32</v>
      </c>
      <c r="Y217" s="38">
        <f t="shared" si="269"/>
        <v>1905.3</v>
      </c>
      <c r="Z217" s="35"/>
      <c r="AA217" s="41" t="s">
        <v>62</v>
      </c>
      <c r="AB217" s="42">
        <f t="shared" ref="AB217:AH217" si="293">K217+R217</f>
        <v>70.57</v>
      </c>
      <c r="AC217" s="42">
        <f t="shared" si="293"/>
        <v>940.93</v>
      </c>
      <c r="AD217" s="42">
        <f t="shared" si="293"/>
        <v>634.6</v>
      </c>
      <c r="AE217" s="42">
        <f t="shared" si="293"/>
        <v>39.2</v>
      </c>
      <c r="AF217" s="42">
        <f t="shared" si="293"/>
        <v>220</v>
      </c>
      <c r="AG217" s="42">
        <f t="shared" si="293"/>
        <v>0</v>
      </c>
      <c r="AH217" s="42">
        <f t="shared" si="293"/>
        <v>1905.3</v>
      </c>
      <c r="AI217" s="41" t="s">
        <v>33</v>
      </c>
    </row>
    <row r="218" s="15" customFormat="1" ht="16" customHeight="1" spans="1:36">
      <c r="A218" s="37">
        <f t="shared" si="254"/>
        <v>215</v>
      </c>
      <c r="B218" s="38" t="s">
        <v>110</v>
      </c>
      <c r="C218" s="59" t="s">
        <v>596</v>
      </c>
      <c r="D218" s="40" t="s">
        <v>597</v>
      </c>
      <c r="E218" s="67">
        <v>3920.55</v>
      </c>
      <c r="F218" s="39">
        <v>3920.55</v>
      </c>
      <c r="G218" s="39">
        <v>6346</v>
      </c>
      <c r="H218" s="39">
        <v>3920.55</v>
      </c>
      <c r="I218" s="43">
        <v>2200</v>
      </c>
      <c r="J218" s="39"/>
      <c r="K218" s="38">
        <f t="shared" si="255"/>
        <v>70.57</v>
      </c>
      <c r="L218" s="38">
        <f t="shared" si="256"/>
        <v>627.29</v>
      </c>
      <c r="M218" s="39">
        <f t="shared" si="257"/>
        <v>507.68</v>
      </c>
      <c r="N218" s="38">
        <f t="shared" si="258"/>
        <v>27.44</v>
      </c>
      <c r="O218" s="39">
        <f t="shared" si="259"/>
        <v>110</v>
      </c>
      <c r="P218" s="39">
        <f t="shared" si="260"/>
        <v>0</v>
      </c>
      <c r="Q218" s="39">
        <f t="shared" si="261"/>
        <v>1342.98</v>
      </c>
      <c r="R218" s="38">
        <f t="shared" si="262"/>
        <v>0</v>
      </c>
      <c r="S218" s="38">
        <f t="shared" si="263"/>
        <v>313.64</v>
      </c>
      <c r="T218" s="39">
        <f t="shared" si="264"/>
        <v>126.92</v>
      </c>
      <c r="U218" s="38">
        <f t="shared" si="265"/>
        <v>11.76</v>
      </c>
      <c r="V218" s="39">
        <f t="shared" si="266"/>
        <v>110</v>
      </c>
      <c r="W218" s="39">
        <f t="shared" si="267"/>
        <v>0</v>
      </c>
      <c r="X218" s="38">
        <f t="shared" si="268"/>
        <v>562.32</v>
      </c>
      <c r="Y218" s="38">
        <f t="shared" si="269"/>
        <v>1905.3</v>
      </c>
      <c r="Z218" s="35"/>
      <c r="AA218" s="41" t="s">
        <v>62</v>
      </c>
      <c r="AB218" s="42">
        <f t="shared" ref="AB218:AH218" si="294">K218+R218</f>
        <v>70.57</v>
      </c>
      <c r="AC218" s="42">
        <f t="shared" si="294"/>
        <v>940.93</v>
      </c>
      <c r="AD218" s="42">
        <f t="shared" si="294"/>
        <v>634.6</v>
      </c>
      <c r="AE218" s="42">
        <f t="shared" si="294"/>
        <v>39.2</v>
      </c>
      <c r="AF218" s="42">
        <f t="shared" si="294"/>
        <v>220</v>
      </c>
      <c r="AG218" s="42">
        <f t="shared" si="294"/>
        <v>0</v>
      </c>
      <c r="AH218" s="42">
        <f t="shared" si="294"/>
        <v>1905.3</v>
      </c>
      <c r="AI218" s="41" t="s">
        <v>33</v>
      </c>
    </row>
    <row r="219" s="15" customFormat="1" ht="16" customHeight="1" spans="1:36">
      <c r="A219" s="37">
        <f t="shared" ref="A219:A255" si="295">ROW()-3</f>
        <v>216</v>
      </c>
      <c r="B219" s="38" t="s">
        <v>270</v>
      </c>
      <c r="C219" s="54" t="s">
        <v>600</v>
      </c>
      <c r="D219" s="40" t="s">
        <v>601</v>
      </c>
      <c r="E219" s="67">
        <v>3920.55</v>
      </c>
      <c r="F219" s="39">
        <v>3920.55</v>
      </c>
      <c r="G219" s="39">
        <v>6346</v>
      </c>
      <c r="H219" s="39">
        <v>3920.55</v>
      </c>
      <c r="I219" s="43">
        <v>2200</v>
      </c>
      <c r="J219" s="39"/>
      <c r="K219" s="38">
        <f t="shared" ref="K219:K255" si="296">ROUND(E219*0.018,2)</f>
        <v>70.57</v>
      </c>
      <c r="L219" s="38">
        <f t="shared" ref="L219:L255" si="297">ROUND(F219*0.16,2)</f>
        <v>627.29</v>
      </c>
      <c r="M219" s="39">
        <f t="shared" ref="M219:M255" si="298">ROUND(G219*0.08,2)</f>
        <v>507.68</v>
      </c>
      <c r="N219" s="38">
        <f t="shared" ref="N219:N255" si="299">ROUND(H219*0.007,2)</f>
        <v>27.44</v>
      </c>
      <c r="O219" s="39">
        <f t="shared" ref="O219:O255" si="300">I219*5%</f>
        <v>110</v>
      </c>
      <c r="P219" s="39">
        <f t="shared" ref="P219:P255" si="301">J219*50%</f>
        <v>0</v>
      </c>
      <c r="Q219" s="39">
        <f t="shared" ref="Q219:Q255" si="302">SUM(K219:P219)</f>
        <v>1342.98</v>
      </c>
      <c r="R219" s="38">
        <f t="shared" ref="R219:R255" si="303">E219*0</f>
        <v>0</v>
      </c>
      <c r="S219" s="38">
        <f t="shared" ref="S219:S255" si="304">ROUND(F219*0.08,2)</f>
        <v>313.64</v>
      </c>
      <c r="T219" s="39">
        <f t="shared" ref="T219:T255" si="305">ROUND(G219*0.02,2)</f>
        <v>126.92</v>
      </c>
      <c r="U219" s="38">
        <f t="shared" ref="U219:U255" si="306">ROUND(H219*0.003,2)</f>
        <v>11.76</v>
      </c>
      <c r="V219" s="39">
        <f t="shared" ref="V219:V255" si="307">I219*5%</f>
        <v>110</v>
      </c>
      <c r="W219" s="39">
        <f t="shared" ref="W219:W255" si="308">J219*50%</f>
        <v>0</v>
      </c>
      <c r="X219" s="38">
        <f t="shared" ref="X219:X255" si="309">SUM(R219:W219)</f>
        <v>562.32</v>
      </c>
      <c r="Y219" s="38">
        <f t="shared" ref="Y219:Y255" si="310">Q219+X219</f>
        <v>1905.3</v>
      </c>
      <c r="Z219" s="35"/>
      <c r="AA219" s="41" t="s">
        <v>63</v>
      </c>
      <c r="AB219" s="42">
        <f t="shared" ref="AB219:AH219" si="311">K219+R219</f>
        <v>70.57</v>
      </c>
      <c r="AC219" s="42">
        <f t="shared" si="311"/>
        <v>940.93</v>
      </c>
      <c r="AD219" s="42">
        <f t="shared" si="311"/>
        <v>634.6</v>
      </c>
      <c r="AE219" s="42">
        <f t="shared" si="311"/>
        <v>39.2</v>
      </c>
      <c r="AF219" s="42">
        <f t="shared" si="311"/>
        <v>220</v>
      </c>
      <c r="AG219" s="42">
        <f t="shared" si="311"/>
        <v>0</v>
      </c>
      <c r="AH219" s="42">
        <f t="shared" si="311"/>
        <v>1905.3</v>
      </c>
      <c r="AI219" s="41" t="s">
        <v>33</v>
      </c>
    </row>
    <row r="220" s="18" customFormat="1" ht="19" customHeight="1" spans="1:36">
      <c r="A220" s="37">
        <f t="shared" si="295"/>
        <v>217</v>
      </c>
      <c r="B220" s="38" t="s">
        <v>347</v>
      </c>
      <c r="C220" s="59" t="s">
        <v>602</v>
      </c>
      <c r="D220" s="220" t="s">
        <v>603</v>
      </c>
      <c r="E220" s="67">
        <v>4200</v>
      </c>
      <c r="F220" s="67">
        <v>4200</v>
      </c>
      <c r="G220" s="39">
        <v>6346</v>
      </c>
      <c r="H220" s="67">
        <v>4200</v>
      </c>
      <c r="I220" s="43">
        <v>4180</v>
      </c>
      <c r="J220" s="39"/>
      <c r="K220" s="38">
        <f t="shared" si="296"/>
        <v>75.6</v>
      </c>
      <c r="L220" s="38">
        <f t="shared" si="297"/>
        <v>672</v>
      </c>
      <c r="M220" s="39">
        <f t="shared" si="298"/>
        <v>507.68</v>
      </c>
      <c r="N220" s="38">
        <f t="shared" si="299"/>
        <v>29.4</v>
      </c>
      <c r="O220" s="39">
        <f t="shared" si="300"/>
        <v>209</v>
      </c>
      <c r="P220" s="39">
        <f t="shared" si="301"/>
        <v>0</v>
      </c>
      <c r="Q220" s="39">
        <f t="shared" si="302"/>
        <v>1493.68</v>
      </c>
      <c r="R220" s="38">
        <f t="shared" si="303"/>
        <v>0</v>
      </c>
      <c r="S220" s="38">
        <f t="shared" si="304"/>
        <v>336</v>
      </c>
      <c r="T220" s="39">
        <f t="shared" si="305"/>
        <v>126.92</v>
      </c>
      <c r="U220" s="38">
        <f t="shared" si="306"/>
        <v>12.6</v>
      </c>
      <c r="V220" s="39">
        <f t="shared" si="307"/>
        <v>209</v>
      </c>
      <c r="W220" s="39">
        <f t="shared" si="308"/>
        <v>0</v>
      </c>
      <c r="X220" s="38">
        <f t="shared" si="309"/>
        <v>684.52</v>
      </c>
      <c r="Y220" s="38">
        <f t="shared" si="310"/>
        <v>2178.2</v>
      </c>
      <c r="Z220" s="35"/>
      <c r="AA220" s="41" t="s">
        <v>74</v>
      </c>
      <c r="AB220" s="42">
        <f t="shared" ref="AB220:AH220" si="312">K220+R220</f>
        <v>75.6</v>
      </c>
      <c r="AC220" s="42">
        <f t="shared" si="312"/>
        <v>1008</v>
      </c>
      <c r="AD220" s="42">
        <f t="shared" si="312"/>
        <v>634.6</v>
      </c>
      <c r="AE220" s="42">
        <f t="shared" si="312"/>
        <v>42</v>
      </c>
      <c r="AF220" s="42">
        <f t="shared" si="312"/>
        <v>418</v>
      </c>
      <c r="AG220" s="42">
        <f t="shared" si="312"/>
        <v>0</v>
      </c>
      <c r="AH220" s="42">
        <f t="shared" si="312"/>
        <v>2178.2</v>
      </c>
      <c r="AI220" s="41" t="s">
        <v>35</v>
      </c>
      <c r="AJ220" s="15"/>
    </row>
    <row r="221" s="18" customFormat="1" ht="19" customHeight="1" spans="1:36">
      <c r="A221" s="37">
        <f t="shared" si="295"/>
        <v>218</v>
      </c>
      <c r="B221" s="38" t="s">
        <v>181</v>
      </c>
      <c r="C221" s="59" t="s">
        <v>606</v>
      </c>
      <c r="D221" s="40" t="s">
        <v>607</v>
      </c>
      <c r="E221" s="67">
        <v>3920.55</v>
      </c>
      <c r="F221" s="39">
        <v>3920.55</v>
      </c>
      <c r="G221" s="39">
        <v>6346</v>
      </c>
      <c r="H221" s="39">
        <v>3920.55</v>
      </c>
      <c r="I221" s="43">
        <v>3180</v>
      </c>
      <c r="J221" s="39"/>
      <c r="K221" s="38">
        <f t="shared" si="296"/>
        <v>70.57</v>
      </c>
      <c r="L221" s="38">
        <f t="shared" si="297"/>
        <v>627.29</v>
      </c>
      <c r="M221" s="39">
        <f t="shared" si="298"/>
        <v>507.68</v>
      </c>
      <c r="N221" s="38">
        <f t="shared" si="299"/>
        <v>27.44</v>
      </c>
      <c r="O221" s="39">
        <f t="shared" si="300"/>
        <v>159</v>
      </c>
      <c r="P221" s="39">
        <f t="shared" si="301"/>
        <v>0</v>
      </c>
      <c r="Q221" s="39">
        <f t="shared" si="302"/>
        <v>1391.98</v>
      </c>
      <c r="R221" s="38">
        <f t="shared" si="303"/>
        <v>0</v>
      </c>
      <c r="S221" s="38">
        <f t="shared" si="304"/>
        <v>313.64</v>
      </c>
      <c r="T221" s="39">
        <f t="shared" si="305"/>
        <v>126.92</v>
      </c>
      <c r="U221" s="38">
        <f t="shared" si="306"/>
        <v>11.76</v>
      </c>
      <c r="V221" s="39">
        <f t="shared" si="307"/>
        <v>159</v>
      </c>
      <c r="W221" s="39">
        <f t="shared" si="308"/>
        <v>0</v>
      </c>
      <c r="X221" s="38">
        <f t="shared" si="309"/>
        <v>611.32</v>
      </c>
      <c r="Y221" s="38">
        <f t="shared" si="310"/>
        <v>2003.3</v>
      </c>
      <c r="Z221" s="35"/>
      <c r="AA221" s="41" t="s">
        <v>81</v>
      </c>
      <c r="AB221" s="42">
        <f t="shared" ref="AB221:AH221" si="313">K221+R221</f>
        <v>70.57</v>
      </c>
      <c r="AC221" s="42">
        <f t="shared" si="313"/>
        <v>940.93</v>
      </c>
      <c r="AD221" s="42">
        <f t="shared" si="313"/>
        <v>634.6</v>
      </c>
      <c r="AE221" s="42">
        <f t="shared" si="313"/>
        <v>39.2</v>
      </c>
      <c r="AF221" s="42">
        <f t="shared" si="313"/>
        <v>318</v>
      </c>
      <c r="AG221" s="42">
        <f t="shared" si="313"/>
        <v>0</v>
      </c>
      <c r="AH221" s="42">
        <f t="shared" si="313"/>
        <v>2003.3</v>
      </c>
      <c r="AI221" s="41" t="s">
        <v>31</v>
      </c>
      <c r="AJ221" s="15"/>
    </row>
    <row r="222" s="18" customFormat="1" ht="19" customHeight="1" spans="1:36">
      <c r="A222" s="37">
        <f t="shared" si="295"/>
        <v>219</v>
      </c>
      <c r="B222" s="38" t="s">
        <v>270</v>
      </c>
      <c r="C222" s="59" t="s">
        <v>608</v>
      </c>
      <c r="D222" s="40" t="s">
        <v>609</v>
      </c>
      <c r="E222" s="67">
        <v>3920.55</v>
      </c>
      <c r="F222" s="39">
        <v>3920.55</v>
      </c>
      <c r="G222" s="39">
        <v>6346</v>
      </c>
      <c r="H222" s="39">
        <v>3920.55</v>
      </c>
      <c r="I222" s="43">
        <v>0</v>
      </c>
      <c r="J222" s="39"/>
      <c r="K222" s="38">
        <f t="shared" si="296"/>
        <v>70.57</v>
      </c>
      <c r="L222" s="38">
        <f t="shared" si="297"/>
        <v>627.29</v>
      </c>
      <c r="M222" s="39">
        <f t="shared" si="298"/>
        <v>507.68</v>
      </c>
      <c r="N222" s="38">
        <f t="shared" si="299"/>
        <v>27.44</v>
      </c>
      <c r="O222" s="39">
        <f t="shared" si="300"/>
        <v>0</v>
      </c>
      <c r="P222" s="39">
        <f t="shared" si="301"/>
        <v>0</v>
      </c>
      <c r="Q222" s="39">
        <f t="shared" si="302"/>
        <v>1232.98</v>
      </c>
      <c r="R222" s="38">
        <f t="shared" si="303"/>
        <v>0</v>
      </c>
      <c r="S222" s="38">
        <f t="shared" si="304"/>
        <v>313.64</v>
      </c>
      <c r="T222" s="39">
        <f t="shared" si="305"/>
        <v>126.92</v>
      </c>
      <c r="U222" s="38">
        <f t="shared" si="306"/>
        <v>11.76</v>
      </c>
      <c r="V222" s="39">
        <f t="shared" si="307"/>
        <v>0</v>
      </c>
      <c r="W222" s="39">
        <f t="shared" si="308"/>
        <v>0</v>
      </c>
      <c r="X222" s="38">
        <f t="shared" si="309"/>
        <v>452.32</v>
      </c>
      <c r="Y222" s="38">
        <f t="shared" si="310"/>
        <v>1685.3</v>
      </c>
      <c r="Z222" s="35"/>
      <c r="AA222" s="41" t="s">
        <v>63</v>
      </c>
      <c r="AB222" s="42">
        <f t="shared" ref="AB222:AH222" si="314">K222+R222</f>
        <v>70.57</v>
      </c>
      <c r="AC222" s="42">
        <f t="shared" si="314"/>
        <v>940.93</v>
      </c>
      <c r="AD222" s="42">
        <f t="shared" si="314"/>
        <v>634.6</v>
      </c>
      <c r="AE222" s="42">
        <f t="shared" si="314"/>
        <v>39.2</v>
      </c>
      <c r="AF222" s="42">
        <f t="shared" si="314"/>
        <v>0</v>
      </c>
      <c r="AG222" s="42">
        <f t="shared" si="314"/>
        <v>0</v>
      </c>
      <c r="AH222" s="42">
        <f t="shared" si="314"/>
        <v>1685.3</v>
      </c>
      <c r="AI222" s="41" t="s">
        <v>33</v>
      </c>
      <c r="AJ222" s="15"/>
    </row>
    <row r="223" s="18" customFormat="1" ht="19" customHeight="1" spans="1:36">
      <c r="A223" s="37">
        <f t="shared" si="295"/>
        <v>220</v>
      </c>
      <c r="B223" s="38" t="s">
        <v>238</v>
      </c>
      <c r="C223" s="59" t="s">
        <v>612</v>
      </c>
      <c r="D223" s="40" t="s">
        <v>613</v>
      </c>
      <c r="E223" s="67">
        <v>3920.55</v>
      </c>
      <c r="F223" s="39">
        <v>3920.55</v>
      </c>
      <c r="G223" s="39">
        <v>6346</v>
      </c>
      <c r="H223" s="39">
        <v>3920.55</v>
      </c>
      <c r="I223" s="43">
        <v>2200</v>
      </c>
      <c r="J223" s="39"/>
      <c r="K223" s="38">
        <f t="shared" si="296"/>
        <v>70.57</v>
      </c>
      <c r="L223" s="38">
        <f t="shared" si="297"/>
        <v>627.29</v>
      </c>
      <c r="M223" s="39">
        <f t="shared" si="298"/>
        <v>507.68</v>
      </c>
      <c r="N223" s="38">
        <f t="shared" si="299"/>
        <v>27.44</v>
      </c>
      <c r="O223" s="39">
        <f t="shared" si="300"/>
        <v>110</v>
      </c>
      <c r="P223" s="39">
        <f t="shared" si="301"/>
        <v>0</v>
      </c>
      <c r="Q223" s="39">
        <f t="shared" si="302"/>
        <v>1342.98</v>
      </c>
      <c r="R223" s="38">
        <f t="shared" si="303"/>
        <v>0</v>
      </c>
      <c r="S223" s="38">
        <f t="shared" si="304"/>
        <v>313.64</v>
      </c>
      <c r="T223" s="39">
        <f t="shared" si="305"/>
        <v>126.92</v>
      </c>
      <c r="U223" s="38">
        <f t="shared" si="306"/>
        <v>11.76</v>
      </c>
      <c r="V223" s="39">
        <f t="shared" si="307"/>
        <v>110</v>
      </c>
      <c r="W223" s="39">
        <f t="shared" si="308"/>
        <v>0</v>
      </c>
      <c r="X223" s="38">
        <f t="shared" si="309"/>
        <v>562.32</v>
      </c>
      <c r="Y223" s="38">
        <f t="shared" si="310"/>
        <v>1905.3</v>
      </c>
      <c r="Z223" s="35"/>
      <c r="AA223" s="41" t="s">
        <v>60</v>
      </c>
      <c r="AB223" s="42">
        <f t="shared" ref="AB223:AH223" si="315">K223+R223</f>
        <v>70.57</v>
      </c>
      <c r="AC223" s="42">
        <f t="shared" si="315"/>
        <v>940.93</v>
      </c>
      <c r="AD223" s="42">
        <f t="shared" si="315"/>
        <v>634.6</v>
      </c>
      <c r="AE223" s="42">
        <f t="shared" si="315"/>
        <v>39.2</v>
      </c>
      <c r="AF223" s="42">
        <f t="shared" si="315"/>
        <v>220</v>
      </c>
      <c r="AG223" s="42">
        <f t="shared" si="315"/>
        <v>0</v>
      </c>
      <c r="AH223" s="42">
        <f t="shared" si="315"/>
        <v>1905.3</v>
      </c>
      <c r="AI223" s="41" t="s">
        <v>33</v>
      </c>
      <c r="AJ223" s="15"/>
    </row>
    <row r="224" s="18" customFormat="1" ht="19" customHeight="1" spans="1:36">
      <c r="A224" s="37">
        <f t="shared" si="295"/>
        <v>221</v>
      </c>
      <c r="B224" s="38" t="s">
        <v>347</v>
      </c>
      <c r="C224" s="59" t="s">
        <v>614</v>
      </c>
      <c r="D224" s="70" t="s">
        <v>615</v>
      </c>
      <c r="E224" s="67">
        <v>3920.55</v>
      </c>
      <c r="F224" s="39">
        <v>3920.55</v>
      </c>
      <c r="G224" s="39">
        <v>6346</v>
      </c>
      <c r="H224" s="39">
        <v>3920.55</v>
      </c>
      <c r="I224" s="43">
        <v>2200</v>
      </c>
      <c r="J224" s="39"/>
      <c r="K224" s="38">
        <f t="shared" si="296"/>
        <v>70.57</v>
      </c>
      <c r="L224" s="38">
        <f t="shared" si="297"/>
        <v>627.29</v>
      </c>
      <c r="M224" s="39">
        <f t="shared" si="298"/>
        <v>507.68</v>
      </c>
      <c r="N224" s="38">
        <f t="shared" si="299"/>
        <v>27.44</v>
      </c>
      <c r="O224" s="39">
        <f t="shared" si="300"/>
        <v>110</v>
      </c>
      <c r="P224" s="39">
        <f t="shared" si="301"/>
        <v>0</v>
      </c>
      <c r="Q224" s="39">
        <f t="shared" si="302"/>
        <v>1342.98</v>
      </c>
      <c r="R224" s="38">
        <f t="shared" si="303"/>
        <v>0</v>
      </c>
      <c r="S224" s="38">
        <f t="shared" si="304"/>
        <v>313.64</v>
      </c>
      <c r="T224" s="39">
        <f t="shared" si="305"/>
        <v>126.92</v>
      </c>
      <c r="U224" s="38">
        <f t="shared" si="306"/>
        <v>11.76</v>
      </c>
      <c r="V224" s="39">
        <f t="shared" si="307"/>
        <v>110</v>
      </c>
      <c r="W224" s="39">
        <f t="shared" si="308"/>
        <v>0</v>
      </c>
      <c r="X224" s="38">
        <f t="shared" si="309"/>
        <v>562.32</v>
      </c>
      <c r="Y224" s="38">
        <f t="shared" si="310"/>
        <v>1905.3</v>
      </c>
      <c r="Z224" s="35"/>
      <c r="AA224" s="41" t="s">
        <v>69</v>
      </c>
      <c r="AB224" s="42">
        <f t="shared" ref="AB224:AH224" si="316">K224+R224</f>
        <v>70.57</v>
      </c>
      <c r="AC224" s="42">
        <f t="shared" si="316"/>
        <v>940.93</v>
      </c>
      <c r="AD224" s="42">
        <f t="shared" si="316"/>
        <v>634.6</v>
      </c>
      <c r="AE224" s="42">
        <f t="shared" si="316"/>
        <v>39.2</v>
      </c>
      <c r="AF224" s="42">
        <f t="shared" si="316"/>
        <v>220</v>
      </c>
      <c r="AG224" s="42">
        <f t="shared" si="316"/>
        <v>0</v>
      </c>
      <c r="AH224" s="42">
        <f t="shared" si="316"/>
        <v>1905.3</v>
      </c>
      <c r="AI224" s="41" t="s">
        <v>33</v>
      </c>
      <c r="AJ224" s="15"/>
    </row>
    <row r="225" s="18" customFormat="1" ht="19" customHeight="1" spans="1:36">
      <c r="A225" s="37">
        <f t="shared" si="295"/>
        <v>222</v>
      </c>
      <c r="B225" s="38" t="s">
        <v>347</v>
      </c>
      <c r="C225" s="59" t="s">
        <v>616</v>
      </c>
      <c r="D225" s="70" t="s">
        <v>617</v>
      </c>
      <c r="E225" s="67">
        <v>3920.55</v>
      </c>
      <c r="F225" s="39">
        <v>3920.55</v>
      </c>
      <c r="G225" s="39">
        <v>6346</v>
      </c>
      <c r="H225" s="39">
        <v>3920.55</v>
      </c>
      <c r="I225" s="43">
        <v>2200</v>
      </c>
      <c r="J225" s="39"/>
      <c r="K225" s="38">
        <f t="shared" si="296"/>
        <v>70.57</v>
      </c>
      <c r="L225" s="38">
        <f t="shared" si="297"/>
        <v>627.29</v>
      </c>
      <c r="M225" s="39">
        <f t="shared" si="298"/>
        <v>507.68</v>
      </c>
      <c r="N225" s="38">
        <f t="shared" si="299"/>
        <v>27.44</v>
      </c>
      <c r="O225" s="39">
        <f t="shared" si="300"/>
        <v>110</v>
      </c>
      <c r="P225" s="39">
        <f t="shared" si="301"/>
        <v>0</v>
      </c>
      <c r="Q225" s="39">
        <f t="shared" si="302"/>
        <v>1342.98</v>
      </c>
      <c r="R225" s="38">
        <f t="shared" si="303"/>
        <v>0</v>
      </c>
      <c r="S225" s="38">
        <f t="shared" si="304"/>
        <v>313.64</v>
      </c>
      <c r="T225" s="39">
        <f t="shared" si="305"/>
        <v>126.92</v>
      </c>
      <c r="U225" s="38">
        <f t="shared" si="306"/>
        <v>11.76</v>
      </c>
      <c r="V225" s="39">
        <f t="shared" si="307"/>
        <v>110</v>
      </c>
      <c r="W225" s="39">
        <f t="shared" si="308"/>
        <v>0</v>
      </c>
      <c r="X225" s="38">
        <f t="shared" si="309"/>
        <v>562.32</v>
      </c>
      <c r="Y225" s="38">
        <f t="shared" si="310"/>
        <v>1905.3</v>
      </c>
      <c r="Z225" s="35"/>
      <c r="AA225" s="41" t="s">
        <v>69</v>
      </c>
      <c r="AB225" s="42">
        <f t="shared" ref="AB225:AH225" si="317">K225+R225</f>
        <v>70.57</v>
      </c>
      <c r="AC225" s="42">
        <f t="shared" si="317"/>
        <v>940.93</v>
      </c>
      <c r="AD225" s="42">
        <f t="shared" si="317"/>
        <v>634.6</v>
      </c>
      <c r="AE225" s="42">
        <f t="shared" si="317"/>
        <v>39.2</v>
      </c>
      <c r="AF225" s="42">
        <f t="shared" si="317"/>
        <v>220</v>
      </c>
      <c r="AG225" s="42">
        <f t="shared" si="317"/>
        <v>0</v>
      </c>
      <c r="AH225" s="42">
        <f t="shared" si="317"/>
        <v>1905.3</v>
      </c>
      <c r="AI225" s="41" t="s">
        <v>33</v>
      </c>
      <c r="AJ225" s="15"/>
    </row>
    <row r="226" s="18" customFormat="1" ht="19" customHeight="1" spans="1:36">
      <c r="A226" s="37">
        <f t="shared" si="295"/>
        <v>223</v>
      </c>
      <c r="B226" s="38" t="s">
        <v>347</v>
      </c>
      <c r="C226" s="59" t="s">
        <v>618</v>
      </c>
      <c r="D226" s="71" t="s">
        <v>619</v>
      </c>
      <c r="E226" s="67">
        <v>3920.55</v>
      </c>
      <c r="F226" s="39">
        <v>3920.55</v>
      </c>
      <c r="G226" s="39">
        <v>6346</v>
      </c>
      <c r="H226" s="39">
        <v>3920.55</v>
      </c>
      <c r="I226" s="43">
        <v>2200</v>
      </c>
      <c r="J226" s="39"/>
      <c r="K226" s="38">
        <f t="shared" si="296"/>
        <v>70.57</v>
      </c>
      <c r="L226" s="38">
        <f t="shared" si="297"/>
        <v>627.29</v>
      </c>
      <c r="M226" s="39">
        <f t="shared" si="298"/>
        <v>507.68</v>
      </c>
      <c r="N226" s="38">
        <f t="shared" si="299"/>
        <v>27.44</v>
      </c>
      <c r="O226" s="39">
        <f t="shared" si="300"/>
        <v>110</v>
      </c>
      <c r="P226" s="39">
        <f t="shared" si="301"/>
        <v>0</v>
      </c>
      <c r="Q226" s="39">
        <f t="shared" si="302"/>
        <v>1342.98</v>
      </c>
      <c r="R226" s="38">
        <f t="shared" si="303"/>
        <v>0</v>
      </c>
      <c r="S226" s="38">
        <f t="shared" si="304"/>
        <v>313.64</v>
      </c>
      <c r="T226" s="39">
        <f t="shared" si="305"/>
        <v>126.92</v>
      </c>
      <c r="U226" s="38">
        <f t="shared" si="306"/>
        <v>11.76</v>
      </c>
      <c r="V226" s="39">
        <f t="shared" si="307"/>
        <v>110</v>
      </c>
      <c r="W226" s="39">
        <f t="shared" si="308"/>
        <v>0</v>
      </c>
      <c r="X226" s="38">
        <f t="shared" si="309"/>
        <v>562.32</v>
      </c>
      <c r="Y226" s="38">
        <f t="shared" si="310"/>
        <v>1905.3</v>
      </c>
      <c r="Z226" s="35"/>
      <c r="AA226" s="41" t="s">
        <v>69</v>
      </c>
      <c r="AB226" s="42">
        <f t="shared" ref="AB226:AH226" si="318">K226+R226</f>
        <v>70.57</v>
      </c>
      <c r="AC226" s="42">
        <f t="shared" si="318"/>
        <v>940.93</v>
      </c>
      <c r="AD226" s="42">
        <f t="shared" si="318"/>
        <v>634.6</v>
      </c>
      <c r="AE226" s="42">
        <f t="shared" si="318"/>
        <v>39.2</v>
      </c>
      <c r="AF226" s="42">
        <f t="shared" si="318"/>
        <v>220</v>
      </c>
      <c r="AG226" s="42">
        <f t="shared" si="318"/>
        <v>0</v>
      </c>
      <c r="AH226" s="42">
        <f t="shared" si="318"/>
        <v>1905.3</v>
      </c>
      <c r="AI226" s="41" t="s">
        <v>33</v>
      </c>
      <c r="AJ226" s="15"/>
    </row>
    <row r="227" s="18" customFormat="1" ht="19" customHeight="1" spans="1:36">
      <c r="A227" s="37">
        <f t="shared" si="295"/>
        <v>224</v>
      </c>
      <c r="B227" s="38" t="s">
        <v>270</v>
      </c>
      <c r="C227" s="59" t="s">
        <v>620</v>
      </c>
      <c r="D227" s="71" t="s">
        <v>621</v>
      </c>
      <c r="E227" s="67">
        <v>3920.55</v>
      </c>
      <c r="F227" s="39">
        <v>3920.55</v>
      </c>
      <c r="G227" s="39">
        <v>6346</v>
      </c>
      <c r="H227" s="39">
        <v>3920.55</v>
      </c>
      <c r="I227" s="43">
        <v>2200</v>
      </c>
      <c r="J227" s="39"/>
      <c r="K227" s="38">
        <f t="shared" si="296"/>
        <v>70.57</v>
      </c>
      <c r="L227" s="38">
        <f t="shared" si="297"/>
        <v>627.29</v>
      </c>
      <c r="M227" s="39">
        <f t="shared" si="298"/>
        <v>507.68</v>
      </c>
      <c r="N227" s="38">
        <f t="shared" si="299"/>
        <v>27.44</v>
      </c>
      <c r="O227" s="39">
        <f t="shared" si="300"/>
        <v>110</v>
      </c>
      <c r="P227" s="39">
        <f t="shared" si="301"/>
        <v>0</v>
      </c>
      <c r="Q227" s="39">
        <f t="shared" si="302"/>
        <v>1342.98</v>
      </c>
      <c r="R227" s="38">
        <f t="shared" si="303"/>
        <v>0</v>
      </c>
      <c r="S227" s="38">
        <f t="shared" si="304"/>
        <v>313.64</v>
      </c>
      <c r="T227" s="39">
        <f t="shared" si="305"/>
        <v>126.92</v>
      </c>
      <c r="U227" s="38">
        <f t="shared" si="306"/>
        <v>11.76</v>
      </c>
      <c r="V227" s="39">
        <f t="shared" si="307"/>
        <v>110</v>
      </c>
      <c r="W227" s="39">
        <f t="shared" si="308"/>
        <v>0</v>
      </c>
      <c r="X227" s="38">
        <f t="shared" si="309"/>
        <v>562.32</v>
      </c>
      <c r="Y227" s="38">
        <f t="shared" si="310"/>
        <v>1905.3</v>
      </c>
      <c r="Z227" s="35"/>
      <c r="AA227" s="41" t="s">
        <v>63</v>
      </c>
      <c r="AB227" s="42">
        <f t="shared" ref="AB227:AH227" si="319">K227+R227</f>
        <v>70.57</v>
      </c>
      <c r="AC227" s="42">
        <f t="shared" si="319"/>
        <v>940.93</v>
      </c>
      <c r="AD227" s="42">
        <f t="shared" si="319"/>
        <v>634.6</v>
      </c>
      <c r="AE227" s="42">
        <f t="shared" si="319"/>
        <v>39.2</v>
      </c>
      <c r="AF227" s="42">
        <f t="shared" si="319"/>
        <v>220</v>
      </c>
      <c r="AG227" s="42">
        <f t="shared" si="319"/>
        <v>0</v>
      </c>
      <c r="AH227" s="42">
        <f t="shared" si="319"/>
        <v>1905.3</v>
      </c>
      <c r="AI227" s="41" t="s">
        <v>33</v>
      </c>
      <c r="AJ227" s="15"/>
    </row>
    <row r="228" s="18" customFormat="1" ht="19" customHeight="1" spans="1:36">
      <c r="A228" s="37">
        <f t="shared" si="295"/>
        <v>225</v>
      </c>
      <c r="B228" s="38" t="s">
        <v>347</v>
      </c>
      <c r="C228" s="59" t="s">
        <v>622</v>
      </c>
      <c r="D228" s="71" t="s">
        <v>623</v>
      </c>
      <c r="E228" s="67">
        <v>3920.55</v>
      </c>
      <c r="F228" s="39">
        <v>3920.55</v>
      </c>
      <c r="G228" s="39">
        <v>6346</v>
      </c>
      <c r="H228" s="39">
        <v>3920.55</v>
      </c>
      <c r="I228" s="43">
        <v>2200</v>
      </c>
      <c r="J228" s="39"/>
      <c r="K228" s="38">
        <f t="shared" si="296"/>
        <v>70.57</v>
      </c>
      <c r="L228" s="38">
        <f t="shared" si="297"/>
        <v>627.29</v>
      </c>
      <c r="M228" s="39">
        <f t="shared" si="298"/>
        <v>507.68</v>
      </c>
      <c r="N228" s="38">
        <f t="shared" si="299"/>
        <v>27.44</v>
      </c>
      <c r="O228" s="39">
        <f t="shared" si="300"/>
        <v>110</v>
      </c>
      <c r="P228" s="39">
        <f t="shared" si="301"/>
        <v>0</v>
      </c>
      <c r="Q228" s="39">
        <f t="shared" si="302"/>
        <v>1342.98</v>
      </c>
      <c r="R228" s="38">
        <f t="shared" si="303"/>
        <v>0</v>
      </c>
      <c r="S228" s="38">
        <f t="shared" si="304"/>
        <v>313.64</v>
      </c>
      <c r="T228" s="39">
        <f t="shared" si="305"/>
        <v>126.92</v>
      </c>
      <c r="U228" s="38">
        <f t="shared" si="306"/>
        <v>11.76</v>
      </c>
      <c r="V228" s="39">
        <f t="shared" si="307"/>
        <v>110</v>
      </c>
      <c r="W228" s="39">
        <f t="shared" si="308"/>
        <v>0</v>
      </c>
      <c r="X228" s="38">
        <f t="shared" si="309"/>
        <v>562.32</v>
      </c>
      <c r="Y228" s="38">
        <f t="shared" si="310"/>
        <v>1905.3</v>
      </c>
      <c r="Z228" s="35"/>
      <c r="AA228" s="41" t="s">
        <v>69</v>
      </c>
      <c r="AB228" s="42">
        <f t="shared" ref="AB228:AH228" si="320">K228+R228</f>
        <v>70.57</v>
      </c>
      <c r="AC228" s="42">
        <f t="shared" si="320"/>
        <v>940.93</v>
      </c>
      <c r="AD228" s="42">
        <f t="shared" si="320"/>
        <v>634.6</v>
      </c>
      <c r="AE228" s="42">
        <f t="shared" si="320"/>
        <v>39.2</v>
      </c>
      <c r="AF228" s="42">
        <f t="shared" si="320"/>
        <v>220</v>
      </c>
      <c r="AG228" s="42">
        <f t="shared" si="320"/>
        <v>0</v>
      </c>
      <c r="AH228" s="42">
        <f t="shared" si="320"/>
        <v>1905.3</v>
      </c>
      <c r="AI228" s="41" t="s">
        <v>33</v>
      </c>
      <c r="AJ228" s="15"/>
    </row>
    <row r="229" s="18" customFormat="1" ht="19" customHeight="1" spans="1:36">
      <c r="A229" s="37">
        <f t="shared" si="295"/>
        <v>226</v>
      </c>
      <c r="B229" s="38" t="s">
        <v>189</v>
      </c>
      <c r="C229" s="112" t="s">
        <v>624</v>
      </c>
      <c r="D229" s="71" t="s">
        <v>625</v>
      </c>
      <c r="E229" s="67">
        <v>3920.55</v>
      </c>
      <c r="F229" s="39">
        <v>3920.55</v>
      </c>
      <c r="G229" s="39">
        <v>6346</v>
      </c>
      <c r="H229" s="39">
        <v>3920.55</v>
      </c>
      <c r="I229" s="43">
        <v>0</v>
      </c>
      <c r="J229" s="39"/>
      <c r="K229" s="38">
        <f t="shared" si="296"/>
        <v>70.57</v>
      </c>
      <c r="L229" s="38">
        <f t="shared" si="297"/>
        <v>627.29</v>
      </c>
      <c r="M229" s="39">
        <f t="shared" si="298"/>
        <v>507.68</v>
      </c>
      <c r="N229" s="38">
        <f t="shared" si="299"/>
        <v>27.44</v>
      </c>
      <c r="O229" s="39">
        <f t="shared" si="300"/>
        <v>0</v>
      </c>
      <c r="P229" s="39">
        <f t="shared" si="301"/>
        <v>0</v>
      </c>
      <c r="Q229" s="39">
        <f t="shared" si="302"/>
        <v>1232.98</v>
      </c>
      <c r="R229" s="38">
        <f t="shared" si="303"/>
        <v>0</v>
      </c>
      <c r="S229" s="38">
        <f t="shared" si="304"/>
        <v>313.64</v>
      </c>
      <c r="T229" s="39">
        <f t="shared" si="305"/>
        <v>126.92</v>
      </c>
      <c r="U229" s="38">
        <f t="shared" si="306"/>
        <v>11.76</v>
      </c>
      <c r="V229" s="39">
        <f t="shared" si="307"/>
        <v>0</v>
      </c>
      <c r="W229" s="39">
        <f t="shared" si="308"/>
        <v>0</v>
      </c>
      <c r="X229" s="38">
        <f t="shared" si="309"/>
        <v>452.32</v>
      </c>
      <c r="Y229" s="38">
        <f t="shared" si="310"/>
        <v>1685.3</v>
      </c>
      <c r="Z229" s="35"/>
      <c r="AA229" s="41" t="s">
        <v>52</v>
      </c>
      <c r="AB229" s="42">
        <f t="shared" ref="AB229:AH229" si="321">K229+R229</f>
        <v>70.57</v>
      </c>
      <c r="AC229" s="42">
        <f t="shared" si="321"/>
        <v>940.93</v>
      </c>
      <c r="AD229" s="42">
        <f t="shared" si="321"/>
        <v>634.6</v>
      </c>
      <c r="AE229" s="42">
        <f t="shared" si="321"/>
        <v>39.2</v>
      </c>
      <c r="AF229" s="42">
        <f t="shared" si="321"/>
        <v>0</v>
      </c>
      <c r="AG229" s="42">
        <f t="shared" si="321"/>
        <v>0</v>
      </c>
      <c r="AH229" s="42">
        <f t="shared" si="321"/>
        <v>1685.3</v>
      </c>
      <c r="AI229" s="41" t="s">
        <v>33</v>
      </c>
      <c r="AJ229" s="15"/>
    </row>
    <row r="230" s="18" customFormat="1" ht="19" customHeight="1" spans="1:36">
      <c r="A230" s="37">
        <f t="shared" si="295"/>
        <v>227</v>
      </c>
      <c r="B230" s="38" t="s">
        <v>347</v>
      </c>
      <c r="C230" s="68" t="s">
        <v>626</v>
      </c>
      <c r="D230" s="72" t="s">
        <v>627</v>
      </c>
      <c r="E230" s="39">
        <v>3920.55</v>
      </c>
      <c r="F230" s="39">
        <v>3920.55</v>
      </c>
      <c r="G230" s="39">
        <v>6346</v>
      </c>
      <c r="H230" s="39">
        <v>3920.55</v>
      </c>
      <c r="I230" s="73">
        <v>2200</v>
      </c>
      <c r="J230" s="39"/>
      <c r="K230" s="38">
        <f t="shared" si="296"/>
        <v>70.57</v>
      </c>
      <c r="L230" s="38">
        <f t="shared" si="297"/>
        <v>627.29</v>
      </c>
      <c r="M230" s="39">
        <f t="shared" si="298"/>
        <v>507.68</v>
      </c>
      <c r="N230" s="38">
        <f t="shared" si="299"/>
        <v>27.44</v>
      </c>
      <c r="O230" s="39">
        <f t="shared" si="300"/>
        <v>110</v>
      </c>
      <c r="P230" s="39">
        <f t="shared" si="301"/>
        <v>0</v>
      </c>
      <c r="Q230" s="39">
        <f t="shared" si="302"/>
        <v>1342.98</v>
      </c>
      <c r="R230" s="38">
        <f t="shared" si="303"/>
        <v>0</v>
      </c>
      <c r="S230" s="38">
        <f t="shared" si="304"/>
        <v>313.64</v>
      </c>
      <c r="T230" s="39">
        <f t="shared" si="305"/>
        <v>126.92</v>
      </c>
      <c r="U230" s="38">
        <f t="shared" si="306"/>
        <v>11.76</v>
      </c>
      <c r="V230" s="39">
        <f t="shared" si="307"/>
        <v>110</v>
      </c>
      <c r="W230" s="39">
        <f t="shared" si="308"/>
        <v>0</v>
      </c>
      <c r="X230" s="38">
        <f t="shared" si="309"/>
        <v>562.32</v>
      </c>
      <c r="Y230" s="38">
        <f t="shared" si="310"/>
        <v>1905.3</v>
      </c>
      <c r="Z230" s="43"/>
      <c r="AA230" s="41" t="s">
        <v>69</v>
      </c>
      <c r="AB230" s="42">
        <f t="shared" ref="AB230:AH230" si="322">K230+R230</f>
        <v>70.57</v>
      </c>
      <c r="AC230" s="42">
        <f t="shared" si="322"/>
        <v>940.93</v>
      </c>
      <c r="AD230" s="42">
        <f t="shared" si="322"/>
        <v>634.6</v>
      </c>
      <c r="AE230" s="42">
        <f t="shared" si="322"/>
        <v>39.2</v>
      </c>
      <c r="AF230" s="42">
        <f t="shared" si="322"/>
        <v>220</v>
      </c>
      <c r="AG230" s="42">
        <f t="shared" si="322"/>
        <v>0</v>
      </c>
      <c r="AH230" s="42">
        <f t="shared" si="322"/>
        <v>1905.3</v>
      </c>
      <c r="AI230" s="41" t="s">
        <v>33</v>
      </c>
      <c r="AJ230" s="15"/>
    </row>
    <row r="231" ht="19" customHeight="1" spans="1:36">
      <c r="A231" s="37">
        <f t="shared" si="295"/>
        <v>228</v>
      </c>
      <c r="B231" s="38" t="s">
        <v>270</v>
      </c>
      <c r="C231" s="54" t="s">
        <v>630</v>
      </c>
      <c r="D231" s="72" t="s">
        <v>631</v>
      </c>
      <c r="E231" s="39">
        <v>3920.55</v>
      </c>
      <c r="F231" s="39">
        <v>3920.55</v>
      </c>
      <c r="G231" s="39">
        <v>6346</v>
      </c>
      <c r="H231" s="39">
        <v>3920.55</v>
      </c>
      <c r="I231" s="73">
        <v>2200</v>
      </c>
      <c r="J231" s="39"/>
      <c r="K231" s="38">
        <f t="shared" si="296"/>
        <v>70.57</v>
      </c>
      <c r="L231" s="38">
        <f t="shared" si="297"/>
        <v>627.29</v>
      </c>
      <c r="M231" s="39">
        <f t="shared" si="298"/>
        <v>507.68</v>
      </c>
      <c r="N231" s="38">
        <f t="shared" si="299"/>
        <v>27.44</v>
      </c>
      <c r="O231" s="39">
        <f t="shared" si="300"/>
        <v>110</v>
      </c>
      <c r="P231" s="39">
        <f t="shared" si="301"/>
        <v>0</v>
      </c>
      <c r="Q231" s="39">
        <f t="shared" si="302"/>
        <v>1342.98</v>
      </c>
      <c r="R231" s="38">
        <f t="shared" si="303"/>
        <v>0</v>
      </c>
      <c r="S231" s="38">
        <f t="shared" si="304"/>
        <v>313.64</v>
      </c>
      <c r="T231" s="39">
        <f t="shared" si="305"/>
        <v>126.92</v>
      </c>
      <c r="U231" s="38">
        <f t="shared" si="306"/>
        <v>11.76</v>
      </c>
      <c r="V231" s="39">
        <f t="shared" si="307"/>
        <v>110</v>
      </c>
      <c r="W231" s="39">
        <f t="shared" si="308"/>
        <v>0</v>
      </c>
      <c r="X231" s="38">
        <f t="shared" si="309"/>
        <v>562.32</v>
      </c>
      <c r="Y231" s="38">
        <f t="shared" si="310"/>
        <v>1905.3</v>
      </c>
      <c r="Z231" s="35"/>
      <c r="AA231" s="41" t="s">
        <v>63</v>
      </c>
      <c r="AB231" s="42">
        <f t="shared" ref="AB231:AH231" si="323">K231+R231</f>
        <v>70.57</v>
      </c>
      <c r="AC231" s="42">
        <f t="shared" si="323"/>
        <v>940.93</v>
      </c>
      <c r="AD231" s="42">
        <f t="shared" si="323"/>
        <v>634.6</v>
      </c>
      <c r="AE231" s="42">
        <f t="shared" si="323"/>
        <v>39.2</v>
      </c>
      <c r="AF231" s="42">
        <f t="shared" si="323"/>
        <v>220</v>
      </c>
      <c r="AG231" s="42">
        <f t="shared" si="323"/>
        <v>0</v>
      </c>
      <c r="AH231" s="42">
        <f t="shared" si="323"/>
        <v>1905.3</v>
      </c>
      <c r="AI231" s="41" t="s">
        <v>33</v>
      </c>
      <c r="AJ231" s="15"/>
    </row>
    <row r="232" s="18" customFormat="1" ht="19" customHeight="1" spans="1:36">
      <c r="A232" s="37">
        <f t="shared" si="295"/>
        <v>229</v>
      </c>
      <c r="B232" s="38" t="s">
        <v>238</v>
      </c>
      <c r="C232" s="74" t="s">
        <v>632</v>
      </c>
      <c r="D232" s="75" t="s">
        <v>633</v>
      </c>
      <c r="E232" s="39">
        <v>3920.55</v>
      </c>
      <c r="F232" s="39">
        <v>3920.55</v>
      </c>
      <c r="G232" s="39">
        <v>6346</v>
      </c>
      <c r="H232" s="39">
        <v>3920.55</v>
      </c>
      <c r="I232" s="73">
        <v>2200</v>
      </c>
      <c r="J232" s="39"/>
      <c r="K232" s="38">
        <f t="shared" si="296"/>
        <v>70.57</v>
      </c>
      <c r="L232" s="38">
        <f t="shared" si="297"/>
        <v>627.29</v>
      </c>
      <c r="M232" s="39">
        <f t="shared" si="298"/>
        <v>507.68</v>
      </c>
      <c r="N232" s="38">
        <f t="shared" si="299"/>
        <v>27.44</v>
      </c>
      <c r="O232" s="39">
        <f t="shared" si="300"/>
        <v>110</v>
      </c>
      <c r="P232" s="39">
        <f t="shared" si="301"/>
        <v>0</v>
      </c>
      <c r="Q232" s="39">
        <f t="shared" si="302"/>
        <v>1342.98</v>
      </c>
      <c r="R232" s="38">
        <f t="shared" si="303"/>
        <v>0</v>
      </c>
      <c r="S232" s="38">
        <f t="shared" si="304"/>
        <v>313.64</v>
      </c>
      <c r="T232" s="39">
        <f t="shared" si="305"/>
        <v>126.92</v>
      </c>
      <c r="U232" s="38">
        <f t="shared" si="306"/>
        <v>11.76</v>
      </c>
      <c r="V232" s="39">
        <f t="shared" si="307"/>
        <v>110</v>
      </c>
      <c r="W232" s="39">
        <f t="shared" si="308"/>
        <v>0</v>
      </c>
      <c r="X232" s="38">
        <f t="shared" si="309"/>
        <v>562.32</v>
      </c>
      <c r="Y232" s="38">
        <f t="shared" si="310"/>
        <v>1905.3</v>
      </c>
      <c r="Z232" s="35"/>
      <c r="AA232" s="41" t="s">
        <v>60</v>
      </c>
      <c r="AB232" s="42">
        <f t="shared" ref="AB232:AH232" si="324">K232+R232</f>
        <v>70.57</v>
      </c>
      <c r="AC232" s="42">
        <f t="shared" si="324"/>
        <v>940.93</v>
      </c>
      <c r="AD232" s="42">
        <f t="shared" si="324"/>
        <v>634.6</v>
      </c>
      <c r="AE232" s="42">
        <f t="shared" si="324"/>
        <v>39.2</v>
      </c>
      <c r="AF232" s="42">
        <f t="shared" si="324"/>
        <v>220</v>
      </c>
      <c r="AG232" s="42">
        <f t="shared" si="324"/>
        <v>0</v>
      </c>
      <c r="AH232" s="42">
        <f t="shared" si="324"/>
        <v>1905.3</v>
      </c>
      <c r="AI232" s="41" t="s">
        <v>33</v>
      </c>
      <c r="AJ232" s="15"/>
    </row>
    <row r="233" s="18" customFormat="1" ht="19" customHeight="1" spans="1:36">
      <c r="A233" s="37">
        <f t="shared" si="295"/>
        <v>230</v>
      </c>
      <c r="B233" s="38" t="s">
        <v>270</v>
      </c>
      <c r="C233" s="74" t="s">
        <v>634</v>
      </c>
      <c r="D233" s="75" t="s">
        <v>635</v>
      </c>
      <c r="E233" s="39">
        <v>3920.55</v>
      </c>
      <c r="F233" s="39">
        <v>3920.55</v>
      </c>
      <c r="G233" s="39">
        <v>6346</v>
      </c>
      <c r="H233" s="39">
        <v>3920.55</v>
      </c>
      <c r="I233" s="73">
        <v>2200</v>
      </c>
      <c r="J233" s="39"/>
      <c r="K233" s="38">
        <f t="shared" si="296"/>
        <v>70.57</v>
      </c>
      <c r="L233" s="38">
        <f t="shared" si="297"/>
        <v>627.29</v>
      </c>
      <c r="M233" s="39">
        <f t="shared" si="298"/>
        <v>507.68</v>
      </c>
      <c r="N233" s="38">
        <f t="shared" si="299"/>
        <v>27.44</v>
      </c>
      <c r="O233" s="39">
        <f t="shared" si="300"/>
        <v>110</v>
      </c>
      <c r="P233" s="39">
        <f t="shared" si="301"/>
        <v>0</v>
      </c>
      <c r="Q233" s="39">
        <f t="shared" si="302"/>
        <v>1342.98</v>
      </c>
      <c r="R233" s="38">
        <f t="shared" si="303"/>
        <v>0</v>
      </c>
      <c r="S233" s="38">
        <f t="shared" si="304"/>
        <v>313.64</v>
      </c>
      <c r="T233" s="39">
        <f t="shared" si="305"/>
        <v>126.92</v>
      </c>
      <c r="U233" s="38">
        <f t="shared" si="306"/>
        <v>11.76</v>
      </c>
      <c r="V233" s="39">
        <f t="shared" si="307"/>
        <v>110</v>
      </c>
      <c r="W233" s="39">
        <f t="shared" si="308"/>
        <v>0</v>
      </c>
      <c r="X233" s="38">
        <f t="shared" si="309"/>
        <v>562.32</v>
      </c>
      <c r="Y233" s="38">
        <f t="shared" si="310"/>
        <v>1905.3</v>
      </c>
      <c r="Z233" s="35"/>
      <c r="AA233" s="41" t="s">
        <v>63</v>
      </c>
      <c r="AB233" s="42">
        <f t="shared" ref="AB233:AH233" si="325">K233+R233</f>
        <v>70.57</v>
      </c>
      <c r="AC233" s="42">
        <f t="shared" si="325"/>
        <v>940.93</v>
      </c>
      <c r="AD233" s="42">
        <f t="shared" si="325"/>
        <v>634.6</v>
      </c>
      <c r="AE233" s="42">
        <f t="shared" si="325"/>
        <v>39.2</v>
      </c>
      <c r="AF233" s="42">
        <f t="shared" si="325"/>
        <v>220</v>
      </c>
      <c r="AG233" s="42">
        <f t="shared" si="325"/>
        <v>0</v>
      </c>
      <c r="AH233" s="42">
        <f t="shared" si="325"/>
        <v>1905.3</v>
      </c>
      <c r="AI233" s="41" t="s">
        <v>33</v>
      </c>
      <c r="AJ233" s="15"/>
    </row>
    <row r="234" s="18" customFormat="1" ht="19" customHeight="1" spans="1:36">
      <c r="A234" s="37">
        <f t="shared" si="295"/>
        <v>231</v>
      </c>
      <c r="B234" s="38" t="s">
        <v>110</v>
      </c>
      <c r="C234" s="74" t="s">
        <v>636</v>
      </c>
      <c r="D234" s="75" t="s">
        <v>637</v>
      </c>
      <c r="E234" s="39">
        <v>3920.55</v>
      </c>
      <c r="F234" s="39">
        <v>3920.55</v>
      </c>
      <c r="G234" s="39">
        <v>6346</v>
      </c>
      <c r="H234" s="39">
        <v>3920.55</v>
      </c>
      <c r="I234" s="73">
        <v>0</v>
      </c>
      <c r="J234" s="39"/>
      <c r="K234" s="38">
        <f t="shared" si="296"/>
        <v>70.57</v>
      </c>
      <c r="L234" s="38">
        <f t="shared" si="297"/>
        <v>627.29</v>
      </c>
      <c r="M234" s="39">
        <f t="shared" si="298"/>
        <v>507.68</v>
      </c>
      <c r="N234" s="38">
        <f t="shared" si="299"/>
        <v>27.44</v>
      </c>
      <c r="O234" s="39">
        <f t="shared" si="300"/>
        <v>0</v>
      </c>
      <c r="P234" s="39">
        <f t="shared" si="301"/>
        <v>0</v>
      </c>
      <c r="Q234" s="39">
        <f t="shared" si="302"/>
        <v>1232.98</v>
      </c>
      <c r="R234" s="38">
        <f t="shared" si="303"/>
        <v>0</v>
      </c>
      <c r="S234" s="38">
        <f t="shared" si="304"/>
        <v>313.64</v>
      </c>
      <c r="T234" s="39">
        <f t="shared" si="305"/>
        <v>126.92</v>
      </c>
      <c r="U234" s="38">
        <f t="shared" si="306"/>
        <v>11.76</v>
      </c>
      <c r="V234" s="39">
        <f t="shared" si="307"/>
        <v>0</v>
      </c>
      <c r="W234" s="39">
        <f t="shared" si="308"/>
        <v>0</v>
      </c>
      <c r="X234" s="38">
        <f t="shared" si="309"/>
        <v>452.32</v>
      </c>
      <c r="Y234" s="38">
        <f t="shared" si="310"/>
        <v>1685.3</v>
      </c>
      <c r="Z234" s="35"/>
      <c r="AA234" s="41" t="s">
        <v>62</v>
      </c>
      <c r="AB234" s="42">
        <f t="shared" ref="AB234:AH234" si="326">K234+R234</f>
        <v>70.57</v>
      </c>
      <c r="AC234" s="42">
        <f t="shared" si="326"/>
        <v>940.93</v>
      </c>
      <c r="AD234" s="42">
        <f t="shared" si="326"/>
        <v>634.6</v>
      </c>
      <c r="AE234" s="42">
        <f t="shared" si="326"/>
        <v>39.2</v>
      </c>
      <c r="AF234" s="42">
        <f t="shared" si="326"/>
        <v>0</v>
      </c>
      <c r="AG234" s="42">
        <f t="shared" si="326"/>
        <v>0</v>
      </c>
      <c r="AH234" s="42">
        <f t="shared" si="326"/>
        <v>1685.3</v>
      </c>
      <c r="AI234" s="41" t="s">
        <v>33</v>
      </c>
      <c r="AJ234" s="15"/>
    </row>
    <row r="235" s="18" customFormat="1" ht="19" customHeight="1" spans="1:36">
      <c r="A235" s="37">
        <f t="shared" si="295"/>
        <v>232</v>
      </c>
      <c r="B235" s="38" t="s">
        <v>113</v>
      </c>
      <c r="C235" s="74" t="s">
        <v>638</v>
      </c>
      <c r="D235" s="75" t="s">
        <v>639</v>
      </c>
      <c r="E235" s="39">
        <v>3920.55</v>
      </c>
      <c r="F235" s="39">
        <v>3920.55</v>
      </c>
      <c r="G235" s="39">
        <v>6346</v>
      </c>
      <c r="H235" s="39">
        <v>3920.55</v>
      </c>
      <c r="I235" s="73">
        <v>3180</v>
      </c>
      <c r="J235" s="39"/>
      <c r="K235" s="38">
        <f t="shared" si="296"/>
        <v>70.57</v>
      </c>
      <c r="L235" s="38">
        <f t="shared" si="297"/>
        <v>627.29</v>
      </c>
      <c r="M235" s="39">
        <f t="shared" si="298"/>
        <v>507.68</v>
      </c>
      <c r="N235" s="38">
        <f t="shared" si="299"/>
        <v>27.44</v>
      </c>
      <c r="O235" s="39">
        <f t="shared" si="300"/>
        <v>159</v>
      </c>
      <c r="P235" s="39">
        <f t="shared" si="301"/>
        <v>0</v>
      </c>
      <c r="Q235" s="39">
        <f t="shared" si="302"/>
        <v>1391.98</v>
      </c>
      <c r="R235" s="38">
        <f t="shared" si="303"/>
        <v>0</v>
      </c>
      <c r="S235" s="38">
        <f t="shared" si="304"/>
        <v>313.64</v>
      </c>
      <c r="T235" s="39">
        <f t="shared" si="305"/>
        <v>126.92</v>
      </c>
      <c r="U235" s="38">
        <f t="shared" si="306"/>
        <v>11.76</v>
      </c>
      <c r="V235" s="39">
        <f t="shared" si="307"/>
        <v>159</v>
      </c>
      <c r="W235" s="39">
        <f t="shared" si="308"/>
        <v>0</v>
      </c>
      <c r="X235" s="38">
        <f t="shared" si="309"/>
        <v>611.32</v>
      </c>
      <c r="Y235" s="38">
        <f t="shared" si="310"/>
        <v>2003.3</v>
      </c>
      <c r="Z235" s="35"/>
      <c r="AA235" s="41" t="s">
        <v>58</v>
      </c>
      <c r="AB235" s="42">
        <f t="shared" ref="AB235:AH235" si="327">K235+R235</f>
        <v>70.57</v>
      </c>
      <c r="AC235" s="42">
        <f t="shared" si="327"/>
        <v>940.93</v>
      </c>
      <c r="AD235" s="42">
        <f t="shared" si="327"/>
        <v>634.6</v>
      </c>
      <c r="AE235" s="42">
        <f t="shared" si="327"/>
        <v>39.2</v>
      </c>
      <c r="AF235" s="42">
        <f t="shared" si="327"/>
        <v>318</v>
      </c>
      <c r="AG235" s="42">
        <f t="shared" si="327"/>
        <v>0</v>
      </c>
      <c r="AH235" s="42">
        <f t="shared" si="327"/>
        <v>2003.3</v>
      </c>
      <c r="AI235" s="41" t="s">
        <v>35</v>
      </c>
      <c r="AJ235" s="15"/>
    </row>
    <row r="236" s="18" customFormat="1" ht="19" customHeight="1" spans="1:36">
      <c r="A236" s="37">
        <f t="shared" si="295"/>
        <v>233</v>
      </c>
      <c r="B236" s="38" t="s">
        <v>181</v>
      </c>
      <c r="C236" s="74" t="s">
        <v>640</v>
      </c>
      <c r="D236" s="75" t="s">
        <v>641</v>
      </c>
      <c r="E236" s="39">
        <v>3920.55</v>
      </c>
      <c r="F236" s="39">
        <v>3920.55</v>
      </c>
      <c r="G236" s="39">
        <v>6346</v>
      </c>
      <c r="H236" s="39">
        <v>3920.55</v>
      </c>
      <c r="I236" s="73">
        <v>8500</v>
      </c>
      <c r="J236" s="39"/>
      <c r="K236" s="38">
        <f t="shared" si="296"/>
        <v>70.57</v>
      </c>
      <c r="L236" s="38">
        <f t="shared" si="297"/>
        <v>627.29</v>
      </c>
      <c r="M236" s="39">
        <f t="shared" si="298"/>
        <v>507.68</v>
      </c>
      <c r="N236" s="38">
        <f t="shared" si="299"/>
        <v>27.44</v>
      </c>
      <c r="O236" s="39">
        <f t="shared" si="300"/>
        <v>425</v>
      </c>
      <c r="P236" s="39">
        <f t="shared" si="301"/>
        <v>0</v>
      </c>
      <c r="Q236" s="39">
        <f t="shared" si="302"/>
        <v>1657.98</v>
      </c>
      <c r="R236" s="38">
        <f t="shared" si="303"/>
        <v>0</v>
      </c>
      <c r="S236" s="38">
        <f t="shared" si="304"/>
        <v>313.64</v>
      </c>
      <c r="T236" s="39">
        <f t="shared" si="305"/>
        <v>126.92</v>
      </c>
      <c r="U236" s="38">
        <f t="shared" si="306"/>
        <v>11.76</v>
      </c>
      <c r="V236" s="39">
        <f t="shared" si="307"/>
        <v>425</v>
      </c>
      <c r="W236" s="39">
        <f t="shared" si="308"/>
        <v>0</v>
      </c>
      <c r="X236" s="38">
        <f t="shared" si="309"/>
        <v>877.32</v>
      </c>
      <c r="Y236" s="38">
        <f t="shared" si="310"/>
        <v>2535.3</v>
      </c>
      <c r="Z236" s="35"/>
      <c r="AA236" s="41" t="s">
        <v>81</v>
      </c>
      <c r="AB236" s="42">
        <f t="shared" ref="AB236:AH236" si="328">K236+R236</f>
        <v>70.57</v>
      </c>
      <c r="AC236" s="42">
        <f t="shared" si="328"/>
        <v>940.93</v>
      </c>
      <c r="AD236" s="42">
        <f t="shared" si="328"/>
        <v>634.6</v>
      </c>
      <c r="AE236" s="42">
        <f t="shared" si="328"/>
        <v>39.2</v>
      </c>
      <c r="AF236" s="42">
        <f t="shared" si="328"/>
        <v>850</v>
      </c>
      <c r="AG236" s="42">
        <f t="shared" si="328"/>
        <v>0</v>
      </c>
      <c r="AH236" s="42">
        <f t="shared" si="328"/>
        <v>2535.3</v>
      </c>
      <c r="AI236" s="41" t="s">
        <v>31</v>
      </c>
      <c r="AJ236" s="15"/>
    </row>
    <row r="237" s="18" customFormat="1" ht="19" customHeight="1" spans="1:36">
      <c r="A237" s="37">
        <f t="shared" si="295"/>
        <v>234</v>
      </c>
      <c r="B237" s="38" t="s">
        <v>119</v>
      </c>
      <c r="C237" s="74" t="s">
        <v>642</v>
      </c>
      <c r="D237" s="75" t="s">
        <v>643</v>
      </c>
      <c r="E237" s="39">
        <v>3920.55</v>
      </c>
      <c r="F237" s="39">
        <v>3920.55</v>
      </c>
      <c r="G237" s="39">
        <v>6346</v>
      </c>
      <c r="H237" s="39">
        <v>3920.55</v>
      </c>
      <c r="I237" s="73">
        <v>3180</v>
      </c>
      <c r="J237" s="39"/>
      <c r="K237" s="38">
        <f t="shared" si="296"/>
        <v>70.57</v>
      </c>
      <c r="L237" s="38">
        <f t="shared" si="297"/>
        <v>627.29</v>
      </c>
      <c r="M237" s="39">
        <f t="shared" si="298"/>
        <v>507.68</v>
      </c>
      <c r="N237" s="38">
        <f t="shared" si="299"/>
        <v>27.44</v>
      </c>
      <c r="O237" s="39">
        <f t="shared" si="300"/>
        <v>159</v>
      </c>
      <c r="P237" s="39">
        <f t="shared" si="301"/>
        <v>0</v>
      </c>
      <c r="Q237" s="39">
        <f t="shared" si="302"/>
        <v>1391.98</v>
      </c>
      <c r="R237" s="38">
        <f t="shared" si="303"/>
        <v>0</v>
      </c>
      <c r="S237" s="38">
        <f t="shared" si="304"/>
        <v>313.64</v>
      </c>
      <c r="T237" s="39">
        <f t="shared" si="305"/>
        <v>126.92</v>
      </c>
      <c r="U237" s="38">
        <f t="shared" si="306"/>
        <v>11.76</v>
      </c>
      <c r="V237" s="39">
        <f t="shared" si="307"/>
        <v>159</v>
      </c>
      <c r="W237" s="39">
        <f t="shared" si="308"/>
        <v>0</v>
      </c>
      <c r="X237" s="38">
        <f t="shared" si="309"/>
        <v>611.32</v>
      </c>
      <c r="Y237" s="38">
        <f t="shared" si="310"/>
        <v>2003.3</v>
      </c>
      <c r="Z237" s="35"/>
      <c r="AA237" s="41" t="s">
        <v>74</v>
      </c>
      <c r="AB237" s="42">
        <f t="shared" ref="AB237:AH237" si="329">K237+R237</f>
        <v>70.57</v>
      </c>
      <c r="AC237" s="42">
        <f t="shared" si="329"/>
        <v>940.93</v>
      </c>
      <c r="AD237" s="42">
        <f t="shared" si="329"/>
        <v>634.6</v>
      </c>
      <c r="AE237" s="42">
        <f t="shared" si="329"/>
        <v>39.2</v>
      </c>
      <c r="AF237" s="42">
        <f t="shared" si="329"/>
        <v>318</v>
      </c>
      <c r="AG237" s="42">
        <f t="shared" si="329"/>
        <v>0</v>
      </c>
      <c r="AH237" s="42">
        <f t="shared" si="329"/>
        <v>2003.3</v>
      </c>
      <c r="AI237" s="41" t="s">
        <v>35</v>
      </c>
      <c r="AJ237" s="15"/>
    </row>
    <row r="238" s="18" customFormat="1" ht="19" customHeight="1" spans="1:36">
      <c r="A238" s="37">
        <f t="shared" si="295"/>
        <v>235</v>
      </c>
      <c r="B238" s="38" t="s">
        <v>116</v>
      </c>
      <c r="C238" s="76" t="s">
        <v>644</v>
      </c>
      <c r="D238" s="75" t="s">
        <v>645</v>
      </c>
      <c r="E238" s="39">
        <v>3920.55</v>
      </c>
      <c r="F238" s="39">
        <v>3920.55</v>
      </c>
      <c r="G238" s="39">
        <v>6346</v>
      </c>
      <c r="H238" s="39">
        <v>3920.55</v>
      </c>
      <c r="I238" s="73">
        <v>2200</v>
      </c>
      <c r="J238" s="39"/>
      <c r="K238" s="38">
        <f t="shared" si="296"/>
        <v>70.57</v>
      </c>
      <c r="L238" s="38">
        <f t="shared" si="297"/>
        <v>627.29</v>
      </c>
      <c r="M238" s="39">
        <f t="shared" si="298"/>
        <v>507.68</v>
      </c>
      <c r="N238" s="38">
        <f t="shared" si="299"/>
        <v>27.44</v>
      </c>
      <c r="O238" s="39">
        <f t="shared" si="300"/>
        <v>110</v>
      </c>
      <c r="P238" s="39">
        <f t="shared" si="301"/>
        <v>0</v>
      </c>
      <c r="Q238" s="39">
        <f t="shared" si="302"/>
        <v>1342.98</v>
      </c>
      <c r="R238" s="38">
        <f t="shared" si="303"/>
        <v>0</v>
      </c>
      <c r="S238" s="38">
        <f t="shared" si="304"/>
        <v>313.64</v>
      </c>
      <c r="T238" s="39">
        <f t="shared" si="305"/>
        <v>126.92</v>
      </c>
      <c r="U238" s="38">
        <f t="shared" si="306"/>
        <v>11.76</v>
      </c>
      <c r="V238" s="39">
        <f t="shared" si="307"/>
        <v>110</v>
      </c>
      <c r="W238" s="39">
        <f t="shared" si="308"/>
        <v>0</v>
      </c>
      <c r="X238" s="38">
        <f t="shared" si="309"/>
        <v>562.32</v>
      </c>
      <c r="Y238" s="38">
        <f t="shared" si="310"/>
        <v>1905.3</v>
      </c>
      <c r="Z238" s="35"/>
      <c r="AA238" s="41" t="s">
        <v>68</v>
      </c>
      <c r="AB238" s="42">
        <f t="shared" ref="AB238:AH238" si="330">K238+R238</f>
        <v>70.57</v>
      </c>
      <c r="AC238" s="42">
        <f t="shared" si="330"/>
        <v>940.93</v>
      </c>
      <c r="AD238" s="42">
        <f t="shared" si="330"/>
        <v>634.6</v>
      </c>
      <c r="AE238" s="42">
        <f t="shared" si="330"/>
        <v>39.2</v>
      </c>
      <c r="AF238" s="42">
        <f t="shared" si="330"/>
        <v>220</v>
      </c>
      <c r="AG238" s="42">
        <f t="shared" si="330"/>
        <v>0</v>
      </c>
      <c r="AH238" s="42">
        <f t="shared" si="330"/>
        <v>1905.3</v>
      </c>
      <c r="AI238" s="41" t="s">
        <v>33</v>
      </c>
      <c r="AJ238" s="15"/>
    </row>
    <row r="239" s="18" customFormat="1" ht="19" customHeight="1" spans="1:36">
      <c r="A239" s="37">
        <f t="shared" si="295"/>
        <v>236</v>
      </c>
      <c r="B239" s="38" t="s">
        <v>119</v>
      </c>
      <c r="C239" s="77" t="s">
        <v>646</v>
      </c>
      <c r="D239" s="65" t="s">
        <v>647</v>
      </c>
      <c r="E239" s="39">
        <v>3920.55</v>
      </c>
      <c r="F239" s="39">
        <v>3920.55</v>
      </c>
      <c r="G239" s="39">
        <v>6346</v>
      </c>
      <c r="H239" s="39">
        <v>3920.55</v>
      </c>
      <c r="I239" s="73">
        <v>3180</v>
      </c>
      <c r="J239" s="39"/>
      <c r="K239" s="38">
        <f t="shared" si="296"/>
        <v>70.57</v>
      </c>
      <c r="L239" s="38">
        <f t="shared" si="297"/>
        <v>627.29</v>
      </c>
      <c r="M239" s="39">
        <f t="shared" si="298"/>
        <v>507.68</v>
      </c>
      <c r="N239" s="38">
        <f t="shared" si="299"/>
        <v>27.44</v>
      </c>
      <c r="O239" s="39">
        <f t="shared" si="300"/>
        <v>159</v>
      </c>
      <c r="P239" s="39">
        <f t="shared" si="301"/>
        <v>0</v>
      </c>
      <c r="Q239" s="39">
        <f t="shared" si="302"/>
        <v>1391.98</v>
      </c>
      <c r="R239" s="38">
        <f t="shared" si="303"/>
        <v>0</v>
      </c>
      <c r="S239" s="38">
        <f t="shared" si="304"/>
        <v>313.64</v>
      </c>
      <c r="T239" s="39">
        <f t="shared" si="305"/>
        <v>126.92</v>
      </c>
      <c r="U239" s="38">
        <f t="shared" si="306"/>
        <v>11.76</v>
      </c>
      <c r="V239" s="39">
        <f t="shared" si="307"/>
        <v>159</v>
      </c>
      <c r="W239" s="39">
        <f t="shared" si="308"/>
        <v>0</v>
      </c>
      <c r="X239" s="38">
        <f t="shared" si="309"/>
        <v>611.32</v>
      </c>
      <c r="Y239" s="38">
        <f t="shared" si="310"/>
        <v>2003.3</v>
      </c>
      <c r="Z239" s="35"/>
      <c r="AA239" s="41" t="s">
        <v>74</v>
      </c>
      <c r="AB239" s="42">
        <f t="shared" ref="AB239:AH239" si="331">K239+R239</f>
        <v>70.57</v>
      </c>
      <c r="AC239" s="42">
        <f t="shared" si="331"/>
        <v>940.93</v>
      </c>
      <c r="AD239" s="42">
        <f t="shared" si="331"/>
        <v>634.6</v>
      </c>
      <c r="AE239" s="42">
        <f t="shared" si="331"/>
        <v>39.2</v>
      </c>
      <c r="AF239" s="42">
        <f t="shared" si="331"/>
        <v>318</v>
      </c>
      <c r="AG239" s="42">
        <f t="shared" si="331"/>
        <v>0</v>
      </c>
      <c r="AH239" s="42">
        <f t="shared" si="331"/>
        <v>2003.3</v>
      </c>
      <c r="AI239" s="41" t="s">
        <v>35</v>
      </c>
      <c r="AJ239" s="15"/>
    </row>
    <row r="240" s="18" customFormat="1" ht="19" customHeight="1" spans="1:36">
      <c r="A240" s="37">
        <f t="shared" si="295"/>
        <v>237</v>
      </c>
      <c r="B240" s="38" t="s">
        <v>270</v>
      </c>
      <c r="C240" s="59" t="s">
        <v>648</v>
      </c>
      <c r="D240" s="71" t="s">
        <v>649</v>
      </c>
      <c r="E240" s="67">
        <v>3920.55</v>
      </c>
      <c r="F240" s="39">
        <v>3920.55</v>
      </c>
      <c r="G240" s="39">
        <v>6346</v>
      </c>
      <c r="H240" s="39">
        <v>3920.55</v>
      </c>
      <c r="I240" s="43">
        <v>2200</v>
      </c>
      <c r="J240" s="39"/>
      <c r="K240" s="38">
        <f t="shared" si="296"/>
        <v>70.57</v>
      </c>
      <c r="L240" s="38">
        <f t="shared" si="297"/>
        <v>627.29</v>
      </c>
      <c r="M240" s="39">
        <f t="shared" si="298"/>
        <v>507.68</v>
      </c>
      <c r="N240" s="38">
        <f t="shared" si="299"/>
        <v>27.44</v>
      </c>
      <c r="O240" s="39">
        <f t="shared" si="300"/>
        <v>110</v>
      </c>
      <c r="P240" s="39">
        <f t="shared" si="301"/>
        <v>0</v>
      </c>
      <c r="Q240" s="39">
        <f t="shared" si="302"/>
        <v>1342.98</v>
      </c>
      <c r="R240" s="38">
        <f t="shared" si="303"/>
        <v>0</v>
      </c>
      <c r="S240" s="38">
        <f t="shared" si="304"/>
        <v>313.64</v>
      </c>
      <c r="T240" s="39">
        <f t="shared" si="305"/>
        <v>126.92</v>
      </c>
      <c r="U240" s="38">
        <f t="shared" si="306"/>
        <v>11.76</v>
      </c>
      <c r="V240" s="39">
        <f t="shared" si="307"/>
        <v>110</v>
      </c>
      <c r="W240" s="39">
        <f t="shared" si="308"/>
        <v>0</v>
      </c>
      <c r="X240" s="38">
        <f t="shared" si="309"/>
        <v>562.32</v>
      </c>
      <c r="Y240" s="38">
        <f t="shared" si="310"/>
        <v>1905.3</v>
      </c>
      <c r="Z240" s="35"/>
      <c r="AA240" s="41" t="s">
        <v>63</v>
      </c>
      <c r="AB240" s="42">
        <f t="shared" ref="AB240:AH240" si="332">K240+R240</f>
        <v>70.57</v>
      </c>
      <c r="AC240" s="42">
        <f t="shared" si="332"/>
        <v>940.93</v>
      </c>
      <c r="AD240" s="42">
        <f t="shared" si="332"/>
        <v>634.6</v>
      </c>
      <c r="AE240" s="42">
        <f t="shared" si="332"/>
        <v>39.2</v>
      </c>
      <c r="AF240" s="42">
        <f t="shared" si="332"/>
        <v>220</v>
      </c>
      <c r="AG240" s="42">
        <f t="shared" si="332"/>
        <v>0</v>
      </c>
      <c r="AH240" s="42">
        <f t="shared" si="332"/>
        <v>1905.3</v>
      </c>
      <c r="AI240" s="41" t="s">
        <v>33</v>
      </c>
      <c r="AJ240" s="15"/>
    </row>
    <row r="241" ht="20" customHeight="1" spans="1:36">
      <c r="A241" s="37">
        <f t="shared" si="295"/>
        <v>238</v>
      </c>
      <c r="B241" s="38" t="s">
        <v>238</v>
      </c>
      <c r="C241" s="74" t="s">
        <v>650</v>
      </c>
      <c r="D241" s="75" t="s">
        <v>651</v>
      </c>
      <c r="E241" s="39">
        <v>3920.55</v>
      </c>
      <c r="F241" s="39">
        <v>3920.55</v>
      </c>
      <c r="G241" s="39">
        <v>6346</v>
      </c>
      <c r="H241" s="39">
        <v>3920.55</v>
      </c>
      <c r="I241" s="73">
        <v>2200</v>
      </c>
      <c r="J241" s="39"/>
      <c r="K241" s="38">
        <f t="shared" si="296"/>
        <v>70.57</v>
      </c>
      <c r="L241" s="38">
        <f t="shared" si="297"/>
        <v>627.29</v>
      </c>
      <c r="M241" s="39">
        <f t="shared" si="298"/>
        <v>507.68</v>
      </c>
      <c r="N241" s="38">
        <f t="shared" si="299"/>
        <v>27.44</v>
      </c>
      <c r="O241" s="39">
        <f t="shared" si="300"/>
        <v>110</v>
      </c>
      <c r="P241" s="39">
        <f t="shared" si="301"/>
        <v>0</v>
      </c>
      <c r="Q241" s="39">
        <f t="shared" si="302"/>
        <v>1342.98</v>
      </c>
      <c r="R241" s="38">
        <f t="shared" si="303"/>
        <v>0</v>
      </c>
      <c r="S241" s="38">
        <f t="shared" si="304"/>
        <v>313.64</v>
      </c>
      <c r="T241" s="39">
        <f t="shared" si="305"/>
        <v>126.92</v>
      </c>
      <c r="U241" s="38">
        <f t="shared" si="306"/>
        <v>11.76</v>
      </c>
      <c r="V241" s="39">
        <f t="shared" si="307"/>
        <v>110</v>
      </c>
      <c r="W241" s="39">
        <f t="shared" si="308"/>
        <v>0</v>
      </c>
      <c r="X241" s="38">
        <f t="shared" si="309"/>
        <v>562.32</v>
      </c>
      <c r="Y241" s="38">
        <f t="shared" si="310"/>
        <v>1905.3</v>
      </c>
      <c r="Z241" s="35"/>
      <c r="AA241" s="41" t="s">
        <v>60</v>
      </c>
      <c r="AB241" s="42">
        <f t="shared" ref="AB241:AH241" si="333">K241+R241</f>
        <v>70.57</v>
      </c>
      <c r="AC241" s="42">
        <f t="shared" si="333"/>
        <v>940.93</v>
      </c>
      <c r="AD241" s="42">
        <f t="shared" si="333"/>
        <v>634.6</v>
      </c>
      <c r="AE241" s="42">
        <f t="shared" si="333"/>
        <v>39.2</v>
      </c>
      <c r="AF241" s="42">
        <f t="shared" si="333"/>
        <v>220</v>
      </c>
      <c r="AG241" s="42">
        <f t="shared" si="333"/>
        <v>0</v>
      </c>
      <c r="AH241" s="42">
        <f t="shared" si="333"/>
        <v>1905.3</v>
      </c>
      <c r="AI241" s="41" t="s">
        <v>33</v>
      </c>
      <c r="AJ241" s="15"/>
    </row>
    <row r="242" s="18" customFormat="1" ht="19" customHeight="1" spans="1:36">
      <c r="A242" s="37">
        <f t="shared" si="295"/>
        <v>239</v>
      </c>
      <c r="B242" s="38" t="s">
        <v>238</v>
      </c>
      <c r="C242" s="119" t="s">
        <v>652</v>
      </c>
      <c r="D242" s="65" t="s">
        <v>653</v>
      </c>
      <c r="E242" s="39">
        <v>3920.55</v>
      </c>
      <c r="F242" s="39">
        <v>3920.55</v>
      </c>
      <c r="G242" s="39">
        <v>6346</v>
      </c>
      <c r="H242" s="39">
        <v>3920.55</v>
      </c>
      <c r="I242" s="73">
        <v>2200</v>
      </c>
      <c r="J242" s="39"/>
      <c r="K242" s="38">
        <f t="shared" si="296"/>
        <v>70.57</v>
      </c>
      <c r="L242" s="38">
        <f t="shared" si="297"/>
        <v>627.29</v>
      </c>
      <c r="M242" s="39">
        <f t="shared" si="298"/>
        <v>507.68</v>
      </c>
      <c r="N242" s="38">
        <f t="shared" si="299"/>
        <v>27.44</v>
      </c>
      <c r="O242" s="39">
        <f t="shared" si="300"/>
        <v>110</v>
      </c>
      <c r="P242" s="39">
        <f t="shared" si="301"/>
        <v>0</v>
      </c>
      <c r="Q242" s="39">
        <f t="shared" si="302"/>
        <v>1342.98</v>
      </c>
      <c r="R242" s="38">
        <f t="shared" si="303"/>
        <v>0</v>
      </c>
      <c r="S242" s="38">
        <f t="shared" si="304"/>
        <v>313.64</v>
      </c>
      <c r="T242" s="39">
        <f t="shared" si="305"/>
        <v>126.92</v>
      </c>
      <c r="U242" s="38">
        <f t="shared" si="306"/>
        <v>11.76</v>
      </c>
      <c r="V242" s="39">
        <f t="shared" si="307"/>
        <v>110</v>
      </c>
      <c r="W242" s="39">
        <f t="shared" si="308"/>
        <v>0</v>
      </c>
      <c r="X242" s="38">
        <f t="shared" si="309"/>
        <v>562.32</v>
      </c>
      <c r="Y242" s="38">
        <f t="shared" si="310"/>
        <v>1905.3</v>
      </c>
      <c r="Z242" s="35"/>
      <c r="AA242" s="41" t="s">
        <v>60</v>
      </c>
      <c r="AB242" s="42">
        <f t="shared" ref="AB242:AH242" si="334">K242+R242</f>
        <v>70.57</v>
      </c>
      <c r="AC242" s="42">
        <f t="shared" si="334"/>
        <v>940.93</v>
      </c>
      <c r="AD242" s="42">
        <f t="shared" si="334"/>
        <v>634.6</v>
      </c>
      <c r="AE242" s="42">
        <f t="shared" si="334"/>
        <v>39.2</v>
      </c>
      <c r="AF242" s="42">
        <f t="shared" si="334"/>
        <v>220</v>
      </c>
      <c r="AG242" s="42">
        <f t="shared" si="334"/>
        <v>0</v>
      </c>
      <c r="AH242" s="42">
        <f t="shared" si="334"/>
        <v>1905.3</v>
      </c>
      <c r="AI242" s="41" t="s">
        <v>33</v>
      </c>
      <c r="AJ242" s="15"/>
    </row>
    <row r="243" s="18" customFormat="1" ht="19" customHeight="1" spans="1:36">
      <c r="A243" s="37">
        <f t="shared" si="295"/>
        <v>240</v>
      </c>
      <c r="B243" s="38" t="s">
        <v>110</v>
      </c>
      <c r="C243" s="54" t="s">
        <v>656</v>
      </c>
      <c r="D243" s="78" t="s">
        <v>657</v>
      </c>
      <c r="E243" s="39">
        <v>3920.55</v>
      </c>
      <c r="F243" s="39">
        <v>3920.55</v>
      </c>
      <c r="G243" s="39">
        <v>6346</v>
      </c>
      <c r="H243" s="39">
        <v>3920.55</v>
      </c>
      <c r="I243" s="73">
        <v>2200</v>
      </c>
      <c r="J243" s="39"/>
      <c r="K243" s="38">
        <f t="shared" si="296"/>
        <v>70.57</v>
      </c>
      <c r="L243" s="38">
        <f t="shared" si="297"/>
        <v>627.29</v>
      </c>
      <c r="M243" s="39">
        <f t="shared" si="298"/>
        <v>507.68</v>
      </c>
      <c r="N243" s="38">
        <f t="shared" si="299"/>
        <v>27.44</v>
      </c>
      <c r="O243" s="39">
        <f t="shared" si="300"/>
        <v>110</v>
      </c>
      <c r="P243" s="39">
        <f t="shared" si="301"/>
        <v>0</v>
      </c>
      <c r="Q243" s="39">
        <f t="shared" si="302"/>
        <v>1342.98</v>
      </c>
      <c r="R243" s="38">
        <f t="shared" si="303"/>
        <v>0</v>
      </c>
      <c r="S243" s="38">
        <f t="shared" si="304"/>
        <v>313.64</v>
      </c>
      <c r="T243" s="39">
        <f t="shared" si="305"/>
        <v>126.92</v>
      </c>
      <c r="U243" s="38">
        <f t="shared" si="306"/>
        <v>11.76</v>
      </c>
      <c r="V243" s="39">
        <f t="shared" si="307"/>
        <v>110</v>
      </c>
      <c r="W243" s="39">
        <f t="shared" si="308"/>
        <v>0</v>
      </c>
      <c r="X243" s="38">
        <f t="shared" si="309"/>
        <v>562.32</v>
      </c>
      <c r="Y243" s="38">
        <f t="shared" si="310"/>
        <v>1905.3</v>
      </c>
      <c r="Z243" s="35"/>
      <c r="AA243" s="41" t="s">
        <v>62</v>
      </c>
      <c r="AB243" s="42">
        <f t="shared" ref="AB243:AH243" si="335">K243+R243</f>
        <v>70.57</v>
      </c>
      <c r="AC243" s="42">
        <f t="shared" si="335"/>
        <v>940.93</v>
      </c>
      <c r="AD243" s="42">
        <f t="shared" si="335"/>
        <v>634.6</v>
      </c>
      <c r="AE243" s="42">
        <f t="shared" si="335"/>
        <v>39.2</v>
      </c>
      <c r="AF243" s="42">
        <f t="shared" si="335"/>
        <v>220</v>
      </c>
      <c r="AG243" s="42">
        <f t="shared" si="335"/>
        <v>0</v>
      </c>
      <c r="AH243" s="42">
        <f t="shared" si="335"/>
        <v>1905.3</v>
      </c>
      <c r="AI243" s="41" t="s">
        <v>33</v>
      </c>
      <c r="AJ243" s="15"/>
    </row>
    <row r="244" s="18" customFormat="1" ht="19" customHeight="1" spans="1:36">
      <c r="A244" s="37">
        <f t="shared" si="295"/>
        <v>241</v>
      </c>
      <c r="B244" s="38" t="s">
        <v>347</v>
      </c>
      <c r="C244" s="54" t="s">
        <v>658</v>
      </c>
      <c r="D244" s="78" t="s">
        <v>659</v>
      </c>
      <c r="E244" s="39">
        <v>3920.55</v>
      </c>
      <c r="F244" s="39">
        <v>3920.55</v>
      </c>
      <c r="G244" s="39">
        <v>6346</v>
      </c>
      <c r="H244" s="39">
        <v>3920.55</v>
      </c>
      <c r="I244" s="73">
        <v>2200</v>
      </c>
      <c r="J244" s="39"/>
      <c r="K244" s="38">
        <f t="shared" si="296"/>
        <v>70.57</v>
      </c>
      <c r="L244" s="38">
        <f t="shared" si="297"/>
        <v>627.29</v>
      </c>
      <c r="M244" s="39">
        <f t="shared" si="298"/>
        <v>507.68</v>
      </c>
      <c r="N244" s="38">
        <f t="shared" si="299"/>
        <v>27.44</v>
      </c>
      <c r="O244" s="39">
        <f t="shared" si="300"/>
        <v>110</v>
      </c>
      <c r="P244" s="39">
        <f t="shared" si="301"/>
        <v>0</v>
      </c>
      <c r="Q244" s="39">
        <f t="shared" si="302"/>
        <v>1342.98</v>
      </c>
      <c r="R244" s="38">
        <f t="shared" si="303"/>
        <v>0</v>
      </c>
      <c r="S244" s="38">
        <f t="shared" si="304"/>
        <v>313.64</v>
      </c>
      <c r="T244" s="39">
        <f t="shared" si="305"/>
        <v>126.92</v>
      </c>
      <c r="U244" s="38">
        <f t="shared" si="306"/>
        <v>11.76</v>
      </c>
      <c r="V244" s="39">
        <f t="shared" si="307"/>
        <v>110</v>
      </c>
      <c r="W244" s="39">
        <f t="shared" si="308"/>
        <v>0</v>
      </c>
      <c r="X244" s="38">
        <f t="shared" si="309"/>
        <v>562.32</v>
      </c>
      <c r="Y244" s="38">
        <f t="shared" si="310"/>
        <v>1905.3</v>
      </c>
      <c r="Z244" s="35"/>
      <c r="AA244" s="41" t="s">
        <v>69</v>
      </c>
      <c r="AB244" s="42">
        <f t="shared" ref="AB244:AH244" si="336">K244+R244</f>
        <v>70.57</v>
      </c>
      <c r="AC244" s="42">
        <f t="shared" si="336"/>
        <v>940.93</v>
      </c>
      <c r="AD244" s="42">
        <f t="shared" si="336"/>
        <v>634.6</v>
      </c>
      <c r="AE244" s="42">
        <f t="shared" si="336"/>
        <v>39.2</v>
      </c>
      <c r="AF244" s="42">
        <f t="shared" si="336"/>
        <v>220</v>
      </c>
      <c r="AG244" s="42">
        <f t="shared" si="336"/>
        <v>0</v>
      </c>
      <c r="AH244" s="42">
        <f t="shared" si="336"/>
        <v>1905.3</v>
      </c>
      <c r="AI244" s="41" t="s">
        <v>33</v>
      </c>
      <c r="AJ244" s="15"/>
    </row>
    <row r="245" s="18" customFormat="1" ht="19" customHeight="1" spans="1:36">
      <c r="A245" s="37">
        <f t="shared" si="295"/>
        <v>242</v>
      </c>
      <c r="B245" s="38" t="s">
        <v>189</v>
      </c>
      <c r="C245" s="54" t="s">
        <v>660</v>
      </c>
      <c r="D245" s="78" t="s">
        <v>661</v>
      </c>
      <c r="E245" s="39">
        <v>3920.55</v>
      </c>
      <c r="F245" s="39">
        <v>3920.55</v>
      </c>
      <c r="G245" s="39">
        <v>6346</v>
      </c>
      <c r="H245" s="39">
        <v>3920.55</v>
      </c>
      <c r="I245" s="73">
        <v>2200</v>
      </c>
      <c r="J245" s="39"/>
      <c r="K245" s="38">
        <f t="shared" si="296"/>
        <v>70.57</v>
      </c>
      <c r="L245" s="38">
        <f t="shared" si="297"/>
        <v>627.29</v>
      </c>
      <c r="M245" s="39">
        <f t="shared" si="298"/>
        <v>507.68</v>
      </c>
      <c r="N245" s="38">
        <f t="shared" si="299"/>
        <v>27.44</v>
      </c>
      <c r="O245" s="39">
        <f t="shared" si="300"/>
        <v>110</v>
      </c>
      <c r="P245" s="39">
        <f t="shared" si="301"/>
        <v>0</v>
      </c>
      <c r="Q245" s="39">
        <f t="shared" si="302"/>
        <v>1342.98</v>
      </c>
      <c r="R245" s="38">
        <f t="shared" si="303"/>
        <v>0</v>
      </c>
      <c r="S245" s="38">
        <f t="shared" si="304"/>
        <v>313.64</v>
      </c>
      <c r="T245" s="39">
        <f t="shared" si="305"/>
        <v>126.92</v>
      </c>
      <c r="U245" s="38">
        <f t="shared" si="306"/>
        <v>11.76</v>
      </c>
      <c r="V245" s="39">
        <f t="shared" si="307"/>
        <v>110</v>
      </c>
      <c r="W245" s="39">
        <f t="shared" si="308"/>
        <v>0</v>
      </c>
      <c r="X245" s="38">
        <f t="shared" si="309"/>
        <v>562.32</v>
      </c>
      <c r="Y245" s="38">
        <f t="shared" si="310"/>
        <v>1905.3</v>
      </c>
      <c r="Z245" s="35"/>
      <c r="AA245" s="41" t="s">
        <v>56</v>
      </c>
      <c r="AB245" s="42">
        <f t="shared" ref="AB245:AH245" si="337">K245+R245</f>
        <v>70.57</v>
      </c>
      <c r="AC245" s="42">
        <f t="shared" si="337"/>
        <v>940.93</v>
      </c>
      <c r="AD245" s="42">
        <f t="shared" si="337"/>
        <v>634.6</v>
      </c>
      <c r="AE245" s="42">
        <f t="shared" si="337"/>
        <v>39.2</v>
      </c>
      <c r="AF245" s="42">
        <f t="shared" si="337"/>
        <v>220</v>
      </c>
      <c r="AG245" s="42">
        <f t="shared" si="337"/>
        <v>0</v>
      </c>
      <c r="AH245" s="42">
        <f t="shared" si="337"/>
        <v>1905.3</v>
      </c>
      <c r="AI245" s="41" t="s">
        <v>36</v>
      </c>
      <c r="AJ245" s="15"/>
    </row>
    <row r="246" s="18" customFormat="1" ht="19" customHeight="1" spans="1:36">
      <c r="A246" s="37">
        <f t="shared" si="295"/>
        <v>243</v>
      </c>
      <c r="B246" s="38" t="s">
        <v>189</v>
      </c>
      <c r="C246" s="54" t="s">
        <v>662</v>
      </c>
      <c r="D246" s="78" t="s">
        <v>663</v>
      </c>
      <c r="E246" s="39">
        <v>3920.55</v>
      </c>
      <c r="F246" s="39">
        <v>3920.55</v>
      </c>
      <c r="G246" s="39">
        <v>6346</v>
      </c>
      <c r="H246" s="39">
        <v>3920.55</v>
      </c>
      <c r="I246" s="73">
        <v>0</v>
      </c>
      <c r="J246" s="39"/>
      <c r="K246" s="38">
        <f t="shared" si="296"/>
        <v>70.57</v>
      </c>
      <c r="L246" s="38">
        <f t="shared" si="297"/>
        <v>627.29</v>
      </c>
      <c r="M246" s="39">
        <f t="shared" si="298"/>
        <v>507.68</v>
      </c>
      <c r="N246" s="38">
        <f t="shared" si="299"/>
        <v>27.44</v>
      </c>
      <c r="O246" s="39">
        <f t="shared" si="300"/>
        <v>0</v>
      </c>
      <c r="P246" s="39">
        <f t="shared" si="301"/>
        <v>0</v>
      </c>
      <c r="Q246" s="39">
        <f t="shared" si="302"/>
        <v>1232.98</v>
      </c>
      <c r="R246" s="38">
        <f t="shared" si="303"/>
        <v>0</v>
      </c>
      <c r="S246" s="38">
        <f t="shared" si="304"/>
        <v>313.64</v>
      </c>
      <c r="T246" s="39">
        <f t="shared" si="305"/>
        <v>126.92</v>
      </c>
      <c r="U246" s="38">
        <f t="shared" si="306"/>
        <v>11.76</v>
      </c>
      <c r="V246" s="39">
        <f t="shared" si="307"/>
        <v>0</v>
      </c>
      <c r="W246" s="39">
        <f t="shared" si="308"/>
        <v>0</v>
      </c>
      <c r="X246" s="38">
        <f t="shared" si="309"/>
        <v>452.32</v>
      </c>
      <c r="Y246" s="38">
        <f t="shared" si="310"/>
        <v>1685.3</v>
      </c>
      <c r="Z246" s="35"/>
      <c r="AA246" s="41" t="s">
        <v>52</v>
      </c>
      <c r="AB246" s="42">
        <f t="shared" ref="AB246:AH246" si="338">K246+R246</f>
        <v>70.57</v>
      </c>
      <c r="AC246" s="42">
        <f t="shared" si="338"/>
        <v>940.93</v>
      </c>
      <c r="AD246" s="42">
        <f t="shared" si="338"/>
        <v>634.6</v>
      </c>
      <c r="AE246" s="42">
        <f t="shared" si="338"/>
        <v>39.2</v>
      </c>
      <c r="AF246" s="42">
        <f t="shared" si="338"/>
        <v>0</v>
      </c>
      <c r="AG246" s="42">
        <f t="shared" si="338"/>
        <v>0</v>
      </c>
      <c r="AH246" s="42">
        <f t="shared" si="338"/>
        <v>1685.3</v>
      </c>
      <c r="AI246" s="41" t="s">
        <v>33</v>
      </c>
      <c r="AJ246" s="15"/>
    </row>
    <row r="247" s="18" customFormat="1" ht="19" customHeight="1" spans="1:36">
      <c r="A247" s="37">
        <f t="shared" si="295"/>
        <v>244</v>
      </c>
      <c r="B247" s="38" t="s">
        <v>186</v>
      </c>
      <c r="C247" s="54" t="s">
        <v>664</v>
      </c>
      <c r="D247" s="78" t="s">
        <v>665</v>
      </c>
      <c r="E247" s="39">
        <v>3920.55</v>
      </c>
      <c r="F247" s="39">
        <v>3920.55</v>
      </c>
      <c r="G247" s="39">
        <v>6346</v>
      </c>
      <c r="H247" s="39">
        <v>3920.55</v>
      </c>
      <c r="I247" s="73">
        <v>3180</v>
      </c>
      <c r="J247" s="39"/>
      <c r="K247" s="38">
        <f t="shared" si="296"/>
        <v>70.57</v>
      </c>
      <c r="L247" s="38">
        <f t="shared" si="297"/>
        <v>627.29</v>
      </c>
      <c r="M247" s="39">
        <f t="shared" si="298"/>
        <v>507.68</v>
      </c>
      <c r="N247" s="38">
        <f t="shared" si="299"/>
        <v>27.44</v>
      </c>
      <c r="O247" s="39">
        <f t="shared" si="300"/>
        <v>159</v>
      </c>
      <c r="P247" s="39">
        <f t="shared" si="301"/>
        <v>0</v>
      </c>
      <c r="Q247" s="39">
        <f t="shared" si="302"/>
        <v>1391.98</v>
      </c>
      <c r="R247" s="38">
        <f t="shared" si="303"/>
        <v>0</v>
      </c>
      <c r="S247" s="38">
        <f t="shared" si="304"/>
        <v>313.64</v>
      </c>
      <c r="T247" s="39">
        <f t="shared" si="305"/>
        <v>126.92</v>
      </c>
      <c r="U247" s="38">
        <f t="shared" si="306"/>
        <v>11.76</v>
      </c>
      <c r="V247" s="39">
        <f t="shared" si="307"/>
        <v>159</v>
      </c>
      <c r="W247" s="39">
        <f t="shared" si="308"/>
        <v>0</v>
      </c>
      <c r="X247" s="38">
        <f t="shared" si="309"/>
        <v>611.32</v>
      </c>
      <c r="Y247" s="38">
        <f t="shared" si="310"/>
        <v>2003.3</v>
      </c>
      <c r="Z247" s="35"/>
      <c r="AA247" s="41" t="s">
        <v>66</v>
      </c>
      <c r="AB247" s="42">
        <f t="shared" ref="AB247:AH247" si="339">K247+R247</f>
        <v>70.57</v>
      </c>
      <c r="AC247" s="42">
        <f t="shared" si="339"/>
        <v>940.93</v>
      </c>
      <c r="AD247" s="42">
        <f t="shared" si="339"/>
        <v>634.6</v>
      </c>
      <c r="AE247" s="42">
        <f t="shared" si="339"/>
        <v>39.2</v>
      </c>
      <c r="AF247" s="42">
        <f t="shared" si="339"/>
        <v>318</v>
      </c>
      <c r="AG247" s="42">
        <f t="shared" si="339"/>
        <v>0</v>
      </c>
      <c r="AH247" s="42">
        <f t="shared" si="339"/>
        <v>2003.3</v>
      </c>
      <c r="AI247" s="41" t="s">
        <v>36</v>
      </c>
      <c r="AJ247" s="15"/>
    </row>
    <row r="248" s="18" customFormat="1" ht="19" customHeight="1" spans="1:36">
      <c r="A248" s="37">
        <f t="shared" si="295"/>
        <v>245</v>
      </c>
      <c r="B248" s="38" t="s">
        <v>129</v>
      </c>
      <c r="C248" s="54" t="s">
        <v>666</v>
      </c>
      <c r="D248" s="78" t="s">
        <v>667</v>
      </c>
      <c r="E248" s="39">
        <v>3920.55</v>
      </c>
      <c r="F248" s="39">
        <v>3920.55</v>
      </c>
      <c r="G248" s="39">
        <v>6346</v>
      </c>
      <c r="H248" s="39">
        <v>3920.55</v>
      </c>
      <c r="I248" s="73">
        <v>3180</v>
      </c>
      <c r="J248" s="39"/>
      <c r="K248" s="38">
        <f t="shared" si="296"/>
        <v>70.57</v>
      </c>
      <c r="L248" s="38">
        <f t="shared" si="297"/>
        <v>627.29</v>
      </c>
      <c r="M248" s="39">
        <f t="shared" si="298"/>
        <v>507.68</v>
      </c>
      <c r="N248" s="38">
        <f t="shared" si="299"/>
        <v>27.44</v>
      </c>
      <c r="O248" s="39">
        <f t="shared" si="300"/>
        <v>159</v>
      </c>
      <c r="P248" s="39">
        <f t="shared" si="301"/>
        <v>0</v>
      </c>
      <c r="Q248" s="39">
        <f t="shared" si="302"/>
        <v>1391.98</v>
      </c>
      <c r="R248" s="38">
        <f t="shared" si="303"/>
        <v>0</v>
      </c>
      <c r="S248" s="38">
        <f t="shared" si="304"/>
        <v>313.64</v>
      </c>
      <c r="T248" s="39">
        <f t="shared" si="305"/>
        <v>126.92</v>
      </c>
      <c r="U248" s="38">
        <f t="shared" si="306"/>
        <v>11.76</v>
      </c>
      <c r="V248" s="39">
        <f t="shared" si="307"/>
        <v>159</v>
      </c>
      <c r="W248" s="39">
        <f t="shared" si="308"/>
        <v>0</v>
      </c>
      <c r="X248" s="38">
        <f t="shared" si="309"/>
        <v>611.32</v>
      </c>
      <c r="Y248" s="38">
        <f t="shared" si="310"/>
        <v>2003.3</v>
      </c>
      <c r="Z248" s="35"/>
      <c r="AA248" s="41" t="s">
        <v>58</v>
      </c>
      <c r="AB248" s="42">
        <f t="shared" ref="AB248:AH248" si="340">K248+R248</f>
        <v>70.57</v>
      </c>
      <c r="AC248" s="42">
        <f t="shared" si="340"/>
        <v>940.93</v>
      </c>
      <c r="AD248" s="42">
        <f t="shared" si="340"/>
        <v>634.6</v>
      </c>
      <c r="AE248" s="42">
        <f t="shared" si="340"/>
        <v>39.2</v>
      </c>
      <c r="AF248" s="42">
        <f t="shared" si="340"/>
        <v>318</v>
      </c>
      <c r="AG248" s="42">
        <f t="shared" si="340"/>
        <v>0</v>
      </c>
      <c r="AH248" s="42">
        <f t="shared" si="340"/>
        <v>2003.3</v>
      </c>
      <c r="AI248" s="41" t="s">
        <v>35</v>
      </c>
      <c r="AJ248" s="15"/>
    </row>
    <row r="249" s="18" customFormat="1" ht="19" customHeight="1" spans="1:36">
      <c r="A249" s="37">
        <f t="shared" si="295"/>
        <v>246</v>
      </c>
      <c r="B249" s="38" t="s">
        <v>189</v>
      </c>
      <c r="C249" s="54" t="s">
        <v>668</v>
      </c>
      <c r="D249" s="78" t="s">
        <v>669</v>
      </c>
      <c r="E249" s="39">
        <v>3920.55</v>
      </c>
      <c r="F249" s="39">
        <v>3920.55</v>
      </c>
      <c r="G249" s="39">
        <v>6346</v>
      </c>
      <c r="H249" s="39">
        <v>3920.55</v>
      </c>
      <c r="I249" s="73">
        <v>2200</v>
      </c>
      <c r="J249" s="39"/>
      <c r="K249" s="38">
        <f t="shared" si="296"/>
        <v>70.57</v>
      </c>
      <c r="L249" s="38">
        <f t="shared" si="297"/>
        <v>627.29</v>
      </c>
      <c r="M249" s="39">
        <f t="shared" si="298"/>
        <v>507.68</v>
      </c>
      <c r="N249" s="38">
        <f t="shared" si="299"/>
        <v>27.44</v>
      </c>
      <c r="O249" s="39">
        <f t="shared" si="300"/>
        <v>110</v>
      </c>
      <c r="P249" s="39">
        <f t="shared" si="301"/>
        <v>0</v>
      </c>
      <c r="Q249" s="39">
        <f t="shared" si="302"/>
        <v>1342.98</v>
      </c>
      <c r="R249" s="38">
        <f t="shared" si="303"/>
        <v>0</v>
      </c>
      <c r="S249" s="38">
        <f t="shared" si="304"/>
        <v>313.64</v>
      </c>
      <c r="T249" s="39">
        <f t="shared" si="305"/>
        <v>126.92</v>
      </c>
      <c r="U249" s="38">
        <f t="shared" si="306"/>
        <v>11.76</v>
      </c>
      <c r="V249" s="39">
        <f t="shared" si="307"/>
        <v>110</v>
      </c>
      <c r="W249" s="39">
        <f t="shared" si="308"/>
        <v>0</v>
      </c>
      <c r="X249" s="38">
        <f t="shared" si="309"/>
        <v>562.32</v>
      </c>
      <c r="Y249" s="38">
        <f t="shared" si="310"/>
        <v>1905.3</v>
      </c>
      <c r="Z249" s="35"/>
      <c r="AA249" s="41" t="s">
        <v>52</v>
      </c>
      <c r="AB249" s="42">
        <f t="shared" ref="AB249:AH249" si="341">K249+R249</f>
        <v>70.57</v>
      </c>
      <c r="AC249" s="42">
        <f t="shared" si="341"/>
        <v>940.93</v>
      </c>
      <c r="AD249" s="42">
        <f t="shared" si="341"/>
        <v>634.6</v>
      </c>
      <c r="AE249" s="42">
        <f t="shared" si="341"/>
        <v>39.2</v>
      </c>
      <c r="AF249" s="42">
        <f t="shared" si="341"/>
        <v>220</v>
      </c>
      <c r="AG249" s="42">
        <f t="shared" si="341"/>
        <v>0</v>
      </c>
      <c r="AH249" s="42">
        <f t="shared" si="341"/>
        <v>1905.3</v>
      </c>
      <c r="AI249" s="41" t="s">
        <v>33</v>
      </c>
      <c r="AJ249" s="15"/>
    </row>
    <row r="250" s="18" customFormat="1" ht="19" customHeight="1" spans="1:36">
      <c r="A250" s="37">
        <f t="shared" si="295"/>
        <v>247</v>
      </c>
      <c r="B250" s="38" t="s">
        <v>110</v>
      </c>
      <c r="C250" s="54" t="s">
        <v>678</v>
      </c>
      <c r="D250" s="226" t="s">
        <v>679</v>
      </c>
      <c r="E250" s="39">
        <v>3920.55</v>
      </c>
      <c r="F250" s="39">
        <v>3920.55</v>
      </c>
      <c r="G250" s="39">
        <v>6346</v>
      </c>
      <c r="H250" s="39">
        <v>3920.55</v>
      </c>
      <c r="I250" s="73">
        <v>2200</v>
      </c>
      <c r="J250" s="39"/>
      <c r="K250" s="38">
        <f t="shared" si="296"/>
        <v>70.57</v>
      </c>
      <c r="L250" s="38">
        <f t="shared" si="297"/>
        <v>627.29</v>
      </c>
      <c r="M250" s="39">
        <f t="shared" si="298"/>
        <v>507.68</v>
      </c>
      <c r="N250" s="38">
        <f t="shared" si="299"/>
        <v>27.44</v>
      </c>
      <c r="O250" s="39">
        <f t="shared" si="300"/>
        <v>110</v>
      </c>
      <c r="P250" s="39">
        <f t="shared" si="301"/>
        <v>0</v>
      </c>
      <c r="Q250" s="39">
        <f t="shared" si="302"/>
        <v>1342.98</v>
      </c>
      <c r="R250" s="38">
        <f t="shared" si="303"/>
        <v>0</v>
      </c>
      <c r="S250" s="38">
        <f t="shared" si="304"/>
        <v>313.64</v>
      </c>
      <c r="T250" s="39">
        <f t="shared" si="305"/>
        <v>126.92</v>
      </c>
      <c r="U250" s="38">
        <f t="shared" si="306"/>
        <v>11.76</v>
      </c>
      <c r="V250" s="39">
        <f t="shared" si="307"/>
        <v>110</v>
      </c>
      <c r="W250" s="39">
        <f t="shared" si="308"/>
        <v>0</v>
      </c>
      <c r="X250" s="38">
        <f t="shared" si="309"/>
        <v>562.32</v>
      </c>
      <c r="Y250" s="38">
        <f t="shared" si="310"/>
        <v>1905.3</v>
      </c>
      <c r="Z250" s="35"/>
      <c r="AA250" s="41" t="s">
        <v>62</v>
      </c>
      <c r="AB250" s="42">
        <f t="shared" ref="AB250:AH250" si="342">K250+R250</f>
        <v>70.57</v>
      </c>
      <c r="AC250" s="42">
        <f t="shared" si="342"/>
        <v>940.93</v>
      </c>
      <c r="AD250" s="42">
        <f t="shared" si="342"/>
        <v>634.6</v>
      </c>
      <c r="AE250" s="42">
        <f t="shared" si="342"/>
        <v>39.2</v>
      </c>
      <c r="AF250" s="42">
        <f t="shared" si="342"/>
        <v>220</v>
      </c>
      <c r="AG250" s="42">
        <f t="shared" si="342"/>
        <v>0</v>
      </c>
      <c r="AH250" s="42">
        <f t="shared" si="342"/>
        <v>1905.3</v>
      </c>
      <c r="AI250" s="41" t="s">
        <v>33</v>
      </c>
      <c r="AJ250" s="15"/>
    </row>
    <row r="251" s="18" customFormat="1" ht="19" customHeight="1" spans="1:36">
      <c r="A251" s="37">
        <f t="shared" si="295"/>
        <v>248</v>
      </c>
      <c r="B251" s="38" t="s">
        <v>153</v>
      </c>
      <c r="C251" s="54" t="s">
        <v>680</v>
      </c>
      <c r="D251" s="78" t="s">
        <v>681</v>
      </c>
      <c r="E251" s="39">
        <v>3920.55</v>
      </c>
      <c r="F251" s="39">
        <v>3920.55</v>
      </c>
      <c r="G251" s="39">
        <v>6346</v>
      </c>
      <c r="H251" s="39">
        <v>3920.55</v>
      </c>
      <c r="I251" s="73">
        <v>3180</v>
      </c>
      <c r="J251" s="39"/>
      <c r="K251" s="38">
        <f t="shared" si="296"/>
        <v>70.57</v>
      </c>
      <c r="L251" s="38">
        <f t="shared" si="297"/>
        <v>627.29</v>
      </c>
      <c r="M251" s="39">
        <f t="shared" si="298"/>
        <v>507.68</v>
      </c>
      <c r="N251" s="38">
        <f t="shared" si="299"/>
        <v>27.44</v>
      </c>
      <c r="O251" s="39">
        <f t="shared" si="300"/>
        <v>159</v>
      </c>
      <c r="P251" s="39">
        <f t="shared" si="301"/>
        <v>0</v>
      </c>
      <c r="Q251" s="39">
        <f t="shared" si="302"/>
        <v>1391.98</v>
      </c>
      <c r="R251" s="38">
        <f t="shared" si="303"/>
        <v>0</v>
      </c>
      <c r="S251" s="38">
        <f t="shared" si="304"/>
        <v>313.64</v>
      </c>
      <c r="T251" s="39">
        <f t="shared" si="305"/>
        <v>126.92</v>
      </c>
      <c r="U251" s="38">
        <f t="shared" si="306"/>
        <v>11.76</v>
      </c>
      <c r="V251" s="39">
        <f t="shared" si="307"/>
        <v>159</v>
      </c>
      <c r="W251" s="39">
        <f t="shared" si="308"/>
        <v>0</v>
      </c>
      <c r="X251" s="38">
        <f t="shared" si="309"/>
        <v>611.32</v>
      </c>
      <c r="Y251" s="38">
        <f t="shared" si="310"/>
        <v>2003.3</v>
      </c>
      <c r="Z251" s="35"/>
      <c r="AA251" s="41" t="s">
        <v>77</v>
      </c>
      <c r="AB251" s="42">
        <f t="shared" ref="AB251:AH251" si="343">K251+R251</f>
        <v>70.57</v>
      </c>
      <c r="AC251" s="42">
        <f t="shared" si="343"/>
        <v>940.93</v>
      </c>
      <c r="AD251" s="42">
        <f t="shared" si="343"/>
        <v>634.6</v>
      </c>
      <c r="AE251" s="42">
        <f t="shared" si="343"/>
        <v>39.2</v>
      </c>
      <c r="AF251" s="42">
        <f t="shared" si="343"/>
        <v>318</v>
      </c>
      <c r="AG251" s="42">
        <f t="shared" si="343"/>
        <v>0</v>
      </c>
      <c r="AH251" s="42">
        <f t="shared" si="343"/>
        <v>2003.3</v>
      </c>
      <c r="AI251" s="41" t="s">
        <v>36</v>
      </c>
      <c r="AJ251" s="15"/>
    </row>
    <row r="252" s="18" customFormat="1" ht="19" customHeight="1" spans="1:36">
      <c r="A252" s="37">
        <f t="shared" si="295"/>
        <v>249</v>
      </c>
      <c r="B252" s="38" t="s">
        <v>186</v>
      </c>
      <c r="C252" s="68" t="s">
        <v>682</v>
      </c>
      <c r="D252" s="113" t="s">
        <v>683</v>
      </c>
      <c r="E252" s="39">
        <v>3920.55</v>
      </c>
      <c r="F252" s="39">
        <v>3920.55</v>
      </c>
      <c r="G252" s="39">
        <v>6346</v>
      </c>
      <c r="H252" s="39">
        <v>3920.55</v>
      </c>
      <c r="I252" s="73">
        <v>3180</v>
      </c>
      <c r="J252" s="39"/>
      <c r="K252" s="38">
        <f t="shared" si="296"/>
        <v>70.57</v>
      </c>
      <c r="L252" s="38">
        <f t="shared" si="297"/>
        <v>627.29</v>
      </c>
      <c r="M252" s="39">
        <f t="shared" si="298"/>
        <v>507.68</v>
      </c>
      <c r="N252" s="38">
        <f t="shared" si="299"/>
        <v>27.44</v>
      </c>
      <c r="O252" s="39">
        <f t="shared" si="300"/>
        <v>159</v>
      </c>
      <c r="P252" s="39">
        <f t="shared" si="301"/>
        <v>0</v>
      </c>
      <c r="Q252" s="39">
        <f t="shared" si="302"/>
        <v>1391.98</v>
      </c>
      <c r="R252" s="38">
        <f t="shared" si="303"/>
        <v>0</v>
      </c>
      <c r="S252" s="38">
        <f t="shared" si="304"/>
        <v>313.64</v>
      </c>
      <c r="T252" s="39">
        <f t="shared" si="305"/>
        <v>126.92</v>
      </c>
      <c r="U252" s="38">
        <f t="shared" si="306"/>
        <v>11.76</v>
      </c>
      <c r="V252" s="39">
        <f t="shared" si="307"/>
        <v>159</v>
      </c>
      <c r="W252" s="39">
        <f t="shared" si="308"/>
        <v>0</v>
      </c>
      <c r="X252" s="38">
        <f t="shared" si="309"/>
        <v>611.32</v>
      </c>
      <c r="Y252" s="38">
        <f t="shared" si="310"/>
        <v>2003.3</v>
      </c>
      <c r="Z252" s="35"/>
      <c r="AA252" s="41" t="s">
        <v>66</v>
      </c>
      <c r="AB252" s="42">
        <f t="shared" ref="AB252:AH252" si="344">K252+R252</f>
        <v>70.57</v>
      </c>
      <c r="AC252" s="42">
        <f t="shared" si="344"/>
        <v>940.93</v>
      </c>
      <c r="AD252" s="42">
        <f t="shared" si="344"/>
        <v>634.6</v>
      </c>
      <c r="AE252" s="42">
        <f t="shared" si="344"/>
        <v>39.2</v>
      </c>
      <c r="AF252" s="42">
        <f t="shared" si="344"/>
        <v>318</v>
      </c>
      <c r="AG252" s="42">
        <f t="shared" si="344"/>
        <v>0</v>
      </c>
      <c r="AH252" s="42">
        <f t="shared" si="344"/>
        <v>2003.3</v>
      </c>
      <c r="AI252" s="41" t="s">
        <v>36</v>
      </c>
      <c r="AJ252" s="15"/>
    </row>
    <row r="253" ht="17" customHeight="1" spans="1:36">
      <c r="A253" s="37">
        <f t="shared" si="295"/>
        <v>250</v>
      </c>
      <c r="B253" s="38" t="s">
        <v>189</v>
      </c>
      <c r="C253" s="68" t="s">
        <v>684</v>
      </c>
      <c r="D253" s="55" t="s">
        <v>685</v>
      </c>
      <c r="E253" s="39">
        <v>3920.55</v>
      </c>
      <c r="F253" s="39">
        <v>3920.55</v>
      </c>
      <c r="G253" s="39">
        <v>6346</v>
      </c>
      <c r="H253" s="39">
        <v>3920.55</v>
      </c>
      <c r="I253" s="73">
        <v>2200</v>
      </c>
      <c r="J253" s="39"/>
      <c r="K253" s="38">
        <f t="shared" si="296"/>
        <v>70.57</v>
      </c>
      <c r="L253" s="38">
        <f t="shared" si="297"/>
        <v>627.29</v>
      </c>
      <c r="M253" s="39">
        <f t="shared" si="298"/>
        <v>507.68</v>
      </c>
      <c r="N253" s="38">
        <f t="shared" si="299"/>
        <v>27.44</v>
      </c>
      <c r="O253" s="39">
        <f t="shared" si="300"/>
        <v>110</v>
      </c>
      <c r="P253" s="39">
        <f t="shared" si="301"/>
        <v>0</v>
      </c>
      <c r="Q253" s="39">
        <f t="shared" si="302"/>
        <v>1342.98</v>
      </c>
      <c r="R253" s="38">
        <f t="shared" si="303"/>
        <v>0</v>
      </c>
      <c r="S253" s="38">
        <f t="shared" si="304"/>
        <v>313.64</v>
      </c>
      <c r="T253" s="39">
        <f t="shared" si="305"/>
        <v>126.92</v>
      </c>
      <c r="U253" s="38">
        <f t="shared" si="306"/>
        <v>11.76</v>
      </c>
      <c r="V253" s="39">
        <f t="shared" si="307"/>
        <v>110</v>
      </c>
      <c r="W253" s="39">
        <f t="shared" si="308"/>
        <v>0</v>
      </c>
      <c r="X253" s="38">
        <f t="shared" si="309"/>
        <v>562.32</v>
      </c>
      <c r="Y253" s="38">
        <f t="shared" si="310"/>
        <v>1905.3</v>
      </c>
      <c r="Z253" s="35"/>
      <c r="AA253" s="41" t="s">
        <v>52</v>
      </c>
      <c r="AB253" s="42">
        <f t="shared" ref="AB253:AH253" si="345">K253+R253</f>
        <v>70.57</v>
      </c>
      <c r="AC253" s="42">
        <f t="shared" si="345"/>
        <v>940.93</v>
      </c>
      <c r="AD253" s="42">
        <f t="shared" si="345"/>
        <v>634.6</v>
      </c>
      <c r="AE253" s="42">
        <f t="shared" si="345"/>
        <v>39.2</v>
      </c>
      <c r="AF253" s="42">
        <f t="shared" si="345"/>
        <v>220</v>
      </c>
      <c r="AG253" s="42">
        <f t="shared" si="345"/>
        <v>0</v>
      </c>
      <c r="AH253" s="42">
        <f t="shared" si="345"/>
        <v>1905.3</v>
      </c>
      <c r="AI253" s="41" t="s">
        <v>33</v>
      </c>
      <c r="AJ253" s="15"/>
    </row>
    <row r="254" ht="17" customHeight="1" spans="1:36">
      <c r="A254" s="37">
        <f t="shared" si="295"/>
        <v>251</v>
      </c>
      <c r="B254" s="38" t="s">
        <v>129</v>
      </c>
      <c r="C254" s="68" t="s">
        <v>686</v>
      </c>
      <c r="D254" s="227" t="s">
        <v>687</v>
      </c>
      <c r="E254" s="39">
        <v>3920.55</v>
      </c>
      <c r="F254" s="39">
        <v>3920.55</v>
      </c>
      <c r="G254" s="39">
        <v>6346</v>
      </c>
      <c r="H254" s="39">
        <v>3920.55</v>
      </c>
      <c r="I254" s="73">
        <v>3180</v>
      </c>
      <c r="J254" s="39"/>
      <c r="K254" s="38">
        <f t="shared" si="296"/>
        <v>70.57</v>
      </c>
      <c r="L254" s="38">
        <f t="shared" si="297"/>
        <v>627.29</v>
      </c>
      <c r="M254" s="39">
        <f t="shared" si="298"/>
        <v>507.68</v>
      </c>
      <c r="N254" s="38">
        <f t="shared" si="299"/>
        <v>27.44</v>
      </c>
      <c r="O254" s="39">
        <f t="shared" si="300"/>
        <v>159</v>
      </c>
      <c r="P254" s="39">
        <f t="shared" si="301"/>
        <v>0</v>
      </c>
      <c r="Q254" s="39">
        <f t="shared" si="302"/>
        <v>1391.98</v>
      </c>
      <c r="R254" s="38">
        <f t="shared" si="303"/>
        <v>0</v>
      </c>
      <c r="S254" s="38">
        <f t="shared" si="304"/>
        <v>313.64</v>
      </c>
      <c r="T254" s="39">
        <f t="shared" si="305"/>
        <v>126.92</v>
      </c>
      <c r="U254" s="38">
        <f t="shared" si="306"/>
        <v>11.76</v>
      </c>
      <c r="V254" s="39">
        <f t="shared" si="307"/>
        <v>159</v>
      </c>
      <c r="W254" s="39">
        <f t="shared" si="308"/>
        <v>0</v>
      </c>
      <c r="X254" s="38">
        <f t="shared" si="309"/>
        <v>611.32</v>
      </c>
      <c r="Y254" s="38">
        <f t="shared" si="310"/>
        <v>2003.3</v>
      </c>
      <c r="Z254" s="35"/>
      <c r="AA254" s="41" t="s">
        <v>58</v>
      </c>
      <c r="AB254" s="42">
        <f t="shared" ref="AB254:AH254" si="346">K254+R254</f>
        <v>70.57</v>
      </c>
      <c r="AC254" s="42">
        <f t="shared" si="346"/>
        <v>940.93</v>
      </c>
      <c r="AD254" s="42">
        <f t="shared" si="346"/>
        <v>634.6</v>
      </c>
      <c r="AE254" s="42">
        <f t="shared" si="346"/>
        <v>39.2</v>
      </c>
      <c r="AF254" s="42">
        <f t="shared" si="346"/>
        <v>318</v>
      </c>
      <c r="AG254" s="42">
        <f t="shared" si="346"/>
        <v>0</v>
      </c>
      <c r="AH254" s="42">
        <f t="shared" si="346"/>
        <v>2003.3</v>
      </c>
      <c r="AI254" s="41" t="s">
        <v>35</v>
      </c>
      <c r="AJ254" s="15"/>
    </row>
    <row r="255" ht="17" customHeight="1" spans="1:36">
      <c r="A255" s="37">
        <f t="shared" ref="A255:A288" si="347">ROW()-3</f>
        <v>252</v>
      </c>
      <c r="B255" s="38" t="s">
        <v>459</v>
      </c>
      <c r="C255" s="54" t="s">
        <v>688</v>
      </c>
      <c r="D255" s="55" t="s">
        <v>689</v>
      </c>
      <c r="E255" s="39">
        <v>3920.55</v>
      </c>
      <c r="F255" s="39">
        <v>3920.55</v>
      </c>
      <c r="G255" s="39">
        <v>6346</v>
      </c>
      <c r="H255" s="39">
        <v>3920.55</v>
      </c>
      <c r="I255" s="73">
        <v>2200</v>
      </c>
      <c r="J255" s="39"/>
      <c r="K255" s="38">
        <f t="shared" ref="K255:K288" si="348">ROUND(E255*0.018,2)</f>
        <v>70.57</v>
      </c>
      <c r="L255" s="38">
        <f t="shared" ref="L255:L288" si="349">ROUND(F255*0.16,2)</f>
        <v>627.29</v>
      </c>
      <c r="M255" s="39">
        <f t="shared" ref="M255:M288" si="350">ROUND(G255*0.08,2)</f>
        <v>507.68</v>
      </c>
      <c r="N255" s="38">
        <f t="shared" ref="N255:N288" si="351">ROUND(H255*0.007,2)</f>
        <v>27.44</v>
      </c>
      <c r="O255" s="39">
        <f t="shared" ref="O255:O288" si="352">I255*5%</f>
        <v>110</v>
      </c>
      <c r="P255" s="39">
        <f t="shared" ref="P255:P288" si="353">J255*50%</f>
        <v>0</v>
      </c>
      <c r="Q255" s="39">
        <f t="shared" ref="Q255:Q288" si="354">SUM(K255:P255)</f>
        <v>1342.98</v>
      </c>
      <c r="R255" s="38">
        <f t="shared" ref="R255:R288" si="355">E255*0</f>
        <v>0</v>
      </c>
      <c r="S255" s="38">
        <f t="shared" ref="S255:S288" si="356">ROUND(F255*0.08,2)</f>
        <v>313.64</v>
      </c>
      <c r="T255" s="39">
        <f t="shared" ref="T255:T288" si="357">ROUND(G255*0.02,2)</f>
        <v>126.92</v>
      </c>
      <c r="U255" s="38">
        <f t="shared" ref="U255:U288" si="358">ROUND(H255*0.003,2)</f>
        <v>11.76</v>
      </c>
      <c r="V255" s="39">
        <f t="shared" ref="V255:V288" si="359">I255*5%</f>
        <v>110</v>
      </c>
      <c r="W255" s="39">
        <f t="shared" ref="W255:W288" si="360">J255*50%</f>
        <v>0</v>
      </c>
      <c r="X255" s="38">
        <f t="shared" ref="X255:X288" si="361">SUM(R255:W255)</f>
        <v>562.32</v>
      </c>
      <c r="Y255" s="38">
        <f t="shared" ref="Y255:Y288" si="362">Q255+X255</f>
        <v>1905.3</v>
      </c>
      <c r="Z255" s="35"/>
      <c r="AA255" s="41" t="s">
        <v>49</v>
      </c>
      <c r="AB255" s="42">
        <f t="shared" ref="AB255:AH255" si="363">K255+R255</f>
        <v>70.57</v>
      </c>
      <c r="AC255" s="42">
        <f t="shared" si="363"/>
        <v>940.93</v>
      </c>
      <c r="AD255" s="42">
        <f t="shared" si="363"/>
        <v>634.6</v>
      </c>
      <c r="AE255" s="42">
        <f t="shared" si="363"/>
        <v>39.2</v>
      </c>
      <c r="AF255" s="42">
        <f t="shared" si="363"/>
        <v>220</v>
      </c>
      <c r="AG255" s="42">
        <f t="shared" si="363"/>
        <v>0</v>
      </c>
      <c r="AH255" s="42">
        <f t="shared" si="363"/>
        <v>1905.3</v>
      </c>
      <c r="AI255" s="41" t="s">
        <v>33</v>
      </c>
      <c r="AJ255" s="15"/>
    </row>
    <row r="256" ht="17" customHeight="1" spans="1:36">
      <c r="A256" s="37">
        <f t="shared" si="347"/>
        <v>253</v>
      </c>
      <c r="B256" s="38" t="s">
        <v>119</v>
      </c>
      <c r="C256" s="54" t="s">
        <v>692</v>
      </c>
      <c r="D256" s="55" t="s">
        <v>693</v>
      </c>
      <c r="E256" s="39">
        <v>3920.55</v>
      </c>
      <c r="F256" s="39">
        <v>3920.55</v>
      </c>
      <c r="G256" s="39">
        <v>6346</v>
      </c>
      <c r="H256" s="39">
        <v>3920.55</v>
      </c>
      <c r="I256" s="73">
        <v>3180</v>
      </c>
      <c r="J256" s="39"/>
      <c r="K256" s="38">
        <f t="shared" si="348"/>
        <v>70.57</v>
      </c>
      <c r="L256" s="38">
        <f t="shared" si="349"/>
        <v>627.29</v>
      </c>
      <c r="M256" s="39">
        <f t="shared" si="350"/>
        <v>507.68</v>
      </c>
      <c r="N256" s="38">
        <f t="shared" si="351"/>
        <v>27.44</v>
      </c>
      <c r="O256" s="39">
        <f t="shared" si="352"/>
        <v>159</v>
      </c>
      <c r="P256" s="39">
        <f t="shared" si="353"/>
        <v>0</v>
      </c>
      <c r="Q256" s="39">
        <f t="shared" si="354"/>
        <v>1391.98</v>
      </c>
      <c r="R256" s="38">
        <f t="shared" si="355"/>
        <v>0</v>
      </c>
      <c r="S256" s="38">
        <f t="shared" si="356"/>
        <v>313.64</v>
      </c>
      <c r="T256" s="39">
        <f t="shared" si="357"/>
        <v>126.92</v>
      </c>
      <c r="U256" s="38">
        <f t="shared" si="358"/>
        <v>11.76</v>
      </c>
      <c r="V256" s="39">
        <f t="shared" si="359"/>
        <v>159</v>
      </c>
      <c r="W256" s="39">
        <f t="shared" si="360"/>
        <v>0</v>
      </c>
      <c r="X256" s="38">
        <f t="shared" si="361"/>
        <v>611.32</v>
      </c>
      <c r="Y256" s="38">
        <f t="shared" si="362"/>
        <v>2003.3</v>
      </c>
      <c r="Z256" s="35"/>
      <c r="AA256" s="41" t="s">
        <v>62</v>
      </c>
      <c r="AB256" s="42">
        <f t="shared" ref="AB256:AH256" si="364">K256+R256</f>
        <v>70.57</v>
      </c>
      <c r="AC256" s="42">
        <f t="shared" si="364"/>
        <v>940.93</v>
      </c>
      <c r="AD256" s="42">
        <f t="shared" si="364"/>
        <v>634.6</v>
      </c>
      <c r="AE256" s="42">
        <f t="shared" si="364"/>
        <v>39.2</v>
      </c>
      <c r="AF256" s="42">
        <f t="shared" si="364"/>
        <v>318</v>
      </c>
      <c r="AG256" s="42">
        <f t="shared" si="364"/>
        <v>0</v>
      </c>
      <c r="AH256" s="42">
        <f t="shared" si="364"/>
        <v>2003.3</v>
      </c>
      <c r="AI256" s="41" t="s">
        <v>35</v>
      </c>
      <c r="AJ256" s="15"/>
    </row>
    <row r="257" ht="17" customHeight="1" spans="1:36">
      <c r="A257" s="37">
        <f t="shared" si="347"/>
        <v>254</v>
      </c>
      <c r="B257" s="38" t="s">
        <v>46</v>
      </c>
      <c r="C257" s="54" t="s">
        <v>694</v>
      </c>
      <c r="D257" s="55" t="s">
        <v>695</v>
      </c>
      <c r="E257" s="39">
        <v>3920.55</v>
      </c>
      <c r="F257" s="39">
        <v>3920.55</v>
      </c>
      <c r="G257" s="39">
        <v>6346</v>
      </c>
      <c r="H257" s="39">
        <v>3920.55</v>
      </c>
      <c r="I257" s="73">
        <v>3180</v>
      </c>
      <c r="J257" s="39"/>
      <c r="K257" s="38">
        <f t="shared" si="348"/>
        <v>70.57</v>
      </c>
      <c r="L257" s="38">
        <f t="shared" si="349"/>
        <v>627.29</v>
      </c>
      <c r="M257" s="39">
        <f t="shared" si="350"/>
        <v>507.68</v>
      </c>
      <c r="N257" s="38">
        <f t="shared" si="351"/>
        <v>27.44</v>
      </c>
      <c r="O257" s="39">
        <f t="shared" si="352"/>
        <v>159</v>
      </c>
      <c r="P257" s="39">
        <f t="shared" si="353"/>
        <v>0</v>
      </c>
      <c r="Q257" s="39">
        <f t="shared" si="354"/>
        <v>1391.98</v>
      </c>
      <c r="R257" s="38">
        <f t="shared" si="355"/>
        <v>0</v>
      </c>
      <c r="S257" s="38">
        <f t="shared" si="356"/>
        <v>313.64</v>
      </c>
      <c r="T257" s="39">
        <f t="shared" si="357"/>
        <v>126.92</v>
      </c>
      <c r="U257" s="38">
        <f t="shared" si="358"/>
        <v>11.76</v>
      </c>
      <c r="V257" s="39">
        <f t="shared" si="359"/>
        <v>159</v>
      </c>
      <c r="W257" s="39">
        <f t="shared" si="360"/>
        <v>0</v>
      </c>
      <c r="X257" s="38">
        <f t="shared" si="361"/>
        <v>611.32</v>
      </c>
      <c r="Y257" s="38">
        <f t="shared" si="362"/>
        <v>2003.3</v>
      </c>
      <c r="Z257" s="35"/>
      <c r="AA257" s="41" t="s">
        <v>46</v>
      </c>
      <c r="AB257" s="42">
        <f t="shared" ref="AB257:AH257" si="365">K257+R257</f>
        <v>70.57</v>
      </c>
      <c r="AC257" s="42">
        <f t="shared" si="365"/>
        <v>940.93</v>
      </c>
      <c r="AD257" s="42">
        <f t="shared" si="365"/>
        <v>634.6</v>
      </c>
      <c r="AE257" s="42">
        <f t="shared" si="365"/>
        <v>39.2</v>
      </c>
      <c r="AF257" s="42">
        <f t="shared" si="365"/>
        <v>318</v>
      </c>
      <c r="AG257" s="42">
        <f t="shared" si="365"/>
        <v>0</v>
      </c>
      <c r="AH257" s="42">
        <f t="shared" si="365"/>
        <v>2003.3</v>
      </c>
      <c r="AI257" s="41" t="s">
        <v>31</v>
      </c>
      <c r="AJ257" s="15"/>
    </row>
    <row r="258" ht="17" customHeight="1" spans="1:36">
      <c r="A258" s="37">
        <f t="shared" si="347"/>
        <v>255</v>
      </c>
      <c r="B258" s="38" t="s">
        <v>122</v>
      </c>
      <c r="C258" s="54" t="s">
        <v>696</v>
      </c>
      <c r="D258" s="55" t="s">
        <v>697</v>
      </c>
      <c r="E258" s="39">
        <v>3920.55</v>
      </c>
      <c r="F258" s="39">
        <v>3920.55</v>
      </c>
      <c r="G258" s="39">
        <v>6346</v>
      </c>
      <c r="H258" s="39">
        <v>3920.55</v>
      </c>
      <c r="I258" s="73">
        <v>3180</v>
      </c>
      <c r="J258" s="39"/>
      <c r="K258" s="38">
        <f t="shared" si="348"/>
        <v>70.57</v>
      </c>
      <c r="L258" s="38">
        <f t="shared" si="349"/>
        <v>627.29</v>
      </c>
      <c r="M258" s="39">
        <f t="shared" si="350"/>
        <v>507.68</v>
      </c>
      <c r="N258" s="38">
        <f t="shared" si="351"/>
        <v>27.44</v>
      </c>
      <c r="O258" s="39">
        <f t="shared" si="352"/>
        <v>159</v>
      </c>
      <c r="P258" s="39">
        <f t="shared" si="353"/>
        <v>0</v>
      </c>
      <c r="Q258" s="39">
        <f t="shared" si="354"/>
        <v>1391.98</v>
      </c>
      <c r="R258" s="38">
        <f t="shared" si="355"/>
        <v>0</v>
      </c>
      <c r="S258" s="38">
        <f t="shared" si="356"/>
        <v>313.64</v>
      </c>
      <c r="T258" s="39">
        <f t="shared" si="357"/>
        <v>126.92</v>
      </c>
      <c r="U258" s="38">
        <f t="shared" si="358"/>
        <v>11.76</v>
      </c>
      <c r="V258" s="39">
        <f t="shared" si="359"/>
        <v>159</v>
      </c>
      <c r="W258" s="39">
        <f t="shared" si="360"/>
        <v>0</v>
      </c>
      <c r="X258" s="38">
        <f t="shared" si="361"/>
        <v>611.32</v>
      </c>
      <c r="Y258" s="38">
        <f t="shared" si="362"/>
        <v>2003.3</v>
      </c>
      <c r="Z258" s="35"/>
      <c r="AA258" s="41" t="s">
        <v>65</v>
      </c>
      <c r="AB258" s="42">
        <f t="shared" ref="AB258:AH258" si="366">K258+R258</f>
        <v>70.57</v>
      </c>
      <c r="AC258" s="42">
        <f t="shared" si="366"/>
        <v>940.93</v>
      </c>
      <c r="AD258" s="42">
        <f t="shared" si="366"/>
        <v>634.6</v>
      </c>
      <c r="AE258" s="42">
        <f t="shared" si="366"/>
        <v>39.2</v>
      </c>
      <c r="AF258" s="42">
        <f t="shared" si="366"/>
        <v>318</v>
      </c>
      <c r="AG258" s="42">
        <f t="shared" si="366"/>
        <v>0</v>
      </c>
      <c r="AH258" s="42">
        <f t="shared" si="366"/>
        <v>2003.3</v>
      </c>
      <c r="AI258" s="41" t="s">
        <v>36</v>
      </c>
      <c r="AJ258" s="15"/>
    </row>
    <row r="259" ht="17" customHeight="1" spans="1:36">
      <c r="A259" s="37">
        <f t="shared" si="347"/>
        <v>256</v>
      </c>
      <c r="B259" s="38" t="s">
        <v>347</v>
      </c>
      <c r="C259" s="54" t="s">
        <v>698</v>
      </c>
      <c r="D259" s="55" t="s">
        <v>699</v>
      </c>
      <c r="E259" s="39">
        <v>3920.55</v>
      </c>
      <c r="F259" s="39">
        <v>3920.55</v>
      </c>
      <c r="G259" s="39">
        <v>6346</v>
      </c>
      <c r="H259" s="39">
        <v>3920.55</v>
      </c>
      <c r="I259" s="73">
        <v>2200</v>
      </c>
      <c r="J259" s="39"/>
      <c r="K259" s="38">
        <f t="shared" si="348"/>
        <v>70.57</v>
      </c>
      <c r="L259" s="38">
        <f t="shared" si="349"/>
        <v>627.29</v>
      </c>
      <c r="M259" s="39">
        <f t="shared" si="350"/>
        <v>507.68</v>
      </c>
      <c r="N259" s="38">
        <f t="shared" si="351"/>
        <v>27.44</v>
      </c>
      <c r="O259" s="39">
        <f t="shared" si="352"/>
        <v>110</v>
      </c>
      <c r="P259" s="39">
        <f t="shared" si="353"/>
        <v>0</v>
      </c>
      <c r="Q259" s="39">
        <f t="shared" si="354"/>
        <v>1342.98</v>
      </c>
      <c r="R259" s="38">
        <f t="shared" si="355"/>
        <v>0</v>
      </c>
      <c r="S259" s="38">
        <f t="shared" si="356"/>
        <v>313.64</v>
      </c>
      <c r="T259" s="39">
        <f t="shared" si="357"/>
        <v>126.92</v>
      </c>
      <c r="U259" s="38">
        <f t="shared" si="358"/>
        <v>11.76</v>
      </c>
      <c r="V259" s="39">
        <f t="shared" si="359"/>
        <v>110</v>
      </c>
      <c r="W259" s="39">
        <f t="shared" si="360"/>
        <v>0</v>
      </c>
      <c r="X259" s="38">
        <f t="shared" si="361"/>
        <v>562.32</v>
      </c>
      <c r="Y259" s="38">
        <f t="shared" si="362"/>
        <v>1905.3</v>
      </c>
      <c r="Z259" s="35"/>
      <c r="AA259" s="41" t="s">
        <v>75</v>
      </c>
      <c r="AB259" s="42">
        <f t="shared" ref="AB259:AH259" si="367">K259+R259</f>
        <v>70.57</v>
      </c>
      <c r="AC259" s="42">
        <f t="shared" si="367"/>
        <v>940.93</v>
      </c>
      <c r="AD259" s="42">
        <f t="shared" si="367"/>
        <v>634.6</v>
      </c>
      <c r="AE259" s="42">
        <f t="shared" si="367"/>
        <v>39.2</v>
      </c>
      <c r="AF259" s="42">
        <f t="shared" si="367"/>
        <v>220</v>
      </c>
      <c r="AG259" s="42">
        <f t="shared" si="367"/>
        <v>0</v>
      </c>
      <c r="AH259" s="42">
        <f t="shared" si="367"/>
        <v>1905.3</v>
      </c>
      <c r="AI259" s="41" t="s">
        <v>36</v>
      </c>
      <c r="AJ259" s="15"/>
    </row>
    <row r="260" ht="17" customHeight="1" spans="1:36">
      <c r="A260" s="37">
        <f t="shared" si="347"/>
        <v>257</v>
      </c>
      <c r="B260" s="38" t="s">
        <v>195</v>
      </c>
      <c r="C260" s="54" t="s">
        <v>700</v>
      </c>
      <c r="D260" s="55" t="s">
        <v>701</v>
      </c>
      <c r="E260" s="39">
        <v>3920.55</v>
      </c>
      <c r="F260" s="39">
        <v>3920.55</v>
      </c>
      <c r="G260" s="39">
        <v>6346</v>
      </c>
      <c r="H260" s="39">
        <v>3920.55</v>
      </c>
      <c r="I260" s="73">
        <v>3180</v>
      </c>
      <c r="J260" s="39"/>
      <c r="K260" s="38">
        <f t="shared" si="348"/>
        <v>70.57</v>
      </c>
      <c r="L260" s="38">
        <f t="shared" si="349"/>
        <v>627.29</v>
      </c>
      <c r="M260" s="39">
        <f t="shared" si="350"/>
        <v>507.68</v>
      </c>
      <c r="N260" s="38">
        <f t="shared" si="351"/>
        <v>27.44</v>
      </c>
      <c r="O260" s="39">
        <f t="shared" si="352"/>
        <v>159</v>
      </c>
      <c r="P260" s="39">
        <f t="shared" si="353"/>
        <v>0</v>
      </c>
      <c r="Q260" s="39">
        <f t="shared" si="354"/>
        <v>1391.98</v>
      </c>
      <c r="R260" s="38">
        <f t="shared" si="355"/>
        <v>0</v>
      </c>
      <c r="S260" s="38">
        <f t="shared" si="356"/>
        <v>313.64</v>
      </c>
      <c r="T260" s="39">
        <f t="shared" si="357"/>
        <v>126.92</v>
      </c>
      <c r="U260" s="38">
        <f t="shared" si="358"/>
        <v>11.76</v>
      </c>
      <c r="V260" s="39">
        <f t="shared" si="359"/>
        <v>159</v>
      </c>
      <c r="W260" s="39">
        <f t="shared" si="360"/>
        <v>0</v>
      </c>
      <c r="X260" s="38">
        <f t="shared" si="361"/>
        <v>611.32</v>
      </c>
      <c r="Y260" s="38">
        <f t="shared" si="362"/>
        <v>2003.3</v>
      </c>
      <c r="Z260" s="35"/>
      <c r="AA260" s="41" t="s">
        <v>73</v>
      </c>
      <c r="AB260" s="42">
        <f t="shared" ref="AB260:AH260" si="368">K260+R260</f>
        <v>70.57</v>
      </c>
      <c r="AC260" s="42">
        <f t="shared" si="368"/>
        <v>940.93</v>
      </c>
      <c r="AD260" s="42">
        <f t="shared" si="368"/>
        <v>634.6</v>
      </c>
      <c r="AE260" s="42">
        <f t="shared" si="368"/>
        <v>39.2</v>
      </c>
      <c r="AF260" s="42">
        <f t="shared" si="368"/>
        <v>318</v>
      </c>
      <c r="AG260" s="42">
        <f t="shared" si="368"/>
        <v>0</v>
      </c>
      <c r="AH260" s="42">
        <f t="shared" si="368"/>
        <v>2003.3</v>
      </c>
      <c r="AI260" s="41" t="s">
        <v>34</v>
      </c>
      <c r="AJ260" s="15"/>
    </row>
    <row r="261" ht="17" customHeight="1" spans="1:36">
      <c r="A261" s="37">
        <f t="shared" si="347"/>
        <v>258</v>
      </c>
      <c r="B261" s="38" t="s">
        <v>195</v>
      </c>
      <c r="C261" s="54" t="s">
        <v>704</v>
      </c>
      <c r="D261" s="55" t="s">
        <v>705</v>
      </c>
      <c r="E261" s="39">
        <v>3920.55</v>
      </c>
      <c r="F261" s="39">
        <v>3920.55</v>
      </c>
      <c r="G261" s="39">
        <v>6346</v>
      </c>
      <c r="H261" s="39">
        <v>3920.55</v>
      </c>
      <c r="I261" s="73">
        <v>3180</v>
      </c>
      <c r="J261" s="39"/>
      <c r="K261" s="38">
        <f t="shared" si="348"/>
        <v>70.57</v>
      </c>
      <c r="L261" s="38">
        <f t="shared" si="349"/>
        <v>627.29</v>
      </c>
      <c r="M261" s="39">
        <f t="shared" si="350"/>
        <v>507.68</v>
      </c>
      <c r="N261" s="38">
        <f t="shared" si="351"/>
        <v>27.44</v>
      </c>
      <c r="O261" s="39">
        <f t="shared" si="352"/>
        <v>159</v>
      </c>
      <c r="P261" s="39">
        <f t="shared" si="353"/>
        <v>0</v>
      </c>
      <c r="Q261" s="39">
        <f t="shared" si="354"/>
        <v>1391.98</v>
      </c>
      <c r="R261" s="38">
        <f t="shared" si="355"/>
        <v>0</v>
      </c>
      <c r="S261" s="38">
        <f t="shared" si="356"/>
        <v>313.64</v>
      </c>
      <c r="T261" s="39">
        <f t="shared" si="357"/>
        <v>126.92</v>
      </c>
      <c r="U261" s="38">
        <f t="shared" si="358"/>
        <v>11.76</v>
      </c>
      <c r="V261" s="39">
        <f t="shared" si="359"/>
        <v>159</v>
      </c>
      <c r="W261" s="39">
        <f t="shared" si="360"/>
        <v>0</v>
      </c>
      <c r="X261" s="38">
        <f t="shared" si="361"/>
        <v>611.32</v>
      </c>
      <c r="Y261" s="38">
        <f t="shared" si="362"/>
        <v>2003.3</v>
      </c>
      <c r="Z261" s="35"/>
      <c r="AA261" s="41" t="s">
        <v>54</v>
      </c>
      <c r="AB261" s="42">
        <f t="shared" ref="AB261:AH261" si="369">K261+R261</f>
        <v>70.57</v>
      </c>
      <c r="AC261" s="42">
        <f t="shared" si="369"/>
        <v>940.93</v>
      </c>
      <c r="AD261" s="42">
        <f t="shared" si="369"/>
        <v>634.6</v>
      </c>
      <c r="AE261" s="42">
        <f t="shared" si="369"/>
        <v>39.2</v>
      </c>
      <c r="AF261" s="42">
        <f t="shared" si="369"/>
        <v>318</v>
      </c>
      <c r="AG261" s="42">
        <f t="shared" si="369"/>
        <v>0</v>
      </c>
      <c r="AH261" s="42">
        <f t="shared" si="369"/>
        <v>2003.3</v>
      </c>
      <c r="AI261" s="41" t="s">
        <v>34</v>
      </c>
      <c r="AJ261" s="15"/>
    </row>
    <row r="262" ht="17" customHeight="1" spans="1:36">
      <c r="A262" s="37">
        <f t="shared" si="347"/>
        <v>259</v>
      </c>
      <c r="B262" s="43" t="s">
        <v>119</v>
      </c>
      <c r="C262" s="54" t="s">
        <v>708</v>
      </c>
      <c r="D262" s="55" t="s">
        <v>709</v>
      </c>
      <c r="E262" s="39">
        <v>4500</v>
      </c>
      <c r="F262" s="39">
        <v>4500</v>
      </c>
      <c r="G262" s="39">
        <v>6346</v>
      </c>
      <c r="H262" s="39">
        <v>4500</v>
      </c>
      <c r="I262" s="73">
        <v>4180</v>
      </c>
      <c r="J262" s="39"/>
      <c r="K262" s="38">
        <f t="shared" si="348"/>
        <v>81</v>
      </c>
      <c r="L262" s="38">
        <f t="shared" si="349"/>
        <v>720</v>
      </c>
      <c r="M262" s="39">
        <f t="shared" si="350"/>
        <v>507.68</v>
      </c>
      <c r="N262" s="38">
        <f t="shared" si="351"/>
        <v>31.5</v>
      </c>
      <c r="O262" s="39">
        <f t="shared" si="352"/>
        <v>209</v>
      </c>
      <c r="P262" s="39">
        <f t="shared" si="353"/>
        <v>0</v>
      </c>
      <c r="Q262" s="39">
        <f t="shared" si="354"/>
        <v>1549.18</v>
      </c>
      <c r="R262" s="38">
        <f t="shared" si="355"/>
        <v>0</v>
      </c>
      <c r="S262" s="38">
        <f t="shared" si="356"/>
        <v>360</v>
      </c>
      <c r="T262" s="39">
        <f t="shared" si="357"/>
        <v>126.92</v>
      </c>
      <c r="U262" s="38">
        <f t="shared" si="358"/>
        <v>13.5</v>
      </c>
      <c r="V262" s="39">
        <f t="shared" si="359"/>
        <v>209</v>
      </c>
      <c r="W262" s="39">
        <f t="shared" si="360"/>
        <v>0</v>
      </c>
      <c r="X262" s="38">
        <f t="shared" si="361"/>
        <v>709.42</v>
      </c>
      <c r="Y262" s="38">
        <f t="shared" si="362"/>
        <v>2258.6</v>
      </c>
      <c r="Z262" s="35"/>
      <c r="AA262" s="41" t="s">
        <v>74</v>
      </c>
      <c r="AB262" s="42">
        <f t="shared" ref="AB262:AH262" si="370">K262+R262</f>
        <v>81</v>
      </c>
      <c r="AC262" s="42">
        <f t="shared" si="370"/>
        <v>1080</v>
      </c>
      <c r="AD262" s="42">
        <f t="shared" si="370"/>
        <v>634.6</v>
      </c>
      <c r="AE262" s="42">
        <f t="shared" si="370"/>
        <v>45</v>
      </c>
      <c r="AF262" s="42">
        <f t="shared" si="370"/>
        <v>418</v>
      </c>
      <c r="AG262" s="42">
        <f t="shared" si="370"/>
        <v>0</v>
      </c>
      <c r="AH262" s="42">
        <f t="shared" si="370"/>
        <v>2258.6</v>
      </c>
      <c r="AI262" s="41" t="s">
        <v>35</v>
      </c>
      <c r="AJ262" s="15"/>
    </row>
    <row r="263" customFormat="1" ht="17" customHeight="1" spans="1:36">
      <c r="A263" s="37">
        <f t="shared" si="347"/>
        <v>260</v>
      </c>
      <c r="B263" s="43" t="s">
        <v>122</v>
      </c>
      <c r="C263" s="54" t="s">
        <v>710</v>
      </c>
      <c r="D263" s="227" t="s">
        <v>711</v>
      </c>
      <c r="E263" s="39">
        <v>3920.55</v>
      </c>
      <c r="F263" s="39">
        <v>3920.55</v>
      </c>
      <c r="G263" s="39">
        <v>6346</v>
      </c>
      <c r="H263" s="39">
        <v>3920.55</v>
      </c>
      <c r="I263" s="141">
        <v>3180</v>
      </c>
      <c r="J263" s="39"/>
      <c r="K263" s="38">
        <f t="shared" si="348"/>
        <v>70.57</v>
      </c>
      <c r="L263" s="38">
        <f t="shared" si="349"/>
        <v>627.29</v>
      </c>
      <c r="M263" s="39">
        <f t="shared" si="350"/>
        <v>507.68</v>
      </c>
      <c r="N263" s="38">
        <f t="shared" si="351"/>
        <v>27.44</v>
      </c>
      <c r="O263" s="39">
        <f t="shared" si="352"/>
        <v>159</v>
      </c>
      <c r="P263" s="39">
        <f t="shared" si="353"/>
        <v>0</v>
      </c>
      <c r="Q263" s="39">
        <f t="shared" si="354"/>
        <v>1391.98</v>
      </c>
      <c r="R263" s="38">
        <f t="shared" si="355"/>
        <v>0</v>
      </c>
      <c r="S263" s="38">
        <f t="shared" si="356"/>
        <v>313.64</v>
      </c>
      <c r="T263" s="39">
        <f t="shared" si="357"/>
        <v>126.92</v>
      </c>
      <c r="U263" s="38">
        <f t="shared" si="358"/>
        <v>11.76</v>
      </c>
      <c r="V263" s="39">
        <f t="shared" si="359"/>
        <v>159</v>
      </c>
      <c r="W263" s="39">
        <f t="shared" si="360"/>
        <v>0</v>
      </c>
      <c r="X263" s="38">
        <f t="shared" si="361"/>
        <v>611.32</v>
      </c>
      <c r="Y263" s="38">
        <f t="shared" si="362"/>
        <v>2003.3</v>
      </c>
      <c r="Z263" s="35"/>
      <c r="AA263" s="41" t="s">
        <v>65</v>
      </c>
      <c r="AB263" s="42">
        <f t="shared" ref="AB263:AH263" si="371">K263+R263</f>
        <v>70.57</v>
      </c>
      <c r="AC263" s="42">
        <f t="shared" si="371"/>
        <v>940.93</v>
      </c>
      <c r="AD263" s="42">
        <f t="shared" si="371"/>
        <v>634.6</v>
      </c>
      <c r="AE263" s="42">
        <f t="shared" si="371"/>
        <v>39.2</v>
      </c>
      <c r="AF263" s="42">
        <f t="shared" si="371"/>
        <v>318</v>
      </c>
      <c r="AG263" s="42">
        <f t="shared" si="371"/>
        <v>0</v>
      </c>
      <c r="AH263" s="42">
        <f t="shared" si="371"/>
        <v>2003.3</v>
      </c>
      <c r="AI263" s="41" t="s">
        <v>36</v>
      </c>
      <c r="AJ263" s="15"/>
    </row>
    <row r="264" s="15" customFormat="1" ht="17" customHeight="1" spans="1:36">
      <c r="A264" s="37">
        <f t="shared" si="347"/>
        <v>261</v>
      </c>
      <c r="B264" s="43" t="s">
        <v>119</v>
      </c>
      <c r="C264" s="54" t="s">
        <v>712</v>
      </c>
      <c r="D264" s="55" t="s">
        <v>713</v>
      </c>
      <c r="E264" s="39">
        <v>3920.55</v>
      </c>
      <c r="F264" s="39">
        <v>3920.55</v>
      </c>
      <c r="G264" s="39">
        <v>6346</v>
      </c>
      <c r="H264" s="39">
        <v>3920.55</v>
      </c>
      <c r="I264" s="73">
        <v>0</v>
      </c>
      <c r="J264" s="39"/>
      <c r="K264" s="38">
        <f t="shared" si="348"/>
        <v>70.57</v>
      </c>
      <c r="L264" s="38">
        <f t="shared" si="349"/>
        <v>627.29</v>
      </c>
      <c r="M264" s="39">
        <f t="shared" si="350"/>
        <v>507.68</v>
      </c>
      <c r="N264" s="38">
        <f t="shared" si="351"/>
        <v>27.44</v>
      </c>
      <c r="O264" s="39">
        <f t="shared" si="352"/>
        <v>0</v>
      </c>
      <c r="P264" s="39">
        <f t="shared" si="353"/>
        <v>0</v>
      </c>
      <c r="Q264" s="39">
        <f t="shared" si="354"/>
        <v>1232.98</v>
      </c>
      <c r="R264" s="38">
        <f t="shared" si="355"/>
        <v>0</v>
      </c>
      <c r="S264" s="38">
        <f t="shared" si="356"/>
        <v>313.64</v>
      </c>
      <c r="T264" s="39">
        <f t="shared" si="357"/>
        <v>126.92</v>
      </c>
      <c r="U264" s="38">
        <f t="shared" si="358"/>
        <v>11.76</v>
      </c>
      <c r="V264" s="39">
        <f t="shared" si="359"/>
        <v>0</v>
      </c>
      <c r="W264" s="39">
        <f t="shared" si="360"/>
        <v>0</v>
      </c>
      <c r="X264" s="38">
        <f t="shared" si="361"/>
        <v>452.32</v>
      </c>
      <c r="Y264" s="38">
        <f t="shared" si="362"/>
        <v>1685.3</v>
      </c>
      <c r="Z264" s="35"/>
      <c r="AA264" s="41" t="s">
        <v>74</v>
      </c>
      <c r="AB264" s="42">
        <f t="shared" ref="AB264:AH264" si="372">K264+R264</f>
        <v>70.57</v>
      </c>
      <c r="AC264" s="42">
        <f t="shared" si="372"/>
        <v>940.93</v>
      </c>
      <c r="AD264" s="42">
        <f t="shared" si="372"/>
        <v>634.6</v>
      </c>
      <c r="AE264" s="42">
        <f t="shared" si="372"/>
        <v>39.2</v>
      </c>
      <c r="AF264" s="42">
        <f t="shared" si="372"/>
        <v>0</v>
      </c>
      <c r="AG264" s="42">
        <f t="shared" si="372"/>
        <v>0</v>
      </c>
      <c r="AH264" s="42">
        <f t="shared" si="372"/>
        <v>1685.3</v>
      </c>
      <c r="AI264" s="41" t="s">
        <v>35</v>
      </c>
    </row>
    <row r="265" ht="17" customHeight="1" spans="1:36">
      <c r="A265" s="37">
        <f t="shared" si="347"/>
        <v>262</v>
      </c>
      <c r="B265" s="38" t="s">
        <v>347</v>
      </c>
      <c r="C265" s="54" t="s">
        <v>714</v>
      </c>
      <c r="D265" s="55" t="s">
        <v>715</v>
      </c>
      <c r="E265" s="39">
        <v>3920.55</v>
      </c>
      <c r="F265" s="39">
        <v>3920.55</v>
      </c>
      <c r="G265" s="39">
        <v>6346</v>
      </c>
      <c r="H265" s="39">
        <v>3920.55</v>
      </c>
      <c r="I265" s="73">
        <v>0</v>
      </c>
      <c r="J265" s="39"/>
      <c r="K265" s="38">
        <f t="shared" si="348"/>
        <v>70.57</v>
      </c>
      <c r="L265" s="38">
        <f t="shared" si="349"/>
        <v>627.29</v>
      </c>
      <c r="M265" s="39">
        <f t="shared" si="350"/>
        <v>507.68</v>
      </c>
      <c r="N265" s="38">
        <f t="shared" si="351"/>
        <v>27.44</v>
      </c>
      <c r="O265" s="39">
        <f t="shared" si="352"/>
        <v>0</v>
      </c>
      <c r="P265" s="39">
        <f t="shared" si="353"/>
        <v>0</v>
      </c>
      <c r="Q265" s="39">
        <f t="shared" si="354"/>
        <v>1232.98</v>
      </c>
      <c r="R265" s="38">
        <f t="shared" si="355"/>
        <v>0</v>
      </c>
      <c r="S265" s="38">
        <f t="shared" si="356"/>
        <v>313.64</v>
      </c>
      <c r="T265" s="39">
        <f t="shared" si="357"/>
        <v>126.92</v>
      </c>
      <c r="U265" s="38">
        <f t="shared" si="358"/>
        <v>11.76</v>
      </c>
      <c r="V265" s="39">
        <f t="shared" si="359"/>
        <v>0</v>
      </c>
      <c r="W265" s="39">
        <f t="shared" si="360"/>
        <v>0</v>
      </c>
      <c r="X265" s="38">
        <f t="shared" si="361"/>
        <v>452.32</v>
      </c>
      <c r="Y265" s="38">
        <f t="shared" si="362"/>
        <v>1685.3</v>
      </c>
      <c r="Z265" s="35"/>
      <c r="AA265" s="41" t="s">
        <v>69</v>
      </c>
      <c r="AB265" s="42">
        <f t="shared" ref="AB265:AH265" si="373">K265+R265</f>
        <v>70.57</v>
      </c>
      <c r="AC265" s="42">
        <f t="shared" si="373"/>
        <v>940.93</v>
      </c>
      <c r="AD265" s="42">
        <f t="shared" si="373"/>
        <v>634.6</v>
      </c>
      <c r="AE265" s="42">
        <f t="shared" si="373"/>
        <v>39.2</v>
      </c>
      <c r="AF265" s="42">
        <f t="shared" si="373"/>
        <v>0</v>
      </c>
      <c r="AG265" s="42">
        <f t="shared" si="373"/>
        <v>0</v>
      </c>
      <c r="AH265" s="42">
        <f t="shared" si="373"/>
        <v>1685.3</v>
      </c>
      <c r="AI265" s="41" t="s">
        <v>33</v>
      </c>
      <c r="AJ265" s="15"/>
    </row>
    <row r="266" ht="17" customHeight="1" spans="1:36">
      <c r="A266" s="37">
        <f t="shared" si="347"/>
        <v>263</v>
      </c>
      <c r="B266" s="38" t="s">
        <v>347</v>
      </c>
      <c r="C266" s="54" t="s">
        <v>716</v>
      </c>
      <c r="D266" s="55" t="s">
        <v>717</v>
      </c>
      <c r="E266" s="39">
        <v>3920.55</v>
      </c>
      <c r="F266" s="39">
        <v>3920.55</v>
      </c>
      <c r="G266" s="39">
        <v>6346</v>
      </c>
      <c r="H266" s="39">
        <v>3920.55</v>
      </c>
      <c r="I266" s="73">
        <v>0</v>
      </c>
      <c r="J266" s="39"/>
      <c r="K266" s="38">
        <f t="shared" si="348"/>
        <v>70.57</v>
      </c>
      <c r="L266" s="38">
        <f t="shared" si="349"/>
        <v>627.29</v>
      </c>
      <c r="M266" s="39">
        <f t="shared" si="350"/>
        <v>507.68</v>
      </c>
      <c r="N266" s="38">
        <f t="shared" si="351"/>
        <v>27.44</v>
      </c>
      <c r="O266" s="39">
        <f t="shared" si="352"/>
        <v>0</v>
      </c>
      <c r="P266" s="39">
        <f t="shared" si="353"/>
        <v>0</v>
      </c>
      <c r="Q266" s="39">
        <f t="shared" si="354"/>
        <v>1232.98</v>
      </c>
      <c r="R266" s="38">
        <f t="shared" si="355"/>
        <v>0</v>
      </c>
      <c r="S266" s="38">
        <f t="shared" si="356"/>
        <v>313.64</v>
      </c>
      <c r="T266" s="39">
        <f t="shared" si="357"/>
        <v>126.92</v>
      </c>
      <c r="U266" s="38">
        <f t="shared" si="358"/>
        <v>11.76</v>
      </c>
      <c r="V266" s="39">
        <f t="shared" si="359"/>
        <v>0</v>
      </c>
      <c r="W266" s="39">
        <f t="shared" si="360"/>
        <v>0</v>
      </c>
      <c r="X266" s="38">
        <f t="shared" si="361"/>
        <v>452.32</v>
      </c>
      <c r="Y266" s="38">
        <f t="shared" si="362"/>
        <v>1685.3</v>
      </c>
      <c r="Z266" s="35"/>
      <c r="AA266" s="41" t="s">
        <v>69</v>
      </c>
      <c r="AB266" s="42">
        <f t="shared" ref="AB266:AH266" si="374">K266+R266</f>
        <v>70.57</v>
      </c>
      <c r="AC266" s="42">
        <f t="shared" si="374"/>
        <v>940.93</v>
      </c>
      <c r="AD266" s="42">
        <f t="shared" si="374"/>
        <v>634.6</v>
      </c>
      <c r="AE266" s="42">
        <f t="shared" si="374"/>
        <v>39.2</v>
      </c>
      <c r="AF266" s="42">
        <f t="shared" si="374"/>
        <v>0</v>
      </c>
      <c r="AG266" s="42">
        <f t="shared" si="374"/>
        <v>0</v>
      </c>
      <c r="AH266" s="42">
        <f t="shared" si="374"/>
        <v>1685.3</v>
      </c>
      <c r="AI266" s="41" t="s">
        <v>33</v>
      </c>
      <c r="AJ266" s="15"/>
    </row>
    <row r="267" ht="17" customHeight="1" spans="1:36">
      <c r="A267" s="37">
        <f t="shared" si="347"/>
        <v>264</v>
      </c>
      <c r="B267" s="38" t="s">
        <v>347</v>
      </c>
      <c r="C267" s="54" t="s">
        <v>720</v>
      </c>
      <c r="D267" s="55" t="s">
        <v>721</v>
      </c>
      <c r="E267" s="39">
        <v>3920.55</v>
      </c>
      <c r="F267" s="39">
        <v>3920.55</v>
      </c>
      <c r="G267" s="39">
        <v>6346</v>
      </c>
      <c r="H267" s="39">
        <v>3920.55</v>
      </c>
      <c r="I267" s="73">
        <v>0</v>
      </c>
      <c r="J267" s="39"/>
      <c r="K267" s="38">
        <f t="shared" si="348"/>
        <v>70.57</v>
      </c>
      <c r="L267" s="38">
        <f t="shared" si="349"/>
        <v>627.29</v>
      </c>
      <c r="M267" s="39">
        <f t="shared" si="350"/>
        <v>507.68</v>
      </c>
      <c r="N267" s="38">
        <f t="shared" si="351"/>
        <v>27.44</v>
      </c>
      <c r="O267" s="39">
        <f t="shared" si="352"/>
        <v>0</v>
      </c>
      <c r="P267" s="39">
        <f t="shared" si="353"/>
        <v>0</v>
      </c>
      <c r="Q267" s="39">
        <f t="shared" si="354"/>
        <v>1232.98</v>
      </c>
      <c r="R267" s="38">
        <f t="shared" si="355"/>
        <v>0</v>
      </c>
      <c r="S267" s="38">
        <f t="shared" si="356"/>
        <v>313.64</v>
      </c>
      <c r="T267" s="39">
        <f t="shared" si="357"/>
        <v>126.92</v>
      </c>
      <c r="U267" s="38">
        <f t="shared" si="358"/>
        <v>11.76</v>
      </c>
      <c r="V267" s="39">
        <f t="shared" si="359"/>
        <v>0</v>
      </c>
      <c r="W267" s="39">
        <f t="shared" si="360"/>
        <v>0</v>
      </c>
      <c r="X267" s="38">
        <f t="shared" si="361"/>
        <v>452.32</v>
      </c>
      <c r="Y267" s="38">
        <f t="shared" si="362"/>
        <v>1685.3</v>
      </c>
      <c r="Z267" s="35"/>
      <c r="AA267" s="41" t="s">
        <v>69</v>
      </c>
      <c r="AB267" s="42">
        <f t="shared" ref="AB267:AH267" si="375">K267+R267</f>
        <v>70.57</v>
      </c>
      <c r="AC267" s="42">
        <f t="shared" si="375"/>
        <v>940.93</v>
      </c>
      <c r="AD267" s="42">
        <f t="shared" si="375"/>
        <v>634.6</v>
      </c>
      <c r="AE267" s="42">
        <f t="shared" si="375"/>
        <v>39.2</v>
      </c>
      <c r="AF267" s="42">
        <f t="shared" si="375"/>
        <v>0</v>
      </c>
      <c r="AG267" s="42">
        <f t="shared" si="375"/>
        <v>0</v>
      </c>
      <c r="AH267" s="42">
        <f t="shared" si="375"/>
        <v>1685.3</v>
      </c>
      <c r="AI267" s="41" t="s">
        <v>33</v>
      </c>
      <c r="AJ267" s="15"/>
    </row>
    <row r="268" ht="17" customHeight="1" spans="1:36">
      <c r="A268" s="37">
        <f t="shared" si="347"/>
        <v>265</v>
      </c>
      <c r="B268" s="38" t="s">
        <v>347</v>
      </c>
      <c r="C268" s="54" t="s">
        <v>722</v>
      </c>
      <c r="D268" s="55" t="s">
        <v>723</v>
      </c>
      <c r="E268" s="39">
        <v>3920.55</v>
      </c>
      <c r="F268" s="39">
        <v>3920.55</v>
      </c>
      <c r="G268" s="39">
        <v>6346</v>
      </c>
      <c r="H268" s="39">
        <v>3920.55</v>
      </c>
      <c r="I268" s="73">
        <v>0</v>
      </c>
      <c r="J268" s="39"/>
      <c r="K268" s="38">
        <f t="shared" si="348"/>
        <v>70.57</v>
      </c>
      <c r="L268" s="38">
        <f t="shared" si="349"/>
        <v>627.29</v>
      </c>
      <c r="M268" s="39">
        <f t="shared" si="350"/>
        <v>507.68</v>
      </c>
      <c r="N268" s="38">
        <f t="shared" si="351"/>
        <v>27.44</v>
      </c>
      <c r="O268" s="39">
        <f t="shared" si="352"/>
        <v>0</v>
      </c>
      <c r="P268" s="39">
        <f t="shared" si="353"/>
        <v>0</v>
      </c>
      <c r="Q268" s="39">
        <f t="shared" si="354"/>
        <v>1232.98</v>
      </c>
      <c r="R268" s="38">
        <f t="shared" si="355"/>
        <v>0</v>
      </c>
      <c r="S268" s="38">
        <f t="shared" si="356"/>
        <v>313.64</v>
      </c>
      <c r="T268" s="39">
        <f t="shared" si="357"/>
        <v>126.92</v>
      </c>
      <c r="U268" s="38">
        <f t="shared" si="358"/>
        <v>11.76</v>
      </c>
      <c r="V268" s="39">
        <f t="shared" si="359"/>
        <v>0</v>
      </c>
      <c r="W268" s="39">
        <f t="shared" si="360"/>
        <v>0</v>
      </c>
      <c r="X268" s="38">
        <f t="shared" si="361"/>
        <v>452.32</v>
      </c>
      <c r="Y268" s="38">
        <f t="shared" si="362"/>
        <v>1685.3</v>
      </c>
      <c r="Z268" s="35"/>
      <c r="AA268" s="41" t="s">
        <v>69</v>
      </c>
      <c r="AB268" s="42">
        <f t="shared" ref="AB268:AH268" si="376">K268+R268</f>
        <v>70.57</v>
      </c>
      <c r="AC268" s="42">
        <f t="shared" si="376"/>
        <v>940.93</v>
      </c>
      <c r="AD268" s="42">
        <f t="shared" si="376"/>
        <v>634.6</v>
      </c>
      <c r="AE268" s="42">
        <f t="shared" si="376"/>
        <v>39.2</v>
      </c>
      <c r="AF268" s="42">
        <f t="shared" si="376"/>
        <v>0</v>
      </c>
      <c r="AG268" s="42">
        <f t="shared" si="376"/>
        <v>0</v>
      </c>
      <c r="AH268" s="42">
        <f t="shared" si="376"/>
        <v>1685.3</v>
      </c>
      <c r="AI268" s="41" t="s">
        <v>33</v>
      </c>
      <c r="AJ268" s="15"/>
    </row>
    <row r="269" ht="17" customHeight="1" spans="1:36">
      <c r="A269" s="37">
        <f t="shared" si="347"/>
        <v>266</v>
      </c>
      <c r="B269" s="38" t="s">
        <v>347</v>
      </c>
      <c r="C269" s="54" t="s">
        <v>724</v>
      </c>
      <c r="D269" s="227" t="s">
        <v>725</v>
      </c>
      <c r="E269" s="39">
        <v>3920.55</v>
      </c>
      <c r="F269" s="39">
        <v>3920.55</v>
      </c>
      <c r="G269" s="39">
        <v>6346</v>
      </c>
      <c r="H269" s="39">
        <v>3920.55</v>
      </c>
      <c r="I269" s="73">
        <v>0</v>
      </c>
      <c r="J269" s="39"/>
      <c r="K269" s="38">
        <f t="shared" si="348"/>
        <v>70.57</v>
      </c>
      <c r="L269" s="38">
        <f t="shared" si="349"/>
        <v>627.29</v>
      </c>
      <c r="M269" s="39">
        <f t="shared" si="350"/>
        <v>507.68</v>
      </c>
      <c r="N269" s="38">
        <f t="shared" si="351"/>
        <v>27.44</v>
      </c>
      <c r="O269" s="39">
        <f t="shared" si="352"/>
        <v>0</v>
      </c>
      <c r="P269" s="39">
        <f t="shared" si="353"/>
        <v>0</v>
      </c>
      <c r="Q269" s="39">
        <f t="shared" si="354"/>
        <v>1232.98</v>
      </c>
      <c r="R269" s="38">
        <f t="shared" si="355"/>
        <v>0</v>
      </c>
      <c r="S269" s="38">
        <f t="shared" si="356"/>
        <v>313.64</v>
      </c>
      <c r="T269" s="39">
        <f t="shared" si="357"/>
        <v>126.92</v>
      </c>
      <c r="U269" s="38">
        <f t="shared" si="358"/>
        <v>11.76</v>
      </c>
      <c r="V269" s="39">
        <f t="shared" si="359"/>
        <v>0</v>
      </c>
      <c r="W269" s="39">
        <f t="shared" si="360"/>
        <v>0</v>
      </c>
      <c r="X269" s="38">
        <f t="shared" si="361"/>
        <v>452.32</v>
      </c>
      <c r="Y269" s="38">
        <f t="shared" si="362"/>
        <v>1685.3</v>
      </c>
      <c r="Z269" s="35"/>
      <c r="AA269" s="41" t="s">
        <v>69</v>
      </c>
      <c r="AB269" s="42">
        <f t="shared" ref="AB269:AH269" si="377">K269+R269</f>
        <v>70.57</v>
      </c>
      <c r="AC269" s="42">
        <f t="shared" si="377"/>
        <v>940.93</v>
      </c>
      <c r="AD269" s="42">
        <f t="shared" si="377"/>
        <v>634.6</v>
      </c>
      <c r="AE269" s="42">
        <f t="shared" si="377"/>
        <v>39.2</v>
      </c>
      <c r="AF269" s="42">
        <f t="shared" si="377"/>
        <v>0</v>
      </c>
      <c r="AG269" s="42">
        <f t="shared" si="377"/>
        <v>0</v>
      </c>
      <c r="AH269" s="42">
        <f t="shared" si="377"/>
        <v>1685.3</v>
      </c>
      <c r="AI269" s="41" t="s">
        <v>33</v>
      </c>
      <c r="AJ269" s="15"/>
    </row>
    <row r="270" ht="17" customHeight="1" spans="1:36">
      <c r="A270" s="37">
        <f t="shared" si="347"/>
        <v>267</v>
      </c>
      <c r="B270" s="38" t="s">
        <v>347</v>
      </c>
      <c r="C270" s="54" t="s">
        <v>726</v>
      </c>
      <c r="D270" s="227" t="s">
        <v>727</v>
      </c>
      <c r="E270" s="39">
        <v>3920.55</v>
      </c>
      <c r="F270" s="39">
        <v>3920.55</v>
      </c>
      <c r="G270" s="39">
        <v>6346</v>
      </c>
      <c r="H270" s="39">
        <v>3920.55</v>
      </c>
      <c r="I270" s="73">
        <v>0</v>
      </c>
      <c r="J270" s="39"/>
      <c r="K270" s="38">
        <f t="shared" si="348"/>
        <v>70.57</v>
      </c>
      <c r="L270" s="38">
        <f t="shared" si="349"/>
        <v>627.29</v>
      </c>
      <c r="M270" s="39">
        <f t="shared" si="350"/>
        <v>507.68</v>
      </c>
      <c r="N270" s="38">
        <f t="shared" si="351"/>
        <v>27.44</v>
      </c>
      <c r="O270" s="39">
        <f t="shared" si="352"/>
        <v>0</v>
      </c>
      <c r="P270" s="39">
        <f t="shared" si="353"/>
        <v>0</v>
      </c>
      <c r="Q270" s="39">
        <f t="shared" si="354"/>
        <v>1232.98</v>
      </c>
      <c r="R270" s="38">
        <f t="shared" si="355"/>
        <v>0</v>
      </c>
      <c r="S270" s="38">
        <f t="shared" si="356"/>
        <v>313.64</v>
      </c>
      <c r="T270" s="39">
        <f t="shared" si="357"/>
        <v>126.92</v>
      </c>
      <c r="U270" s="38">
        <f t="shared" si="358"/>
        <v>11.76</v>
      </c>
      <c r="V270" s="39">
        <f t="shared" si="359"/>
        <v>0</v>
      </c>
      <c r="W270" s="39">
        <f t="shared" si="360"/>
        <v>0</v>
      </c>
      <c r="X270" s="38">
        <f t="shared" si="361"/>
        <v>452.32</v>
      </c>
      <c r="Y270" s="38">
        <f t="shared" si="362"/>
        <v>1685.3</v>
      </c>
      <c r="Z270" s="35"/>
      <c r="AA270" s="41" t="s">
        <v>69</v>
      </c>
      <c r="AB270" s="42">
        <f t="shared" ref="AB270:AH270" si="378">K270+R270</f>
        <v>70.57</v>
      </c>
      <c r="AC270" s="42">
        <f t="shared" si="378"/>
        <v>940.93</v>
      </c>
      <c r="AD270" s="42">
        <f t="shared" si="378"/>
        <v>634.6</v>
      </c>
      <c r="AE270" s="42">
        <f t="shared" si="378"/>
        <v>39.2</v>
      </c>
      <c r="AF270" s="42">
        <f t="shared" si="378"/>
        <v>0</v>
      </c>
      <c r="AG270" s="42">
        <f t="shared" si="378"/>
        <v>0</v>
      </c>
      <c r="AH270" s="42">
        <f t="shared" si="378"/>
        <v>1685.3</v>
      </c>
      <c r="AI270" s="41" t="s">
        <v>33</v>
      </c>
      <c r="AJ270" s="15"/>
    </row>
    <row r="271" s="16" customFormat="1" ht="17" customHeight="1" spans="1:36">
      <c r="A271" s="47">
        <f t="shared" si="347"/>
        <v>268</v>
      </c>
      <c r="B271" s="50" t="s">
        <v>116</v>
      </c>
      <c r="C271" s="114" t="s">
        <v>759</v>
      </c>
      <c r="D271" s="230" t="s">
        <v>760</v>
      </c>
      <c r="E271" s="50">
        <v>3920.55</v>
      </c>
      <c r="F271" s="50">
        <v>3920.55</v>
      </c>
      <c r="G271" s="50">
        <v>6346</v>
      </c>
      <c r="H271" s="50">
        <v>3920.55</v>
      </c>
      <c r="I271" s="117">
        <v>0</v>
      </c>
      <c r="J271" s="50"/>
      <c r="K271" s="48">
        <f t="shared" si="348"/>
        <v>70.57</v>
      </c>
      <c r="L271" s="48">
        <f t="shared" si="349"/>
        <v>627.29</v>
      </c>
      <c r="M271" s="50">
        <f t="shared" si="350"/>
        <v>507.68</v>
      </c>
      <c r="N271" s="48">
        <f t="shared" si="351"/>
        <v>27.44</v>
      </c>
      <c r="O271" s="50">
        <f t="shared" si="352"/>
        <v>0</v>
      </c>
      <c r="P271" s="50">
        <f t="shared" si="353"/>
        <v>0</v>
      </c>
      <c r="Q271" s="50">
        <f t="shared" si="354"/>
        <v>1232.98</v>
      </c>
      <c r="R271" s="48">
        <f t="shared" si="355"/>
        <v>0</v>
      </c>
      <c r="S271" s="48">
        <f t="shared" si="356"/>
        <v>313.64</v>
      </c>
      <c r="T271" s="50">
        <f t="shared" si="357"/>
        <v>126.92</v>
      </c>
      <c r="U271" s="48">
        <f t="shared" si="358"/>
        <v>11.76</v>
      </c>
      <c r="V271" s="50">
        <f t="shared" si="359"/>
        <v>0</v>
      </c>
      <c r="W271" s="50">
        <f t="shared" si="360"/>
        <v>0</v>
      </c>
      <c r="X271" s="48">
        <f t="shared" si="361"/>
        <v>452.32</v>
      </c>
      <c r="Y271" s="48">
        <f t="shared" si="362"/>
        <v>1685.3</v>
      </c>
      <c r="Z271" s="118"/>
      <c r="AA271" s="51" t="s">
        <v>47</v>
      </c>
      <c r="AB271" s="52">
        <f t="shared" ref="AB271:AH271" si="379">K271+R271</f>
        <v>70.57</v>
      </c>
      <c r="AC271" s="52">
        <f t="shared" si="379"/>
        <v>940.93</v>
      </c>
      <c r="AD271" s="52">
        <f t="shared" si="379"/>
        <v>634.6</v>
      </c>
      <c r="AE271" s="52">
        <f t="shared" si="379"/>
        <v>39.2</v>
      </c>
      <c r="AF271" s="52">
        <f t="shared" si="379"/>
        <v>0</v>
      </c>
      <c r="AG271" s="52">
        <f t="shared" si="379"/>
        <v>0</v>
      </c>
      <c r="AH271" s="52">
        <f t="shared" si="379"/>
        <v>1685.3</v>
      </c>
      <c r="AI271" s="51" t="s">
        <v>33</v>
      </c>
    </row>
    <row r="272" ht="17" customHeight="1" spans="1:36">
      <c r="A272" s="37">
        <f t="shared" si="347"/>
        <v>269</v>
      </c>
      <c r="B272" s="39" t="s">
        <v>116</v>
      </c>
      <c r="C272" s="54" t="s">
        <v>761</v>
      </c>
      <c r="D272" s="55" t="s">
        <v>762</v>
      </c>
      <c r="E272" s="39">
        <v>3920.55</v>
      </c>
      <c r="F272" s="39">
        <v>3920.55</v>
      </c>
      <c r="G272" s="39">
        <v>6346</v>
      </c>
      <c r="H272" s="39">
        <v>3920.55</v>
      </c>
      <c r="I272" s="73">
        <v>0</v>
      </c>
      <c r="J272" s="39"/>
      <c r="K272" s="38">
        <f t="shared" si="348"/>
        <v>70.57</v>
      </c>
      <c r="L272" s="38">
        <f t="shared" si="349"/>
        <v>627.29</v>
      </c>
      <c r="M272" s="39">
        <f t="shared" si="350"/>
        <v>507.68</v>
      </c>
      <c r="N272" s="38">
        <f t="shared" si="351"/>
        <v>27.44</v>
      </c>
      <c r="O272" s="39">
        <f t="shared" si="352"/>
        <v>0</v>
      </c>
      <c r="P272" s="39">
        <f t="shared" si="353"/>
        <v>0</v>
      </c>
      <c r="Q272" s="39">
        <f t="shared" si="354"/>
        <v>1232.98</v>
      </c>
      <c r="R272" s="38">
        <f t="shared" si="355"/>
        <v>0</v>
      </c>
      <c r="S272" s="38">
        <f t="shared" si="356"/>
        <v>313.64</v>
      </c>
      <c r="T272" s="39">
        <f t="shared" si="357"/>
        <v>126.92</v>
      </c>
      <c r="U272" s="38">
        <f t="shared" si="358"/>
        <v>11.76</v>
      </c>
      <c r="V272" s="39">
        <f t="shared" si="359"/>
        <v>0</v>
      </c>
      <c r="W272" s="39">
        <f t="shared" si="360"/>
        <v>0</v>
      </c>
      <c r="X272" s="38">
        <f t="shared" si="361"/>
        <v>452.32</v>
      </c>
      <c r="Y272" s="38">
        <f t="shared" si="362"/>
        <v>1685.3</v>
      </c>
      <c r="Z272" s="35"/>
      <c r="AA272" s="41" t="s">
        <v>47</v>
      </c>
      <c r="AB272" s="42">
        <f t="shared" ref="AB272:AH272" si="380">K272+R272</f>
        <v>70.57</v>
      </c>
      <c r="AC272" s="42">
        <f t="shared" si="380"/>
        <v>940.93</v>
      </c>
      <c r="AD272" s="42">
        <f t="shared" si="380"/>
        <v>634.6</v>
      </c>
      <c r="AE272" s="42">
        <f t="shared" si="380"/>
        <v>39.2</v>
      </c>
      <c r="AF272" s="42">
        <f t="shared" si="380"/>
        <v>0</v>
      </c>
      <c r="AG272" s="42">
        <f t="shared" si="380"/>
        <v>0</v>
      </c>
      <c r="AH272" s="42">
        <f t="shared" si="380"/>
        <v>1685.3</v>
      </c>
      <c r="AI272" s="41" t="s">
        <v>33</v>
      </c>
      <c r="AJ272" s="15"/>
    </row>
    <row r="273" ht="17" customHeight="1" spans="1:39">
      <c r="A273" s="37">
        <f t="shared" si="347"/>
        <v>270</v>
      </c>
      <c r="B273" s="39" t="s">
        <v>248</v>
      </c>
      <c r="C273" s="54" t="s">
        <v>763</v>
      </c>
      <c r="D273" s="227" t="s">
        <v>764</v>
      </c>
      <c r="E273" s="39">
        <v>3920.55</v>
      </c>
      <c r="F273" s="39">
        <v>3920.55</v>
      </c>
      <c r="G273" s="39">
        <v>6346</v>
      </c>
      <c r="H273" s="39">
        <v>3920.55</v>
      </c>
      <c r="I273" s="73">
        <v>2200</v>
      </c>
      <c r="J273" s="39"/>
      <c r="K273" s="38">
        <f t="shared" si="348"/>
        <v>70.57</v>
      </c>
      <c r="L273" s="38">
        <f t="shared" si="349"/>
        <v>627.29</v>
      </c>
      <c r="M273" s="39">
        <f t="shared" si="350"/>
        <v>507.68</v>
      </c>
      <c r="N273" s="38">
        <f t="shared" si="351"/>
        <v>27.44</v>
      </c>
      <c r="O273" s="39">
        <f t="shared" si="352"/>
        <v>110</v>
      </c>
      <c r="P273" s="39">
        <f t="shared" si="353"/>
        <v>0</v>
      </c>
      <c r="Q273" s="39">
        <f t="shared" si="354"/>
        <v>1342.98</v>
      </c>
      <c r="R273" s="38">
        <f t="shared" si="355"/>
        <v>0</v>
      </c>
      <c r="S273" s="38">
        <f t="shared" si="356"/>
        <v>313.64</v>
      </c>
      <c r="T273" s="39">
        <f t="shared" si="357"/>
        <v>126.92</v>
      </c>
      <c r="U273" s="38">
        <f t="shared" si="358"/>
        <v>11.76</v>
      </c>
      <c r="V273" s="39">
        <f t="shared" si="359"/>
        <v>110</v>
      </c>
      <c r="W273" s="39">
        <f t="shared" si="360"/>
        <v>0</v>
      </c>
      <c r="X273" s="38">
        <f t="shared" si="361"/>
        <v>562.32</v>
      </c>
      <c r="Y273" s="38">
        <f t="shared" si="362"/>
        <v>1905.3</v>
      </c>
      <c r="Z273" s="35"/>
      <c r="AA273" s="41" t="s">
        <v>70</v>
      </c>
      <c r="AB273" s="42">
        <f t="shared" ref="AB273:AH273" si="381">K273+R273</f>
        <v>70.57</v>
      </c>
      <c r="AC273" s="42">
        <f t="shared" si="381"/>
        <v>940.93</v>
      </c>
      <c r="AD273" s="42">
        <f t="shared" si="381"/>
        <v>634.6</v>
      </c>
      <c r="AE273" s="42">
        <f t="shared" si="381"/>
        <v>39.2</v>
      </c>
      <c r="AF273" s="42">
        <f t="shared" si="381"/>
        <v>220</v>
      </c>
      <c r="AG273" s="42">
        <f t="shared" si="381"/>
        <v>0</v>
      </c>
      <c r="AH273" s="42">
        <f t="shared" si="381"/>
        <v>1905.3</v>
      </c>
      <c r="AI273" s="41" t="s">
        <v>33</v>
      </c>
      <c r="AJ273" s="15"/>
    </row>
    <row r="274" ht="17" customHeight="1" spans="1:39">
      <c r="A274" s="37">
        <f t="shared" si="347"/>
        <v>271</v>
      </c>
      <c r="B274" s="39" t="s">
        <v>110</v>
      </c>
      <c r="C274" s="54" t="s">
        <v>765</v>
      </c>
      <c r="D274" s="227" t="s">
        <v>766</v>
      </c>
      <c r="E274" s="39">
        <v>3920.55</v>
      </c>
      <c r="F274" s="39">
        <v>3920.55</v>
      </c>
      <c r="G274" s="39">
        <v>6346</v>
      </c>
      <c r="H274" s="39">
        <v>3920.55</v>
      </c>
      <c r="I274" s="73">
        <v>0</v>
      </c>
      <c r="J274" s="39"/>
      <c r="K274" s="38">
        <f t="shared" si="348"/>
        <v>70.57</v>
      </c>
      <c r="L274" s="38">
        <f t="shared" si="349"/>
        <v>627.29</v>
      </c>
      <c r="M274" s="39">
        <f t="shared" si="350"/>
        <v>507.68</v>
      </c>
      <c r="N274" s="38">
        <f t="shared" si="351"/>
        <v>27.44</v>
      </c>
      <c r="O274" s="39">
        <f t="shared" si="352"/>
        <v>0</v>
      </c>
      <c r="P274" s="39">
        <f t="shared" si="353"/>
        <v>0</v>
      </c>
      <c r="Q274" s="39">
        <f t="shared" si="354"/>
        <v>1232.98</v>
      </c>
      <c r="R274" s="38">
        <f t="shared" si="355"/>
        <v>0</v>
      </c>
      <c r="S274" s="38">
        <f t="shared" si="356"/>
        <v>313.64</v>
      </c>
      <c r="T274" s="39">
        <f t="shared" si="357"/>
        <v>126.92</v>
      </c>
      <c r="U274" s="38">
        <f t="shared" si="358"/>
        <v>11.76</v>
      </c>
      <c r="V274" s="39">
        <f t="shared" si="359"/>
        <v>0</v>
      </c>
      <c r="W274" s="39">
        <f t="shared" si="360"/>
        <v>0</v>
      </c>
      <c r="X274" s="38">
        <f t="shared" si="361"/>
        <v>452.32</v>
      </c>
      <c r="Y274" s="38">
        <f t="shared" si="362"/>
        <v>1685.3</v>
      </c>
      <c r="Z274" s="35"/>
      <c r="AA274" s="41" t="s">
        <v>62</v>
      </c>
      <c r="AB274" s="42">
        <f t="shared" ref="AB274:AH274" si="382">K274+R274</f>
        <v>70.57</v>
      </c>
      <c r="AC274" s="42">
        <f t="shared" si="382"/>
        <v>940.93</v>
      </c>
      <c r="AD274" s="42">
        <f t="shared" si="382"/>
        <v>634.6</v>
      </c>
      <c r="AE274" s="42">
        <f t="shared" si="382"/>
        <v>39.2</v>
      </c>
      <c r="AF274" s="42">
        <f t="shared" si="382"/>
        <v>0</v>
      </c>
      <c r="AG274" s="42">
        <f t="shared" si="382"/>
        <v>0</v>
      </c>
      <c r="AH274" s="42">
        <f t="shared" si="382"/>
        <v>1685.3</v>
      </c>
      <c r="AI274" s="41" t="s">
        <v>33</v>
      </c>
      <c r="AJ274" s="15"/>
    </row>
    <row r="275" ht="17" customHeight="1" spans="1:39">
      <c r="A275" s="37">
        <f t="shared" si="347"/>
        <v>272</v>
      </c>
      <c r="B275" s="39" t="s">
        <v>110</v>
      </c>
      <c r="C275" s="54" t="s">
        <v>767</v>
      </c>
      <c r="D275" s="227" t="s">
        <v>768</v>
      </c>
      <c r="E275" s="39">
        <v>3920.55</v>
      </c>
      <c r="F275" s="39">
        <v>3920.55</v>
      </c>
      <c r="G275" s="39">
        <v>6346</v>
      </c>
      <c r="H275" s="39">
        <v>3920.55</v>
      </c>
      <c r="I275" s="73">
        <v>0</v>
      </c>
      <c r="J275" s="39"/>
      <c r="K275" s="38">
        <f t="shared" si="348"/>
        <v>70.57</v>
      </c>
      <c r="L275" s="38">
        <f t="shared" si="349"/>
        <v>627.29</v>
      </c>
      <c r="M275" s="39">
        <f t="shared" si="350"/>
        <v>507.68</v>
      </c>
      <c r="N275" s="38">
        <f t="shared" si="351"/>
        <v>27.44</v>
      </c>
      <c r="O275" s="39">
        <f t="shared" si="352"/>
        <v>0</v>
      </c>
      <c r="P275" s="39">
        <f t="shared" si="353"/>
        <v>0</v>
      </c>
      <c r="Q275" s="39">
        <f t="shared" si="354"/>
        <v>1232.98</v>
      </c>
      <c r="R275" s="38">
        <f t="shared" si="355"/>
        <v>0</v>
      </c>
      <c r="S275" s="38">
        <f t="shared" si="356"/>
        <v>313.64</v>
      </c>
      <c r="T275" s="39">
        <f t="shared" si="357"/>
        <v>126.92</v>
      </c>
      <c r="U275" s="38">
        <f t="shared" si="358"/>
        <v>11.76</v>
      </c>
      <c r="V275" s="39">
        <f t="shared" si="359"/>
        <v>0</v>
      </c>
      <c r="W275" s="39">
        <f t="shared" si="360"/>
        <v>0</v>
      </c>
      <c r="X275" s="38">
        <f t="shared" si="361"/>
        <v>452.32</v>
      </c>
      <c r="Y275" s="38">
        <f t="shared" si="362"/>
        <v>1685.3</v>
      </c>
      <c r="Z275" s="35"/>
      <c r="AA275" s="41" t="s">
        <v>62</v>
      </c>
      <c r="AB275" s="42">
        <f t="shared" ref="AB275:AH275" si="383">K275+R275</f>
        <v>70.57</v>
      </c>
      <c r="AC275" s="42">
        <f t="shared" si="383"/>
        <v>940.93</v>
      </c>
      <c r="AD275" s="42">
        <f t="shared" si="383"/>
        <v>634.6</v>
      </c>
      <c r="AE275" s="42">
        <f t="shared" si="383"/>
        <v>39.2</v>
      </c>
      <c r="AF275" s="42">
        <f t="shared" si="383"/>
        <v>0</v>
      </c>
      <c r="AG275" s="42">
        <f t="shared" si="383"/>
        <v>0</v>
      </c>
      <c r="AH275" s="42">
        <f t="shared" si="383"/>
        <v>1685.3</v>
      </c>
      <c r="AI275" s="41" t="s">
        <v>33</v>
      </c>
      <c r="AJ275" s="15"/>
    </row>
    <row r="276" ht="17" customHeight="1" spans="1:39">
      <c r="A276" s="37">
        <f t="shared" si="347"/>
        <v>273</v>
      </c>
      <c r="B276" s="39" t="s">
        <v>248</v>
      </c>
      <c r="C276" s="54" t="s">
        <v>769</v>
      </c>
      <c r="D276" s="227" t="s">
        <v>770</v>
      </c>
      <c r="E276" s="39">
        <v>3920.55</v>
      </c>
      <c r="F276" s="39">
        <v>3920.55</v>
      </c>
      <c r="G276" s="39">
        <v>6346</v>
      </c>
      <c r="H276" s="39">
        <v>3920.55</v>
      </c>
      <c r="I276" s="73">
        <v>2200</v>
      </c>
      <c r="J276" s="39"/>
      <c r="K276" s="38">
        <f t="shared" si="348"/>
        <v>70.57</v>
      </c>
      <c r="L276" s="38">
        <f t="shared" si="349"/>
        <v>627.29</v>
      </c>
      <c r="M276" s="39">
        <f t="shared" si="350"/>
        <v>507.68</v>
      </c>
      <c r="N276" s="38">
        <f t="shared" si="351"/>
        <v>27.44</v>
      </c>
      <c r="O276" s="39">
        <f t="shared" si="352"/>
        <v>110</v>
      </c>
      <c r="P276" s="39">
        <f t="shared" si="353"/>
        <v>0</v>
      </c>
      <c r="Q276" s="39">
        <f t="shared" si="354"/>
        <v>1342.98</v>
      </c>
      <c r="R276" s="38">
        <f t="shared" si="355"/>
        <v>0</v>
      </c>
      <c r="S276" s="38">
        <f t="shared" si="356"/>
        <v>313.64</v>
      </c>
      <c r="T276" s="39">
        <f t="shared" si="357"/>
        <v>126.92</v>
      </c>
      <c r="U276" s="38">
        <f t="shared" si="358"/>
        <v>11.76</v>
      </c>
      <c r="V276" s="39">
        <f t="shared" si="359"/>
        <v>110</v>
      </c>
      <c r="W276" s="39">
        <f t="shared" si="360"/>
        <v>0</v>
      </c>
      <c r="X276" s="38">
        <f t="shared" si="361"/>
        <v>562.32</v>
      </c>
      <c r="Y276" s="38">
        <f t="shared" si="362"/>
        <v>1905.3</v>
      </c>
      <c r="Z276" s="35"/>
      <c r="AA276" s="41" t="s">
        <v>70</v>
      </c>
      <c r="AB276" s="42">
        <f t="shared" ref="AB276:AH276" si="384">K276+R276</f>
        <v>70.57</v>
      </c>
      <c r="AC276" s="42">
        <f t="shared" si="384"/>
        <v>940.93</v>
      </c>
      <c r="AD276" s="42">
        <f t="shared" si="384"/>
        <v>634.6</v>
      </c>
      <c r="AE276" s="42">
        <f t="shared" si="384"/>
        <v>39.2</v>
      </c>
      <c r="AF276" s="42">
        <f t="shared" si="384"/>
        <v>220</v>
      </c>
      <c r="AG276" s="42">
        <f t="shared" si="384"/>
        <v>0</v>
      </c>
      <c r="AH276" s="42">
        <f t="shared" si="384"/>
        <v>1905.3</v>
      </c>
      <c r="AI276" s="41" t="s">
        <v>33</v>
      </c>
      <c r="AJ276" s="15"/>
    </row>
    <row r="277" ht="17" customHeight="1" spans="1:39">
      <c r="A277" s="37">
        <f t="shared" si="347"/>
        <v>274</v>
      </c>
      <c r="B277" s="39" t="s">
        <v>189</v>
      </c>
      <c r="C277" s="54" t="s">
        <v>773</v>
      </c>
      <c r="D277" s="227" t="s">
        <v>774</v>
      </c>
      <c r="E277" s="39">
        <v>3920.55</v>
      </c>
      <c r="F277" s="39">
        <v>3920.55</v>
      </c>
      <c r="G277" s="39">
        <v>6346</v>
      </c>
      <c r="H277" s="39">
        <v>3920.55</v>
      </c>
      <c r="I277" s="73">
        <v>0</v>
      </c>
      <c r="J277" s="39"/>
      <c r="K277" s="38">
        <f t="shared" si="348"/>
        <v>70.57</v>
      </c>
      <c r="L277" s="38">
        <f t="shared" si="349"/>
        <v>627.29</v>
      </c>
      <c r="M277" s="39">
        <f t="shared" si="350"/>
        <v>507.68</v>
      </c>
      <c r="N277" s="38">
        <f t="shared" si="351"/>
        <v>27.44</v>
      </c>
      <c r="O277" s="39">
        <f t="shared" si="352"/>
        <v>0</v>
      </c>
      <c r="P277" s="39">
        <f t="shared" si="353"/>
        <v>0</v>
      </c>
      <c r="Q277" s="39">
        <f t="shared" si="354"/>
        <v>1232.98</v>
      </c>
      <c r="R277" s="38">
        <f t="shared" si="355"/>
        <v>0</v>
      </c>
      <c r="S277" s="38">
        <f t="shared" si="356"/>
        <v>313.64</v>
      </c>
      <c r="T277" s="39">
        <f t="shared" si="357"/>
        <v>126.92</v>
      </c>
      <c r="U277" s="38">
        <f t="shared" si="358"/>
        <v>11.76</v>
      </c>
      <c r="V277" s="39">
        <f t="shared" si="359"/>
        <v>0</v>
      </c>
      <c r="W277" s="39">
        <f t="shared" si="360"/>
        <v>0</v>
      </c>
      <c r="X277" s="38">
        <f t="shared" si="361"/>
        <v>452.32</v>
      </c>
      <c r="Y277" s="38">
        <f t="shared" si="362"/>
        <v>1685.3</v>
      </c>
      <c r="Z277" s="35"/>
      <c r="AA277" s="41" t="s">
        <v>52</v>
      </c>
      <c r="AB277" s="42">
        <f t="shared" ref="AB277:AH277" si="385">K277+R277</f>
        <v>70.57</v>
      </c>
      <c r="AC277" s="42">
        <f t="shared" si="385"/>
        <v>940.93</v>
      </c>
      <c r="AD277" s="42">
        <f t="shared" si="385"/>
        <v>634.6</v>
      </c>
      <c r="AE277" s="42">
        <f t="shared" si="385"/>
        <v>39.2</v>
      </c>
      <c r="AF277" s="42">
        <f t="shared" si="385"/>
        <v>0</v>
      </c>
      <c r="AG277" s="42">
        <f t="shared" si="385"/>
        <v>0</v>
      </c>
      <c r="AH277" s="42">
        <f t="shared" si="385"/>
        <v>1685.3</v>
      </c>
      <c r="AI277" s="41" t="s">
        <v>33</v>
      </c>
      <c r="AJ277" s="15"/>
    </row>
    <row r="278" ht="17" customHeight="1" spans="1:39">
      <c r="A278" s="37">
        <f t="shared" si="347"/>
        <v>275</v>
      </c>
      <c r="B278" s="39" t="s">
        <v>119</v>
      </c>
      <c r="C278" s="54" t="s">
        <v>775</v>
      </c>
      <c r="D278" s="227" t="s">
        <v>776</v>
      </c>
      <c r="E278" s="39">
        <v>3920.55</v>
      </c>
      <c r="F278" s="39">
        <v>3920.55</v>
      </c>
      <c r="G278" s="39">
        <v>6346</v>
      </c>
      <c r="H278" s="39">
        <v>3920.55</v>
      </c>
      <c r="I278" s="73">
        <v>3180</v>
      </c>
      <c r="J278" s="39"/>
      <c r="K278" s="38">
        <f t="shared" si="348"/>
        <v>70.57</v>
      </c>
      <c r="L278" s="38">
        <f t="shared" si="349"/>
        <v>627.29</v>
      </c>
      <c r="M278" s="39">
        <f t="shared" si="350"/>
        <v>507.68</v>
      </c>
      <c r="N278" s="38">
        <f t="shared" si="351"/>
        <v>27.44</v>
      </c>
      <c r="O278" s="39">
        <f t="shared" si="352"/>
        <v>159</v>
      </c>
      <c r="P278" s="39">
        <f t="shared" si="353"/>
        <v>0</v>
      </c>
      <c r="Q278" s="39">
        <f t="shared" si="354"/>
        <v>1391.98</v>
      </c>
      <c r="R278" s="38">
        <f t="shared" si="355"/>
        <v>0</v>
      </c>
      <c r="S278" s="38">
        <f t="shared" si="356"/>
        <v>313.64</v>
      </c>
      <c r="T278" s="39">
        <f t="shared" si="357"/>
        <v>126.92</v>
      </c>
      <c r="U278" s="38">
        <f t="shared" si="358"/>
        <v>11.76</v>
      </c>
      <c r="V278" s="39">
        <f t="shared" si="359"/>
        <v>159</v>
      </c>
      <c r="W278" s="39">
        <f t="shared" si="360"/>
        <v>0</v>
      </c>
      <c r="X278" s="38">
        <f t="shared" si="361"/>
        <v>611.32</v>
      </c>
      <c r="Y278" s="38">
        <f t="shared" si="362"/>
        <v>2003.3</v>
      </c>
      <c r="Z278" s="35"/>
      <c r="AA278" s="41" t="s">
        <v>58</v>
      </c>
      <c r="AB278" s="42">
        <f t="shared" ref="AB278:AH278" si="386">K278+R278</f>
        <v>70.57</v>
      </c>
      <c r="AC278" s="42">
        <f t="shared" si="386"/>
        <v>940.93</v>
      </c>
      <c r="AD278" s="42">
        <f t="shared" si="386"/>
        <v>634.6</v>
      </c>
      <c r="AE278" s="42">
        <f t="shared" si="386"/>
        <v>39.2</v>
      </c>
      <c r="AF278" s="42">
        <f t="shared" si="386"/>
        <v>318</v>
      </c>
      <c r="AG278" s="42">
        <f t="shared" si="386"/>
        <v>0</v>
      </c>
      <c r="AH278" s="42">
        <f t="shared" si="386"/>
        <v>2003.3</v>
      </c>
      <c r="AI278" s="41" t="s">
        <v>35</v>
      </c>
      <c r="AJ278" s="15"/>
    </row>
    <row r="279" s="16" customFormat="1" ht="17" customHeight="1" spans="1:39">
      <c r="A279" s="47">
        <f t="shared" si="347"/>
        <v>276</v>
      </c>
      <c r="B279" s="50" t="s">
        <v>116</v>
      </c>
      <c r="C279" s="114" t="s">
        <v>779</v>
      </c>
      <c r="D279" s="230" t="s">
        <v>780</v>
      </c>
      <c r="E279" s="50">
        <v>3920.55</v>
      </c>
      <c r="F279" s="50">
        <v>3920.55</v>
      </c>
      <c r="G279" s="50">
        <v>0</v>
      </c>
      <c r="H279" s="50">
        <v>3920.55</v>
      </c>
      <c r="I279" s="117">
        <v>0</v>
      </c>
      <c r="J279" s="50"/>
      <c r="K279" s="48">
        <f t="shared" si="348"/>
        <v>70.57</v>
      </c>
      <c r="L279" s="48">
        <f t="shared" si="349"/>
        <v>627.29</v>
      </c>
      <c r="M279" s="50">
        <f t="shared" si="350"/>
        <v>0</v>
      </c>
      <c r="N279" s="48">
        <f t="shared" si="351"/>
        <v>27.44</v>
      </c>
      <c r="O279" s="50">
        <f t="shared" si="352"/>
        <v>0</v>
      </c>
      <c r="P279" s="50">
        <f t="shared" si="353"/>
        <v>0</v>
      </c>
      <c r="Q279" s="50">
        <f t="shared" si="354"/>
        <v>725.3</v>
      </c>
      <c r="R279" s="48">
        <f t="shared" si="355"/>
        <v>0</v>
      </c>
      <c r="S279" s="48">
        <f t="shared" si="356"/>
        <v>313.64</v>
      </c>
      <c r="T279" s="50">
        <f t="shared" si="357"/>
        <v>0</v>
      </c>
      <c r="U279" s="48">
        <f t="shared" si="358"/>
        <v>11.76</v>
      </c>
      <c r="V279" s="50">
        <f t="shared" si="359"/>
        <v>0</v>
      </c>
      <c r="W279" s="50">
        <f t="shared" si="360"/>
        <v>0</v>
      </c>
      <c r="X279" s="48">
        <f t="shared" si="361"/>
        <v>325.4</v>
      </c>
      <c r="Y279" s="48">
        <f t="shared" si="362"/>
        <v>1050.7</v>
      </c>
      <c r="Z279" s="118"/>
      <c r="AA279" s="51" t="s">
        <v>68</v>
      </c>
      <c r="AB279" s="52">
        <f t="shared" ref="AB279:AH279" si="387">K279+R279</f>
        <v>70.57</v>
      </c>
      <c r="AC279" s="52">
        <f t="shared" si="387"/>
        <v>940.93</v>
      </c>
      <c r="AD279" s="52">
        <f t="shared" si="387"/>
        <v>0</v>
      </c>
      <c r="AE279" s="52">
        <f t="shared" si="387"/>
        <v>39.2</v>
      </c>
      <c r="AF279" s="52">
        <f t="shared" si="387"/>
        <v>0</v>
      </c>
      <c r="AG279" s="52">
        <f t="shared" si="387"/>
        <v>0</v>
      </c>
      <c r="AH279" s="52">
        <f t="shared" si="387"/>
        <v>1050.7</v>
      </c>
      <c r="AI279" s="51" t="s">
        <v>33</v>
      </c>
    </row>
    <row r="280" s="16" customFormat="1" ht="17" customHeight="1" spans="1:39">
      <c r="A280" s="47">
        <f t="shared" si="347"/>
        <v>277</v>
      </c>
      <c r="B280" s="50" t="s">
        <v>238</v>
      </c>
      <c r="C280" s="114" t="s">
        <v>781</v>
      </c>
      <c r="D280" s="115" t="s">
        <v>782</v>
      </c>
      <c r="E280" s="50">
        <v>3920.55</v>
      </c>
      <c r="F280" s="50">
        <v>3920.55</v>
      </c>
      <c r="G280" s="50">
        <v>6346</v>
      </c>
      <c r="H280" s="50">
        <v>3920.55</v>
      </c>
      <c r="I280" s="117">
        <v>0</v>
      </c>
      <c r="J280" s="50"/>
      <c r="K280" s="48">
        <f t="shared" si="348"/>
        <v>70.57</v>
      </c>
      <c r="L280" s="48">
        <f t="shared" si="349"/>
        <v>627.29</v>
      </c>
      <c r="M280" s="50">
        <f t="shared" si="350"/>
        <v>507.68</v>
      </c>
      <c r="N280" s="48">
        <f t="shared" si="351"/>
        <v>27.44</v>
      </c>
      <c r="O280" s="50">
        <f t="shared" si="352"/>
        <v>0</v>
      </c>
      <c r="P280" s="50">
        <f t="shared" si="353"/>
        <v>0</v>
      </c>
      <c r="Q280" s="50">
        <f t="shared" si="354"/>
        <v>1232.98</v>
      </c>
      <c r="R280" s="48">
        <f t="shared" si="355"/>
        <v>0</v>
      </c>
      <c r="S280" s="48">
        <f t="shared" si="356"/>
        <v>313.64</v>
      </c>
      <c r="T280" s="50">
        <f t="shared" si="357"/>
        <v>126.92</v>
      </c>
      <c r="U280" s="48">
        <f t="shared" si="358"/>
        <v>11.76</v>
      </c>
      <c r="V280" s="50">
        <f t="shared" si="359"/>
        <v>0</v>
      </c>
      <c r="W280" s="50">
        <f t="shared" si="360"/>
        <v>0</v>
      </c>
      <c r="X280" s="48">
        <f t="shared" si="361"/>
        <v>452.32</v>
      </c>
      <c r="Y280" s="48">
        <f t="shared" si="362"/>
        <v>1685.3</v>
      </c>
      <c r="Z280" s="118"/>
      <c r="AA280" s="51" t="s">
        <v>60</v>
      </c>
      <c r="AB280" s="52">
        <f t="shared" ref="AB280:AH280" si="388">K280+R280</f>
        <v>70.57</v>
      </c>
      <c r="AC280" s="52">
        <f t="shared" si="388"/>
        <v>940.93</v>
      </c>
      <c r="AD280" s="52">
        <f t="shared" si="388"/>
        <v>634.6</v>
      </c>
      <c r="AE280" s="52">
        <f t="shared" si="388"/>
        <v>39.2</v>
      </c>
      <c r="AF280" s="52">
        <f t="shared" si="388"/>
        <v>0</v>
      </c>
      <c r="AG280" s="52">
        <f t="shared" si="388"/>
        <v>0</v>
      </c>
      <c r="AH280" s="52">
        <f t="shared" si="388"/>
        <v>1685.3</v>
      </c>
      <c r="AI280" s="51" t="s">
        <v>33</v>
      </c>
    </row>
    <row r="281" ht="17" customHeight="1" spans="1:39">
      <c r="A281" s="37">
        <f t="shared" si="347"/>
        <v>278</v>
      </c>
      <c r="B281" s="39" t="s">
        <v>347</v>
      </c>
      <c r="C281" s="54" t="s">
        <v>785</v>
      </c>
      <c r="D281" s="55" t="s">
        <v>786</v>
      </c>
      <c r="E281" s="39">
        <v>3920.55</v>
      </c>
      <c r="F281" s="39">
        <v>3920.55</v>
      </c>
      <c r="G281" s="39">
        <v>6346</v>
      </c>
      <c r="H281" s="39">
        <v>3920.55</v>
      </c>
      <c r="I281" s="73">
        <v>0</v>
      </c>
      <c r="J281" s="39"/>
      <c r="K281" s="38">
        <f t="shared" si="348"/>
        <v>70.57</v>
      </c>
      <c r="L281" s="38">
        <f t="shared" si="349"/>
        <v>627.29</v>
      </c>
      <c r="M281" s="39">
        <f t="shared" si="350"/>
        <v>507.68</v>
      </c>
      <c r="N281" s="38">
        <f t="shared" si="351"/>
        <v>27.44</v>
      </c>
      <c r="O281" s="39">
        <f t="shared" si="352"/>
        <v>0</v>
      </c>
      <c r="P281" s="39">
        <f t="shared" si="353"/>
        <v>0</v>
      </c>
      <c r="Q281" s="39">
        <f t="shared" si="354"/>
        <v>1232.98</v>
      </c>
      <c r="R281" s="38">
        <f t="shared" si="355"/>
        <v>0</v>
      </c>
      <c r="S281" s="38">
        <f t="shared" si="356"/>
        <v>313.64</v>
      </c>
      <c r="T281" s="39">
        <f t="shared" si="357"/>
        <v>126.92</v>
      </c>
      <c r="U281" s="38">
        <f t="shared" si="358"/>
        <v>11.76</v>
      </c>
      <c r="V281" s="39">
        <f t="shared" si="359"/>
        <v>0</v>
      </c>
      <c r="W281" s="39">
        <f t="shared" si="360"/>
        <v>0</v>
      </c>
      <c r="X281" s="38">
        <f t="shared" si="361"/>
        <v>452.32</v>
      </c>
      <c r="Y281" s="38">
        <f t="shared" si="362"/>
        <v>1685.3</v>
      </c>
      <c r="Z281" s="35"/>
      <c r="AA281" s="41" t="s">
        <v>69</v>
      </c>
      <c r="AB281" s="42">
        <f t="shared" ref="AB281:AH281" si="389">K281+R281</f>
        <v>70.57</v>
      </c>
      <c r="AC281" s="42">
        <f t="shared" si="389"/>
        <v>940.93</v>
      </c>
      <c r="AD281" s="42">
        <f t="shared" si="389"/>
        <v>634.6</v>
      </c>
      <c r="AE281" s="42">
        <f t="shared" si="389"/>
        <v>39.2</v>
      </c>
      <c r="AF281" s="42">
        <f t="shared" si="389"/>
        <v>0</v>
      </c>
      <c r="AG281" s="42">
        <f t="shared" si="389"/>
        <v>0</v>
      </c>
      <c r="AH281" s="42">
        <f t="shared" si="389"/>
        <v>1685.3</v>
      </c>
      <c r="AI281" s="41" t="s">
        <v>33</v>
      </c>
      <c r="AJ281" s="15"/>
    </row>
    <row r="282" ht="17" customHeight="1" spans="1:39">
      <c r="A282" s="37">
        <f t="shared" si="347"/>
        <v>279</v>
      </c>
      <c r="B282" s="39" t="s">
        <v>347</v>
      </c>
      <c r="C282" s="54" t="s">
        <v>789</v>
      </c>
      <c r="D282" s="55" t="s">
        <v>790</v>
      </c>
      <c r="E282" s="39">
        <v>3920.55</v>
      </c>
      <c r="F282" s="39">
        <v>3920.55</v>
      </c>
      <c r="G282" s="39">
        <v>6346</v>
      </c>
      <c r="H282" s="39">
        <v>3920.55</v>
      </c>
      <c r="I282" s="73">
        <v>0</v>
      </c>
      <c r="J282" s="39"/>
      <c r="K282" s="38">
        <f t="shared" si="348"/>
        <v>70.57</v>
      </c>
      <c r="L282" s="38">
        <f t="shared" si="349"/>
        <v>627.29</v>
      </c>
      <c r="M282" s="39">
        <f t="shared" si="350"/>
        <v>507.68</v>
      </c>
      <c r="N282" s="38">
        <f t="shared" si="351"/>
        <v>27.44</v>
      </c>
      <c r="O282" s="39">
        <f t="shared" si="352"/>
        <v>0</v>
      </c>
      <c r="P282" s="39">
        <f t="shared" si="353"/>
        <v>0</v>
      </c>
      <c r="Q282" s="39">
        <f t="shared" si="354"/>
        <v>1232.98</v>
      </c>
      <c r="R282" s="38">
        <f t="shared" si="355"/>
        <v>0</v>
      </c>
      <c r="S282" s="38">
        <f t="shared" si="356"/>
        <v>313.64</v>
      </c>
      <c r="T282" s="39">
        <f t="shared" si="357"/>
        <v>126.92</v>
      </c>
      <c r="U282" s="38">
        <f t="shared" si="358"/>
        <v>11.76</v>
      </c>
      <c r="V282" s="39">
        <f t="shared" si="359"/>
        <v>0</v>
      </c>
      <c r="W282" s="39">
        <f t="shared" si="360"/>
        <v>0</v>
      </c>
      <c r="X282" s="38">
        <f t="shared" si="361"/>
        <v>452.32</v>
      </c>
      <c r="Y282" s="38">
        <f t="shared" si="362"/>
        <v>1685.3</v>
      </c>
      <c r="Z282" s="35"/>
      <c r="AA282" s="41" t="s">
        <v>69</v>
      </c>
      <c r="AB282" s="42">
        <f t="shared" ref="AB282:AH282" si="390">K282+R282</f>
        <v>70.57</v>
      </c>
      <c r="AC282" s="42">
        <f t="shared" si="390"/>
        <v>940.93</v>
      </c>
      <c r="AD282" s="42">
        <f t="shared" si="390"/>
        <v>634.6</v>
      </c>
      <c r="AE282" s="42">
        <f t="shared" si="390"/>
        <v>39.2</v>
      </c>
      <c r="AF282" s="42">
        <f t="shared" si="390"/>
        <v>0</v>
      </c>
      <c r="AG282" s="42">
        <f t="shared" si="390"/>
        <v>0</v>
      </c>
      <c r="AH282" s="42">
        <f t="shared" si="390"/>
        <v>1685.3</v>
      </c>
      <c r="AI282" s="41" t="s">
        <v>33</v>
      </c>
      <c r="AJ282" s="15"/>
    </row>
    <row r="283" ht="17" customHeight="1" spans="1:39">
      <c r="A283" s="37">
        <f t="shared" si="347"/>
        <v>280</v>
      </c>
      <c r="B283" s="39" t="s">
        <v>791</v>
      </c>
      <c r="C283" s="54" t="s">
        <v>792</v>
      </c>
      <c r="D283" s="227" t="s">
        <v>793</v>
      </c>
      <c r="E283" s="39">
        <v>3920.55</v>
      </c>
      <c r="F283" s="39">
        <v>3920.55</v>
      </c>
      <c r="G283" s="39">
        <v>6346</v>
      </c>
      <c r="H283" s="39">
        <v>3920.55</v>
      </c>
      <c r="I283" s="73">
        <v>3180</v>
      </c>
      <c r="J283" s="39"/>
      <c r="K283" s="38">
        <f t="shared" si="348"/>
        <v>70.57</v>
      </c>
      <c r="L283" s="38">
        <f t="shared" si="349"/>
        <v>627.29</v>
      </c>
      <c r="M283" s="39">
        <f t="shared" si="350"/>
        <v>507.68</v>
      </c>
      <c r="N283" s="38">
        <f t="shared" si="351"/>
        <v>27.44</v>
      </c>
      <c r="O283" s="39">
        <f t="shared" si="352"/>
        <v>159</v>
      </c>
      <c r="P283" s="39">
        <f t="shared" si="353"/>
        <v>0</v>
      </c>
      <c r="Q283" s="39">
        <f t="shared" si="354"/>
        <v>1391.98</v>
      </c>
      <c r="R283" s="38">
        <f t="shared" si="355"/>
        <v>0</v>
      </c>
      <c r="S283" s="38">
        <f t="shared" si="356"/>
        <v>313.64</v>
      </c>
      <c r="T283" s="39">
        <f t="shared" si="357"/>
        <v>126.92</v>
      </c>
      <c r="U283" s="38">
        <f t="shared" si="358"/>
        <v>11.76</v>
      </c>
      <c r="V283" s="39">
        <f t="shared" si="359"/>
        <v>159</v>
      </c>
      <c r="W283" s="39">
        <f t="shared" si="360"/>
        <v>0</v>
      </c>
      <c r="X283" s="38">
        <f t="shared" si="361"/>
        <v>611.32</v>
      </c>
      <c r="Y283" s="38">
        <f t="shared" si="362"/>
        <v>2003.3</v>
      </c>
      <c r="Z283" s="35"/>
      <c r="AA283" s="41" t="s">
        <v>74</v>
      </c>
      <c r="AB283" s="42">
        <f t="shared" ref="AB283:AH283" si="391">K283+R283</f>
        <v>70.57</v>
      </c>
      <c r="AC283" s="42">
        <f t="shared" si="391"/>
        <v>940.93</v>
      </c>
      <c r="AD283" s="42">
        <f t="shared" si="391"/>
        <v>634.6</v>
      </c>
      <c r="AE283" s="42">
        <f t="shared" si="391"/>
        <v>39.2</v>
      </c>
      <c r="AF283" s="42">
        <f t="shared" si="391"/>
        <v>318</v>
      </c>
      <c r="AG283" s="42">
        <f t="shared" si="391"/>
        <v>0</v>
      </c>
      <c r="AH283" s="42">
        <f t="shared" si="391"/>
        <v>2003.3</v>
      </c>
      <c r="AI283" s="41" t="s">
        <v>35</v>
      </c>
      <c r="AJ283" s="15"/>
    </row>
    <row r="284" ht="17" customHeight="1" spans="1:39">
      <c r="A284" s="37">
        <f t="shared" si="347"/>
        <v>281</v>
      </c>
      <c r="B284" s="39" t="s">
        <v>110</v>
      </c>
      <c r="C284" s="54" t="s">
        <v>794</v>
      </c>
      <c r="D284" s="227" t="s">
        <v>795</v>
      </c>
      <c r="E284" s="39">
        <v>3920.55</v>
      </c>
      <c r="F284" s="39">
        <v>3920.55</v>
      </c>
      <c r="G284" s="39">
        <v>6346</v>
      </c>
      <c r="H284" s="39">
        <v>3920.55</v>
      </c>
      <c r="I284" s="73">
        <v>0</v>
      </c>
      <c r="J284" s="39"/>
      <c r="K284" s="38">
        <f t="shared" si="348"/>
        <v>70.57</v>
      </c>
      <c r="L284" s="38">
        <f t="shared" si="349"/>
        <v>627.29</v>
      </c>
      <c r="M284" s="39">
        <f t="shared" si="350"/>
        <v>507.68</v>
      </c>
      <c r="N284" s="38">
        <f t="shared" si="351"/>
        <v>27.44</v>
      </c>
      <c r="O284" s="39">
        <f t="shared" si="352"/>
        <v>0</v>
      </c>
      <c r="P284" s="39">
        <f t="shared" si="353"/>
        <v>0</v>
      </c>
      <c r="Q284" s="39">
        <f t="shared" si="354"/>
        <v>1232.98</v>
      </c>
      <c r="R284" s="38">
        <f t="shared" si="355"/>
        <v>0</v>
      </c>
      <c r="S284" s="38">
        <f t="shared" si="356"/>
        <v>313.64</v>
      </c>
      <c r="T284" s="39">
        <f t="shared" si="357"/>
        <v>126.92</v>
      </c>
      <c r="U284" s="38">
        <f t="shared" si="358"/>
        <v>11.76</v>
      </c>
      <c r="V284" s="39">
        <f t="shared" si="359"/>
        <v>0</v>
      </c>
      <c r="W284" s="39">
        <f t="shared" si="360"/>
        <v>0</v>
      </c>
      <c r="X284" s="38">
        <f t="shared" si="361"/>
        <v>452.32</v>
      </c>
      <c r="Y284" s="38">
        <f t="shared" si="362"/>
        <v>1685.3</v>
      </c>
      <c r="Z284" s="35"/>
      <c r="AA284" s="41" t="s">
        <v>62</v>
      </c>
      <c r="AB284" s="42">
        <f t="shared" ref="AB284:AH284" si="392">K284+R284</f>
        <v>70.57</v>
      </c>
      <c r="AC284" s="42">
        <f t="shared" si="392"/>
        <v>940.93</v>
      </c>
      <c r="AD284" s="42">
        <f t="shared" si="392"/>
        <v>634.6</v>
      </c>
      <c r="AE284" s="42">
        <f t="shared" si="392"/>
        <v>39.2</v>
      </c>
      <c r="AF284" s="42">
        <f t="shared" si="392"/>
        <v>0</v>
      </c>
      <c r="AG284" s="42">
        <f t="shared" si="392"/>
        <v>0</v>
      </c>
      <c r="AH284" s="42">
        <f t="shared" si="392"/>
        <v>1685.3</v>
      </c>
      <c r="AI284" s="41" t="s">
        <v>33</v>
      </c>
      <c r="AJ284" s="15"/>
    </row>
    <row r="285" ht="17" customHeight="1" spans="1:39">
      <c r="A285" s="37">
        <f t="shared" si="347"/>
        <v>282</v>
      </c>
      <c r="B285" s="39" t="s">
        <v>248</v>
      </c>
      <c r="C285" s="54" t="s">
        <v>796</v>
      </c>
      <c r="D285" s="55" t="s">
        <v>797</v>
      </c>
      <c r="E285" s="39">
        <v>3920.55</v>
      </c>
      <c r="F285" s="39">
        <v>3920.55</v>
      </c>
      <c r="G285" s="39">
        <v>6346</v>
      </c>
      <c r="H285" s="39">
        <v>3920.55</v>
      </c>
      <c r="I285" s="73">
        <v>0</v>
      </c>
      <c r="J285" s="39"/>
      <c r="K285" s="38">
        <f t="shared" si="348"/>
        <v>70.57</v>
      </c>
      <c r="L285" s="38">
        <f t="shared" si="349"/>
        <v>627.29</v>
      </c>
      <c r="M285" s="39">
        <f t="shared" si="350"/>
        <v>507.68</v>
      </c>
      <c r="N285" s="38">
        <f t="shared" si="351"/>
        <v>27.44</v>
      </c>
      <c r="O285" s="39">
        <f t="shared" si="352"/>
        <v>0</v>
      </c>
      <c r="P285" s="39">
        <f t="shared" si="353"/>
        <v>0</v>
      </c>
      <c r="Q285" s="39">
        <f t="shared" si="354"/>
        <v>1232.98</v>
      </c>
      <c r="R285" s="38">
        <f t="shared" si="355"/>
        <v>0</v>
      </c>
      <c r="S285" s="38">
        <f t="shared" si="356"/>
        <v>313.64</v>
      </c>
      <c r="T285" s="39">
        <f t="shared" si="357"/>
        <v>126.92</v>
      </c>
      <c r="U285" s="38">
        <f t="shared" si="358"/>
        <v>11.76</v>
      </c>
      <c r="V285" s="39">
        <f t="shared" si="359"/>
        <v>0</v>
      </c>
      <c r="W285" s="39">
        <f t="shared" si="360"/>
        <v>0</v>
      </c>
      <c r="X285" s="38">
        <f t="shared" si="361"/>
        <v>452.32</v>
      </c>
      <c r="Y285" s="38">
        <f t="shared" si="362"/>
        <v>1685.3</v>
      </c>
      <c r="Z285" s="35"/>
      <c r="AA285" s="41" t="s">
        <v>70</v>
      </c>
      <c r="AB285" s="42">
        <f t="shared" ref="AB285:AH285" si="393">K285+R285</f>
        <v>70.57</v>
      </c>
      <c r="AC285" s="42">
        <f t="shared" si="393"/>
        <v>940.93</v>
      </c>
      <c r="AD285" s="42">
        <f t="shared" si="393"/>
        <v>634.6</v>
      </c>
      <c r="AE285" s="42">
        <f t="shared" si="393"/>
        <v>39.2</v>
      </c>
      <c r="AF285" s="42">
        <f t="shared" si="393"/>
        <v>0</v>
      </c>
      <c r="AG285" s="42">
        <f t="shared" si="393"/>
        <v>0</v>
      </c>
      <c r="AH285" s="42">
        <f t="shared" si="393"/>
        <v>1685.3</v>
      </c>
      <c r="AI285" s="41" t="s">
        <v>33</v>
      </c>
      <c r="AJ285" s="15"/>
    </row>
    <row r="286" ht="21" customHeight="1" spans="1:39">
      <c r="A286" s="79" t="s">
        <v>10</v>
      </c>
      <c r="B286" s="79"/>
      <c r="C286" s="80"/>
      <c r="D286" s="81"/>
      <c r="E286" s="35">
        <f t="shared" ref="E286:AH286" si="394">SUM(E4:E285)</f>
        <v>1111407.40000001</v>
      </c>
      <c r="F286" s="35">
        <f t="shared" si="394"/>
        <v>1111407.40000001</v>
      </c>
      <c r="G286" s="35">
        <f t="shared" si="394"/>
        <v>1783226</v>
      </c>
      <c r="H286" s="35">
        <f t="shared" si="394"/>
        <v>1111407.40000001</v>
      </c>
      <c r="I286" s="35">
        <f t="shared" si="394"/>
        <v>720160</v>
      </c>
      <c r="J286" s="35">
        <f t="shared" si="394"/>
        <v>0</v>
      </c>
      <c r="K286" s="35">
        <f t="shared" si="394"/>
        <v>20005.3599999999</v>
      </c>
      <c r="L286" s="35">
        <f t="shared" si="394"/>
        <v>177825.72</v>
      </c>
      <c r="M286" s="35">
        <f t="shared" si="394"/>
        <v>142658.079999999</v>
      </c>
      <c r="N286" s="35">
        <f t="shared" si="394"/>
        <v>7778.81999999995</v>
      </c>
      <c r="O286" s="35">
        <f t="shared" si="394"/>
        <v>36008</v>
      </c>
      <c r="P286" s="35">
        <f t="shared" si="394"/>
        <v>0</v>
      </c>
      <c r="Q286" s="35">
        <f t="shared" si="394"/>
        <v>384275.979999999</v>
      </c>
      <c r="R286" s="35">
        <f t="shared" si="394"/>
        <v>0</v>
      </c>
      <c r="S286" s="35">
        <f t="shared" si="394"/>
        <v>88911.5199999999</v>
      </c>
      <c r="T286" s="35">
        <f t="shared" si="394"/>
        <v>35664.5199999997</v>
      </c>
      <c r="U286" s="35">
        <f t="shared" si="394"/>
        <v>3333.78000000002</v>
      </c>
      <c r="V286" s="35">
        <f t="shared" si="394"/>
        <v>36008</v>
      </c>
      <c r="W286" s="35">
        <f t="shared" si="394"/>
        <v>0</v>
      </c>
      <c r="X286" s="35">
        <f t="shared" si="394"/>
        <v>163917.820000001</v>
      </c>
      <c r="Y286" s="35">
        <f t="shared" si="394"/>
        <v>548193.799999999</v>
      </c>
      <c r="Z286" s="35">
        <f t="shared" si="394"/>
        <v>0</v>
      </c>
      <c r="AA286" s="35">
        <f t="shared" si="394"/>
        <v>0</v>
      </c>
      <c r="AB286" s="35">
        <f t="shared" si="394"/>
        <v>20005.3599999999</v>
      </c>
      <c r="AC286" s="35">
        <f t="shared" si="394"/>
        <v>266737.239999999</v>
      </c>
      <c r="AD286" s="35">
        <f t="shared" si="394"/>
        <v>178322.600000001</v>
      </c>
      <c r="AE286" s="35">
        <f t="shared" si="394"/>
        <v>11112.6</v>
      </c>
      <c r="AF286" s="35">
        <f t="shared" si="394"/>
        <v>72016</v>
      </c>
      <c r="AG286" s="35">
        <f t="shared" si="394"/>
        <v>0</v>
      </c>
      <c r="AH286" s="35">
        <f t="shared" si="394"/>
        <v>548193.799999999</v>
      </c>
      <c r="AI286" s="41"/>
      <c r="AJ286" s="15"/>
    </row>
    <row r="287" spans="1:39">
      <c r="A287" s="22"/>
      <c r="B287" s="22"/>
      <c r="E287" s="22"/>
      <c r="AA287" s="82"/>
    </row>
    <row r="288" ht="15" customHeight="1" spans="1:39">
      <c r="A288" s="83" t="s">
        <v>732</v>
      </c>
      <c r="B288" s="83"/>
      <c r="C288" s="83" t="s">
        <v>733</v>
      </c>
      <c r="D288" s="83"/>
      <c r="E288" s="83" t="s">
        <v>734</v>
      </c>
      <c r="F288" s="83"/>
      <c r="G288" s="84" t="s">
        <v>45</v>
      </c>
      <c r="H288" s="84"/>
      <c r="I288" s="83" t="s">
        <v>735</v>
      </c>
      <c r="J288" s="85" t="s">
        <v>736</v>
      </c>
      <c r="K288" s="85" t="s">
        <v>737</v>
      </c>
      <c r="N288" s="86"/>
      <c r="X288" s="21"/>
      <c r="Y288" s="21"/>
      <c r="AC288" s="87"/>
      <c r="AI288" s="15"/>
      <c r="AJ288" s="15"/>
      <c r="AK288" s="15"/>
      <c r="AL288" s="15"/>
      <c r="AM288" s="24"/>
    </row>
    <row r="289" ht="15" customHeight="1" spans="1:39">
      <c r="A289" s="88" t="s">
        <v>738</v>
      </c>
      <c r="B289" s="88"/>
      <c r="C289" s="89">
        <f>SUM(K4:K285)</f>
        <v>20005.3599999999</v>
      </c>
      <c r="D289" s="89"/>
      <c r="E289" s="90">
        <f>SUM(R4:R285)</f>
        <v>0</v>
      </c>
      <c r="F289" s="90"/>
      <c r="G289" s="91">
        <f t="shared" ref="G289:G295" si="395">C289+E289</f>
        <v>20005.3599999999</v>
      </c>
      <c r="H289" s="92"/>
      <c r="I289" s="83">
        <f>COUNTIFS(E4:E285,"&lt;&gt;",E4:E285,"&lt;&gt;0")</f>
        <v>282</v>
      </c>
      <c r="J289" s="93"/>
      <c r="K289" s="85">
        <f t="shared" ref="K289:K294" si="396">G289+J289</f>
        <v>20005.3599999999</v>
      </c>
      <c r="N289" s="86"/>
      <c r="X289" s="21"/>
      <c r="Y289" s="21"/>
      <c r="AB289" s="82"/>
      <c r="AI289" s="15"/>
      <c r="AJ289" s="15"/>
      <c r="AK289" s="15"/>
      <c r="AL289" s="15"/>
      <c r="AM289" s="24"/>
    </row>
    <row r="290" ht="15" customHeight="1" spans="1:39">
      <c r="A290" s="88" t="s">
        <v>739</v>
      </c>
      <c r="B290" s="88"/>
      <c r="C290" s="89">
        <f>SUM(L4:L285)</f>
        <v>177825.72</v>
      </c>
      <c r="D290" s="89"/>
      <c r="E290" s="90">
        <f>SUM(S4:S285)</f>
        <v>88911.5199999999</v>
      </c>
      <c r="F290" s="90"/>
      <c r="G290" s="91">
        <f t="shared" si="395"/>
        <v>266737.24</v>
      </c>
      <c r="H290" s="92"/>
      <c r="I290" s="83">
        <f>COUNTIFS(F4:F285,"&lt;&gt;",F4:F285,"&lt;&gt;0")</f>
        <v>282</v>
      </c>
      <c r="J290" s="85"/>
      <c r="K290" s="85">
        <f t="shared" si="396"/>
        <v>266737.24</v>
      </c>
      <c r="N290" s="86"/>
      <c r="X290" s="21"/>
      <c r="Y290" s="21"/>
      <c r="AC290" s="82"/>
      <c r="AI290" s="15"/>
      <c r="AJ290" s="15"/>
      <c r="AK290" s="15"/>
      <c r="AL290" s="15"/>
      <c r="AM290" s="24"/>
    </row>
    <row r="291" ht="15" customHeight="1" spans="1:39">
      <c r="A291" s="88" t="s">
        <v>740</v>
      </c>
      <c r="B291" s="88"/>
      <c r="C291" s="89">
        <f>SUM(N4:N285)</f>
        <v>7778.81999999995</v>
      </c>
      <c r="D291" s="89"/>
      <c r="E291" s="90">
        <f>SUM(U4:U285)</f>
        <v>3333.78000000002</v>
      </c>
      <c r="F291" s="90"/>
      <c r="G291" s="91">
        <f t="shared" si="395"/>
        <v>11112.6</v>
      </c>
      <c r="H291" s="92"/>
      <c r="I291" s="83">
        <f>COUNTIFS(H4:H285,"&lt;&gt;",H4:H285,"&lt;&gt;0")</f>
        <v>282</v>
      </c>
      <c r="J291" s="85"/>
      <c r="K291" s="85">
        <f t="shared" si="396"/>
        <v>11112.6</v>
      </c>
      <c r="N291" s="86"/>
      <c r="X291" s="21"/>
      <c r="Y291" s="21"/>
      <c r="AI291" s="15"/>
      <c r="AJ291" s="15"/>
      <c r="AK291" s="15"/>
      <c r="AL291" s="15"/>
      <c r="AM291" s="24"/>
    </row>
    <row r="292" ht="15" customHeight="1" spans="1:39">
      <c r="A292" s="94" t="s">
        <v>741</v>
      </c>
      <c r="B292" s="94"/>
      <c r="C292" s="89">
        <f>SUM(M4:M285)</f>
        <v>142658.079999999</v>
      </c>
      <c r="D292" s="89"/>
      <c r="E292" s="90">
        <f>SUM(T4:T285)</f>
        <v>35664.5199999997</v>
      </c>
      <c r="F292" s="90"/>
      <c r="G292" s="91">
        <f t="shared" si="395"/>
        <v>178322.599999999</v>
      </c>
      <c r="H292" s="92"/>
      <c r="I292" s="83">
        <f>COUNTIFS(G4:G285,"&lt;&gt;",G4:G285,"&lt;&gt;0")</f>
        <v>281</v>
      </c>
      <c r="J292" s="85"/>
      <c r="K292" s="85">
        <f t="shared" si="396"/>
        <v>178322.599999999</v>
      </c>
      <c r="N292" s="86"/>
      <c r="X292" s="21"/>
      <c r="Y292" s="21"/>
      <c r="AI292" s="15"/>
      <c r="AJ292" s="15"/>
      <c r="AK292" s="15"/>
      <c r="AL292" s="15"/>
      <c r="AM292" s="24"/>
    </row>
    <row r="293" ht="15" customHeight="1" spans="1:39">
      <c r="A293" s="94" t="s">
        <v>742</v>
      </c>
      <c r="B293" s="94"/>
      <c r="C293" s="89">
        <f>SUM(P4:P285)</f>
        <v>0</v>
      </c>
      <c r="D293" s="89"/>
      <c r="E293" s="90">
        <f>SUM(W4:W285)</f>
        <v>0</v>
      </c>
      <c r="F293" s="90"/>
      <c r="G293" s="91">
        <f t="shared" si="395"/>
        <v>0</v>
      </c>
      <c r="H293" s="92"/>
      <c r="I293" s="83">
        <f>COUNTIFS(J4:J285,"&lt;&gt;",J4:J285,"&lt;&gt;0")</f>
        <v>0</v>
      </c>
      <c r="J293" s="85"/>
      <c r="K293" s="85">
        <f t="shared" si="396"/>
        <v>0</v>
      </c>
      <c r="N293" s="86"/>
      <c r="X293" s="21"/>
      <c r="Y293" s="21"/>
      <c r="AI293" s="15"/>
      <c r="AJ293" s="15"/>
      <c r="AK293" s="15"/>
      <c r="AL293" s="15"/>
      <c r="AM293" s="24"/>
    </row>
    <row r="294" ht="21" customHeight="1" spans="1:39">
      <c r="A294" s="94" t="s">
        <v>743</v>
      </c>
      <c r="B294" s="94"/>
      <c r="C294" s="89">
        <f>SUM(O4:O285)</f>
        <v>36008</v>
      </c>
      <c r="D294" s="89"/>
      <c r="E294" s="90">
        <f>SUM(V4:V285)</f>
        <v>36008</v>
      </c>
      <c r="F294" s="90"/>
      <c r="G294" s="91">
        <f t="shared" si="395"/>
        <v>72016</v>
      </c>
      <c r="H294" s="92"/>
      <c r="I294" s="83">
        <f>COUNTIFS(I4:I285,"&lt;&gt;",I4:I285,"&lt;&gt;0")</f>
        <v>254</v>
      </c>
      <c r="J294" s="85"/>
      <c r="K294" s="85">
        <f t="shared" si="396"/>
        <v>72016</v>
      </c>
      <c r="N294" s="86"/>
      <c r="X294" s="21"/>
      <c r="Y294" s="21"/>
      <c r="AI294" s="15"/>
      <c r="AJ294" s="15"/>
      <c r="AK294" s="15"/>
      <c r="AL294" s="15"/>
      <c r="AM294" s="24"/>
    </row>
    <row r="295" ht="17" customHeight="1" spans="1:39">
      <c r="A295" s="85" t="s">
        <v>744</v>
      </c>
      <c r="B295" s="85"/>
      <c r="C295" s="95">
        <f>SUM(C289:D294)</f>
        <v>384275.979999999</v>
      </c>
      <c r="D295" s="96"/>
      <c r="E295" s="97">
        <f>SUM(E289:F294)</f>
        <v>163917.82</v>
      </c>
      <c r="F295" s="98"/>
      <c r="G295" s="99">
        <f t="shared" si="395"/>
        <v>548193.799999998</v>
      </c>
      <c r="H295" s="100"/>
      <c r="I295" s="85"/>
      <c r="J295" s="85"/>
      <c r="K295" s="101">
        <f>SUM(K289:K294)</f>
        <v>548193.799999999</v>
      </c>
      <c r="N295" s="86"/>
      <c r="X295" s="21"/>
      <c r="Y295" s="21"/>
      <c r="AI295" s="15"/>
      <c r="AJ295" s="15"/>
      <c r="AK295" s="15"/>
      <c r="AL295" s="15"/>
      <c r="AM295" s="24"/>
    </row>
    <row r="296" spans="1:39">
      <c r="A296" s="102" t="s">
        <v>745</v>
      </c>
      <c r="B296" s="102"/>
      <c r="C296" s="103"/>
      <c r="D296" s="102"/>
      <c r="E296" s="102"/>
      <c r="F296" s="102"/>
      <c r="G296" s="104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</row>
    <row r="297" spans="1:39">
      <c r="A297" s="102"/>
      <c r="B297" s="102"/>
      <c r="C297" s="103"/>
      <c r="D297" s="102"/>
      <c r="E297" s="102"/>
      <c r="F297" s="102"/>
      <c r="G297" s="104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</row>
    <row r="298" spans="1:39">
      <c r="A298" s="102"/>
      <c r="B298" s="102"/>
      <c r="C298" s="103"/>
      <c r="D298" s="102"/>
      <c r="E298" s="102"/>
      <c r="F298" s="102"/>
      <c r="G298" s="104"/>
      <c r="H298" s="102"/>
      <c r="I298" s="102"/>
      <c r="J298" s="102"/>
      <c r="K298" s="102"/>
      <c r="L298" s="102"/>
      <c r="M298" s="102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</row>
    <row r="299" spans="1:39">
      <c r="A299" s="102"/>
      <c r="B299" s="102"/>
      <c r="C299" s="103"/>
      <c r="D299" s="102"/>
      <c r="E299" s="102"/>
      <c r="F299" s="102"/>
      <c r="G299" s="104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</row>
    <row r="300" spans="1:39">
      <c r="A300" s="102"/>
      <c r="B300" s="102"/>
      <c r="C300" s="103"/>
      <c r="D300" s="102"/>
      <c r="E300" s="102"/>
      <c r="F300" s="102"/>
      <c r="G300" s="104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</row>
    <row r="301" spans="1:39">
      <c r="A301" s="102"/>
      <c r="B301" s="104"/>
      <c r="C301" s="103"/>
      <c r="D301" s="105"/>
      <c r="E301" s="102"/>
      <c r="F301" s="102"/>
      <c r="G301" s="104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S301" s="15"/>
      <c r="T301" s="15"/>
      <c r="U301" s="15"/>
      <c r="V301" s="15"/>
      <c r="W301" s="15"/>
    </row>
    <row r="302" spans="1:39">
      <c r="A302" s="102"/>
      <c r="B302" s="104"/>
      <c r="C302" s="103"/>
      <c r="D302" s="105"/>
      <c r="E302" s="102"/>
      <c r="F302" s="102"/>
      <c r="G302" s="104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S302" s="15"/>
      <c r="T302" s="15"/>
      <c r="U302" s="15"/>
      <c r="V302" s="15"/>
      <c r="W302" s="15"/>
    </row>
    <row r="303" spans="1:39">
      <c r="A303" s="102"/>
      <c r="B303" s="104"/>
      <c r="C303" s="103"/>
      <c r="D303" s="105"/>
      <c r="E303" s="102"/>
      <c r="F303" s="102"/>
      <c r="G303" s="104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S303" s="15"/>
      <c r="T303" s="15"/>
      <c r="U303" s="15"/>
      <c r="V303" s="15"/>
      <c r="W303" s="15"/>
    </row>
    <row r="304" spans="1:39">
      <c r="A304" s="106" t="s">
        <v>746</v>
      </c>
      <c r="B304" s="107"/>
      <c r="C304" s="108"/>
      <c r="D304" s="105"/>
      <c r="E304" s="102"/>
      <c r="F304" s="102"/>
      <c r="G304" s="104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2"/>
      <c r="T304" s="102"/>
      <c r="U304" s="102"/>
      <c r="W304" s="15"/>
    </row>
    <row r="305" spans="1:36">
      <c r="A305" s="106"/>
      <c r="B305" s="107"/>
      <c r="C305" s="108"/>
      <c r="W305" s="15"/>
    </row>
    <row r="306" s="16" customFormat="1" ht="17" customHeight="1" spans="1:36">
      <c r="A306" s="47">
        <f t="shared" ref="A306:A314" si="397">ROW()-3</f>
        <v>303</v>
      </c>
      <c r="B306" s="50" t="s">
        <v>153</v>
      </c>
      <c r="C306" s="114" t="s">
        <v>783</v>
      </c>
      <c r="D306" s="230" t="s">
        <v>784</v>
      </c>
      <c r="E306" s="116">
        <v>3920.55</v>
      </c>
      <c r="F306" s="116">
        <v>3920.55</v>
      </c>
      <c r="G306" s="50">
        <v>0</v>
      </c>
      <c r="H306" s="116">
        <v>3920.55</v>
      </c>
      <c r="I306" s="121">
        <v>0</v>
      </c>
      <c r="J306" s="50"/>
      <c r="K306" s="48">
        <f t="shared" ref="K306:K314" si="398">ROUND(E306*0.018,2)</f>
        <v>70.57</v>
      </c>
      <c r="L306" s="48">
        <f t="shared" ref="L306:L314" si="399">ROUND(F306*0.16,2)</f>
        <v>627.29</v>
      </c>
      <c r="M306" s="50">
        <f t="shared" ref="M306:M314" si="400">ROUND(G306*0.08,2)</f>
        <v>0</v>
      </c>
      <c r="N306" s="48">
        <f t="shared" ref="N306:N314" si="401">ROUND(H306*0.007,2)</f>
        <v>27.44</v>
      </c>
      <c r="O306" s="50">
        <f t="shared" ref="O306:O314" si="402">I306*5%</f>
        <v>0</v>
      </c>
      <c r="P306" s="50">
        <f t="shared" ref="P306:P314" si="403">J306*50%</f>
        <v>0</v>
      </c>
      <c r="Q306" s="50">
        <f t="shared" ref="Q306:Q314" si="404">SUM(K306:P306)</f>
        <v>725.3</v>
      </c>
      <c r="R306" s="48">
        <f t="shared" ref="R306:R314" si="405">E306*0</f>
        <v>0</v>
      </c>
      <c r="S306" s="48">
        <f t="shared" ref="S306:S314" si="406">ROUND(F306*0.08,2)</f>
        <v>313.64</v>
      </c>
      <c r="T306" s="50">
        <f t="shared" ref="T306:T314" si="407">ROUND(G306*0.02,2)</f>
        <v>0</v>
      </c>
      <c r="U306" s="48">
        <f t="shared" ref="U306:U314" si="408">ROUND(H306*0.003,2)</f>
        <v>11.76</v>
      </c>
      <c r="V306" s="50">
        <f t="shared" ref="V306:V314" si="409">I306*5%</f>
        <v>0</v>
      </c>
      <c r="W306" s="50">
        <f t="shared" ref="W306:W314" si="410">J306*50%</f>
        <v>0</v>
      </c>
      <c r="X306" s="48">
        <f t="shared" ref="X306:X314" si="411">SUM(R306:W306)</f>
        <v>325.4</v>
      </c>
      <c r="Y306" s="48">
        <f t="shared" ref="Y306:Y314" si="412">Q306+X306</f>
        <v>1050.7</v>
      </c>
      <c r="Z306" s="118"/>
      <c r="AA306" s="51" t="s">
        <v>77</v>
      </c>
      <c r="AB306" s="52">
        <f t="shared" ref="AB306:AH306" si="413">K306+R306</f>
        <v>70.57</v>
      </c>
      <c r="AC306" s="52">
        <f t="shared" si="413"/>
        <v>940.93</v>
      </c>
      <c r="AD306" s="52">
        <f t="shared" si="413"/>
        <v>0</v>
      </c>
      <c r="AE306" s="52">
        <f t="shared" si="413"/>
        <v>39.2</v>
      </c>
      <c r="AF306" s="52">
        <f t="shared" si="413"/>
        <v>0</v>
      </c>
      <c r="AG306" s="52">
        <f t="shared" si="413"/>
        <v>0</v>
      </c>
      <c r="AH306" s="52">
        <f t="shared" si="413"/>
        <v>1050.7</v>
      </c>
      <c r="AI306" s="51" t="s">
        <v>36</v>
      </c>
    </row>
    <row r="307" s="16" customFormat="1" ht="16" customHeight="1" spans="1:36">
      <c r="A307" s="47">
        <f t="shared" si="397"/>
        <v>304</v>
      </c>
      <c r="B307" s="48" t="s">
        <v>116</v>
      </c>
      <c r="C307" s="114" t="s">
        <v>550</v>
      </c>
      <c r="D307" s="237" t="s">
        <v>551</v>
      </c>
      <c r="E307" s="116">
        <v>3920.55</v>
      </c>
      <c r="F307" s="116">
        <v>3920.55</v>
      </c>
      <c r="G307" s="50">
        <v>0</v>
      </c>
      <c r="H307" s="116">
        <v>3920.55</v>
      </c>
      <c r="I307" s="121">
        <v>0</v>
      </c>
      <c r="J307" s="50"/>
      <c r="K307" s="48">
        <f t="shared" si="398"/>
        <v>70.57</v>
      </c>
      <c r="L307" s="48">
        <f t="shared" si="399"/>
        <v>627.29</v>
      </c>
      <c r="M307" s="50">
        <f t="shared" si="400"/>
        <v>0</v>
      </c>
      <c r="N307" s="48">
        <f t="shared" si="401"/>
        <v>27.44</v>
      </c>
      <c r="O307" s="50">
        <f t="shared" si="402"/>
        <v>0</v>
      </c>
      <c r="P307" s="50">
        <f t="shared" si="403"/>
        <v>0</v>
      </c>
      <c r="Q307" s="50">
        <f t="shared" si="404"/>
        <v>725.3</v>
      </c>
      <c r="R307" s="48">
        <f t="shared" si="405"/>
        <v>0</v>
      </c>
      <c r="S307" s="48">
        <f t="shared" si="406"/>
        <v>313.64</v>
      </c>
      <c r="T307" s="50">
        <f t="shared" si="407"/>
        <v>0</v>
      </c>
      <c r="U307" s="48">
        <f t="shared" si="408"/>
        <v>11.76</v>
      </c>
      <c r="V307" s="50">
        <f t="shared" si="409"/>
        <v>0</v>
      </c>
      <c r="W307" s="50">
        <f t="shared" si="410"/>
        <v>0</v>
      </c>
      <c r="X307" s="48">
        <f t="shared" si="411"/>
        <v>325.4</v>
      </c>
      <c r="Y307" s="48">
        <f t="shared" si="412"/>
        <v>1050.7</v>
      </c>
      <c r="Z307" s="130"/>
      <c r="AA307" s="51" t="s">
        <v>80</v>
      </c>
      <c r="AB307" s="52">
        <f t="shared" ref="AB307:AH307" si="414">K307+R307</f>
        <v>70.57</v>
      </c>
      <c r="AC307" s="52">
        <f t="shared" si="414"/>
        <v>940.93</v>
      </c>
      <c r="AD307" s="52">
        <f t="shared" si="414"/>
        <v>0</v>
      </c>
      <c r="AE307" s="52">
        <f t="shared" si="414"/>
        <v>39.2</v>
      </c>
      <c r="AF307" s="52">
        <f t="shared" si="414"/>
        <v>0</v>
      </c>
      <c r="AG307" s="52">
        <f t="shared" si="414"/>
        <v>0</v>
      </c>
      <c r="AH307" s="52">
        <f t="shared" si="414"/>
        <v>1050.7</v>
      </c>
      <c r="AI307" s="51" t="s">
        <v>33</v>
      </c>
    </row>
    <row r="308" ht="17" customHeight="1" spans="1:36">
      <c r="A308" s="37">
        <f t="shared" si="397"/>
        <v>305</v>
      </c>
      <c r="B308" s="38" t="s">
        <v>347</v>
      </c>
      <c r="C308" s="54" t="s">
        <v>728</v>
      </c>
      <c r="D308" s="55" t="s">
        <v>729</v>
      </c>
      <c r="E308" s="109">
        <v>3920.55</v>
      </c>
      <c r="F308" s="109">
        <v>3920.55</v>
      </c>
      <c r="G308" s="109">
        <v>6241.75</v>
      </c>
      <c r="H308" s="109">
        <v>3920.55</v>
      </c>
      <c r="I308" s="110">
        <v>0</v>
      </c>
      <c r="J308" s="39"/>
      <c r="K308" s="38">
        <f t="shared" si="398"/>
        <v>70.57</v>
      </c>
      <c r="L308" s="38">
        <f t="shared" si="399"/>
        <v>627.29</v>
      </c>
      <c r="M308" s="39">
        <f t="shared" si="400"/>
        <v>499.34</v>
      </c>
      <c r="N308" s="38">
        <f t="shared" si="401"/>
        <v>27.44</v>
      </c>
      <c r="O308" s="39">
        <f t="shared" si="402"/>
        <v>0</v>
      </c>
      <c r="P308" s="39">
        <f t="shared" si="403"/>
        <v>0</v>
      </c>
      <c r="Q308" s="39">
        <f t="shared" si="404"/>
        <v>1224.64</v>
      </c>
      <c r="R308" s="38">
        <f t="shared" si="405"/>
        <v>0</v>
      </c>
      <c r="S308" s="38">
        <f t="shared" si="406"/>
        <v>313.64</v>
      </c>
      <c r="T308" s="39">
        <f t="shared" si="407"/>
        <v>124.84</v>
      </c>
      <c r="U308" s="38">
        <f t="shared" si="408"/>
        <v>11.76</v>
      </c>
      <c r="V308" s="39">
        <f t="shared" si="409"/>
        <v>0</v>
      </c>
      <c r="W308" s="39">
        <f t="shared" si="410"/>
        <v>0</v>
      </c>
      <c r="X308" s="38">
        <f t="shared" si="411"/>
        <v>450.24</v>
      </c>
      <c r="Y308" s="38">
        <f t="shared" si="412"/>
        <v>1674.88</v>
      </c>
      <c r="Z308" s="35"/>
      <c r="AA308" s="41" t="s">
        <v>69</v>
      </c>
      <c r="AB308" s="42">
        <f t="shared" ref="AB308:AH308" si="415">K308+R308</f>
        <v>70.57</v>
      </c>
      <c r="AC308" s="42">
        <f t="shared" si="415"/>
        <v>940.93</v>
      </c>
      <c r="AD308" s="42">
        <f t="shared" si="415"/>
        <v>624.18</v>
      </c>
      <c r="AE308" s="42">
        <f t="shared" si="415"/>
        <v>39.2</v>
      </c>
      <c r="AF308" s="42">
        <f t="shared" si="415"/>
        <v>0</v>
      </c>
      <c r="AG308" s="42">
        <f t="shared" si="415"/>
        <v>0</v>
      </c>
      <c r="AH308" s="42">
        <f t="shared" si="415"/>
        <v>1674.88</v>
      </c>
      <c r="AI308" s="41" t="s">
        <v>33</v>
      </c>
      <c r="AJ308" s="15"/>
    </row>
    <row r="309" s="15" customFormat="1" ht="16" customHeight="1" spans="1:36">
      <c r="A309" s="37">
        <f t="shared" si="397"/>
        <v>306</v>
      </c>
      <c r="B309" s="38" t="s">
        <v>195</v>
      </c>
      <c r="C309" s="59" t="s">
        <v>598</v>
      </c>
      <c r="D309" s="40" t="s">
        <v>599</v>
      </c>
      <c r="E309" s="111">
        <v>3920.55</v>
      </c>
      <c r="F309" s="109">
        <v>3920.55</v>
      </c>
      <c r="G309" s="109">
        <v>0</v>
      </c>
      <c r="H309" s="109">
        <v>3920.55</v>
      </c>
      <c r="I309" s="43">
        <v>0</v>
      </c>
      <c r="J309" s="39"/>
      <c r="K309" s="38">
        <f t="shared" si="398"/>
        <v>70.57</v>
      </c>
      <c r="L309" s="38">
        <f t="shared" si="399"/>
        <v>627.29</v>
      </c>
      <c r="M309" s="39">
        <f t="shared" si="400"/>
        <v>0</v>
      </c>
      <c r="N309" s="38">
        <f t="shared" si="401"/>
        <v>27.44</v>
      </c>
      <c r="O309" s="39">
        <f t="shared" si="402"/>
        <v>0</v>
      </c>
      <c r="P309" s="39">
        <f t="shared" si="403"/>
        <v>0</v>
      </c>
      <c r="Q309" s="39">
        <f t="shared" si="404"/>
        <v>725.3</v>
      </c>
      <c r="R309" s="38">
        <f t="shared" si="405"/>
        <v>0</v>
      </c>
      <c r="S309" s="38">
        <f t="shared" si="406"/>
        <v>313.64</v>
      </c>
      <c r="T309" s="39">
        <f t="shared" si="407"/>
        <v>0</v>
      </c>
      <c r="U309" s="38">
        <f t="shared" si="408"/>
        <v>11.76</v>
      </c>
      <c r="V309" s="39">
        <f t="shared" si="409"/>
        <v>0</v>
      </c>
      <c r="W309" s="39">
        <f t="shared" si="410"/>
        <v>0</v>
      </c>
      <c r="X309" s="38">
        <f t="shared" si="411"/>
        <v>325.4</v>
      </c>
      <c r="Y309" s="38">
        <f t="shared" si="412"/>
        <v>1050.7</v>
      </c>
      <c r="Z309" s="35"/>
      <c r="AA309" s="41" t="s">
        <v>63</v>
      </c>
      <c r="AB309" s="42">
        <f t="shared" ref="AB309:AH309" si="416">K309+R309</f>
        <v>70.57</v>
      </c>
      <c r="AC309" s="42">
        <f t="shared" si="416"/>
        <v>940.93</v>
      </c>
      <c r="AD309" s="42">
        <f t="shared" si="416"/>
        <v>0</v>
      </c>
      <c r="AE309" s="42">
        <f t="shared" si="416"/>
        <v>39.2</v>
      </c>
      <c r="AF309" s="42">
        <f t="shared" si="416"/>
        <v>0</v>
      </c>
      <c r="AG309" s="42">
        <f t="shared" si="416"/>
        <v>0</v>
      </c>
      <c r="AH309" s="42">
        <f t="shared" si="416"/>
        <v>1050.7</v>
      </c>
      <c r="AI309" s="41" t="s">
        <v>36</v>
      </c>
    </row>
    <row r="310" s="19" customFormat="1" ht="19" customHeight="1" spans="1:36">
      <c r="A310" s="47">
        <f t="shared" si="397"/>
        <v>307</v>
      </c>
      <c r="B310" s="48" t="s">
        <v>186</v>
      </c>
      <c r="C310" s="114" t="s">
        <v>676</v>
      </c>
      <c r="D310" s="120" t="s">
        <v>677</v>
      </c>
      <c r="E310" s="116">
        <v>4200</v>
      </c>
      <c r="F310" s="116">
        <v>4200</v>
      </c>
      <c r="G310" s="116">
        <v>6241.75</v>
      </c>
      <c r="H310" s="116">
        <v>4200</v>
      </c>
      <c r="I310" s="121">
        <v>4180</v>
      </c>
      <c r="J310" s="50"/>
      <c r="K310" s="48">
        <f t="shared" si="398"/>
        <v>75.6</v>
      </c>
      <c r="L310" s="48">
        <f t="shared" si="399"/>
        <v>672</v>
      </c>
      <c r="M310" s="50">
        <f t="shared" si="400"/>
        <v>499.34</v>
      </c>
      <c r="N310" s="48">
        <f t="shared" si="401"/>
        <v>29.4</v>
      </c>
      <c r="O310" s="50">
        <f t="shared" si="402"/>
        <v>209</v>
      </c>
      <c r="P310" s="50">
        <f t="shared" si="403"/>
        <v>0</v>
      </c>
      <c r="Q310" s="50">
        <f t="shared" si="404"/>
        <v>1485.34</v>
      </c>
      <c r="R310" s="48">
        <f t="shared" si="405"/>
        <v>0</v>
      </c>
      <c r="S310" s="48">
        <f t="shared" si="406"/>
        <v>336</v>
      </c>
      <c r="T310" s="50">
        <f t="shared" si="407"/>
        <v>124.84</v>
      </c>
      <c r="U310" s="48">
        <f t="shared" si="408"/>
        <v>12.6</v>
      </c>
      <c r="V310" s="50">
        <f t="shared" si="409"/>
        <v>209</v>
      </c>
      <c r="W310" s="50">
        <f t="shared" si="410"/>
        <v>0</v>
      </c>
      <c r="X310" s="48">
        <f t="shared" si="411"/>
        <v>682.44</v>
      </c>
      <c r="Y310" s="48">
        <f t="shared" si="412"/>
        <v>2167.78</v>
      </c>
      <c r="Z310" s="118"/>
      <c r="AA310" s="51" t="s">
        <v>76</v>
      </c>
      <c r="AB310" s="52">
        <f t="shared" ref="AB310:AH310" si="417">K310+R310</f>
        <v>75.6</v>
      </c>
      <c r="AC310" s="52">
        <f t="shared" si="417"/>
        <v>1008</v>
      </c>
      <c r="AD310" s="52">
        <f t="shared" si="417"/>
        <v>624.18</v>
      </c>
      <c r="AE310" s="52">
        <f t="shared" si="417"/>
        <v>42</v>
      </c>
      <c r="AF310" s="52">
        <f t="shared" si="417"/>
        <v>418</v>
      </c>
      <c r="AG310" s="52">
        <f t="shared" si="417"/>
        <v>0</v>
      </c>
      <c r="AH310" s="52">
        <f t="shared" si="417"/>
        <v>2167.78</v>
      </c>
      <c r="AI310" s="51" t="s">
        <v>36</v>
      </c>
      <c r="AJ310" s="16"/>
    </row>
    <row r="311" s="16" customFormat="1" spans="1:36">
      <c r="A311" s="47">
        <f t="shared" si="397"/>
        <v>308</v>
      </c>
      <c r="B311" s="48" t="s">
        <v>166</v>
      </c>
      <c r="C311" s="48" t="s">
        <v>167</v>
      </c>
      <c r="D311" s="49" t="s">
        <v>168</v>
      </c>
      <c r="E311" s="116">
        <v>3920.55</v>
      </c>
      <c r="F311" s="116">
        <v>3920.55</v>
      </c>
      <c r="G311" s="116">
        <v>6241.75</v>
      </c>
      <c r="H311" s="116">
        <v>3920.55</v>
      </c>
      <c r="I311" s="116">
        <v>3180</v>
      </c>
      <c r="J311" s="50"/>
      <c r="K311" s="48">
        <f t="shared" si="398"/>
        <v>70.57</v>
      </c>
      <c r="L311" s="48">
        <f t="shared" si="399"/>
        <v>627.29</v>
      </c>
      <c r="M311" s="50">
        <f t="shared" si="400"/>
        <v>499.34</v>
      </c>
      <c r="N311" s="48">
        <f t="shared" si="401"/>
        <v>27.44</v>
      </c>
      <c r="O311" s="50">
        <f t="shared" si="402"/>
        <v>159</v>
      </c>
      <c r="P311" s="50">
        <f t="shared" si="403"/>
        <v>0</v>
      </c>
      <c r="Q311" s="50">
        <f t="shared" si="404"/>
        <v>1383.64</v>
      </c>
      <c r="R311" s="48">
        <f t="shared" si="405"/>
        <v>0</v>
      </c>
      <c r="S311" s="48">
        <f t="shared" si="406"/>
        <v>313.64</v>
      </c>
      <c r="T311" s="50">
        <f t="shared" si="407"/>
        <v>124.84</v>
      </c>
      <c r="U311" s="48">
        <f t="shared" si="408"/>
        <v>11.76</v>
      </c>
      <c r="V311" s="50">
        <f t="shared" si="409"/>
        <v>159</v>
      </c>
      <c r="W311" s="50">
        <f t="shared" si="410"/>
        <v>0</v>
      </c>
      <c r="X311" s="48">
        <f t="shared" si="411"/>
        <v>609.24</v>
      </c>
      <c r="Y311" s="48">
        <f t="shared" si="412"/>
        <v>1992.88</v>
      </c>
      <c r="Z311" s="48"/>
      <c r="AA311" s="51" t="s">
        <v>74</v>
      </c>
      <c r="AB311" s="52">
        <f t="shared" ref="AB311:AH311" si="418">K311+R311</f>
        <v>70.57</v>
      </c>
      <c r="AC311" s="52">
        <f t="shared" si="418"/>
        <v>940.93</v>
      </c>
      <c r="AD311" s="52">
        <f t="shared" si="418"/>
        <v>624.18</v>
      </c>
      <c r="AE311" s="52">
        <f t="shared" si="418"/>
        <v>39.2</v>
      </c>
      <c r="AF311" s="52">
        <f t="shared" si="418"/>
        <v>318</v>
      </c>
      <c r="AG311" s="52">
        <f t="shared" si="418"/>
        <v>0</v>
      </c>
      <c r="AH311" s="52">
        <f t="shared" si="418"/>
        <v>1992.88</v>
      </c>
      <c r="AI311" s="51" t="s">
        <v>35</v>
      </c>
    </row>
    <row r="312" ht="17" customHeight="1" spans="1:36">
      <c r="A312" s="37">
        <f t="shared" si="397"/>
        <v>309</v>
      </c>
      <c r="B312" s="39" t="s">
        <v>347</v>
      </c>
      <c r="C312" s="54" t="s">
        <v>787</v>
      </c>
      <c r="D312" s="227" t="s">
        <v>788</v>
      </c>
      <c r="E312" s="109">
        <v>3920.55</v>
      </c>
      <c r="F312" s="109">
        <v>3920.55</v>
      </c>
      <c r="G312" s="109">
        <v>6241.75</v>
      </c>
      <c r="H312" s="109">
        <v>3920.55</v>
      </c>
      <c r="I312" s="110">
        <v>0</v>
      </c>
      <c r="J312" s="39"/>
      <c r="K312" s="38">
        <f t="shared" si="398"/>
        <v>70.57</v>
      </c>
      <c r="L312" s="38">
        <f t="shared" si="399"/>
        <v>627.29</v>
      </c>
      <c r="M312" s="39">
        <f t="shared" si="400"/>
        <v>499.34</v>
      </c>
      <c r="N312" s="38">
        <f t="shared" si="401"/>
        <v>27.44</v>
      </c>
      <c r="O312" s="39">
        <f t="shared" si="402"/>
        <v>0</v>
      </c>
      <c r="P312" s="39">
        <f t="shared" si="403"/>
        <v>0</v>
      </c>
      <c r="Q312" s="39">
        <f t="shared" si="404"/>
        <v>1224.64</v>
      </c>
      <c r="R312" s="38">
        <f t="shared" si="405"/>
        <v>0</v>
      </c>
      <c r="S312" s="38">
        <f t="shared" si="406"/>
        <v>313.64</v>
      </c>
      <c r="T312" s="39">
        <f t="shared" si="407"/>
        <v>124.84</v>
      </c>
      <c r="U312" s="38">
        <f t="shared" si="408"/>
        <v>11.76</v>
      </c>
      <c r="V312" s="39">
        <f t="shared" si="409"/>
        <v>0</v>
      </c>
      <c r="W312" s="39">
        <f t="shared" si="410"/>
        <v>0</v>
      </c>
      <c r="X312" s="38">
        <f t="shared" si="411"/>
        <v>450.24</v>
      </c>
      <c r="Y312" s="38">
        <f t="shared" si="412"/>
        <v>1674.88</v>
      </c>
      <c r="Z312" s="35"/>
      <c r="AA312" s="41" t="s">
        <v>69</v>
      </c>
      <c r="AB312" s="42">
        <f t="shared" ref="AB312:AH312" si="419">K312+R312</f>
        <v>70.57</v>
      </c>
      <c r="AC312" s="42">
        <f t="shared" si="419"/>
        <v>940.93</v>
      </c>
      <c r="AD312" s="42">
        <f t="shared" si="419"/>
        <v>624.18</v>
      </c>
      <c r="AE312" s="42">
        <f t="shared" si="419"/>
        <v>39.2</v>
      </c>
      <c r="AF312" s="42">
        <f t="shared" si="419"/>
        <v>0</v>
      </c>
      <c r="AG312" s="42">
        <f t="shared" si="419"/>
        <v>0</v>
      </c>
      <c r="AH312" s="42">
        <f t="shared" si="419"/>
        <v>1674.88</v>
      </c>
      <c r="AI312" s="41" t="s">
        <v>33</v>
      </c>
      <c r="AJ312" s="15"/>
    </row>
    <row r="313" s="20" customFormat="1" ht="16" customHeight="1" spans="1:36">
      <c r="A313" s="122">
        <f t="shared" si="397"/>
        <v>310</v>
      </c>
      <c r="B313" s="123" t="s">
        <v>270</v>
      </c>
      <c r="C313" s="44" t="s">
        <v>309</v>
      </c>
      <c r="D313" s="238" t="s">
        <v>310</v>
      </c>
      <c r="E313" s="125">
        <v>3920.55</v>
      </c>
      <c r="F313" s="125">
        <v>3920.55</v>
      </c>
      <c r="G313" s="125">
        <v>6241.75</v>
      </c>
      <c r="H313" s="125">
        <v>3920.55</v>
      </c>
      <c r="I313" s="125">
        <v>2544</v>
      </c>
      <c r="J313" s="39"/>
      <c r="K313" s="38">
        <f t="shared" si="398"/>
        <v>70.57</v>
      </c>
      <c r="L313" s="123">
        <f t="shared" si="399"/>
        <v>627.29</v>
      </c>
      <c r="M313" s="126">
        <f t="shared" si="400"/>
        <v>499.34</v>
      </c>
      <c r="N313" s="123">
        <f t="shared" si="401"/>
        <v>27.44</v>
      </c>
      <c r="O313" s="126">
        <f t="shared" si="402"/>
        <v>127.2</v>
      </c>
      <c r="P313" s="126">
        <f t="shared" si="403"/>
        <v>0</v>
      </c>
      <c r="Q313" s="126">
        <f t="shared" si="404"/>
        <v>1351.84</v>
      </c>
      <c r="R313" s="123">
        <f t="shared" si="405"/>
        <v>0</v>
      </c>
      <c r="S313" s="123">
        <f t="shared" si="406"/>
        <v>313.64</v>
      </c>
      <c r="T313" s="126">
        <f t="shared" si="407"/>
        <v>124.84</v>
      </c>
      <c r="U313" s="123">
        <f t="shared" si="408"/>
        <v>11.76</v>
      </c>
      <c r="V313" s="126">
        <f t="shared" si="409"/>
        <v>127.2</v>
      </c>
      <c r="W313" s="126">
        <f t="shared" si="410"/>
        <v>0</v>
      </c>
      <c r="X313" s="123">
        <f t="shared" si="411"/>
        <v>577.44</v>
      </c>
      <c r="Y313" s="123">
        <f t="shared" si="412"/>
        <v>1929.28</v>
      </c>
      <c r="Z313" s="123"/>
      <c r="AA313" s="127" t="s">
        <v>63</v>
      </c>
      <c r="AB313" s="128">
        <f t="shared" ref="AB313:AH313" si="420">K313+R313</f>
        <v>70.57</v>
      </c>
      <c r="AC313" s="128">
        <f t="shared" si="420"/>
        <v>940.93</v>
      </c>
      <c r="AD313" s="128">
        <f t="shared" si="420"/>
        <v>624.18</v>
      </c>
      <c r="AE313" s="128">
        <f t="shared" si="420"/>
        <v>39.2</v>
      </c>
      <c r="AF313" s="128">
        <f t="shared" si="420"/>
        <v>254.4</v>
      </c>
      <c r="AG313" s="128">
        <f t="shared" si="420"/>
        <v>0</v>
      </c>
      <c r="AH313" s="128">
        <f t="shared" si="420"/>
        <v>1929.28</v>
      </c>
      <c r="AI313" s="127" t="s">
        <v>33</v>
      </c>
      <c r="AJ313" s="15"/>
    </row>
    <row r="314" s="16" customFormat="1" ht="17" customHeight="1" spans="1:36">
      <c r="A314" s="47">
        <f t="shared" si="397"/>
        <v>311</v>
      </c>
      <c r="B314" s="50" t="s">
        <v>116</v>
      </c>
      <c r="C314" s="114" t="s">
        <v>779</v>
      </c>
      <c r="D314" s="230" t="s">
        <v>780</v>
      </c>
      <c r="E314" s="50">
        <v>0</v>
      </c>
      <c r="F314" s="50">
        <v>0</v>
      </c>
      <c r="G314" s="116">
        <v>6241.75</v>
      </c>
      <c r="H314" s="50">
        <v>0</v>
      </c>
      <c r="I314" s="117">
        <v>0</v>
      </c>
      <c r="J314" s="50"/>
      <c r="K314" s="48">
        <f t="shared" si="398"/>
        <v>0</v>
      </c>
      <c r="L314" s="48">
        <f t="shared" si="399"/>
        <v>0</v>
      </c>
      <c r="M314" s="50">
        <f t="shared" si="400"/>
        <v>499.34</v>
      </c>
      <c r="N314" s="48">
        <f t="shared" si="401"/>
        <v>0</v>
      </c>
      <c r="O314" s="50">
        <f t="shared" si="402"/>
        <v>0</v>
      </c>
      <c r="P314" s="50">
        <f t="shared" si="403"/>
        <v>0</v>
      </c>
      <c r="Q314" s="50">
        <f t="shared" si="404"/>
        <v>499.34</v>
      </c>
      <c r="R314" s="48">
        <f t="shared" si="405"/>
        <v>0</v>
      </c>
      <c r="S314" s="48">
        <f t="shared" si="406"/>
        <v>0</v>
      </c>
      <c r="T314" s="50">
        <f t="shared" si="407"/>
        <v>124.84</v>
      </c>
      <c r="U314" s="48">
        <f t="shared" si="408"/>
        <v>0</v>
      </c>
      <c r="V314" s="50">
        <f t="shared" si="409"/>
        <v>0</v>
      </c>
      <c r="W314" s="50">
        <f t="shared" si="410"/>
        <v>0</v>
      </c>
      <c r="X314" s="48">
        <f t="shared" si="411"/>
        <v>124.84</v>
      </c>
      <c r="Y314" s="48">
        <f t="shared" si="412"/>
        <v>624.18</v>
      </c>
      <c r="Z314" s="118"/>
      <c r="AA314" s="51" t="s">
        <v>68</v>
      </c>
      <c r="AB314" s="52">
        <f t="shared" ref="AB314:AH314" si="421">K314+R314</f>
        <v>0</v>
      </c>
      <c r="AC314" s="52">
        <f t="shared" si="421"/>
        <v>0</v>
      </c>
      <c r="AD314" s="52">
        <f t="shared" si="421"/>
        <v>624.18</v>
      </c>
      <c r="AE314" s="52">
        <f t="shared" si="421"/>
        <v>0</v>
      </c>
      <c r="AF314" s="52">
        <f t="shared" si="421"/>
        <v>0</v>
      </c>
      <c r="AG314" s="52">
        <f t="shared" si="421"/>
        <v>0</v>
      </c>
      <c r="AH314" s="52">
        <f t="shared" si="421"/>
        <v>624.18</v>
      </c>
      <c r="AI314" s="51" t="s">
        <v>33</v>
      </c>
    </row>
    <row r="315" s="16" customFormat="1" ht="16" customHeight="1" spans="1:36">
      <c r="A315" s="47"/>
      <c r="B315" s="48"/>
      <c r="C315" s="114"/>
      <c r="D315" s="129"/>
      <c r="E315" s="48"/>
      <c r="F315" s="48"/>
      <c r="G315" s="116"/>
      <c r="H315" s="116"/>
      <c r="I315" s="121"/>
      <c r="J315" s="50"/>
      <c r="K315" s="48"/>
      <c r="L315" s="48"/>
      <c r="M315" s="50"/>
      <c r="N315" s="48"/>
      <c r="O315" s="50"/>
      <c r="P315" s="50"/>
      <c r="Q315" s="50"/>
      <c r="R315" s="48"/>
      <c r="S315" s="48"/>
      <c r="T315" s="50"/>
      <c r="U315" s="48"/>
      <c r="V315" s="50"/>
      <c r="W315" s="50"/>
      <c r="X315" s="48"/>
      <c r="Y315" s="48"/>
      <c r="Z315" s="130"/>
      <c r="AA315" s="51"/>
      <c r="AB315" s="52"/>
      <c r="AC315" s="52"/>
      <c r="AD315" s="52"/>
      <c r="AE315" s="52"/>
      <c r="AF315" s="52"/>
      <c r="AG315" s="52"/>
      <c r="AH315" s="52"/>
      <c r="AI315" s="51"/>
    </row>
    <row r="316" spans="1:36">
      <c r="D316" s="21"/>
      <c r="W316" s="15"/>
      <c r="AH316" s="24"/>
      <c r="AI316"/>
    </row>
    <row r="317" spans="1:36">
      <c r="D317" s="21"/>
      <c r="W317" s="15"/>
      <c r="AH317" s="24"/>
      <c r="AI317"/>
    </row>
    <row r="318" spans="1:36">
      <c r="D318" s="21"/>
      <c r="W318" s="15"/>
      <c r="AH318" s="24"/>
      <c r="AI318"/>
    </row>
    <row r="319" spans="1:36">
      <c r="D319" s="21"/>
      <c r="W319" s="15"/>
      <c r="AH319" s="24"/>
      <c r="AI319"/>
    </row>
    <row r="320" spans="1:36">
      <c r="D320" s="21"/>
      <c r="W320" s="15"/>
      <c r="AH320" s="24"/>
      <c r="AI320"/>
    </row>
  </sheetData>
  <sheetProtection algorithmName="SHA-512" hashValue="Bl7uYb8pptrCseA48d7AsSRwzY3FD3filCxXXLcSDBtt1AkLS9Gb1e14ipfFWrTv2VClYhp7FjnnuKaSvLtaNA==" saltValue="xEzjpYRIxjpcluKczdMqog==" spinCount="100000" sheet="1" sort="0" autoFilter="0" pivotTables="0" objects="1"/>
  <autoFilter xmlns:etc="http://www.wps.cn/officeDocument/2017/etCustomData" ref="A3:AI286" etc:filterBottomFollowUsedRange="0">
    <sortState ref="A3:AI286">
      <sortCondition ref="A3:A29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87:B287"/>
    <mergeCell ref="C287:D287"/>
    <mergeCell ref="A288:B288"/>
    <mergeCell ref="C288:D288"/>
    <mergeCell ref="E288:F288"/>
    <mergeCell ref="G288:H288"/>
    <mergeCell ref="A289:B289"/>
    <mergeCell ref="C289:D289"/>
    <mergeCell ref="E289:F289"/>
    <mergeCell ref="G289:H289"/>
    <mergeCell ref="A290:B290"/>
    <mergeCell ref="C290:D290"/>
    <mergeCell ref="E290:F290"/>
    <mergeCell ref="G290:H290"/>
    <mergeCell ref="A291:B291"/>
    <mergeCell ref="C291:D291"/>
    <mergeCell ref="E291:F291"/>
    <mergeCell ref="G291:H291"/>
    <mergeCell ref="A292:B292"/>
    <mergeCell ref="C292:D292"/>
    <mergeCell ref="E292:F292"/>
    <mergeCell ref="G292:H292"/>
    <mergeCell ref="A293:B293"/>
    <mergeCell ref="C293:D293"/>
    <mergeCell ref="E293:F293"/>
    <mergeCell ref="G293:H293"/>
    <mergeCell ref="A294:B294"/>
    <mergeCell ref="C294:D294"/>
    <mergeCell ref="E294:F294"/>
    <mergeCell ref="G294:H294"/>
    <mergeCell ref="A295:B295"/>
    <mergeCell ref="C295:D295"/>
    <mergeCell ref="E295:F295"/>
    <mergeCell ref="G295:H295"/>
    <mergeCell ref="A2:A3"/>
    <mergeCell ref="B2:B3"/>
    <mergeCell ref="C2:C3"/>
    <mergeCell ref="D2:D3"/>
    <mergeCell ref="A296:AF300"/>
    <mergeCell ref="A304:C305"/>
  </mergeCells>
  <conditionalFormatting sqref="D71">
    <cfRule type="duplicateValues" dxfId="245" priority="210"/>
  </conditionalFormatting>
  <conditionalFormatting sqref="C178">
    <cfRule type="duplicateValues" dxfId="246" priority="607"/>
  </conditionalFormatting>
  <conditionalFormatting sqref="C179">
    <cfRule type="duplicateValues" dxfId="246" priority="606"/>
  </conditionalFormatting>
  <conditionalFormatting sqref="C187">
    <cfRule type="duplicateValues" dxfId="246" priority="599"/>
  </conditionalFormatting>
  <conditionalFormatting sqref="C188">
    <cfRule type="duplicateValues" dxfId="246" priority="600"/>
  </conditionalFormatting>
  <conditionalFormatting sqref="C189">
    <cfRule type="duplicateValues" dxfId="246" priority="598"/>
  </conditionalFormatting>
  <conditionalFormatting sqref="C195">
    <cfRule type="duplicateValues" dxfId="245" priority="586"/>
    <cfRule type="duplicateValues" dxfId="245" priority="587"/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6" priority="594"/>
  </conditionalFormatting>
  <conditionalFormatting sqref="C196"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6" priority="585"/>
  </conditionalFormatting>
  <conditionalFormatting sqref="C198">
    <cfRule type="duplicateValues" dxfId="245" priority="561"/>
  </conditionalFormatting>
  <conditionalFormatting sqref="C199">
    <cfRule type="duplicateValues" dxfId="245" priority="563"/>
    <cfRule type="duplicateValues" dxfId="245" priority="569"/>
  </conditionalFormatting>
  <conditionalFormatting sqref="D199">
    <cfRule type="duplicateValues" dxfId="245" priority="568"/>
  </conditionalFormatting>
  <conditionalFormatting sqref="C200">
    <cfRule type="duplicateValues" dxfId="245" priority="560"/>
  </conditionalFormatting>
  <conditionalFormatting sqref="D200">
    <cfRule type="duplicateValues" dxfId="245" priority="559"/>
  </conditionalFormatting>
  <conditionalFormatting sqref="D201">
    <cfRule type="duplicateValues" dxfId="245" priority="552"/>
    <cfRule type="duplicateValues" dxfId="245" priority="553"/>
    <cfRule type="duplicateValues" dxfId="245" priority="554"/>
  </conditionalFormatting>
  <conditionalFormatting sqref="C205">
    <cfRule type="duplicateValues" dxfId="245" priority="545"/>
    <cfRule type="duplicateValues" dxfId="245" priority="546"/>
    <cfRule type="duplicateValues" dxfId="245" priority="547"/>
    <cfRule type="duplicateValues" dxfId="245" priority="548"/>
    <cfRule type="duplicateValues" dxfId="245" priority="549"/>
  </conditionalFormatting>
  <conditionalFormatting sqref="C210">
    <cfRule type="duplicateValues" dxfId="245" priority="505"/>
    <cfRule type="duplicateValues" dxfId="245" priority="506"/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</conditionalFormatting>
  <conditionalFormatting sqref="C211">
    <cfRule type="duplicateValues" dxfId="245" priority="475"/>
    <cfRule type="duplicateValues" dxfId="245" priority="476"/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</conditionalFormatting>
  <conditionalFormatting sqref="C212">
    <cfRule type="duplicateValues" dxfId="245" priority="217"/>
    <cfRule type="duplicateValues" dxfId="245" priority="218"/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</conditionalFormatting>
  <conditionalFormatting sqref="C216"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</conditionalFormatting>
  <conditionalFormatting sqref="C232">
    <cfRule type="duplicateValues" dxfId="245" priority="192"/>
    <cfRule type="duplicateValues" dxfId="245" priority="193"/>
  </conditionalFormatting>
  <conditionalFormatting sqref="C233">
    <cfRule type="duplicateValues" dxfId="245" priority="191"/>
  </conditionalFormatting>
  <conditionalFormatting sqref="C243">
    <cfRule type="duplicateValues" dxfId="245" priority="185"/>
    <cfRule type="duplicateValues" dxfId="245" priority="186"/>
  </conditionalFormatting>
  <conditionalFormatting sqref="D243">
    <cfRule type="duplicateValues" dxfId="245" priority="183"/>
  </conditionalFormatting>
  <conditionalFormatting sqref="D244">
    <cfRule type="duplicateValues" dxfId="245" priority="127"/>
  </conditionalFormatting>
  <conditionalFormatting sqref="C245">
    <cfRule type="duplicateValues" dxfId="245" priority="128"/>
    <cfRule type="duplicateValues" dxfId="245" priority="129"/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</conditionalFormatting>
  <conditionalFormatting sqref="D245">
    <cfRule type="duplicateValues" dxfId="245" priority="126"/>
  </conditionalFormatting>
  <conditionalFormatting sqref="C249">
    <cfRule type="duplicateValues" dxfId="245" priority="124"/>
    <cfRule type="duplicateValues" dxfId="245" priority="125"/>
  </conditionalFormatting>
  <conditionalFormatting sqref="C259">
    <cfRule type="duplicateValues" dxfId="245" priority="108"/>
    <cfRule type="duplicateValues" dxfId="245" priority="109"/>
    <cfRule type="duplicateValues" dxfId="245" priority="110"/>
    <cfRule type="duplicateValues" dxfId="245" priority="111"/>
  </conditionalFormatting>
  <conditionalFormatting sqref="C260">
    <cfRule type="duplicateValues" dxfId="245" priority="103"/>
    <cfRule type="duplicateValues" dxfId="245" priority="104"/>
    <cfRule type="duplicateValues" dxfId="245" priority="105"/>
    <cfRule type="duplicateValues" dxfId="245" priority="106"/>
  </conditionalFormatting>
  <conditionalFormatting sqref="C263">
    <cfRule type="duplicateValues" dxfId="245" priority="88"/>
    <cfRule type="duplicateValues" dxfId="245" priority="89"/>
    <cfRule type="duplicateValues" dxfId="245" priority="90"/>
    <cfRule type="duplicateValues" dxfId="245" priority="91"/>
    <cfRule type="duplicateValues" dxfId="245" priority="92"/>
    <cfRule type="duplicateValues" dxfId="245" priority="93"/>
    <cfRule type="duplicateValues" dxfId="245" priority="94"/>
  </conditionalFormatting>
  <conditionalFormatting sqref="D265">
    <cfRule type="duplicateValues" dxfId="245" priority="87"/>
  </conditionalFormatting>
  <conditionalFormatting sqref="D266">
    <cfRule type="duplicateValues" dxfId="245" priority="86"/>
  </conditionalFormatting>
  <conditionalFormatting sqref="D267">
    <cfRule type="duplicateValues" dxfId="245" priority="85"/>
  </conditionalFormatting>
  <conditionalFormatting sqref="C268">
    <cfRule type="duplicateValues" dxfId="245" priority="72"/>
    <cfRule type="duplicateValues" dxfId="245" priority="74"/>
    <cfRule type="duplicateValues" dxfId="245" priority="76"/>
    <cfRule type="duplicateValues" dxfId="245" priority="78"/>
    <cfRule type="duplicateValues" dxfId="245" priority="80"/>
    <cfRule type="duplicateValues" dxfId="245" priority="82"/>
    <cfRule type="duplicateValues" dxfId="245" priority="84"/>
  </conditionalFormatting>
  <conditionalFormatting sqref="D268">
    <cfRule type="duplicateValues" dxfId="245" priority="70"/>
  </conditionalFormatting>
  <conditionalFormatting sqref="D281">
    <cfRule type="duplicateValues" dxfId="245" priority="57"/>
  </conditionalFormatting>
  <conditionalFormatting sqref="D282">
    <cfRule type="duplicateValues" dxfId="245" priority="55"/>
  </conditionalFormatting>
  <conditionalFormatting sqref="D283">
    <cfRule type="duplicateValues" dxfId="245" priority="54"/>
  </conditionalFormatting>
  <conditionalFormatting sqref="D284">
    <cfRule type="duplicateValues" dxfId="245" priority="53"/>
  </conditionalFormatting>
  <conditionalFormatting sqref="D285">
    <cfRule type="duplicateValues" dxfId="245" priority="45"/>
  </conditionalFormatting>
  <conditionalFormatting sqref="D308">
    <cfRule type="duplicateValues" dxfId="245" priority="68"/>
  </conditionalFormatting>
  <conditionalFormatting sqref="C309">
    <cfRule type="duplicateValues" dxfId="245" priority="268"/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</conditionalFormatting>
  <conditionalFormatting sqref="D312">
    <cfRule type="duplicateValues" dxfId="245" priority="56"/>
  </conditionalFormatting>
  <conditionalFormatting sqref="C314"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</conditionalFormatting>
  <conditionalFormatting sqref="D314">
    <cfRule type="duplicateValues" dxfId="245" priority="1"/>
  </conditionalFormatting>
  <conditionalFormatting sqref="C315">
    <cfRule type="duplicateValues" dxfId="245" priority="9"/>
    <cfRule type="duplicateValues" dxfId="245" priority="10"/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  <cfRule type="duplicateValues" dxfId="245" priority="18"/>
    <cfRule type="duplicateValues" dxfId="245" priority="19"/>
    <cfRule type="duplicateValues" dxfId="245" priority="20"/>
    <cfRule type="duplicateValues" dxfId="245" priority="21"/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  <cfRule type="duplicateValues" dxfId="245" priority="28"/>
    <cfRule type="duplicateValues" dxfId="245" priority="30"/>
    <cfRule type="duplicateValues" dxfId="245" priority="31"/>
    <cfRule type="duplicateValues" dxfId="245" priority="32"/>
    <cfRule type="duplicateValues" dxfId="245" priority="33"/>
    <cfRule type="duplicateValues" dxfId="245" priority="34"/>
    <cfRule type="duplicateValues" dxfId="245" priority="35"/>
    <cfRule type="duplicateValues" dxfId="245" priority="36"/>
  </conditionalFormatting>
  <conditionalFormatting sqref="D315">
    <cfRule type="duplicateValues" dxfId="245" priority="29"/>
  </conditionalFormatting>
  <conditionalFormatting sqref="C141:C145">
    <cfRule type="duplicateValues" dxfId="246" priority="610"/>
  </conditionalFormatting>
  <conditionalFormatting sqref="C180:C184">
    <cfRule type="duplicateValues" dxfId="246" priority="605"/>
  </conditionalFormatting>
  <conditionalFormatting sqref="C185:C186">
    <cfRule type="duplicateValues" dxfId="246" priority="601"/>
  </conditionalFormatting>
  <conditionalFormatting sqref="C190:C196">
    <cfRule type="duplicateValues" dxfId="245" priority="576"/>
  </conditionalFormatting>
  <conditionalFormatting sqref="C206:C209">
    <cfRule type="duplicateValues" dxfId="245" priority="541"/>
    <cfRule type="duplicateValues" dxfId="245" priority="543"/>
    <cfRule type="duplicateValues" dxfId="245" priority="544"/>
  </conditionalFormatting>
  <conditionalFormatting sqref="C213:C215"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</conditionalFormatting>
  <conditionalFormatting sqref="C217:C218">
    <cfRule type="duplicateValues" dxfId="245" priority="269"/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</conditionalFormatting>
  <conditionalFormatting sqref="C220:C222">
    <cfRule type="duplicateValues" dxfId="245" priority="206"/>
    <cfRule type="duplicateValues" dxfId="245" priority="207"/>
    <cfRule type="duplicateValues" dxfId="245" priority="211"/>
  </conditionalFormatting>
  <conditionalFormatting sqref="C223:C228">
    <cfRule type="duplicateValues" dxfId="245" priority="201"/>
    <cfRule type="duplicateValues" dxfId="245" priority="202"/>
    <cfRule type="duplicateValues" dxfId="245" priority="203"/>
    <cfRule type="duplicateValues" dxfId="245" priority="204"/>
    <cfRule type="duplicateValues" dxfId="245" priority="205"/>
  </conditionalFormatting>
  <conditionalFormatting sqref="C232:C234">
    <cfRule type="duplicateValues" dxfId="245" priority="189"/>
  </conditionalFormatting>
  <conditionalFormatting sqref="C244:C249">
    <cfRule type="duplicateValues" dxfId="245" priority="123"/>
  </conditionalFormatting>
  <conditionalFormatting sqref="C253:C258">
    <cfRule type="duplicateValues" dxfId="245" priority="112"/>
    <cfRule type="duplicateValues" dxfId="245" priority="113"/>
    <cfRule type="duplicateValues" dxfId="245" priority="114"/>
    <cfRule type="duplicateValues" dxfId="245" priority="115"/>
  </conditionalFormatting>
  <conditionalFormatting sqref="C253:C259">
    <cfRule type="duplicateValues" dxfId="245" priority="107"/>
  </conditionalFormatting>
  <conditionalFormatting sqref="C274:C277">
    <cfRule type="duplicateValues" dxfId="245" priority="60"/>
    <cfRule type="duplicateValues" dxfId="245" priority="61"/>
    <cfRule type="duplicateValues" dxfId="245" priority="62"/>
    <cfRule type="duplicateValues" dxfId="245" priority="63"/>
    <cfRule type="duplicateValues" dxfId="245" priority="64"/>
    <cfRule type="duplicateValues" dxfId="245" priority="65"/>
    <cfRule type="duplicateValues" dxfId="245" priority="66"/>
  </conditionalFormatting>
  <conditionalFormatting sqref="C282:C285">
    <cfRule type="duplicateValues" dxfId="245" priority="46"/>
    <cfRule type="duplicateValues" dxfId="245" priority="47"/>
    <cfRule type="duplicateValues" dxfId="245" priority="48"/>
    <cfRule type="duplicateValues" dxfId="245" priority="49"/>
    <cfRule type="duplicateValues" dxfId="245" priority="50"/>
    <cfRule type="duplicateValues" dxfId="245" priority="51"/>
    <cfRule type="duplicateValues" dxfId="245" priority="52"/>
  </conditionalFormatting>
  <conditionalFormatting sqref="D201:D202">
    <cfRule type="duplicateValues" dxfId="245" priority="551"/>
  </conditionalFormatting>
  <conditionalFormatting sqref="D212:D215">
    <cfRule type="duplicateValues" dxfId="245" priority="215"/>
  </conditionalFormatting>
  <conditionalFormatting sqref="D271:D273">
    <cfRule type="duplicateValues" dxfId="245" priority="67"/>
  </conditionalFormatting>
  <conditionalFormatting sqref="D274:D277">
    <cfRule type="duplicateValues" dxfId="245" priority="59"/>
  </conditionalFormatting>
  <conditionalFormatting sqref="C1:C14 C16:C51 C53:C230 C313 C242:C243 C232:C240 C307 G288:G295 E295 C287 C295:C305 C309">
    <cfRule type="duplicateValues" dxfId="245" priority="182"/>
  </conditionalFormatting>
  <conditionalFormatting sqref="C1:C14 C16:C51 C53:C230 C313 C242:C252 C307 C287:C305 C309:C310 C232:C240">
    <cfRule type="duplicateValues" dxfId="245" priority="116"/>
  </conditionalFormatting>
  <conditionalFormatting sqref="C2:C14 C16:C39 C61:C63 C41:C51 C53:C55 C57:C59 C65:C176 C198 C313 C301:C303 G288:G295 C287">
    <cfRule type="duplicateValues" dxfId="245" priority="609"/>
  </conditionalFormatting>
  <conditionalFormatting sqref="C2:C14 C16:C39 C57:C59 C41:C51 C61:C63 C65:C176 C53:C55 C313 G288:G295 C301:C305 C287 C198">
    <cfRule type="duplicateValues" dxfId="245" priority="608"/>
  </conditionalFormatting>
  <conditionalFormatting sqref="C2:C14 C16:C39 C65:C184 C41:C51 C61:C63 C53:C55 C57:C59 C198 C313 C295 C287 G288:G295 C301:C305 E295">
    <cfRule type="duplicateValues" dxfId="247" priority="603"/>
    <cfRule type="duplicateValues" dxfId="245" priority="604"/>
  </conditionalFormatting>
  <conditionalFormatting sqref="C2:C14 C53:C189 C16:C51 C198 C313 C287 G288:G295 C301:C305 C295 E295">
    <cfRule type="duplicateValues" dxfId="245" priority="595"/>
    <cfRule type="duplicateValues" dxfId="245" priority="596"/>
    <cfRule type="duplicateValues" dxfId="245" priority="597"/>
  </conditionalFormatting>
  <conditionalFormatting sqref="C2:C14 C53:C196 C16:C51 C198 C313 E295 G288:G295 C287 C301:C305 C295">
    <cfRule type="duplicateValues" dxfId="245" priority="573"/>
    <cfRule type="duplicateValues" dxfId="245" priority="575"/>
  </conditionalFormatting>
  <conditionalFormatting sqref="C2:C14 C16:C51 C53:C198 C313 C287 E295 C301:C305 C295 C307 G288:G295">
    <cfRule type="duplicateValues" dxfId="245" priority="572"/>
  </conditionalFormatting>
  <conditionalFormatting sqref="C2:C14 C16:C51 C53:C199 C313 C287 G288:G295 E295 C307 C295:C305">
    <cfRule type="duplicateValues" dxfId="245" priority="566"/>
  </conditionalFormatting>
  <conditionalFormatting sqref="C2:C14 C16:C51 C53:C211 C313 G288:G295 C287 E295 C307 C295:C305">
    <cfRule type="duplicateValues" dxfId="245" priority="472"/>
    <cfRule type="duplicateValues" dxfId="245" priority="473"/>
  </conditionalFormatting>
  <conditionalFormatting sqref="C4:C14 C61:C63 C16:C39 C53:C55 C41:C51 C57:C59 C65:C184 C198 C313">
    <cfRule type="duplicateValues" dxfId="245" priority="602"/>
  </conditionalFormatting>
  <conditionalFormatting sqref="C4:C14 C53:C196 C16:C51 C313 C198">
    <cfRule type="duplicateValues" dxfId="245" priority="574"/>
  </conditionalFormatting>
  <conditionalFormatting sqref="C4:C14 C16:C51 C53:C198 C313 C307">
    <cfRule type="duplicateValues" dxfId="245" priority="570"/>
  </conditionalFormatting>
  <conditionalFormatting sqref="C4:C14 C16:C51 C53:C199 C313 C307">
    <cfRule type="duplicateValues" dxfId="245" priority="564"/>
    <cfRule type="duplicateValues" dxfId="245" priority="565"/>
    <cfRule type="duplicateValues" dxfId="245" priority="567"/>
  </conditionalFormatting>
  <conditionalFormatting sqref="C4:C14 C16:C51 C53:C200 C313 C307">
    <cfRule type="duplicateValues" dxfId="245" priority="555"/>
    <cfRule type="duplicateValues" dxfId="245" priority="556"/>
    <cfRule type="duplicateValues" dxfId="245" priority="557"/>
    <cfRule type="duplicateValues" dxfId="245" priority="558"/>
  </conditionalFormatting>
  <conditionalFormatting sqref="C4:C14 C16:C51 C53:C204 C313 C307">
    <cfRule type="duplicateValues" dxfId="245" priority="550"/>
  </conditionalFormatting>
  <conditionalFormatting sqref="C4:C14 C16:C51 C53:C209 C313 C307">
    <cfRule type="duplicateValues" dxfId="245" priority="542"/>
  </conditionalFormatting>
  <conditionalFormatting sqref="C4 C24:C51 C53:C211 C313 C307">
    <cfRule type="duplicateValues" dxfId="245" priority="474"/>
  </conditionalFormatting>
  <conditionalFormatting sqref="C4:C14 C16:C51 C53:C219 C313 C307 C309">
    <cfRule type="duplicateValues" dxfId="245" priority="212"/>
    <cfRule type="duplicateValues" dxfId="245" priority="213"/>
    <cfRule type="duplicateValues" dxfId="245" priority="214"/>
  </conditionalFormatting>
  <conditionalFormatting sqref="C4:C14 C16:C51 C53:C230 C313 C232:C234 C240 C307 C309">
    <cfRule type="duplicateValues" dxfId="245" priority="190"/>
  </conditionalFormatting>
  <conditionalFormatting sqref="C4:C14 C16:C51 C53:C230 C313 C232:C240 C242:C249 C307 C309">
    <cfRule type="duplicateValues" dxfId="245" priority="122"/>
  </conditionalFormatting>
  <conditionalFormatting sqref="C4:C261 C313 C309:C311 C307">
    <cfRule type="duplicateValues" dxfId="245" priority="102"/>
  </conditionalFormatting>
  <conditionalFormatting sqref="C4:C262 C313 C309:C311 C307 C264:C267">
    <cfRule type="duplicateValues" dxfId="245" priority="95"/>
    <cfRule type="duplicateValues" dxfId="245" priority="96"/>
  </conditionalFormatting>
  <conditionalFormatting sqref="D4:D14 D16:D51 D72:D197 D53:D70 D313 D307 D199">
    <cfRule type="duplicateValues" dxfId="245" priority="562"/>
  </conditionalFormatting>
  <conditionalFormatting sqref="C181:C197 C307">
    <cfRule type="duplicateValues" dxfId="245" priority="571"/>
  </conditionalFormatting>
  <conditionalFormatting sqref="C187:C222 C309 C307">
    <cfRule type="duplicateValues" dxfId="245" priority="209"/>
  </conditionalFormatting>
  <conditionalFormatting sqref="C212:C218 C309">
    <cfRule type="duplicateValues" dxfId="245" priority="216"/>
  </conditionalFormatting>
  <conditionalFormatting sqref="C212:C219 C309">
    <cfRule type="duplicateValues" dxfId="245" priority="208"/>
  </conditionalFormatting>
  <conditionalFormatting sqref="C229:C230 C240">
    <cfRule type="duplicateValues" dxfId="245" priority="194"/>
    <cfRule type="duplicateValues" dxfId="245" priority="196"/>
    <cfRule type="duplicateValues" dxfId="245" priority="197"/>
    <cfRule type="duplicateValues" dxfId="245" priority="198"/>
    <cfRule type="duplicateValues" dxfId="245" priority="199"/>
    <cfRule type="duplicateValues" dxfId="245" priority="200"/>
  </conditionalFormatting>
  <conditionalFormatting sqref="D229:D230 D240 D232:D234">
    <cfRule type="duplicateValues" dxfId="245" priority="195"/>
  </conditionalFormatting>
  <conditionalFormatting sqref="C242 C235:C239">
    <cfRule type="duplicateValues" dxfId="245" priority="187"/>
    <cfRule type="duplicateValues" dxfId="245" priority="188"/>
  </conditionalFormatting>
  <conditionalFormatting sqref="C242:C243 C235:C239">
    <cfRule type="duplicateValues" dxfId="245" priority="181"/>
  </conditionalFormatting>
  <conditionalFormatting sqref="D242 D235:D239">
    <cfRule type="duplicateValues" dxfId="245" priority="184"/>
  </conditionalFormatting>
  <conditionalFormatting sqref="C244 C246:C248">
    <cfRule type="duplicateValues" dxfId="245" priority="179"/>
    <cfRule type="duplicateValues" dxfId="245" priority="180"/>
  </conditionalFormatting>
  <conditionalFormatting sqref="C310 C250:C252"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</conditionalFormatting>
  <conditionalFormatting sqref="C262 C264:C267">
    <cfRule type="duplicateValues" dxfId="245" priority="97"/>
    <cfRule type="duplicateValues" dxfId="245" priority="98"/>
    <cfRule type="duplicateValues" dxfId="245" priority="99"/>
    <cfRule type="duplicateValues" dxfId="245" priority="100"/>
    <cfRule type="duplicateValues" dxfId="245" priority="101"/>
  </conditionalFormatting>
  <conditionalFormatting sqref="C312 C308 C278:C281 C306 C269:C273">
    <cfRule type="duplicateValues" dxfId="245" priority="71"/>
    <cfRule type="duplicateValues" dxfId="245" priority="73"/>
    <cfRule type="duplicateValues" dxfId="245" priority="75"/>
    <cfRule type="duplicateValues" dxfId="245" priority="77"/>
    <cfRule type="duplicateValues" dxfId="245" priority="79"/>
    <cfRule type="duplicateValues" dxfId="245" priority="81"/>
    <cfRule type="duplicateValues" dxfId="245" priority="83"/>
  </conditionalFormatting>
  <conditionalFormatting sqref="D269:D270 D278">
    <cfRule type="duplicateValues" dxfId="245" priority="69"/>
  </conditionalFormatting>
  <conditionalFormatting sqref="D279:D280 D306">
    <cfRule type="duplicateValues" dxfId="245" priority="58"/>
  </conditionalFormatting>
  <dataValidations count="1">
    <dataValidation type="custom" allowBlank="1" showInputMessage="1" showErrorMessage="1" sqref="D309 D212:D218">
      <formula1>COUNTIF(D:D,D212&amp;"*")=1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2" max="25" man="1"/>
    <brk id="141" max="25" man="1"/>
    <brk id="210" max="25" man="1"/>
    <brk id="270" max="25" man="1"/>
    <brk id="301" max="16383" man="1"/>
    <brk id="303" max="16383" man="1"/>
    <brk id="303" max="16383" man="1"/>
    <brk id="303" max="16383" man="1"/>
    <brk id="303" max="16383" man="1"/>
    <brk id="303" max="16383" man="1"/>
    <brk id="303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6"/>
  <sheetViews>
    <sheetView view="pageBreakPreview" zoomScaleNormal="100" workbookViewId="0">
      <pane xSplit="3" ySplit="3" topLeftCell="D253" activePane="bottomRight" state="frozen"/>
      <selection/>
      <selection pane="topRight"/>
      <selection pane="bottomLeft"/>
      <selection pane="bottomRight" activeCell="A275" sqref="$A275:$XFD275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1903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778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37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6346</v>
      </c>
      <c r="H4" s="38">
        <v>4200</v>
      </c>
      <c r="I4" s="39">
        <v>4180</v>
      </c>
      <c r="J4" s="39"/>
      <c r="K4" s="38">
        <f t="shared" ref="K4:K37" si="1">ROUND(E4*0.018,2)</f>
        <v>75.6</v>
      </c>
      <c r="L4" s="38">
        <f t="shared" ref="L4:L37" si="2">ROUND(F4*0.16,2)</f>
        <v>672</v>
      </c>
      <c r="M4" s="39">
        <f t="shared" ref="M4:M37" si="3">ROUND(G4*0.08,2)</f>
        <v>507.68</v>
      </c>
      <c r="N4" s="38">
        <f t="shared" ref="N4:N37" si="4">ROUND(H4*0.007,2)</f>
        <v>29.4</v>
      </c>
      <c r="O4" s="39">
        <f t="shared" ref="O4:O37" si="5">I4*5%</f>
        <v>209</v>
      </c>
      <c r="P4" s="39">
        <f t="shared" ref="P4:P37" si="6">J4*50%</f>
        <v>0</v>
      </c>
      <c r="Q4" s="39">
        <f t="shared" ref="Q4:Q37" si="7">SUM(K4:P4)</f>
        <v>1493.68</v>
      </c>
      <c r="R4" s="38">
        <f t="shared" ref="R4:R37" si="8">E4*0</f>
        <v>0</v>
      </c>
      <c r="S4" s="38">
        <f t="shared" ref="S4:S37" si="9">ROUND(F4*0.08,2)</f>
        <v>336</v>
      </c>
      <c r="T4" s="39">
        <f t="shared" ref="T4:T37" si="10">ROUND(G4*0.02,2)</f>
        <v>126.92</v>
      </c>
      <c r="U4" s="38">
        <f t="shared" ref="U4:U37" si="11">ROUND(H4*0.003,2)</f>
        <v>12.6</v>
      </c>
      <c r="V4" s="39">
        <f t="shared" ref="V4:V37" si="12">I4*5%</f>
        <v>209</v>
      </c>
      <c r="W4" s="39">
        <f t="shared" ref="W4:W37" si="13">J4*50%</f>
        <v>0</v>
      </c>
      <c r="X4" s="38">
        <f t="shared" ref="X4:X37" si="14">SUM(R4:W4)</f>
        <v>684.52</v>
      </c>
      <c r="Y4" s="38">
        <f t="shared" ref="Y4:Y37" si="15">Q4+X4</f>
        <v>2178.2</v>
      </c>
      <c r="Z4" s="38"/>
      <c r="AA4" s="41" t="s">
        <v>58</v>
      </c>
      <c r="AB4" s="42">
        <f t="shared" ref="AB4:AH4" si="16">K4+R4</f>
        <v>75.6</v>
      </c>
      <c r="AC4" s="42">
        <f t="shared" si="16"/>
        <v>1008</v>
      </c>
      <c r="AD4" s="42">
        <f t="shared" si="16"/>
        <v>634.6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2178.2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6346</v>
      </c>
      <c r="H5" s="38">
        <v>3920.55</v>
      </c>
      <c r="I5" s="39">
        <v>3180</v>
      </c>
      <c r="J5" s="39"/>
      <c r="K5" s="38">
        <f t="shared" si="1"/>
        <v>70.57</v>
      </c>
      <c r="L5" s="38">
        <f t="shared" si="2"/>
        <v>627.29</v>
      </c>
      <c r="M5" s="39">
        <f t="shared" si="3"/>
        <v>507.68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1391.98</v>
      </c>
      <c r="R5" s="38">
        <f t="shared" si="8"/>
        <v>0</v>
      </c>
      <c r="S5" s="38">
        <f t="shared" si="9"/>
        <v>313.64</v>
      </c>
      <c r="T5" s="39">
        <f t="shared" si="10"/>
        <v>126.92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611.32</v>
      </c>
      <c r="Y5" s="38">
        <f t="shared" si="15"/>
        <v>2003.3</v>
      </c>
      <c r="Z5" s="38"/>
      <c r="AA5" s="41" t="s">
        <v>74</v>
      </c>
      <c r="AB5" s="42">
        <f t="shared" ref="AB5:AH5" si="17">K5+R5</f>
        <v>70.57</v>
      </c>
      <c r="AC5" s="42">
        <f t="shared" si="17"/>
        <v>940.93</v>
      </c>
      <c r="AD5" s="42">
        <f t="shared" si="17"/>
        <v>634.6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2003.3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6346</v>
      </c>
      <c r="H6" s="38">
        <v>4200</v>
      </c>
      <c r="I6" s="39">
        <v>4180</v>
      </c>
      <c r="J6" s="39"/>
      <c r="K6" s="38">
        <f t="shared" si="1"/>
        <v>75.6</v>
      </c>
      <c r="L6" s="38">
        <f t="shared" si="2"/>
        <v>672</v>
      </c>
      <c r="M6" s="39">
        <f t="shared" si="3"/>
        <v>507.68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1493.68</v>
      </c>
      <c r="R6" s="38">
        <f t="shared" si="8"/>
        <v>0</v>
      </c>
      <c r="S6" s="38">
        <f t="shared" si="9"/>
        <v>336</v>
      </c>
      <c r="T6" s="39">
        <f t="shared" si="10"/>
        <v>126.92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684.52</v>
      </c>
      <c r="Y6" s="38">
        <f t="shared" si="15"/>
        <v>2178.2</v>
      </c>
      <c r="Z6" s="38"/>
      <c r="AA6" s="41" t="s">
        <v>74</v>
      </c>
      <c r="AB6" s="42">
        <f t="shared" ref="AB6:AH6" si="18">K6+R6</f>
        <v>75.6</v>
      </c>
      <c r="AC6" s="42">
        <f t="shared" si="18"/>
        <v>1008</v>
      </c>
      <c r="AD6" s="42">
        <f t="shared" si="18"/>
        <v>634.6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2178.2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6346</v>
      </c>
      <c r="H7" s="38">
        <v>3920.55</v>
      </c>
      <c r="I7" s="39">
        <v>3180</v>
      </c>
      <c r="J7" s="39"/>
      <c r="K7" s="38">
        <f t="shared" si="1"/>
        <v>70.57</v>
      </c>
      <c r="L7" s="38">
        <f t="shared" si="2"/>
        <v>627.29</v>
      </c>
      <c r="M7" s="39">
        <f t="shared" si="3"/>
        <v>507.68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1391.98</v>
      </c>
      <c r="R7" s="38">
        <f t="shared" si="8"/>
        <v>0</v>
      </c>
      <c r="S7" s="38">
        <f t="shared" si="9"/>
        <v>313.64</v>
      </c>
      <c r="T7" s="39">
        <f t="shared" si="10"/>
        <v>126.92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611.32</v>
      </c>
      <c r="Y7" s="38">
        <f t="shared" si="15"/>
        <v>2003.3</v>
      </c>
      <c r="Z7" s="38"/>
      <c r="AA7" s="41" t="s">
        <v>74</v>
      </c>
      <c r="AB7" s="42">
        <f t="shared" ref="AB7:AH7" si="19">K7+R7</f>
        <v>70.57</v>
      </c>
      <c r="AC7" s="42">
        <f t="shared" si="19"/>
        <v>940.93</v>
      </c>
      <c r="AD7" s="42">
        <f t="shared" si="19"/>
        <v>634.6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2003.3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6346</v>
      </c>
      <c r="H8" s="38">
        <v>3920.55</v>
      </c>
      <c r="I8" s="39">
        <v>3180</v>
      </c>
      <c r="J8" s="39"/>
      <c r="K8" s="38">
        <f t="shared" si="1"/>
        <v>70.57</v>
      </c>
      <c r="L8" s="38">
        <f t="shared" si="2"/>
        <v>627.29</v>
      </c>
      <c r="M8" s="39">
        <f t="shared" si="3"/>
        <v>507.68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1391.98</v>
      </c>
      <c r="R8" s="38">
        <f t="shared" si="8"/>
        <v>0</v>
      </c>
      <c r="S8" s="38">
        <f t="shared" si="9"/>
        <v>313.64</v>
      </c>
      <c r="T8" s="39">
        <f t="shared" si="10"/>
        <v>126.92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611.32</v>
      </c>
      <c r="Y8" s="38">
        <f t="shared" si="15"/>
        <v>2003.3</v>
      </c>
      <c r="Z8" s="38"/>
      <c r="AA8" s="41" t="s">
        <v>74</v>
      </c>
      <c r="AB8" s="42">
        <f t="shared" ref="AB8:AH8" si="20">K8+R8</f>
        <v>70.57</v>
      </c>
      <c r="AC8" s="42">
        <f t="shared" si="20"/>
        <v>940.93</v>
      </c>
      <c r="AD8" s="42">
        <f t="shared" si="20"/>
        <v>634.6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2003.3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6346</v>
      </c>
      <c r="H9" s="38">
        <v>3920.55</v>
      </c>
      <c r="I9" s="39">
        <v>4180</v>
      </c>
      <c r="J9" s="39"/>
      <c r="K9" s="38">
        <f t="shared" si="1"/>
        <v>70.57</v>
      </c>
      <c r="L9" s="38">
        <f t="shared" si="2"/>
        <v>627.29</v>
      </c>
      <c r="M9" s="39">
        <f t="shared" si="3"/>
        <v>507.68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1441.98</v>
      </c>
      <c r="R9" s="38">
        <f t="shared" si="8"/>
        <v>0</v>
      </c>
      <c r="S9" s="38">
        <f t="shared" si="9"/>
        <v>313.64</v>
      </c>
      <c r="T9" s="39">
        <f t="shared" si="10"/>
        <v>126.92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661.32</v>
      </c>
      <c r="Y9" s="38">
        <f t="shared" si="15"/>
        <v>2103.3</v>
      </c>
      <c r="Z9" s="38"/>
      <c r="AA9" s="41" t="s">
        <v>74</v>
      </c>
      <c r="AB9" s="42">
        <f t="shared" ref="AB9:AH9" si="21">K9+R9</f>
        <v>70.57</v>
      </c>
      <c r="AC9" s="42">
        <f t="shared" si="21"/>
        <v>940.93</v>
      </c>
      <c r="AD9" s="42">
        <f t="shared" si="21"/>
        <v>634.6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2103.3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129</v>
      </c>
      <c r="C10" s="38" t="s">
        <v>130</v>
      </c>
      <c r="D10" s="40" t="s">
        <v>131</v>
      </c>
      <c r="E10" s="38">
        <v>3920.55</v>
      </c>
      <c r="F10" s="38">
        <v>3920.55</v>
      </c>
      <c r="G10" s="39">
        <v>6346</v>
      </c>
      <c r="H10" s="38">
        <v>3920.55</v>
      </c>
      <c r="I10" s="39">
        <v>2200</v>
      </c>
      <c r="J10" s="39"/>
      <c r="K10" s="38">
        <f t="shared" si="1"/>
        <v>70.57</v>
      </c>
      <c r="L10" s="38">
        <f t="shared" si="2"/>
        <v>627.29</v>
      </c>
      <c r="M10" s="39">
        <f t="shared" si="3"/>
        <v>507.68</v>
      </c>
      <c r="N10" s="38">
        <f t="shared" si="4"/>
        <v>27.44</v>
      </c>
      <c r="O10" s="39">
        <f t="shared" si="5"/>
        <v>110</v>
      </c>
      <c r="P10" s="39">
        <f t="shared" si="6"/>
        <v>0</v>
      </c>
      <c r="Q10" s="39">
        <f t="shared" si="7"/>
        <v>1342.98</v>
      </c>
      <c r="R10" s="38">
        <f t="shared" si="8"/>
        <v>0</v>
      </c>
      <c r="S10" s="38">
        <f t="shared" si="9"/>
        <v>313.64</v>
      </c>
      <c r="T10" s="39">
        <f t="shared" si="10"/>
        <v>126.92</v>
      </c>
      <c r="U10" s="38">
        <f t="shared" si="11"/>
        <v>11.76</v>
      </c>
      <c r="V10" s="39">
        <f t="shared" si="12"/>
        <v>110</v>
      </c>
      <c r="W10" s="39">
        <f t="shared" si="13"/>
        <v>0</v>
      </c>
      <c r="X10" s="38">
        <f t="shared" si="14"/>
        <v>562.32</v>
      </c>
      <c r="Y10" s="38">
        <f t="shared" si="15"/>
        <v>1905.3</v>
      </c>
      <c r="Z10" s="38"/>
      <c r="AA10" s="41" t="s">
        <v>58</v>
      </c>
      <c r="AB10" s="42">
        <f t="shared" ref="AB10:AH10" si="22">K10+R10</f>
        <v>70.57</v>
      </c>
      <c r="AC10" s="42">
        <f t="shared" si="22"/>
        <v>940.93</v>
      </c>
      <c r="AD10" s="42">
        <f t="shared" si="22"/>
        <v>634.6</v>
      </c>
      <c r="AE10" s="42">
        <f t="shared" si="22"/>
        <v>39.2</v>
      </c>
      <c r="AF10" s="42">
        <f t="shared" si="22"/>
        <v>220</v>
      </c>
      <c r="AG10" s="42">
        <f t="shared" si="22"/>
        <v>0</v>
      </c>
      <c r="AH10" s="42">
        <f t="shared" si="22"/>
        <v>1905.3</v>
      </c>
      <c r="AI10" s="4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132</v>
      </c>
      <c r="D11" s="220" t="s">
        <v>133</v>
      </c>
      <c r="E11" s="38">
        <v>3920.55</v>
      </c>
      <c r="F11" s="38">
        <v>3920.55</v>
      </c>
      <c r="G11" s="39">
        <v>6346</v>
      </c>
      <c r="H11" s="38">
        <v>3920.55</v>
      </c>
      <c r="I11" s="39">
        <v>2200</v>
      </c>
      <c r="J11" s="39"/>
      <c r="K11" s="38">
        <f t="shared" si="1"/>
        <v>70.57</v>
      </c>
      <c r="L11" s="38">
        <f t="shared" si="2"/>
        <v>627.29</v>
      </c>
      <c r="M11" s="39">
        <f t="shared" si="3"/>
        <v>507.68</v>
      </c>
      <c r="N11" s="38">
        <f t="shared" si="4"/>
        <v>27.44</v>
      </c>
      <c r="O11" s="39">
        <f t="shared" si="5"/>
        <v>110</v>
      </c>
      <c r="P11" s="39">
        <f t="shared" si="6"/>
        <v>0</v>
      </c>
      <c r="Q11" s="39">
        <f t="shared" si="7"/>
        <v>1342.98</v>
      </c>
      <c r="R11" s="38">
        <f t="shared" si="8"/>
        <v>0</v>
      </c>
      <c r="S11" s="38">
        <f t="shared" si="9"/>
        <v>313.64</v>
      </c>
      <c r="T11" s="39">
        <f t="shared" si="10"/>
        <v>126.92</v>
      </c>
      <c r="U11" s="38">
        <f t="shared" si="11"/>
        <v>11.76</v>
      </c>
      <c r="V11" s="39">
        <f t="shared" si="12"/>
        <v>110</v>
      </c>
      <c r="W11" s="39">
        <f t="shared" si="13"/>
        <v>0</v>
      </c>
      <c r="X11" s="38">
        <f t="shared" si="14"/>
        <v>562.32</v>
      </c>
      <c r="Y11" s="38">
        <f t="shared" si="15"/>
        <v>1905.3</v>
      </c>
      <c r="Z11" s="38"/>
      <c r="AA11" s="41" t="s">
        <v>58</v>
      </c>
      <c r="AB11" s="42">
        <f t="shared" ref="AB11:AH11" si="23">K11+R11</f>
        <v>70.57</v>
      </c>
      <c r="AC11" s="42">
        <f t="shared" si="23"/>
        <v>940.93</v>
      </c>
      <c r="AD11" s="42">
        <f t="shared" si="23"/>
        <v>634.6</v>
      </c>
      <c r="AE11" s="42">
        <f t="shared" si="23"/>
        <v>39.2</v>
      </c>
      <c r="AF11" s="42">
        <f t="shared" si="23"/>
        <v>220</v>
      </c>
      <c r="AG11" s="42">
        <f t="shared" si="23"/>
        <v>0</v>
      </c>
      <c r="AH11" s="42">
        <f t="shared" si="23"/>
        <v>1905.3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129</v>
      </c>
      <c r="C12" s="38" t="s">
        <v>134</v>
      </c>
      <c r="D12" s="40" t="s">
        <v>135</v>
      </c>
      <c r="E12" s="38">
        <v>3920.55</v>
      </c>
      <c r="F12" s="38">
        <v>3920.55</v>
      </c>
      <c r="G12" s="39">
        <v>6346</v>
      </c>
      <c r="H12" s="38">
        <v>3920.55</v>
      </c>
      <c r="I12" s="39">
        <v>2200</v>
      </c>
      <c r="J12" s="39"/>
      <c r="K12" s="38">
        <f t="shared" si="1"/>
        <v>70.57</v>
      </c>
      <c r="L12" s="38">
        <f t="shared" si="2"/>
        <v>627.29</v>
      </c>
      <c r="M12" s="39">
        <f t="shared" si="3"/>
        <v>507.68</v>
      </c>
      <c r="N12" s="38">
        <f t="shared" si="4"/>
        <v>27.44</v>
      </c>
      <c r="O12" s="39">
        <f t="shared" si="5"/>
        <v>110</v>
      </c>
      <c r="P12" s="39">
        <f t="shared" si="6"/>
        <v>0</v>
      </c>
      <c r="Q12" s="39">
        <f t="shared" si="7"/>
        <v>1342.98</v>
      </c>
      <c r="R12" s="38">
        <f t="shared" si="8"/>
        <v>0</v>
      </c>
      <c r="S12" s="38">
        <f t="shared" si="9"/>
        <v>313.64</v>
      </c>
      <c r="T12" s="39">
        <f t="shared" si="10"/>
        <v>126.92</v>
      </c>
      <c r="U12" s="38">
        <f t="shared" si="11"/>
        <v>11.76</v>
      </c>
      <c r="V12" s="39">
        <f t="shared" si="12"/>
        <v>110</v>
      </c>
      <c r="W12" s="39">
        <f t="shared" si="13"/>
        <v>0</v>
      </c>
      <c r="X12" s="38">
        <f t="shared" si="14"/>
        <v>562.32</v>
      </c>
      <c r="Y12" s="38">
        <f t="shared" si="15"/>
        <v>1905.3</v>
      </c>
      <c r="Z12" s="38"/>
      <c r="AA12" s="41" t="s">
        <v>58</v>
      </c>
      <c r="AB12" s="42">
        <f t="shared" ref="AB12:AH12" si="24">K12+R12</f>
        <v>70.57</v>
      </c>
      <c r="AC12" s="42">
        <f t="shared" si="24"/>
        <v>940.93</v>
      </c>
      <c r="AD12" s="42">
        <f t="shared" si="24"/>
        <v>634.6</v>
      </c>
      <c r="AE12" s="42">
        <f t="shared" si="24"/>
        <v>39.2</v>
      </c>
      <c r="AF12" s="42">
        <f t="shared" si="24"/>
        <v>220</v>
      </c>
      <c r="AG12" s="42">
        <f t="shared" si="24"/>
        <v>0</v>
      </c>
      <c r="AH12" s="42">
        <f t="shared" si="24"/>
        <v>1905.3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119</v>
      </c>
      <c r="C13" s="38" t="s">
        <v>136</v>
      </c>
      <c r="D13" s="40" t="s">
        <v>137</v>
      </c>
      <c r="E13" s="38">
        <v>3920.55</v>
      </c>
      <c r="F13" s="38">
        <v>3920.55</v>
      </c>
      <c r="G13" s="39">
        <v>6346</v>
      </c>
      <c r="H13" s="38">
        <v>3920.55</v>
      </c>
      <c r="I13" s="39">
        <v>4180</v>
      </c>
      <c r="J13" s="39"/>
      <c r="K13" s="38">
        <f t="shared" si="1"/>
        <v>70.57</v>
      </c>
      <c r="L13" s="38">
        <f t="shared" si="2"/>
        <v>627.29</v>
      </c>
      <c r="M13" s="39">
        <f t="shared" si="3"/>
        <v>507.68</v>
      </c>
      <c r="N13" s="38">
        <f t="shared" si="4"/>
        <v>27.44</v>
      </c>
      <c r="O13" s="39">
        <f t="shared" si="5"/>
        <v>209</v>
      </c>
      <c r="P13" s="39">
        <f t="shared" si="6"/>
        <v>0</v>
      </c>
      <c r="Q13" s="39">
        <f t="shared" si="7"/>
        <v>1441.98</v>
      </c>
      <c r="R13" s="38">
        <f t="shared" si="8"/>
        <v>0</v>
      </c>
      <c r="S13" s="38">
        <f t="shared" si="9"/>
        <v>313.64</v>
      </c>
      <c r="T13" s="39">
        <f t="shared" si="10"/>
        <v>126.92</v>
      </c>
      <c r="U13" s="38">
        <f t="shared" si="11"/>
        <v>11.76</v>
      </c>
      <c r="V13" s="39">
        <f t="shared" si="12"/>
        <v>209</v>
      </c>
      <c r="W13" s="39">
        <f t="shared" si="13"/>
        <v>0</v>
      </c>
      <c r="X13" s="38">
        <f t="shared" si="14"/>
        <v>661.32</v>
      </c>
      <c r="Y13" s="38">
        <f t="shared" si="15"/>
        <v>2103.3</v>
      </c>
      <c r="Z13" s="38"/>
      <c r="AA13" s="41" t="s">
        <v>58</v>
      </c>
      <c r="AB13" s="42">
        <f t="shared" ref="AB13:AH13" si="25">K13+R13</f>
        <v>70.57</v>
      </c>
      <c r="AC13" s="42">
        <f t="shared" si="25"/>
        <v>940.93</v>
      </c>
      <c r="AD13" s="42">
        <f t="shared" si="25"/>
        <v>634.6</v>
      </c>
      <c r="AE13" s="42">
        <f t="shared" si="25"/>
        <v>39.2</v>
      </c>
      <c r="AF13" s="42">
        <f t="shared" si="25"/>
        <v>418</v>
      </c>
      <c r="AG13" s="42">
        <f t="shared" si="25"/>
        <v>0</v>
      </c>
      <c r="AH13" s="42">
        <f t="shared" si="25"/>
        <v>2103.3</v>
      </c>
      <c r="AI13" s="41" t="s">
        <v>35</v>
      </c>
    </row>
    <row r="14" s="15" customFormat="1" ht="16" customHeight="1" spans="1:36">
      <c r="A14" s="37">
        <f t="shared" si="0"/>
        <v>11</v>
      </c>
      <c r="B14" s="38" t="s">
        <v>138</v>
      </c>
      <c r="C14" s="38" t="s">
        <v>139</v>
      </c>
      <c r="D14" s="40" t="s">
        <v>140</v>
      </c>
      <c r="E14" s="38">
        <v>3920.55</v>
      </c>
      <c r="F14" s="38">
        <v>3920.55</v>
      </c>
      <c r="G14" s="39">
        <v>6346</v>
      </c>
      <c r="H14" s="38">
        <v>3920.55</v>
      </c>
      <c r="I14" s="39">
        <v>3180</v>
      </c>
      <c r="J14" s="39"/>
      <c r="K14" s="38">
        <f t="shared" si="1"/>
        <v>70.57</v>
      </c>
      <c r="L14" s="38">
        <f t="shared" si="2"/>
        <v>627.29</v>
      </c>
      <c r="M14" s="39">
        <f t="shared" si="3"/>
        <v>507.68</v>
      </c>
      <c r="N14" s="38">
        <f t="shared" si="4"/>
        <v>27.44</v>
      </c>
      <c r="O14" s="39">
        <f t="shared" si="5"/>
        <v>159</v>
      </c>
      <c r="P14" s="39">
        <f t="shared" si="6"/>
        <v>0</v>
      </c>
      <c r="Q14" s="39">
        <f t="shared" si="7"/>
        <v>1391.98</v>
      </c>
      <c r="R14" s="38">
        <f t="shared" si="8"/>
        <v>0</v>
      </c>
      <c r="S14" s="38">
        <f t="shared" si="9"/>
        <v>313.64</v>
      </c>
      <c r="T14" s="39">
        <f t="shared" si="10"/>
        <v>126.92</v>
      </c>
      <c r="U14" s="38">
        <f t="shared" si="11"/>
        <v>11.76</v>
      </c>
      <c r="V14" s="39">
        <f t="shared" si="12"/>
        <v>159</v>
      </c>
      <c r="W14" s="39">
        <f t="shared" si="13"/>
        <v>0</v>
      </c>
      <c r="X14" s="38">
        <f t="shared" si="14"/>
        <v>611.32</v>
      </c>
      <c r="Y14" s="38">
        <f t="shared" si="15"/>
        <v>2003.3</v>
      </c>
      <c r="Z14" s="38"/>
      <c r="AA14" s="41" t="s">
        <v>74</v>
      </c>
      <c r="AB14" s="42">
        <f t="shared" ref="AB14:AH14" si="26">K14+R14</f>
        <v>70.57</v>
      </c>
      <c r="AC14" s="42">
        <f t="shared" si="26"/>
        <v>940.93</v>
      </c>
      <c r="AD14" s="42">
        <f t="shared" si="26"/>
        <v>634.6</v>
      </c>
      <c r="AE14" s="42">
        <f t="shared" si="26"/>
        <v>39.2</v>
      </c>
      <c r="AF14" s="42">
        <f t="shared" si="26"/>
        <v>318</v>
      </c>
      <c r="AG14" s="42">
        <f t="shared" si="26"/>
        <v>0</v>
      </c>
      <c r="AH14" s="42">
        <f t="shared" si="26"/>
        <v>2003.3</v>
      </c>
      <c r="AI14" s="41" t="s">
        <v>35</v>
      </c>
    </row>
    <row r="15" spans="1:36">
      <c r="A15" s="37">
        <f t="shared" si="0"/>
        <v>12</v>
      </c>
      <c r="B15" s="38" t="s">
        <v>129</v>
      </c>
      <c r="C15" s="38" t="s">
        <v>141</v>
      </c>
      <c r="D15" s="40" t="s">
        <v>142</v>
      </c>
      <c r="E15" s="38">
        <v>3920.55</v>
      </c>
      <c r="F15" s="38">
        <v>3920.55</v>
      </c>
      <c r="G15" s="39">
        <v>6346</v>
      </c>
      <c r="H15" s="38">
        <v>3920.55</v>
      </c>
      <c r="I15" s="39">
        <v>3180</v>
      </c>
      <c r="J15" s="39"/>
      <c r="K15" s="38">
        <f t="shared" si="1"/>
        <v>70.57</v>
      </c>
      <c r="L15" s="38">
        <f t="shared" si="2"/>
        <v>627.29</v>
      </c>
      <c r="M15" s="39">
        <f t="shared" si="3"/>
        <v>507.68</v>
      </c>
      <c r="N15" s="38">
        <f t="shared" si="4"/>
        <v>27.44</v>
      </c>
      <c r="O15" s="39">
        <f t="shared" si="5"/>
        <v>159</v>
      </c>
      <c r="P15" s="39">
        <f t="shared" si="6"/>
        <v>0</v>
      </c>
      <c r="Q15" s="39">
        <f t="shared" si="7"/>
        <v>1391.98</v>
      </c>
      <c r="R15" s="38">
        <f t="shared" si="8"/>
        <v>0</v>
      </c>
      <c r="S15" s="38">
        <f t="shared" si="9"/>
        <v>313.64</v>
      </c>
      <c r="T15" s="39">
        <f t="shared" si="10"/>
        <v>126.92</v>
      </c>
      <c r="U15" s="38">
        <f t="shared" si="11"/>
        <v>11.76</v>
      </c>
      <c r="V15" s="39">
        <f t="shared" si="12"/>
        <v>159</v>
      </c>
      <c r="W15" s="39">
        <f t="shared" si="13"/>
        <v>0</v>
      </c>
      <c r="X15" s="38">
        <f t="shared" si="14"/>
        <v>611.32</v>
      </c>
      <c r="Y15" s="38">
        <f t="shared" si="15"/>
        <v>2003.3</v>
      </c>
      <c r="Z15" s="38"/>
      <c r="AA15" s="41" t="s">
        <v>58</v>
      </c>
      <c r="AB15" s="42">
        <f t="shared" ref="AB15:AH15" si="27">K15+R15</f>
        <v>70.57</v>
      </c>
      <c r="AC15" s="42">
        <f t="shared" si="27"/>
        <v>940.93</v>
      </c>
      <c r="AD15" s="42">
        <f t="shared" si="27"/>
        <v>634.6</v>
      </c>
      <c r="AE15" s="42">
        <f t="shared" si="27"/>
        <v>39.2</v>
      </c>
      <c r="AF15" s="42">
        <f t="shared" si="27"/>
        <v>318</v>
      </c>
      <c r="AG15" s="42">
        <f t="shared" si="27"/>
        <v>0</v>
      </c>
      <c r="AH15" s="42">
        <f t="shared" si="27"/>
        <v>2003.3</v>
      </c>
      <c r="AI15" s="41" t="s">
        <v>35</v>
      </c>
      <c r="AJ15" s="15"/>
    </row>
    <row r="16" s="15" customFormat="1" ht="16" customHeight="1" spans="1:36">
      <c r="A16" s="37">
        <f t="shared" si="0"/>
        <v>13</v>
      </c>
      <c r="B16" s="38" t="s">
        <v>143</v>
      </c>
      <c r="C16" s="38" t="s">
        <v>144</v>
      </c>
      <c r="D16" s="40" t="s">
        <v>145</v>
      </c>
      <c r="E16" s="38">
        <v>4500</v>
      </c>
      <c r="F16" s="38">
        <v>4500</v>
      </c>
      <c r="G16" s="39">
        <v>6346</v>
      </c>
      <c r="H16" s="38">
        <v>4500</v>
      </c>
      <c r="I16" s="144">
        <v>6000</v>
      </c>
      <c r="J16" s="39"/>
      <c r="K16" s="38">
        <f t="shared" si="1"/>
        <v>81</v>
      </c>
      <c r="L16" s="38">
        <f t="shared" si="2"/>
        <v>720</v>
      </c>
      <c r="M16" s="39">
        <f t="shared" si="3"/>
        <v>507.68</v>
      </c>
      <c r="N16" s="38">
        <f t="shared" si="4"/>
        <v>31.5</v>
      </c>
      <c r="O16" s="39">
        <f t="shared" si="5"/>
        <v>300</v>
      </c>
      <c r="P16" s="39">
        <f t="shared" si="6"/>
        <v>0</v>
      </c>
      <c r="Q16" s="39">
        <f t="shared" si="7"/>
        <v>1640.18</v>
      </c>
      <c r="R16" s="38">
        <f t="shared" si="8"/>
        <v>0</v>
      </c>
      <c r="S16" s="38">
        <f t="shared" si="9"/>
        <v>360</v>
      </c>
      <c r="T16" s="39">
        <f t="shared" si="10"/>
        <v>126.92</v>
      </c>
      <c r="U16" s="38">
        <f t="shared" si="11"/>
        <v>13.5</v>
      </c>
      <c r="V16" s="39">
        <f t="shared" si="12"/>
        <v>300</v>
      </c>
      <c r="W16" s="39">
        <f t="shared" si="13"/>
        <v>0</v>
      </c>
      <c r="X16" s="38">
        <f t="shared" si="14"/>
        <v>800.42</v>
      </c>
      <c r="Y16" s="38">
        <f t="shared" si="15"/>
        <v>2440.6</v>
      </c>
      <c r="Z16" s="38"/>
      <c r="AA16" s="41" t="s">
        <v>82</v>
      </c>
      <c r="AB16" s="42">
        <f t="shared" ref="AB16:AH16" si="28">K16+R16</f>
        <v>81</v>
      </c>
      <c r="AC16" s="42">
        <f t="shared" si="28"/>
        <v>1080</v>
      </c>
      <c r="AD16" s="42">
        <f t="shared" si="28"/>
        <v>634.6</v>
      </c>
      <c r="AE16" s="42">
        <f t="shared" si="28"/>
        <v>45</v>
      </c>
      <c r="AF16" s="42">
        <f t="shared" si="28"/>
        <v>600</v>
      </c>
      <c r="AG16" s="42">
        <f t="shared" si="28"/>
        <v>0</v>
      </c>
      <c r="AH16" s="42">
        <f t="shared" si="28"/>
        <v>2440.6</v>
      </c>
      <c r="AI16" s="41" t="s">
        <v>31</v>
      </c>
    </row>
    <row r="17" s="15" customFormat="1" ht="16" customHeight="1" spans="1:35">
      <c r="A17" s="37">
        <f t="shared" si="0"/>
        <v>14</v>
      </c>
      <c r="B17" s="38" t="s">
        <v>143</v>
      </c>
      <c r="C17" s="44" t="s">
        <v>146</v>
      </c>
      <c r="D17" s="40" t="s">
        <v>147</v>
      </c>
      <c r="E17" s="38">
        <v>3920.55</v>
      </c>
      <c r="F17" s="38">
        <v>3920.55</v>
      </c>
      <c r="G17" s="39">
        <v>6346</v>
      </c>
      <c r="H17" s="38">
        <v>3920.55</v>
      </c>
      <c r="I17" s="39">
        <v>4180</v>
      </c>
      <c r="J17" s="39"/>
      <c r="K17" s="38">
        <f t="shared" si="1"/>
        <v>70.57</v>
      </c>
      <c r="L17" s="38">
        <f t="shared" si="2"/>
        <v>627.29</v>
      </c>
      <c r="M17" s="39">
        <f t="shared" si="3"/>
        <v>507.68</v>
      </c>
      <c r="N17" s="38">
        <f t="shared" si="4"/>
        <v>27.44</v>
      </c>
      <c r="O17" s="39">
        <f t="shared" si="5"/>
        <v>209</v>
      </c>
      <c r="P17" s="39">
        <f t="shared" si="6"/>
        <v>0</v>
      </c>
      <c r="Q17" s="39">
        <f t="shared" si="7"/>
        <v>1441.98</v>
      </c>
      <c r="R17" s="38">
        <f t="shared" si="8"/>
        <v>0</v>
      </c>
      <c r="S17" s="38">
        <f t="shared" si="9"/>
        <v>313.64</v>
      </c>
      <c r="T17" s="39">
        <f t="shared" si="10"/>
        <v>126.92</v>
      </c>
      <c r="U17" s="38">
        <f t="shared" si="11"/>
        <v>11.76</v>
      </c>
      <c r="V17" s="39">
        <f t="shared" si="12"/>
        <v>209</v>
      </c>
      <c r="W17" s="39">
        <f t="shared" si="13"/>
        <v>0</v>
      </c>
      <c r="X17" s="38">
        <f t="shared" si="14"/>
        <v>661.32</v>
      </c>
      <c r="Y17" s="38">
        <f t="shared" si="15"/>
        <v>2103.3</v>
      </c>
      <c r="Z17" s="38"/>
      <c r="AA17" s="41" t="s">
        <v>82</v>
      </c>
      <c r="AB17" s="42">
        <f t="shared" ref="AB17:AH17" si="29">K17+R17</f>
        <v>70.57</v>
      </c>
      <c r="AC17" s="42">
        <f t="shared" si="29"/>
        <v>940.93</v>
      </c>
      <c r="AD17" s="42">
        <f t="shared" si="29"/>
        <v>634.6</v>
      </c>
      <c r="AE17" s="42">
        <f t="shared" si="29"/>
        <v>39.2</v>
      </c>
      <c r="AF17" s="42">
        <f t="shared" si="29"/>
        <v>418</v>
      </c>
      <c r="AG17" s="42">
        <f t="shared" si="29"/>
        <v>0</v>
      </c>
      <c r="AH17" s="42">
        <f t="shared" si="29"/>
        <v>2103.3</v>
      </c>
      <c r="AI17" s="41" t="s">
        <v>31</v>
      </c>
    </row>
    <row r="18" s="15" customFormat="1" ht="16" customHeight="1" spans="1:35">
      <c r="A18" s="37">
        <f t="shared" si="0"/>
        <v>15</v>
      </c>
      <c r="B18" s="38" t="s">
        <v>148</v>
      </c>
      <c r="C18" s="38" t="s">
        <v>149</v>
      </c>
      <c r="D18" s="40" t="s">
        <v>150</v>
      </c>
      <c r="E18" s="38">
        <v>3920.55</v>
      </c>
      <c r="F18" s="38">
        <v>3920.55</v>
      </c>
      <c r="G18" s="39">
        <v>6346</v>
      </c>
      <c r="H18" s="38">
        <v>3920.55</v>
      </c>
      <c r="I18" s="39">
        <v>3180</v>
      </c>
      <c r="J18" s="39"/>
      <c r="K18" s="38">
        <f t="shared" si="1"/>
        <v>70.57</v>
      </c>
      <c r="L18" s="38">
        <f t="shared" si="2"/>
        <v>627.29</v>
      </c>
      <c r="M18" s="39">
        <f t="shared" si="3"/>
        <v>507.68</v>
      </c>
      <c r="N18" s="38">
        <f t="shared" si="4"/>
        <v>27.44</v>
      </c>
      <c r="O18" s="39">
        <f t="shared" si="5"/>
        <v>159</v>
      </c>
      <c r="P18" s="39">
        <f t="shared" si="6"/>
        <v>0</v>
      </c>
      <c r="Q18" s="39">
        <f t="shared" si="7"/>
        <v>1391.98</v>
      </c>
      <c r="R18" s="38">
        <f t="shared" si="8"/>
        <v>0</v>
      </c>
      <c r="S18" s="38">
        <f t="shared" si="9"/>
        <v>313.64</v>
      </c>
      <c r="T18" s="39">
        <f t="shared" si="10"/>
        <v>126.92</v>
      </c>
      <c r="U18" s="38">
        <f t="shared" si="11"/>
        <v>11.76</v>
      </c>
      <c r="V18" s="39">
        <f t="shared" si="12"/>
        <v>159</v>
      </c>
      <c r="W18" s="39">
        <f t="shared" si="13"/>
        <v>0</v>
      </c>
      <c r="X18" s="38">
        <f t="shared" si="14"/>
        <v>611.32</v>
      </c>
      <c r="Y18" s="38">
        <f t="shared" si="15"/>
        <v>2003.3</v>
      </c>
      <c r="Z18" s="38"/>
      <c r="AA18" s="41" t="s">
        <v>82</v>
      </c>
      <c r="AB18" s="42">
        <f t="shared" ref="AB18:AH18" si="30">K18+R18</f>
        <v>70.57</v>
      </c>
      <c r="AC18" s="42">
        <f t="shared" si="30"/>
        <v>940.93</v>
      </c>
      <c r="AD18" s="42">
        <f t="shared" si="30"/>
        <v>634.6</v>
      </c>
      <c r="AE18" s="42">
        <f t="shared" si="30"/>
        <v>39.2</v>
      </c>
      <c r="AF18" s="42">
        <f t="shared" si="30"/>
        <v>318</v>
      </c>
      <c r="AG18" s="42">
        <f t="shared" si="30"/>
        <v>0</v>
      </c>
      <c r="AH18" s="42">
        <f t="shared" si="30"/>
        <v>2003.3</v>
      </c>
      <c r="AI18" s="41" t="s">
        <v>31</v>
      </c>
    </row>
    <row r="19" s="15" customFormat="1" ht="16" customHeight="1" spans="1:35">
      <c r="A19" s="37">
        <f t="shared" si="0"/>
        <v>16</v>
      </c>
      <c r="B19" s="38" t="s">
        <v>148</v>
      </c>
      <c r="C19" s="45" t="s">
        <v>151</v>
      </c>
      <c r="D19" s="46" t="s">
        <v>152</v>
      </c>
      <c r="E19" s="38">
        <v>3920.55</v>
      </c>
      <c r="F19" s="38">
        <v>3920.55</v>
      </c>
      <c r="G19" s="39">
        <v>6346</v>
      </c>
      <c r="H19" s="38">
        <v>3920.55</v>
      </c>
      <c r="I19" s="39">
        <v>3180</v>
      </c>
      <c r="J19" s="39"/>
      <c r="K19" s="38">
        <f t="shared" si="1"/>
        <v>70.57</v>
      </c>
      <c r="L19" s="38">
        <f t="shared" si="2"/>
        <v>627.29</v>
      </c>
      <c r="M19" s="39">
        <f t="shared" si="3"/>
        <v>507.68</v>
      </c>
      <c r="N19" s="38">
        <f t="shared" si="4"/>
        <v>27.44</v>
      </c>
      <c r="O19" s="39">
        <f t="shared" si="5"/>
        <v>159</v>
      </c>
      <c r="P19" s="39">
        <f t="shared" si="6"/>
        <v>0</v>
      </c>
      <c r="Q19" s="39">
        <f t="shared" si="7"/>
        <v>1391.98</v>
      </c>
      <c r="R19" s="38">
        <f t="shared" si="8"/>
        <v>0</v>
      </c>
      <c r="S19" s="38">
        <f t="shared" si="9"/>
        <v>313.64</v>
      </c>
      <c r="T19" s="39">
        <f t="shared" si="10"/>
        <v>126.92</v>
      </c>
      <c r="U19" s="38">
        <f t="shared" si="11"/>
        <v>11.76</v>
      </c>
      <c r="V19" s="39">
        <f t="shared" si="12"/>
        <v>159</v>
      </c>
      <c r="W19" s="39">
        <f t="shared" si="13"/>
        <v>0</v>
      </c>
      <c r="X19" s="38">
        <f t="shared" si="14"/>
        <v>611.32</v>
      </c>
      <c r="Y19" s="38">
        <f t="shared" si="15"/>
        <v>2003.3</v>
      </c>
      <c r="Z19" s="38"/>
      <c r="AA19" s="41" t="s">
        <v>83</v>
      </c>
      <c r="AB19" s="42">
        <f t="shared" ref="AB19:AH19" si="31">K19+R19</f>
        <v>70.57</v>
      </c>
      <c r="AC19" s="42">
        <f t="shared" si="31"/>
        <v>940.93</v>
      </c>
      <c r="AD19" s="42">
        <f t="shared" si="31"/>
        <v>634.6</v>
      </c>
      <c r="AE19" s="42">
        <f t="shared" si="31"/>
        <v>39.2</v>
      </c>
      <c r="AF19" s="42">
        <f t="shared" si="31"/>
        <v>318</v>
      </c>
      <c r="AG19" s="42">
        <f t="shared" si="31"/>
        <v>0</v>
      </c>
      <c r="AH19" s="42">
        <f t="shared" si="31"/>
        <v>2003.3</v>
      </c>
      <c r="AI19" s="41" t="s">
        <v>32</v>
      </c>
    </row>
    <row r="20" s="15" customFormat="1" ht="16" customHeight="1" spans="1:35">
      <c r="A20" s="37">
        <f t="shared" si="0"/>
        <v>17</v>
      </c>
      <c r="B20" s="38" t="s">
        <v>153</v>
      </c>
      <c r="C20" s="45" t="s">
        <v>154</v>
      </c>
      <c r="D20" s="221" t="s">
        <v>155</v>
      </c>
      <c r="E20" s="38">
        <v>3920.55</v>
      </c>
      <c r="F20" s="38">
        <v>3920.55</v>
      </c>
      <c r="G20" s="39">
        <v>6346</v>
      </c>
      <c r="H20" s="38">
        <v>3920.55</v>
      </c>
      <c r="I20" s="39">
        <v>3180</v>
      </c>
      <c r="J20" s="39"/>
      <c r="K20" s="38">
        <f t="shared" si="1"/>
        <v>70.57</v>
      </c>
      <c r="L20" s="38">
        <f t="shared" si="2"/>
        <v>627.29</v>
      </c>
      <c r="M20" s="39">
        <f t="shared" si="3"/>
        <v>507.68</v>
      </c>
      <c r="N20" s="38">
        <f t="shared" si="4"/>
        <v>27.44</v>
      </c>
      <c r="O20" s="39">
        <f t="shared" si="5"/>
        <v>159</v>
      </c>
      <c r="P20" s="39">
        <f t="shared" si="6"/>
        <v>0</v>
      </c>
      <c r="Q20" s="39">
        <f t="shared" si="7"/>
        <v>1391.98</v>
      </c>
      <c r="R20" s="38">
        <f t="shared" si="8"/>
        <v>0</v>
      </c>
      <c r="S20" s="38">
        <f t="shared" si="9"/>
        <v>313.64</v>
      </c>
      <c r="T20" s="39">
        <f t="shared" si="10"/>
        <v>126.92</v>
      </c>
      <c r="U20" s="38">
        <f t="shared" si="11"/>
        <v>11.76</v>
      </c>
      <c r="V20" s="39">
        <f t="shared" si="12"/>
        <v>159</v>
      </c>
      <c r="W20" s="39">
        <f t="shared" si="13"/>
        <v>0</v>
      </c>
      <c r="X20" s="38">
        <f t="shared" si="14"/>
        <v>611.32</v>
      </c>
      <c r="Y20" s="38">
        <f t="shared" si="15"/>
        <v>2003.3</v>
      </c>
      <c r="Z20" s="38"/>
      <c r="AA20" s="41" t="s">
        <v>58</v>
      </c>
      <c r="AB20" s="42">
        <f t="shared" ref="AB20:AH20" si="32">K20+R20</f>
        <v>70.57</v>
      </c>
      <c r="AC20" s="42">
        <f t="shared" si="32"/>
        <v>940.93</v>
      </c>
      <c r="AD20" s="42">
        <f t="shared" si="32"/>
        <v>634.6</v>
      </c>
      <c r="AE20" s="42">
        <f t="shared" si="32"/>
        <v>39.2</v>
      </c>
      <c r="AF20" s="42">
        <f t="shared" si="32"/>
        <v>318</v>
      </c>
      <c r="AG20" s="42">
        <f t="shared" si="32"/>
        <v>0</v>
      </c>
      <c r="AH20" s="42">
        <f t="shared" si="32"/>
        <v>2003.3</v>
      </c>
      <c r="AI20" s="41" t="s">
        <v>35</v>
      </c>
    </row>
    <row r="21" s="15" customFormat="1" ht="16" customHeight="1" spans="1:35">
      <c r="A21" s="37">
        <f t="shared" si="0"/>
        <v>18</v>
      </c>
      <c r="B21" s="38" t="s">
        <v>153</v>
      </c>
      <c r="C21" s="38" t="s">
        <v>156</v>
      </c>
      <c r="D21" s="40" t="s">
        <v>157</v>
      </c>
      <c r="E21" s="38">
        <v>3920.55</v>
      </c>
      <c r="F21" s="38">
        <v>3920.55</v>
      </c>
      <c r="G21" s="39">
        <v>6346</v>
      </c>
      <c r="H21" s="38">
        <v>3920.55</v>
      </c>
      <c r="I21" s="39">
        <v>4180</v>
      </c>
      <c r="J21" s="39"/>
      <c r="K21" s="38">
        <f t="shared" si="1"/>
        <v>70.57</v>
      </c>
      <c r="L21" s="38">
        <f t="shared" si="2"/>
        <v>627.29</v>
      </c>
      <c r="M21" s="39">
        <f t="shared" si="3"/>
        <v>507.68</v>
      </c>
      <c r="N21" s="38">
        <f t="shared" si="4"/>
        <v>27.44</v>
      </c>
      <c r="O21" s="39">
        <f t="shared" si="5"/>
        <v>209</v>
      </c>
      <c r="P21" s="39">
        <f t="shared" si="6"/>
        <v>0</v>
      </c>
      <c r="Q21" s="39">
        <f t="shared" si="7"/>
        <v>1441.98</v>
      </c>
      <c r="R21" s="38">
        <f t="shared" si="8"/>
        <v>0</v>
      </c>
      <c r="S21" s="38">
        <f t="shared" si="9"/>
        <v>313.64</v>
      </c>
      <c r="T21" s="39">
        <f t="shared" si="10"/>
        <v>126.92</v>
      </c>
      <c r="U21" s="38">
        <f t="shared" si="11"/>
        <v>11.76</v>
      </c>
      <c r="V21" s="39">
        <f t="shared" si="12"/>
        <v>209</v>
      </c>
      <c r="W21" s="39">
        <f t="shared" si="13"/>
        <v>0</v>
      </c>
      <c r="X21" s="38">
        <f t="shared" si="14"/>
        <v>661.32</v>
      </c>
      <c r="Y21" s="38">
        <f t="shared" si="15"/>
        <v>2103.3</v>
      </c>
      <c r="Z21" s="38"/>
      <c r="AA21" s="41" t="s">
        <v>67</v>
      </c>
      <c r="AB21" s="42">
        <f t="shared" ref="AB21:AH21" si="33">K21+R21</f>
        <v>70.57</v>
      </c>
      <c r="AC21" s="42">
        <f t="shared" si="33"/>
        <v>940.93</v>
      </c>
      <c r="AD21" s="42">
        <f t="shared" si="33"/>
        <v>634.6</v>
      </c>
      <c r="AE21" s="42">
        <f t="shared" si="33"/>
        <v>39.2</v>
      </c>
      <c r="AF21" s="42">
        <f t="shared" si="33"/>
        <v>418</v>
      </c>
      <c r="AG21" s="42">
        <f t="shared" si="33"/>
        <v>0</v>
      </c>
      <c r="AH21" s="42">
        <f t="shared" si="33"/>
        <v>2103.3</v>
      </c>
      <c r="AI21" s="41" t="s">
        <v>36</v>
      </c>
    </row>
    <row r="22" s="15" customFormat="1" ht="16" customHeight="1" spans="1:35">
      <c r="A22" s="37">
        <f t="shared" si="0"/>
        <v>19</v>
      </c>
      <c r="B22" s="38" t="s">
        <v>113</v>
      </c>
      <c r="C22" s="38" t="s">
        <v>158</v>
      </c>
      <c r="D22" s="40" t="s">
        <v>159</v>
      </c>
      <c r="E22" s="38">
        <v>3920.55</v>
      </c>
      <c r="F22" s="38">
        <v>3920.55</v>
      </c>
      <c r="G22" s="39">
        <v>6346</v>
      </c>
      <c r="H22" s="38">
        <v>3920.55</v>
      </c>
      <c r="I22" s="39">
        <v>3180</v>
      </c>
      <c r="J22" s="39"/>
      <c r="K22" s="38">
        <f t="shared" si="1"/>
        <v>70.57</v>
      </c>
      <c r="L22" s="38">
        <f t="shared" si="2"/>
        <v>627.29</v>
      </c>
      <c r="M22" s="39">
        <f t="shared" si="3"/>
        <v>507.68</v>
      </c>
      <c r="N22" s="38">
        <f t="shared" si="4"/>
        <v>27.44</v>
      </c>
      <c r="O22" s="39">
        <f t="shared" si="5"/>
        <v>159</v>
      </c>
      <c r="P22" s="39">
        <f t="shared" si="6"/>
        <v>0</v>
      </c>
      <c r="Q22" s="39">
        <f t="shared" si="7"/>
        <v>1391.98</v>
      </c>
      <c r="R22" s="38">
        <f t="shared" si="8"/>
        <v>0</v>
      </c>
      <c r="S22" s="38">
        <f t="shared" si="9"/>
        <v>313.64</v>
      </c>
      <c r="T22" s="39">
        <f t="shared" si="10"/>
        <v>126.92</v>
      </c>
      <c r="U22" s="38">
        <f t="shared" si="11"/>
        <v>11.76</v>
      </c>
      <c r="V22" s="39">
        <f t="shared" si="12"/>
        <v>159</v>
      </c>
      <c r="W22" s="39">
        <f t="shared" si="13"/>
        <v>0</v>
      </c>
      <c r="X22" s="38">
        <f t="shared" si="14"/>
        <v>611.32</v>
      </c>
      <c r="Y22" s="38">
        <f t="shared" si="15"/>
        <v>2003.3</v>
      </c>
      <c r="Z22" s="38"/>
      <c r="AA22" s="41" t="s">
        <v>74</v>
      </c>
      <c r="AB22" s="42">
        <f t="shared" ref="AB22:AH22" si="34">K22+R22</f>
        <v>70.57</v>
      </c>
      <c r="AC22" s="42">
        <f t="shared" si="34"/>
        <v>940.93</v>
      </c>
      <c r="AD22" s="42">
        <f t="shared" si="34"/>
        <v>634.6</v>
      </c>
      <c r="AE22" s="42">
        <f t="shared" si="34"/>
        <v>39.2</v>
      </c>
      <c r="AF22" s="42">
        <f t="shared" si="34"/>
        <v>318</v>
      </c>
      <c r="AG22" s="42">
        <f t="shared" si="34"/>
        <v>0</v>
      </c>
      <c r="AH22" s="42">
        <f t="shared" si="34"/>
        <v>2003.3</v>
      </c>
      <c r="AI22" s="41" t="s">
        <v>35</v>
      </c>
    </row>
    <row r="23" s="15" customFormat="1" ht="16" customHeight="1" spans="1:35">
      <c r="A23" s="37">
        <f t="shared" si="0"/>
        <v>20</v>
      </c>
      <c r="B23" s="38" t="s">
        <v>46</v>
      </c>
      <c r="C23" s="44" t="s">
        <v>160</v>
      </c>
      <c r="D23" s="40" t="s">
        <v>161</v>
      </c>
      <c r="E23" s="38">
        <v>3920.55</v>
      </c>
      <c r="F23" s="38">
        <v>3920.55</v>
      </c>
      <c r="G23" s="39">
        <v>6346</v>
      </c>
      <c r="H23" s="38">
        <v>3920.55</v>
      </c>
      <c r="I23" s="39">
        <v>0</v>
      </c>
      <c r="J23" s="39"/>
      <c r="K23" s="38">
        <f t="shared" si="1"/>
        <v>70.57</v>
      </c>
      <c r="L23" s="38">
        <f t="shared" si="2"/>
        <v>627.29</v>
      </c>
      <c r="M23" s="39">
        <f t="shared" si="3"/>
        <v>507.68</v>
      </c>
      <c r="N23" s="38">
        <f t="shared" si="4"/>
        <v>27.44</v>
      </c>
      <c r="O23" s="39">
        <f t="shared" si="5"/>
        <v>0</v>
      </c>
      <c r="P23" s="39">
        <f t="shared" si="6"/>
        <v>0</v>
      </c>
      <c r="Q23" s="39">
        <f t="shared" si="7"/>
        <v>1232.98</v>
      </c>
      <c r="R23" s="38">
        <f t="shared" si="8"/>
        <v>0</v>
      </c>
      <c r="S23" s="38">
        <f t="shared" si="9"/>
        <v>313.64</v>
      </c>
      <c r="T23" s="39">
        <f t="shared" si="10"/>
        <v>126.92</v>
      </c>
      <c r="U23" s="38">
        <f t="shared" si="11"/>
        <v>11.76</v>
      </c>
      <c r="V23" s="39">
        <f t="shared" si="12"/>
        <v>0</v>
      </c>
      <c r="W23" s="39">
        <f t="shared" si="13"/>
        <v>0</v>
      </c>
      <c r="X23" s="38">
        <f t="shared" si="14"/>
        <v>452.32</v>
      </c>
      <c r="Y23" s="38">
        <f t="shared" si="15"/>
        <v>1685.3</v>
      </c>
      <c r="Z23" s="38"/>
      <c r="AA23" s="41" t="s">
        <v>46</v>
      </c>
      <c r="AB23" s="42">
        <f t="shared" ref="AB23:AH23" si="35">K23+R23</f>
        <v>70.57</v>
      </c>
      <c r="AC23" s="42">
        <f t="shared" si="35"/>
        <v>940.93</v>
      </c>
      <c r="AD23" s="42">
        <f t="shared" si="35"/>
        <v>634.6</v>
      </c>
      <c r="AE23" s="42">
        <f t="shared" si="35"/>
        <v>39.2</v>
      </c>
      <c r="AF23" s="42">
        <f t="shared" si="35"/>
        <v>0</v>
      </c>
      <c r="AG23" s="42">
        <f t="shared" si="35"/>
        <v>0</v>
      </c>
      <c r="AH23" s="42">
        <f t="shared" si="35"/>
        <v>1685.3</v>
      </c>
      <c r="AI23" s="41" t="s">
        <v>31</v>
      </c>
    </row>
    <row r="24" s="15" customFormat="1" ht="16" customHeight="1" spans="1:35">
      <c r="A24" s="37">
        <f t="shared" si="0"/>
        <v>21</v>
      </c>
      <c r="B24" s="38" t="s">
        <v>46</v>
      </c>
      <c r="C24" s="38" t="s">
        <v>162</v>
      </c>
      <c r="D24" s="40" t="s">
        <v>163</v>
      </c>
      <c r="E24" s="38">
        <v>3920.55</v>
      </c>
      <c r="F24" s="38">
        <v>3920.55</v>
      </c>
      <c r="G24" s="39">
        <v>6346</v>
      </c>
      <c r="H24" s="38">
        <v>3920.55</v>
      </c>
      <c r="I24" s="39">
        <v>3180</v>
      </c>
      <c r="J24" s="39"/>
      <c r="K24" s="38">
        <f t="shared" si="1"/>
        <v>70.57</v>
      </c>
      <c r="L24" s="38">
        <f t="shared" si="2"/>
        <v>627.29</v>
      </c>
      <c r="M24" s="39">
        <f t="shared" si="3"/>
        <v>507.68</v>
      </c>
      <c r="N24" s="38">
        <f t="shared" si="4"/>
        <v>27.44</v>
      </c>
      <c r="O24" s="39">
        <f t="shared" si="5"/>
        <v>159</v>
      </c>
      <c r="P24" s="39">
        <f t="shared" si="6"/>
        <v>0</v>
      </c>
      <c r="Q24" s="39">
        <f t="shared" si="7"/>
        <v>1391.98</v>
      </c>
      <c r="R24" s="38">
        <f t="shared" si="8"/>
        <v>0</v>
      </c>
      <c r="S24" s="38">
        <f t="shared" si="9"/>
        <v>313.64</v>
      </c>
      <c r="T24" s="39">
        <f t="shared" si="10"/>
        <v>126.92</v>
      </c>
      <c r="U24" s="38">
        <f t="shared" si="11"/>
        <v>11.76</v>
      </c>
      <c r="V24" s="39">
        <f t="shared" si="12"/>
        <v>159</v>
      </c>
      <c r="W24" s="39">
        <f t="shared" si="13"/>
        <v>0</v>
      </c>
      <c r="X24" s="38">
        <f t="shared" si="14"/>
        <v>611.32</v>
      </c>
      <c r="Y24" s="38">
        <f t="shared" si="15"/>
        <v>2003.3</v>
      </c>
      <c r="Z24" s="38"/>
      <c r="AA24" s="41" t="s">
        <v>46</v>
      </c>
      <c r="AB24" s="42">
        <f t="shared" ref="AB24:AH24" si="36">K24+R24</f>
        <v>70.57</v>
      </c>
      <c r="AC24" s="42">
        <f t="shared" si="36"/>
        <v>940.93</v>
      </c>
      <c r="AD24" s="42">
        <f t="shared" si="36"/>
        <v>634.6</v>
      </c>
      <c r="AE24" s="42">
        <f t="shared" si="36"/>
        <v>39.2</v>
      </c>
      <c r="AF24" s="42">
        <f t="shared" si="36"/>
        <v>318</v>
      </c>
      <c r="AG24" s="42">
        <f t="shared" si="36"/>
        <v>0</v>
      </c>
      <c r="AH24" s="42">
        <f t="shared" si="36"/>
        <v>2003.3</v>
      </c>
      <c r="AI24" s="41" t="s">
        <v>31</v>
      </c>
    </row>
    <row r="25" s="15" customFormat="1" ht="16" customHeight="1" spans="1:35">
      <c r="A25" s="37">
        <f t="shared" si="0"/>
        <v>22</v>
      </c>
      <c r="B25" s="38" t="s">
        <v>46</v>
      </c>
      <c r="C25" s="38" t="s">
        <v>164</v>
      </c>
      <c r="D25" s="40" t="s">
        <v>165</v>
      </c>
      <c r="E25" s="38">
        <v>3920.55</v>
      </c>
      <c r="F25" s="38">
        <v>3920.55</v>
      </c>
      <c r="G25" s="39">
        <v>6346</v>
      </c>
      <c r="H25" s="38">
        <v>3920.55</v>
      </c>
      <c r="I25" s="39">
        <v>3180</v>
      </c>
      <c r="J25" s="39"/>
      <c r="K25" s="38">
        <f t="shared" si="1"/>
        <v>70.57</v>
      </c>
      <c r="L25" s="38">
        <f t="shared" si="2"/>
        <v>627.29</v>
      </c>
      <c r="M25" s="39">
        <f t="shared" si="3"/>
        <v>507.68</v>
      </c>
      <c r="N25" s="38">
        <f t="shared" si="4"/>
        <v>27.44</v>
      </c>
      <c r="O25" s="39">
        <f t="shared" si="5"/>
        <v>159</v>
      </c>
      <c r="P25" s="39">
        <f t="shared" si="6"/>
        <v>0</v>
      </c>
      <c r="Q25" s="39">
        <f t="shared" si="7"/>
        <v>1391.98</v>
      </c>
      <c r="R25" s="38">
        <f t="shared" si="8"/>
        <v>0</v>
      </c>
      <c r="S25" s="38">
        <f t="shared" si="9"/>
        <v>313.64</v>
      </c>
      <c r="T25" s="39">
        <f t="shared" si="10"/>
        <v>126.92</v>
      </c>
      <c r="U25" s="38">
        <f t="shared" si="11"/>
        <v>11.76</v>
      </c>
      <c r="V25" s="39">
        <f t="shared" si="12"/>
        <v>159</v>
      </c>
      <c r="W25" s="39">
        <f t="shared" si="13"/>
        <v>0</v>
      </c>
      <c r="X25" s="38">
        <f t="shared" si="14"/>
        <v>611.32</v>
      </c>
      <c r="Y25" s="38">
        <f t="shared" si="15"/>
        <v>2003.3</v>
      </c>
      <c r="Z25" s="38"/>
      <c r="AA25" s="41" t="s">
        <v>46</v>
      </c>
      <c r="AB25" s="42">
        <f t="shared" ref="AB25:AH25" si="37">K25+R25</f>
        <v>70.57</v>
      </c>
      <c r="AC25" s="42">
        <f t="shared" si="37"/>
        <v>940.93</v>
      </c>
      <c r="AD25" s="42">
        <f t="shared" si="37"/>
        <v>634.6</v>
      </c>
      <c r="AE25" s="42">
        <f t="shared" si="37"/>
        <v>39.2</v>
      </c>
      <c r="AF25" s="42">
        <f t="shared" si="37"/>
        <v>318</v>
      </c>
      <c r="AG25" s="42">
        <f t="shared" si="37"/>
        <v>0</v>
      </c>
      <c r="AH25" s="42">
        <f t="shared" si="37"/>
        <v>2003.3</v>
      </c>
      <c r="AI25" s="41" t="s">
        <v>31</v>
      </c>
    </row>
    <row r="26" s="15" customFormat="1" ht="16" customHeight="1" spans="1:35">
      <c r="A26" s="37">
        <f t="shared" si="0"/>
        <v>23</v>
      </c>
      <c r="B26" s="38" t="s">
        <v>169</v>
      </c>
      <c r="C26" s="38" t="s">
        <v>170</v>
      </c>
      <c r="D26" s="40" t="s">
        <v>171</v>
      </c>
      <c r="E26" s="38">
        <v>3920.55</v>
      </c>
      <c r="F26" s="38">
        <v>3920.55</v>
      </c>
      <c r="G26" s="39">
        <v>6346</v>
      </c>
      <c r="H26" s="38">
        <v>3920.55</v>
      </c>
      <c r="I26" s="39">
        <v>3180</v>
      </c>
      <c r="J26" s="39"/>
      <c r="K26" s="38">
        <f t="shared" si="1"/>
        <v>70.57</v>
      </c>
      <c r="L26" s="38">
        <f t="shared" si="2"/>
        <v>627.29</v>
      </c>
      <c r="M26" s="39">
        <f t="shared" si="3"/>
        <v>507.68</v>
      </c>
      <c r="N26" s="38">
        <f t="shared" si="4"/>
        <v>27.44</v>
      </c>
      <c r="O26" s="39">
        <f t="shared" si="5"/>
        <v>159</v>
      </c>
      <c r="P26" s="39">
        <f t="shared" si="6"/>
        <v>0</v>
      </c>
      <c r="Q26" s="39">
        <f t="shared" si="7"/>
        <v>1391.98</v>
      </c>
      <c r="R26" s="38">
        <f t="shared" si="8"/>
        <v>0</v>
      </c>
      <c r="S26" s="38">
        <f t="shared" si="9"/>
        <v>313.64</v>
      </c>
      <c r="T26" s="39">
        <f t="shared" si="10"/>
        <v>126.92</v>
      </c>
      <c r="U26" s="38">
        <f t="shared" si="11"/>
        <v>11.76</v>
      </c>
      <c r="V26" s="39">
        <f t="shared" si="12"/>
        <v>159</v>
      </c>
      <c r="W26" s="39">
        <f t="shared" si="13"/>
        <v>0</v>
      </c>
      <c r="X26" s="38">
        <f t="shared" si="14"/>
        <v>611.32</v>
      </c>
      <c r="Y26" s="38">
        <f t="shared" si="15"/>
        <v>2003.3</v>
      </c>
      <c r="Z26" s="38"/>
      <c r="AA26" s="41" t="s">
        <v>73</v>
      </c>
      <c r="AB26" s="42">
        <f t="shared" ref="AB26:AH26" si="38">K26+R26</f>
        <v>70.57</v>
      </c>
      <c r="AC26" s="42">
        <f t="shared" si="38"/>
        <v>940.93</v>
      </c>
      <c r="AD26" s="42">
        <f t="shared" si="38"/>
        <v>634.6</v>
      </c>
      <c r="AE26" s="42">
        <f t="shared" si="38"/>
        <v>39.2</v>
      </c>
      <c r="AF26" s="42">
        <f t="shared" si="38"/>
        <v>318</v>
      </c>
      <c r="AG26" s="42">
        <f t="shared" si="38"/>
        <v>0</v>
      </c>
      <c r="AH26" s="42">
        <f t="shared" si="38"/>
        <v>2003.3</v>
      </c>
      <c r="AI26" s="41" t="s">
        <v>34</v>
      </c>
    </row>
    <row r="27" s="15" customFormat="1" ht="16" customHeight="1" spans="1:35">
      <c r="A27" s="37">
        <f t="shared" si="0"/>
        <v>24</v>
      </c>
      <c r="B27" s="38" t="s">
        <v>172</v>
      </c>
      <c r="C27" s="38" t="s">
        <v>173</v>
      </c>
      <c r="D27" s="40" t="s">
        <v>174</v>
      </c>
      <c r="E27" s="38">
        <v>3920.55</v>
      </c>
      <c r="F27" s="38">
        <v>3920.55</v>
      </c>
      <c r="G27" s="39">
        <v>6346</v>
      </c>
      <c r="H27" s="38">
        <v>3920.55</v>
      </c>
      <c r="I27" s="39">
        <v>3180</v>
      </c>
      <c r="J27" s="39"/>
      <c r="K27" s="38">
        <f t="shared" si="1"/>
        <v>70.57</v>
      </c>
      <c r="L27" s="38">
        <f t="shared" si="2"/>
        <v>627.29</v>
      </c>
      <c r="M27" s="39">
        <f t="shared" si="3"/>
        <v>507.68</v>
      </c>
      <c r="N27" s="38">
        <f t="shared" si="4"/>
        <v>27.44</v>
      </c>
      <c r="O27" s="39">
        <f t="shared" si="5"/>
        <v>159</v>
      </c>
      <c r="P27" s="39">
        <f t="shared" si="6"/>
        <v>0</v>
      </c>
      <c r="Q27" s="39">
        <f t="shared" si="7"/>
        <v>1391.98</v>
      </c>
      <c r="R27" s="38">
        <f t="shared" si="8"/>
        <v>0</v>
      </c>
      <c r="S27" s="38">
        <f t="shared" si="9"/>
        <v>313.64</v>
      </c>
      <c r="T27" s="39">
        <f t="shared" si="10"/>
        <v>126.92</v>
      </c>
      <c r="U27" s="38">
        <f t="shared" si="11"/>
        <v>11.76</v>
      </c>
      <c r="V27" s="39">
        <f t="shared" si="12"/>
        <v>159</v>
      </c>
      <c r="W27" s="39">
        <f t="shared" si="13"/>
        <v>0</v>
      </c>
      <c r="X27" s="38">
        <f t="shared" si="14"/>
        <v>611.32</v>
      </c>
      <c r="Y27" s="38">
        <f t="shared" si="15"/>
        <v>2003.3</v>
      </c>
      <c r="Z27" s="38"/>
      <c r="AA27" s="41" t="s">
        <v>58</v>
      </c>
      <c r="AB27" s="42">
        <f t="shared" ref="AB27:AH27" si="39">K27+R27</f>
        <v>70.57</v>
      </c>
      <c r="AC27" s="42">
        <f t="shared" si="39"/>
        <v>940.93</v>
      </c>
      <c r="AD27" s="42">
        <f t="shared" si="39"/>
        <v>634.6</v>
      </c>
      <c r="AE27" s="42">
        <f t="shared" si="39"/>
        <v>39.2</v>
      </c>
      <c r="AF27" s="42">
        <f t="shared" si="39"/>
        <v>318</v>
      </c>
      <c r="AG27" s="42">
        <f t="shared" si="39"/>
        <v>0</v>
      </c>
      <c r="AH27" s="42">
        <f t="shared" si="39"/>
        <v>2003.3</v>
      </c>
      <c r="AI27" s="41" t="s">
        <v>35</v>
      </c>
    </row>
    <row r="28" s="15" customFormat="1" ht="16" customHeight="1" spans="1:35">
      <c r="A28" s="37">
        <f t="shared" si="0"/>
        <v>25</v>
      </c>
      <c r="B28" s="38" t="s">
        <v>172</v>
      </c>
      <c r="C28" s="38" t="s">
        <v>175</v>
      </c>
      <c r="D28" s="40" t="s">
        <v>176</v>
      </c>
      <c r="E28" s="38">
        <v>3920.55</v>
      </c>
      <c r="F28" s="38">
        <v>3920.55</v>
      </c>
      <c r="G28" s="39">
        <v>6346</v>
      </c>
      <c r="H28" s="38">
        <v>3920.55</v>
      </c>
      <c r="I28" s="39">
        <v>3180</v>
      </c>
      <c r="J28" s="39"/>
      <c r="K28" s="38">
        <f t="shared" si="1"/>
        <v>70.57</v>
      </c>
      <c r="L28" s="38">
        <f t="shared" si="2"/>
        <v>627.29</v>
      </c>
      <c r="M28" s="39">
        <f t="shared" si="3"/>
        <v>507.68</v>
      </c>
      <c r="N28" s="38">
        <f t="shared" si="4"/>
        <v>27.44</v>
      </c>
      <c r="O28" s="39">
        <f t="shared" si="5"/>
        <v>159</v>
      </c>
      <c r="P28" s="39">
        <f t="shared" si="6"/>
        <v>0</v>
      </c>
      <c r="Q28" s="39">
        <f t="shared" si="7"/>
        <v>1391.98</v>
      </c>
      <c r="R28" s="38">
        <f t="shared" si="8"/>
        <v>0</v>
      </c>
      <c r="S28" s="38">
        <f t="shared" si="9"/>
        <v>313.64</v>
      </c>
      <c r="T28" s="39">
        <f t="shared" si="10"/>
        <v>126.92</v>
      </c>
      <c r="U28" s="38">
        <f t="shared" si="11"/>
        <v>11.76</v>
      </c>
      <c r="V28" s="39">
        <f t="shared" si="12"/>
        <v>159</v>
      </c>
      <c r="W28" s="39">
        <f t="shared" si="13"/>
        <v>0</v>
      </c>
      <c r="X28" s="38">
        <f t="shared" si="14"/>
        <v>611.32</v>
      </c>
      <c r="Y28" s="38">
        <f t="shared" si="15"/>
        <v>2003.3</v>
      </c>
      <c r="Z28" s="38"/>
      <c r="AA28" s="41" t="s">
        <v>78</v>
      </c>
      <c r="AB28" s="42">
        <f t="shared" ref="AB28:AH28" si="40">K28+R28</f>
        <v>70.57</v>
      </c>
      <c r="AC28" s="42">
        <f t="shared" si="40"/>
        <v>940.93</v>
      </c>
      <c r="AD28" s="42">
        <f t="shared" si="40"/>
        <v>634.6</v>
      </c>
      <c r="AE28" s="42">
        <f t="shared" si="40"/>
        <v>39.2</v>
      </c>
      <c r="AF28" s="42">
        <f t="shared" si="40"/>
        <v>318</v>
      </c>
      <c r="AG28" s="42">
        <f t="shared" si="40"/>
        <v>0</v>
      </c>
      <c r="AH28" s="42">
        <f t="shared" si="40"/>
        <v>2003.3</v>
      </c>
      <c r="AI28" s="41" t="s">
        <v>36</v>
      </c>
    </row>
    <row r="29" s="15" customFormat="1" ht="16" customHeight="1" spans="1:35">
      <c r="A29" s="37">
        <f t="shared" si="0"/>
        <v>26</v>
      </c>
      <c r="B29" s="38" t="s">
        <v>122</v>
      </c>
      <c r="C29" s="39" t="s">
        <v>177</v>
      </c>
      <c r="D29" s="40" t="s">
        <v>178</v>
      </c>
      <c r="E29" s="38">
        <v>3920.55</v>
      </c>
      <c r="F29" s="38">
        <v>3920.55</v>
      </c>
      <c r="G29" s="39">
        <v>6346</v>
      </c>
      <c r="H29" s="38">
        <v>3920.55</v>
      </c>
      <c r="I29" s="39">
        <v>4180</v>
      </c>
      <c r="J29" s="39"/>
      <c r="K29" s="38">
        <f t="shared" si="1"/>
        <v>70.57</v>
      </c>
      <c r="L29" s="38">
        <f t="shared" si="2"/>
        <v>627.29</v>
      </c>
      <c r="M29" s="39">
        <f t="shared" si="3"/>
        <v>507.68</v>
      </c>
      <c r="N29" s="38">
        <f t="shared" si="4"/>
        <v>27.44</v>
      </c>
      <c r="O29" s="39">
        <f t="shared" si="5"/>
        <v>209</v>
      </c>
      <c r="P29" s="39">
        <f t="shared" si="6"/>
        <v>0</v>
      </c>
      <c r="Q29" s="39">
        <f t="shared" si="7"/>
        <v>1441.98</v>
      </c>
      <c r="R29" s="38">
        <f t="shared" si="8"/>
        <v>0</v>
      </c>
      <c r="S29" s="38">
        <f t="shared" si="9"/>
        <v>313.64</v>
      </c>
      <c r="T29" s="39">
        <f t="shared" si="10"/>
        <v>126.92</v>
      </c>
      <c r="U29" s="38">
        <f t="shared" si="11"/>
        <v>11.76</v>
      </c>
      <c r="V29" s="39">
        <f t="shared" si="12"/>
        <v>209</v>
      </c>
      <c r="W29" s="39">
        <f t="shared" si="13"/>
        <v>0</v>
      </c>
      <c r="X29" s="38">
        <f t="shared" si="14"/>
        <v>661.32</v>
      </c>
      <c r="Y29" s="38">
        <f t="shared" si="15"/>
        <v>2103.3</v>
      </c>
      <c r="Z29" s="38"/>
      <c r="AA29" s="41" t="s">
        <v>58</v>
      </c>
      <c r="AB29" s="42">
        <f t="shared" ref="AB29:AH29" si="41">K29+R29</f>
        <v>70.57</v>
      </c>
      <c r="AC29" s="42">
        <f t="shared" si="41"/>
        <v>940.93</v>
      </c>
      <c r="AD29" s="42">
        <f t="shared" si="41"/>
        <v>634.6</v>
      </c>
      <c r="AE29" s="42">
        <f t="shared" si="41"/>
        <v>39.2</v>
      </c>
      <c r="AF29" s="42">
        <f t="shared" si="41"/>
        <v>418</v>
      </c>
      <c r="AG29" s="42">
        <f t="shared" si="41"/>
        <v>0</v>
      </c>
      <c r="AH29" s="42">
        <f t="shared" si="41"/>
        <v>2103.3</v>
      </c>
      <c r="AI29" s="41" t="s">
        <v>35</v>
      </c>
    </row>
    <row r="30" s="15" customFormat="1" ht="16" customHeight="1" spans="1:35">
      <c r="A30" s="37">
        <f t="shared" si="0"/>
        <v>27</v>
      </c>
      <c r="B30" s="38" t="s">
        <v>172</v>
      </c>
      <c r="C30" s="45" t="s">
        <v>179</v>
      </c>
      <c r="D30" s="46" t="s">
        <v>180</v>
      </c>
      <c r="E30" s="38">
        <v>3920.55</v>
      </c>
      <c r="F30" s="38">
        <v>3920.55</v>
      </c>
      <c r="G30" s="39">
        <v>6346</v>
      </c>
      <c r="H30" s="38">
        <v>3920.55</v>
      </c>
      <c r="I30" s="39">
        <v>3180</v>
      </c>
      <c r="J30" s="39"/>
      <c r="K30" s="38">
        <f t="shared" si="1"/>
        <v>70.57</v>
      </c>
      <c r="L30" s="38">
        <f t="shared" si="2"/>
        <v>627.29</v>
      </c>
      <c r="M30" s="39">
        <f t="shared" si="3"/>
        <v>507.68</v>
      </c>
      <c r="N30" s="38">
        <f t="shared" si="4"/>
        <v>27.44</v>
      </c>
      <c r="O30" s="39">
        <f t="shared" si="5"/>
        <v>159</v>
      </c>
      <c r="P30" s="39">
        <f t="shared" si="6"/>
        <v>0</v>
      </c>
      <c r="Q30" s="39">
        <f t="shared" si="7"/>
        <v>1391.98</v>
      </c>
      <c r="R30" s="38">
        <f t="shared" si="8"/>
        <v>0</v>
      </c>
      <c r="S30" s="38">
        <f t="shared" si="9"/>
        <v>313.64</v>
      </c>
      <c r="T30" s="39">
        <f t="shared" si="10"/>
        <v>126.92</v>
      </c>
      <c r="U30" s="38">
        <f t="shared" si="11"/>
        <v>11.76</v>
      </c>
      <c r="V30" s="39">
        <f t="shared" si="12"/>
        <v>159</v>
      </c>
      <c r="W30" s="39">
        <f t="shared" si="13"/>
        <v>0</v>
      </c>
      <c r="X30" s="38">
        <f t="shared" si="14"/>
        <v>611.32</v>
      </c>
      <c r="Y30" s="38">
        <f t="shared" si="15"/>
        <v>2003.3</v>
      </c>
      <c r="Z30" s="38"/>
      <c r="AA30" s="41" t="s">
        <v>74</v>
      </c>
      <c r="AB30" s="42">
        <f t="shared" ref="AB30:AH30" si="42">K30+R30</f>
        <v>70.57</v>
      </c>
      <c r="AC30" s="42">
        <f t="shared" si="42"/>
        <v>940.93</v>
      </c>
      <c r="AD30" s="42">
        <f t="shared" si="42"/>
        <v>634.6</v>
      </c>
      <c r="AE30" s="42">
        <f t="shared" si="42"/>
        <v>39.2</v>
      </c>
      <c r="AF30" s="42">
        <f t="shared" si="42"/>
        <v>318</v>
      </c>
      <c r="AG30" s="42">
        <f t="shared" si="42"/>
        <v>0</v>
      </c>
      <c r="AH30" s="42">
        <f t="shared" si="42"/>
        <v>2003.3</v>
      </c>
      <c r="AI30" s="41" t="s">
        <v>35</v>
      </c>
    </row>
    <row r="31" s="15" customFormat="1" ht="16" customHeight="1" spans="1:35">
      <c r="A31" s="37">
        <f t="shared" si="0"/>
        <v>28</v>
      </c>
      <c r="B31" s="38" t="s">
        <v>181</v>
      </c>
      <c r="C31" s="44" t="s">
        <v>182</v>
      </c>
      <c r="D31" s="40" t="s">
        <v>183</v>
      </c>
      <c r="E31" s="38">
        <v>3920.55</v>
      </c>
      <c r="F31" s="38">
        <v>3920.55</v>
      </c>
      <c r="G31" s="39">
        <v>6346</v>
      </c>
      <c r="H31" s="38">
        <v>3920.55</v>
      </c>
      <c r="I31" s="39">
        <v>3180</v>
      </c>
      <c r="J31" s="39"/>
      <c r="K31" s="38">
        <f t="shared" si="1"/>
        <v>70.57</v>
      </c>
      <c r="L31" s="38">
        <f t="shared" si="2"/>
        <v>627.29</v>
      </c>
      <c r="M31" s="39">
        <f t="shared" si="3"/>
        <v>507.68</v>
      </c>
      <c r="N31" s="38">
        <f t="shared" si="4"/>
        <v>27.44</v>
      </c>
      <c r="O31" s="39">
        <f t="shared" si="5"/>
        <v>159</v>
      </c>
      <c r="P31" s="39">
        <f t="shared" si="6"/>
        <v>0</v>
      </c>
      <c r="Q31" s="39">
        <f t="shared" si="7"/>
        <v>1391.98</v>
      </c>
      <c r="R31" s="38">
        <f t="shared" si="8"/>
        <v>0</v>
      </c>
      <c r="S31" s="38">
        <f t="shared" si="9"/>
        <v>313.64</v>
      </c>
      <c r="T31" s="39">
        <f t="shared" si="10"/>
        <v>126.92</v>
      </c>
      <c r="U31" s="38">
        <f t="shared" si="11"/>
        <v>11.76</v>
      </c>
      <c r="V31" s="39">
        <f t="shared" si="12"/>
        <v>159</v>
      </c>
      <c r="W31" s="39">
        <f t="shared" si="13"/>
        <v>0</v>
      </c>
      <c r="X31" s="38">
        <f t="shared" si="14"/>
        <v>611.32</v>
      </c>
      <c r="Y31" s="38">
        <f t="shared" si="15"/>
        <v>2003.3</v>
      </c>
      <c r="Z31" s="38"/>
      <c r="AA31" s="41" t="s">
        <v>81</v>
      </c>
      <c r="AB31" s="42">
        <f t="shared" ref="AB31:AH31" si="43">K31+R31</f>
        <v>70.57</v>
      </c>
      <c r="AC31" s="42">
        <f t="shared" si="43"/>
        <v>940.93</v>
      </c>
      <c r="AD31" s="42">
        <f t="shared" si="43"/>
        <v>634.6</v>
      </c>
      <c r="AE31" s="42">
        <f t="shared" si="43"/>
        <v>39.2</v>
      </c>
      <c r="AF31" s="42">
        <f t="shared" si="43"/>
        <v>318</v>
      </c>
      <c r="AG31" s="42">
        <f t="shared" si="43"/>
        <v>0</v>
      </c>
      <c r="AH31" s="42">
        <f t="shared" si="43"/>
        <v>2003.3</v>
      </c>
      <c r="AI31" s="41" t="s">
        <v>31</v>
      </c>
    </row>
    <row r="32" s="16" customFormat="1" ht="16" customHeight="1" spans="1:35">
      <c r="A32" s="47">
        <f t="shared" si="0"/>
        <v>29</v>
      </c>
      <c r="B32" s="48" t="s">
        <v>122</v>
      </c>
      <c r="C32" s="48" t="s">
        <v>184</v>
      </c>
      <c r="D32" s="49" t="s">
        <v>185</v>
      </c>
      <c r="E32" s="48">
        <v>3920.55</v>
      </c>
      <c r="F32" s="48">
        <v>3920.55</v>
      </c>
      <c r="G32" s="50">
        <v>6346</v>
      </c>
      <c r="H32" s="48">
        <v>3920.55</v>
      </c>
      <c r="I32" s="50">
        <v>4180</v>
      </c>
      <c r="J32" s="50"/>
      <c r="K32" s="48">
        <f t="shared" si="1"/>
        <v>70.57</v>
      </c>
      <c r="L32" s="48">
        <f t="shared" si="2"/>
        <v>627.29</v>
      </c>
      <c r="M32" s="50">
        <f t="shared" si="3"/>
        <v>507.68</v>
      </c>
      <c r="N32" s="48">
        <f t="shared" si="4"/>
        <v>27.44</v>
      </c>
      <c r="O32" s="50">
        <f t="shared" si="5"/>
        <v>209</v>
      </c>
      <c r="P32" s="50">
        <f t="shared" si="6"/>
        <v>0</v>
      </c>
      <c r="Q32" s="50">
        <f t="shared" si="7"/>
        <v>1441.98</v>
      </c>
      <c r="R32" s="48">
        <f t="shared" si="8"/>
        <v>0</v>
      </c>
      <c r="S32" s="48">
        <f t="shared" si="9"/>
        <v>313.64</v>
      </c>
      <c r="T32" s="50">
        <f t="shared" si="10"/>
        <v>126.92</v>
      </c>
      <c r="U32" s="48">
        <f t="shared" si="11"/>
        <v>11.76</v>
      </c>
      <c r="V32" s="50">
        <f t="shared" si="12"/>
        <v>209</v>
      </c>
      <c r="W32" s="50">
        <f t="shared" si="13"/>
        <v>0</v>
      </c>
      <c r="X32" s="48">
        <f t="shared" si="14"/>
        <v>661.32</v>
      </c>
      <c r="Y32" s="48">
        <f t="shared" si="15"/>
        <v>2103.3</v>
      </c>
      <c r="Z32" s="48"/>
      <c r="AA32" s="51" t="s">
        <v>58</v>
      </c>
      <c r="AB32" s="52">
        <f t="shared" ref="AB32:AH32" si="44">K32+R32</f>
        <v>70.57</v>
      </c>
      <c r="AC32" s="52">
        <f t="shared" si="44"/>
        <v>940.93</v>
      </c>
      <c r="AD32" s="52">
        <f t="shared" si="44"/>
        <v>634.6</v>
      </c>
      <c r="AE32" s="52">
        <f t="shared" si="44"/>
        <v>39.2</v>
      </c>
      <c r="AF32" s="52">
        <f t="shared" si="44"/>
        <v>418</v>
      </c>
      <c r="AG32" s="52">
        <f t="shared" si="44"/>
        <v>0</v>
      </c>
      <c r="AH32" s="52">
        <f t="shared" si="44"/>
        <v>2103.3</v>
      </c>
      <c r="AI32" s="51" t="s">
        <v>35</v>
      </c>
    </row>
    <row r="33" s="15" customFormat="1" ht="16" customHeight="1" spans="1:35">
      <c r="A33" s="37">
        <f t="shared" si="0"/>
        <v>30</v>
      </c>
      <c r="B33" s="38" t="s">
        <v>186</v>
      </c>
      <c r="C33" s="38" t="s">
        <v>187</v>
      </c>
      <c r="D33" s="40" t="s">
        <v>188</v>
      </c>
      <c r="E33" s="38">
        <v>3920.55</v>
      </c>
      <c r="F33" s="38">
        <v>3920.55</v>
      </c>
      <c r="G33" s="39">
        <v>6346</v>
      </c>
      <c r="H33" s="38">
        <v>3920.55</v>
      </c>
      <c r="I33" s="145">
        <v>3180</v>
      </c>
      <c r="J33" s="39"/>
      <c r="K33" s="38">
        <f t="shared" si="1"/>
        <v>70.57</v>
      </c>
      <c r="L33" s="38">
        <f t="shared" si="2"/>
        <v>627.29</v>
      </c>
      <c r="M33" s="39">
        <f t="shared" si="3"/>
        <v>507.68</v>
      </c>
      <c r="N33" s="38">
        <f t="shared" si="4"/>
        <v>27.44</v>
      </c>
      <c r="O33" s="39">
        <f t="shared" si="5"/>
        <v>159</v>
      </c>
      <c r="P33" s="39">
        <f t="shared" si="6"/>
        <v>0</v>
      </c>
      <c r="Q33" s="39">
        <f t="shared" si="7"/>
        <v>1391.98</v>
      </c>
      <c r="R33" s="38">
        <f t="shared" si="8"/>
        <v>0</v>
      </c>
      <c r="S33" s="38">
        <f t="shared" si="9"/>
        <v>313.64</v>
      </c>
      <c r="T33" s="39">
        <f t="shared" si="10"/>
        <v>126.92</v>
      </c>
      <c r="U33" s="38">
        <f t="shared" si="11"/>
        <v>11.76</v>
      </c>
      <c r="V33" s="39">
        <f t="shared" si="12"/>
        <v>159</v>
      </c>
      <c r="W33" s="39">
        <f t="shared" si="13"/>
        <v>0</v>
      </c>
      <c r="X33" s="38">
        <f t="shared" si="14"/>
        <v>611.32</v>
      </c>
      <c r="Y33" s="38">
        <f t="shared" si="15"/>
        <v>2003.3</v>
      </c>
      <c r="Z33" s="38"/>
      <c r="AA33" s="41" t="s">
        <v>66</v>
      </c>
      <c r="AB33" s="42">
        <f t="shared" ref="AB33:AH33" si="45">K33+R33</f>
        <v>70.57</v>
      </c>
      <c r="AC33" s="42">
        <f t="shared" si="45"/>
        <v>940.93</v>
      </c>
      <c r="AD33" s="42">
        <f t="shared" si="45"/>
        <v>634.6</v>
      </c>
      <c r="AE33" s="42">
        <f t="shared" si="45"/>
        <v>39.2</v>
      </c>
      <c r="AF33" s="42">
        <f t="shared" si="45"/>
        <v>318</v>
      </c>
      <c r="AG33" s="42">
        <f t="shared" si="45"/>
        <v>0</v>
      </c>
      <c r="AH33" s="42">
        <f t="shared" si="45"/>
        <v>2003.3</v>
      </c>
      <c r="AI33" s="41" t="s">
        <v>36</v>
      </c>
    </row>
    <row r="34" s="15" customFormat="1" ht="16" customHeight="1" spans="1:35">
      <c r="A34" s="37">
        <f t="shared" si="0"/>
        <v>31</v>
      </c>
      <c r="B34" s="38" t="s">
        <v>189</v>
      </c>
      <c r="C34" s="38" t="s">
        <v>190</v>
      </c>
      <c r="D34" s="40" t="s">
        <v>191</v>
      </c>
      <c r="E34" s="38">
        <v>3920.55</v>
      </c>
      <c r="F34" s="38">
        <v>3920.55</v>
      </c>
      <c r="G34" s="39">
        <v>6346</v>
      </c>
      <c r="H34" s="38">
        <v>3920.55</v>
      </c>
      <c r="I34" s="39">
        <v>3180</v>
      </c>
      <c r="J34" s="39"/>
      <c r="K34" s="38">
        <f t="shared" si="1"/>
        <v>70.57</v>
      </c>
      <c r="L34" s="38">
        <f t="shared" si="2"/>
        <v>627.29</v>
      </c>
      <c r="M34" s="39">
        <f t="shared" si="3"/>
        <v>507.68</v>
      </c>
      <c r="N34" s="38">
        <f t="shared" si="4"/>
        <v>27.44</v>
      </c>
      <c r="O34" s="39">
        <f t="shared" si="5"/>
        <v>159</v>
      </c>
      <c r="P34" s="39">
        <f t="shared" si="6"/>
        <v>0</v>
      </c>
      <c r="Q34" s="39">
        <f t="shared" si="7"/>
        <v>1391.98</v>
      </c>
      <c r="R34" s="38">
        <f t="shared" si="8"/>
        <v>0</v>
      </c>
      <c r="S34" s="38">
        <f t="shared" si="9"/>
        <v>313.64</v>
      </c>
      <c r="T34" s="39">
        <f t="shared" si="10"/>
        <v>126.92</v>
      </c>
      <c r="U34" s="38">
        <f t="shared" si="11"/>
        <v>11.76</v>
      </c>
      <c r="V34" s="39">
        <f t="shared" si="12"/>
        <v>159</v>
      </c>
      <c r="W34" s="39">
        <f t="shared" si="13"/>
        <v>0</v>
      </c>
      <c r="X34" s="38">
        <f t="shared" si="14"/>
        <v>611.32</v>
      </c>
      <c r="Y34" s="38">
        <f t="shared" si="15"/>
        <v>2003.3</v>
      </c>
      <c r="Z34" s="38"/>
      <c r="AA34" s="41" t="s">
        <v>52</v>
      </c>
      <c r="AB34" s="42">
        <f t="shared" ref="AB34:AH34" si="46">K34+R34</f>
        <v>70.57</v>
      </c>
      <c r="AC34" s="42">
        <f t="shared" si="46"/>
        <v>940.93</v>
      </c>
      <c r="AD34" s="42">
        <f t="shared" si="46"/>
        <v>634.6</v>
      </c>
      <c r="AE34" s="42">
        <f t="shared" si="46"/>
        <v>39.2</v>
      </c>
      <c r="AF34" s="42">
        <f t="shared" si="46"/>
        <v>318</v>
      </c>
      <c r="AG34" s="42">
        <f t="shared" si="46"/>
        <v>0</v>
      </c>
      <c r="AH34" s="42">
        <f t="shared" si="46"/>
        <v>2003.3</v>
      </c>
      <c r="AI34" s="41" t="s">
        <v>36</v>
      </c>
    </row>
    <row r="35" s="15" customFormat="1" ht="16" customHeight="1" spans="1:35">
      <c r="A35" s="37">
        <f t="shared" si="0"/>
        <v>32</v>
      </c>
      <c r="B35" s="38" t="s">
        <v>192</v>
      </c>
      <c r="C35" s="38" t="s">
        <v>193</v>
      </c>
      <c r="D35" s="40" t="s">
        <v>194</v>
      </c>
      <c r="E35" s="38">
        <v>4500</v>
      </c>
      <c r="F35" s="38">
        <v>4500</v>
      </c>
      <c r="G35" s="39">
        <v>6346</v>
      </c>
      <c r="H35" s="38">
        <v>4500</v>
      </c>
      <c r="I35" s="39">
        <v>4180</v>
      </c>
      <c r="J35" s="39"/>
      <c r="K35" s="38">
        <f t="shared" si="1"/>
        <v>81</v>
      </c>
      <c r="L35" s="38">
        <f t="shared" si="2"/>
        <v>720</v>
      </c>
      <c r="M35" s="39">
        <f t="shared" si="3"/>
        <v>507.68</v>
      </c>
      <c r="N35" s="38">
        <f t="shared" si="4"/>
        <v>31.5</v>
      </c>
      <c r="O35" s="39">
        <f t="shared" si="5"/>
        <v>209</v>
      </c>
      <c r="P35" s="39">
        <f t="shared" si="6"/>
        <v>0</v>
      </c>
      <c r="Q35" s="39">
        <f t="shared" si="7"/>
        <v>1549.18</v>
      </c>
      <c r="R35" s="38">
        <f t="shared" si="8"/>
        <v>0</v>
      </c>
      <c r="S35" s="38">
        <f t="shared" si="9"/>
        <v>360</v>
      </c>
      <c r="T35" s="39">
        <f t="shared" si="10"/>
        <v>126.92</v>
      </c>
      <c r="U35" s="38">
        <f t="shared" si="11"/>
        <v>13.5</v>
      </c>
      <c r="V35" s="39">
        <f t="shared" si="12"/>
        <v>209</v>
      </c>
      <c r="W35" s="39">
        <f t="shared" si="13"/>
        <v>0</v>
      </c>
      <c r="X35" s="38">
        <f t="shared" si="14"/>
        <v>709.42</v>
      </c>
      <c r="Y35" s="38">
        <f t="shared" si="15"/>
        <v>2258.6</v>
      </c>
      <c r="Z35" s="38"/>
      <c r="AA35" s="41" t="s">
        <v>81</v>
      </c>
      <c r="AB35" s="42">
        <f t="shared" ref="AB35:AH35" si="47">K35+R35</f>
        <v>81</v>
      </c>
      <c r="AC35" s="42">
        <f t="shared" si="47"/>
        <v>1080</v>
      </c>
      <c r="AD35" s="42">
        <f t="shared" si="47"/>
        <v>634.6</v>
      </c>
      <c r="AE35" s="42">
        <f t="shared" si="47"/>
        <v>45</v>
      </c>
      <c r="AF35" s="42">
        <f t="shared" si="47"/>
        <v>418</v>
      </c>
      <c r="AG35" s="42">
        <f t="shared" si="47"/>
        <v>0</v>
      </c>
      <c r="AH35" s="42">
        <f t="shared" si="47"/>
        <v>2258.6</v>
      </c>
      <c r="AI35" s="41" t="s">
        <v>31</v>
      </c>
    </row>
    <row r="36" s="15" customFormat="1" ht="16" customHeight="1" spans="1:35">
      <c r="A36" s="37">
        <f t="shared" si="0"/>
        <v>33</v>
      </c>
      <c r="B36" s="38" t="s">
        <v>195</v>
      </c>
      <c r="C36" s="38" t="s">
        <v>196</v>
      </c>
      <c r="D36" s="40" t="s">
        <v>197</v>
      </c>
      <c r="E36" s="38">
        <v>3920.55</v>
      </c>
      <c r="F36" s="38">
        <v>3920.55</v>
      </c>
      <c r="G36" s="39">
        <v>6346</v>
      </c>
      <c r="H36" s="38">
        <v>3920.55</v>
      </c>
      <c r="I36" s="39">
        <v>3180</v>
      </c>
      <c r="J36" s="39"/>
      <c r="K36" s="38">
        <f t="shared" si="1"/>
        <v>70.57</v>
      </c>
      <c r="L36" s="38">
        <f t="shared" si="2"/>
        <v>627.29</v>
      </c>
      <c r="M36" s="39">
        <f t="shared" si="3"/>
        <v>507.68</v>
      </c>
      <c r="N36" s="38">
        <f t="shared" si="4"/>
        <v>27.44</v>
      </c>
      <c r="O36" s="39">
        <f t="shared" si="5"/>
        <v>159</v>
      </c>
      <c r="P36" s="39">
        <f t="shared" si="6"/>
        <v>0</v>
      </c>
      <c r="Q36" s="39">
        <f t="shared" si="7"/>
        <v>1391.98</v>
      </c>
      <c r="R36" s="38">
        <f t="shared" si="8"/>
        <v>0</v>
      </c>
      <c r="S36" s="38">
        <f t="shared" si="9"/>
        <v>313.64</v>
      </c>
      <c r="T36" s="39">
        <f t="shared" si="10"/>
        <v>126.92</v>
      </c>
      <c r="U36" s="38">
        <f t="shared" si="11"/>
        <v>11.76</v>
      </c>
      <c r="V36" s="39">
        <f t="shared" si="12"/>
        <v>159</v>
      </c>
      <c r="W36" s="39">
        <f t="shared" si="13"/>
        <v>0</v>
      </c>
      <c r="X36" s="38">
        <f t="shared" si="14"/>
        <v>611.32</v>
      </c>
      <c r="Y36" s="38">
        <f t="shared" si="15"/>
        <v>2003.3</v>
      </c>
      <c r="Z36" s="38"/>
      <c r="AA36" s="41" t="s">
        <v>73</v>
      </c>
      <c r="AB36" s="42">
        <f t="shared" ref="AB36:AH36" si="48">K36+R36</f>
        <v>70.57</v>
      </c>
      <c r="AC36" s="42">
        <f t="shared" si="48"/>
        <v>940.93</v>
      </c>
      <c r="AD36" s="42">
        <f t="shared" si="48"/>
        <v>634.6</v>
      </c>
      <c r="AE36" s="42">
        <f t="shared" si="48"/>
        <v>39.2</v>
      </c>
      <c r="AF36" s="42">
        <f t="shared" si="48"/>
        <v>318</v>
      </c>
      <c r="AG36" s="42">
        <f t="shared" si="48"/>
        <v>0</v>
      </c>
      <c r="AH36" s="42">
        <f t="shared" si="48"/>
        <v>2003.3</v>
      </c>
      <c r="AI36" s="41" t="s">
        <v>34</v>
      </c>
    </row>
    <row r="37" s="15" customFormat="1" ht="16" customHeight="1" spans="1:35">
      <c r="A37" s="37">
        <f t="shared" si="0"/>
        <v>34</v>
      </c>
      <c r="B37" s="38" t="s">
        <v>153</v>
      </c>
      <c r="C37" s="38" t="s">
        <v>198</v>
      </c>
      <c r="D37" s="40" t="s">
        <v>199</v>
      </c>
      <c r="E37" s="38">
        <v>3920.55</v>
      </c>
      <c r="F37" s="38">
        <v>3920.55</v>
      </c>
      <c r="G37" s="39">
        <v>6346</v>
      </c>
      <c r="H37" s="38">
        <v>3920.55</v>
      </c>
      <c r="I37" s="39">
        <v>3180</v>
      </c>
      <c r="J37" s="39"/>
      <c r="K37" s="38">
        <f t="shared" si="1"/>
        <v>70.57</v>
      </c>
      <c r="L37" s="38">
        <f t="shared" si="2"/>
        <v>627.29</v>
      </c>
      <c r="M37" s="39">
        <f t="shared" si="3"/>
        <v>507.68</v>
      </c>
      <c r="N37" s="38">
        <f t="shared" si="4"/>
        <v>27.44</v>
      </c>
      <c r="O37" s="39">
        <f t="shared" si="5"/>
        <v>159</v>
      </c>
      <c r="P37" s="39">
        <f t="shared" si="6"/>
        <v>0</v>
      </c>
      <c r="Q37" s="39">
        <f t="shared" si="7"/>
        <v>1391.98</v>
      </c>
      <c r="R37" s="38">
        <f t="shared" si="8"/>
        <v>0</v>
      </c>
      <c r="S37" s="38">
        <f t="shared" si="9"/>
        <v>313.64</v>
      </c>
      <c r="T37" s="39">
        <f t="shared" si="10"/>
        <v>126.92</v>
      </c>
      <c r="U37" s="38">
        <f t="shared" si="11"/>
        <v>11.76</v>
      </c>
      <c r="V37" s="39">
        <f t="shared" si="12"/>
        <v>159</v>
      </c>
      <c r="W37" s="39">
        <f t="shared" si="13"/>
        <v>0</v>
      </c>
      <c r="X37" s="38">
        <f t="shared" si="14"/>
        <v>611.32</v>
      </c>
      <c r="Y37" s="38">
        <f t="shared" si="15"/>
        <v>2003.3</v>
      </c>
      <c r="Z37" s="38"/>
      <c r="AA37" s="41" t="s">
        <v>77</v>
      </c>
      <c r="AB37" s="42">
        <f t="shared" ref="AB37:AH37" si="49">K37+R37</f>
        <v>70.57</v>
      </c>
      <c r="AC37" s="42">
        <f t="shared" si="49"/>
        <v>940.93</v>
      </c>
      <c r="AD37" s="42">
        <f t="shared" si="49"/>
        <v>634.6</v>
      </c>
      <c r="AE37" s="42">
        <f t="shared" si="49"/>
        <v>39.2</v>
      </c>
      <c r="AF37" s="42">
        <f t="shared" si="49"/>
        <v>318</v>
      </c>
      <c r="AG37" s="42">
        <f t="shared" si="49"/>
        <v>0</v>
      </c>
      <c r="AH37" s="42">
        <f t="shared" si="49"/>
        <v>2003.3</v>
      </c>
      <c r="AI37" s="41" t="s">
        <v>36</v>
      </c>
    </row>
    <row r="38" s="15" customFormat="1" ht="16" customHeight="1" spans="1:35">
      <c r="A38" s="37">
        <f t="shared" ref="A38:A66" si="50">ROW()-3</f>
        <v>35</v>
      </c>
      <c r="B38" s="38" t="s">
        <v>113</v>
      </c>
      <c r="C38" s="38" t="s">
        <v>202</v>
      </c>
      <c r="D38" s="40" t="s">
        <v>203</v>
      </c>
      <c r="E38" s="38">
        <v>3920.55</v>
      </c>
      <c r="F38" s="38">
        <v>3920.55</v>
      </c>
      <c r="G38" s="39">
        <v>6346</v>
      </c>
      <c r="H38" s="38">
        <v>3920.55</v>
      </c>
      <c r="I38" s="39">
        <v>4180</v>
      </c>
      <c r="J38" s="39"/>
      <c r="K38" s="38">
        <f t="shared" ref="K38:K66" si="51">ROUND(E38*0.018,2)</f>
        <v>70.57</v>
      </c>
      <c r="L38" s="38">
        <f t="shared" ref="L38:L66" si="52">ROUND(F38*0.16,2)</f>
        <v>627.29</v>
      </c>
      <c r="M38" s="39">
        <f t="shared" ref="M38:M66" si="53">ROUND(G38*0.08,2)</f>
        <v>507.68</v>
      </c>
      <c r="N38" s="38">
        <f t="shared" ref="N38:N66" si="54">ROUND(H38*0.007,2)</f>
        <v>27.44</v>
      </c>
      <c r="O38" s="39">
        <f t="shared" ref="O38:O66" si="55">I38*5%</f>
        <v>209</v>
      </c>
      <c r="P38" s="39">
        <f t="shared" ref="P38:P66" si="56">J38*50%</f>
        <v>0</v>
      </c>
      <c r="Q38" s="39">
        <f t="shared" ref="Q38:Q66" si="57">SUM(K38:P38)</f>
        <v>1441.98</v>
      </c>
      <c r="R38" s="38">
        <f t="shared" ref="R38:R66" si="58">E38*0</f>
        <v>0</v>
      </c>
      <c r="S38" s="38">
        <f t="shared" ref="S38:S66" si="59">ROUND(F38*0.08,2)</f>
        <v>313.64</v>
      </c>
      <c r="T38" s="39">
        <f t="shared" ref="T38:T66" si="60">ROUND(G38*0.02,2)</f>
        <v>126.92</v>
      </c>
      <c r="U38" s="38">
        <f t="shared" ref="U38:U66" si="61">ROUND(H38*0.003,2)</f>
        <v>11.76</v>
      </c>
      <c r="V38" s="39">
        <f t="shared" ref="V38:V66" si="62">I38*5%</f>
        <v>209</v>
      </c>
      <c r="W38" s="39">
        <f t="shared" ref="W38:W66" si="63">J38*50%</f>
        <v>0</v>
      </c>
      <c r="X38" s="38">
        <f t="shared" ref="X38:X66" si="64">SUM(R38:W38)</f>
        <v>661.32</v>
      </c>
      <c r="Y38" s="38">
        <f t="shared" ref="Y38:Y66" si="65">Q38+X38</f>
        <v>2103.3</v>
      </c>
      <c r="Z38" s="38"/>
      <c r="AA38" s="41" t="s">
        <v>58</v>
      </c>
      <c r="AB38" s="42">
        <f t="shared" ref="AB38:AH38" si="66">K38+R38</f>
        <v>70.57</v>
      </c>
      <c r="AC38" s="42">
        <f t="shared" si="66"/>
        <v>940.93</v>
      </c>
      <c r="AD38" s="42">
        <f t="shared" si="66"/>
        <v>634.6</v>
      </c>
      <c r="AE38" s="42">
        <f t="shared" si="66"/>
        <v>39.2</v>
      </c>
      <c r="AF38" s="42">
        <f t="shared" si="66"/>
        <v>418</v>
      </c>
      <c r="AG38" s="42">
        <f t="shared" si="66"/>
        <v>0</v>
      </c>
      <c r="AH38" s="42">
        <f t="shared" si="66"/>
        <v>2103.3</v>
      </c>
      <c r="AI38" s="41" t="s">
        <v>35</v>
      </c>
    </row>
    <row r="39" s="15" customFormat="1" ht="16" customHeight="1" spans="1:35">
      <c r="A39" s="37">
        <f t="shared" si="50"/>
        <v>36</v>
      </c>
      <c r="B39" s="38" t="s">
        <v>148</v>
      </c>
      <c r="C39" s="38" t="s">
        <v>204</v>
      </c>
      <c r="D39" s="40" t="s">
        <v>205</v>
      </c>
      <c r="E39" s="38">
        <v>3920.55</v>
      </c>
      <c r="F39" s="38">
        <v>3920.55</v>
      </c>
      <c r="G39" s="39">
        <v>6346</v>
      </c>
      <c r="H39" s="38">
        <v>3920.55</v>
      </c>
      <c r="I39" s="39">
        <v>3180</v>
      </c>
      <c r="J39" s="39"/>
      <c r="K39" s="38">
        <f t="shared" si="51"/>
        <v>70.57</v>
      </c>
      <c r="L39" s="38">
        <f t="shared" si="52"/>
        <v>627.29</v>
      </c>
      <c r="M39" s="39">
        <f t="shared" si="53"/>
        <v>507.68</v>
      </c>
      <c r="N39" s="38">
        <f t="shared" si="54"/>
        <v>27.44</v>
      </c>
      <c r="O39" s="39">
        <f t="shared" si="55"/>
        <v>159</v>
      </c>
      <c r="P39" s="39">
        <f t="shared" si="56"/>
        <v>0</v>
      </c>
      <c r="Q39" s="39">
        <f t="shared" si="57"/>
        <v>1391.98</v>
      </c>
      <c r="R39" s="38">
        <f t="shared" si="58"/>
        <v>0</v>
      </c>
      <c r="S39" s="38">
        <f t="shared" si="59"/>
        <v>313.64</v>
      </c>
      <c r="T39" s="39">
        <f t="shared" si="60"/>
        <v>126.92</v>
      </c>
      <c r="U39" s="38">
        <f t="shared" si="61"/>
        <v>11.76</v>
      </c>
      <c r="V39" s="39">
        <f t="shared" si="62"/>
        <v>159</v>
      </c>
      <c r="W39" s="39">
        <f t="shared" si="63"/>
        <v>0</v>
      </c>
      <c r="X39" s="38">
        <f t="shared" si="64"/>
        <v>611.32</v>
      </c>
      <c r="Y39" s="38">
        <f t="shared" si="65"/>
        <v>2003.3</v>
      </c>
      <c r="Z39" s="38"/>
      <c r="AA39" s="41" t="s">
        <v>82</v>
      </c>
      <c r="AB39" s="42">
        <f t="shared" ref="AB39:AH39" si="67">K39+R39</f>
        <v>70.57</v>
      </c>
      <c r="AC39" s="42">
        <f t="shared" si="67"/>
        <v>940.93</v>
      </c>
      <c r="AD39" s="42">
        <f t="shared" si="67"/>
        <v>634.6</v>
      </c>
      <c r="AE39" s="42">
        <f t="shared" si="67"/>
        <v>39.2</v>
      </c>
      <c r="AF39" s="42">
        <f t="shared" si="67"/>
        <v>318</v>
      </c>
      <c r="AG39" s="42">
        <f t="shared" si="67"/>
        <v>0</v>
      </c>
      <c r="AH39" s="42">
        <f t="shared" si="67"/>
        <v>2003.3</v>
      </c>
      <c r="AI39" s="41" t="s">
        <v>31</v>
      </c>
    </row>
    <row r="40" s="15" customFormat="1" ht="16" customHeight="1" spans="1:35">
      <c r="A40" s="37">
        <f t="shared" si="50"/>
        <v>37</v>
      </c>
      <c r="B40" s="38" t="s">
        <v>195</v>
      </c>
      <c r="C40" s="44" t="s">
        <v>206</v>
      </c>
      <c r="D40" s="40" t="s">
        <v>207</v>
      </c>
      <c r="E40" s="38">
        <v>3920.55</v>
      </c>
      <c r="F40" s="38">
        <v>3920.55</v>
      </c>
      <c r="G40" s="39">
        <v>6346</v>
      </c>
      <c r="H40" s="38">
        <v>3920.55</v>
      </c>
      <c r="I40" s="39">
        <v>3180</v>
      </c>
      <c r="J40" s="39"/>
      <c r="K40" s="38">
        <f t="shared" si="51"/>
        <v>70.57</v>
      </c>
      <c r="L40" s="38">
        <f t="shared" si="52"/>
        <v>627.29</v>
      </c>
      <c r="M40" s="39">
        <f t="shared" si="53"/>
        <v>507.68</v>
      </c>
      <c r="N40" s="38">
        <f t="shared" si="54"/>
        <v>27.44</v>
      </c>
      <c r="O40" s="39">
        <f t="shared" si="55"/>
        <v>159</v>
      </c>
      <c r="P40" s="39">
        <f t="shared" si="56"/>
        <v>0</v>
      </c>
      <c r="Q40" s="39">
        <f t="shared" si="57"/>
        <v>1391.98</v>
      </c>
      <c r="R40" s="38">
        <f t="shared" si="58"/>
        <v>0</v>
      </c>
      <c r="S40" s="38">
        <f t="shared" si="59"/>
        <v>313.64</v>
      </c>
      <c r="T40" s="39">
        <f t="shared" si="60"/>
        <v>126.92</v>
      </c>
      <c r="U40" s="38">
        <f t="shared" si="61"/>
        <v>11.76</v>
      </c>
      <c r="V40" s="39">
        <f t="shared" si="62"/>
        <v>159</v>
      </c>
      <c r="W40" s="39">
        <f t="shared" si="63"/>
        <v>0</v>
      </c>
      <c r="X40" s="38">
        <f t="shared" si="64"/>
        <v>611.32</v>
      </c>
      <c r="Y40" s="38">
        <f t="shared" si="65"/>
        <v>2003.3</v>
      </c>
      <c r="Z40" s="38"/>
      <c r="AA40" s="41" t="s">
        <v>67</v>
      </c>
      <c r="AB40" s="42">
        <f t="shared" ref="AB40:AH40" si="68">K40+R40</f>
        <v>70.57</v>
      </c>
      <c r="AC40" s="42">
        <f t="shared" si="68"/>
        <v>940.93</v>
      </c>
      <c r="AD40" s="42">
        <f t="shared" si="68"/>
        <v>634.6</v>
      </c>
      <c r="AE40" s="42">
        <f t="shared" si="68"/>
        <v>39.2</v>
      </c>
      <c r="AF40" s="42">
        <f t="shared" si="68"/>
        <v>318</v>
      </c>
      <c r="AG40" s="42">
        <f t="shared" si="68"/>
        <v>0</v>
      </c>
      <c r="AH40" s="42">
        <f t="shared" si="68"/>
        <v>2003.3</v>
      </c>
      <c r="AI40" s="41" t="s">
        <v>36</v>
      </c>
    </row>
    <row r="41" s="15" customFormat="1" ht="16" customHeight="1" spans="1:35">
      <c r="A41" s="37">
        <f t="shared" si="50"/>
        <v>38</v>
      </c>
      <c r="B41" s="38" t="s">
        <v>195</v>
      </c>
      <c r="C41" s="38" t="s">
        <v>208</v>
      </c>
      <c r="D41" s="40" t="s">
        <v>209</v>
      </c>
      <c r="E41" s="38">
        <v>3920.55</v>
      </c>
      <c r="F41" s="38">
        <v>3920.55</v>
      </c>
      <c r="G41" s="39">
        <v>6346</v>
      </c>
      <c r="H41" s="38">
        <v>3920.55</v>
      </c>
      <c r="I41" s="39">
        <v>3180</v>
      </c>
      <c r="J41" s="39"/>
      <c r="K41" s="38">
        <f t="shared" si="51"/>
        <v>70.57</v>
      </c>
      <c r="L41" s="38">
        <f t="shared" si="52"/>
        <v>627.29</v>
      </c>
      <c r="M41" s="39">
        <f t="shared" si="53"/>
        <v>507.68</v>
      </c>
      <c r="N41" s="38">
        <f t="shared" si="54"/>
        <v>27.44</v>
      </c>
      <c r="O41" s="39">
        <f t="shared" si="55"/>
        <v>159</v>
      </c>
      <c r="P41" s="39">
        <f t="shared" si="56"/>
        <v>0</v>
      </c>
      <c r="Q41" s="39">
        <f t="shared" si="57"/>
        <v>1391.98</v>
      </c>
      <c r="R41" s="38">
        <f t="shared" si="58"/>
        <v>0</v>
      </c>
      <c r="S41" s="38">
        <f t="shared" si="59"/>
        <v>313.64</v>
      </c>
      <c r="T41" s="39">
        <f t="shared" si="60"/>
        <v>126.92</v>
      </c>
      <c r="U41" s="38">
        <f t="shared" si="61"/>
        <v>11.76</v>
      </c>
      <c r="V41" s="39">
        <f t="shared" si="62"/>
        <v>159</v>
      </c>
      <c r="W41" s="39">
        <f t="shared" si="63"/>
        <v>0</v>
      </c>
      <c r="X41" s="38">
        <f t="shared" si="64"/>
        <v>611.32</v>
      </c>
      <c r="Y41" s="38">
        <f t="shared" si="65"/>
        <v>2003.3</v>
      </c>
      <c r="Z41" s="38"/>
      <c r="AA41" s="41" t="s">
        <v>73</v>
      </c>
      <c r="AB41" s="42">
        <f t="shared" ref="AB41:AH41" si="69">K41+R41</f>
        <v>70.57</v>
      </c>
      <c r="AC41" s="42">
        <f t="shared" si="69"/>
        <v>940.93</v>
      </c>
      <c r="AD41" s="42">
        <f t="shared" si="69"/>
        <v>634.6</v>
      </c>
      <c r="AE41" s="42">
        <f t="shared" si="69"/>
        <v>39.2</v>
      </c>
      <c r="AF41" s="42">
        <f t="shared" si="69"/>
        <v>318</v>
      </c>
      <c r="AG41" s="42">
        <f t="shared" si="69"/>
        <v>0</v>
      </c>
      <c r="AH41" s="42">
        <f t="shared" si="69"/>
        <v>2003.3</v>
      </c>
      <c r="AI41" s="41" t="s">
        <v>34</v>
      </c>
    </row>
    <row r="42" s="15" customFormat="1" ht="16" customHeight="1" spans="1:35">
      <c r="A42" s="37">
        <f t="shared" si="50"/>
        <v>39</v>
      </c>
      <c r="B42" s="38" t="s">
        <v>153</v>
      </c>
      <c r="C42" s="38" t="s">
        <v>210</v>
      </c>
      <c r="D42" s="40" t="s">
        <v>211</v>
      </c>
      <c r="E42" s="38">
        <v>4200</v>
      </c>
      <c r="F42" s="38">
        <v>4200</v>
      </c>
      <c r="G42" s="39">
        <v>6346</v>
      </c>
      <c r="H42" s="38">
        <v>4200</v>
      </c>
      <c r="I42" s="39">
        <v>4180</v>
      </c>
      <c r="J42" s="39"/>
      <c r="K42" s="38">
        <f t="shared" si="51"/>
        <v>75.6</v>
      </c>
      <c r="L42" s="38">
        <f t="shared" si="52"/>
        <v>672</v>
      </c>
      <c r="M42" s="39">
        <f t="shared" si="53"/>
        <v>507.68</v>
      </c>
      <c r="N42" s="38">
        <f t="shared" si="54"/>
        <v>29.4</v>
      </c>
      <c r="O42" s="39">
        <f t="shared" si="55"/>
        <v>209</v>
      </c>
      <c r="P42" s="39">
        <f t="shared" si="56"/>
        <v>0</v>
      </c>
      <c r="Q42" s="39">
        <f t="shared" si="57"/>
        <v>1493.68</v>
      </c>
      <c r="R42" s="38">
        <f t="shared" si="58"/>
        <v>0</v>
      </c>
      <c r="S42" s="38">
        <f t="shared" si="59"/>
        <v>336</v>
      </c>
      <c r="T42" s="39">
        <f t="shared" si="60"/>
        <v>126.92</v>
      </c>
      <c r="U42" s="38">
        <f t="shared" si="61"/>
        <v>12.6</v>
      </c>
      <c r="V42" s="39">
        <f t="shared" si="62"/>
        <v>209</v>
      </c>
      <c r="W42" s="39">
        <f t="shared" si="63"/>
        <v>0</v>
      </c>
      <c r="X42" s="38">
        <f t="shared" si="64"/>
        <v>684.52</v>
      </c>
      <c r="Y42" s="38">
        <f t="shared" si="65"/>
        <v>2178.2</v>
      </c>
      <c r="Z42" s="38"/>
      <c r="AA42" s="41" t="s">
        <v>77</v>
      </c>
      <c r="AB42" s="42">
        <f t="shared" ref="AB42:AH42" si="70">K42+R42</f>
        <v>75.6</v>
      </c>
      <c r="AC42" s="42">
        <f t="shared" si="70"/>
        <v>1008</v>
      </c>
      <c r="AD42" s="42">
        <f t="shared" si="70"/>
        <v>634.6</v>
      </c>
      <c r="AE42" s="42">
        <f t="shared" si="70"/>
        <v>42</v>
      </c>
      <c r="AF42" s="42">
        <f t="shared" si="70"/>
        <v>418</v>
      </c>
      <c r="AG42" s="42">
        <f t="shared" si="70"/>
        <v>0</v>
      </c>
      <c r="AH42" s="42">
        <f t="shared" si="70"/>
        <v>2178.2</v>
      </c>
      <c r="AI42" s="41" t="s">
        <v>36</v>
      </c>
    </row>
    <row r="43" s="15" customFormat="1" ht="16" customHeight="1" spans="1:35">
      <c r="A43" s="37">
        <f t="shared" si="50"/>
        <v>40</v>
      </c>
      <c r="B43" s="38" t="s">
        <v>195</v>
      </c>
      <c r="C43" s="38" t="s">
        <v>212</v>
      </c>
      <c r="D43" s="40" t="s">
        <v>213</v>
      </c>
      <c r="E43" s="38">
        <v>3920.55</v>
      </c>
      <c r="F43" s="38">
        <v>3920.55</v>
      </c>
      <c r="G43" s="39">
        <v>6346</v>
      </c>
      <c r="H43" s="38">
        <v>3920.55</v>
      </c>
      <c r="I43" s="39">
        <v>4180</v>
      </c>
      <c r="J43" s="39"/>
      <c r="K43" s="38">
        <f t="shared" si="51"/>
        <v>70.57</v>
      </c>
      <c r="L43" s="38">
        <f t="shared" si="52"/>
        <v>627.29</v>
      </c>
      <c r="M43" s="39">
        <f t="shared" si="53"/>
        <v>507.68</v>
      </c>
      <c r="N43" s="38">
        <f t="shared" si="54"/>
        <v>27.44</v>
      </c>
      <c r="O43" s="39">
        <f t="shared" si="55"/>
        <v>209</v>
      </c>
      <c r="P43" s="39">
        <f t="shared" si="56"/>
        <v>0</v>
      </c>
      <c r="Q43" s="39">
        <f t="shared" si="57"/>
        <v>1441.98</v>
      </c>
      <c r="R43" s="38">
        <f t="shared" si="58"/>
        <v>0</v>
      </c>
      <c r="S43" s="38">
        <f t="shared" si="59"/>
        <v>313.64</v>
      </c>
      <c r="T43" s="39">
        <f t="shared" si="60"/>
        <v>126.92</v>
      </c>
      <c r="U43" s="38">
        <f t="shared" si="61"/>
        <v>11.76</v>
      </c>
      <c r="V43" s="39">
        <f t="shared" si="62"/>
        <v>209</v>
      </c>
      <c r="W43" s="39">
        <f t="shared" si="63"/>
        <v>0</v>
      </c>
      <c r="X43" s="38">
        <f t="shared" si="64"/>
        <v>661.32</v>
      </c>
      <c r="Y43" s="38">
        <f t="shared" si="65"/>
        <v>2103.3</v>
      </c>
      <c r="Z43" s="38"/>
      <c r="AA43" s="41" t="s">
        <v>73</v>
      </c>
      <c r="AB43" s="42">
        <f t="shared" ref="AB43:AH43" si="71">K43+R43</f>
        <v>70.57</v>
      </c>
      <c r="AC43" s="42">
        <f t="shared" si="71"/>
        <v>940.93</v>
      </c>
      <c r="AD43" s="42">
        <f t="shared" si="71"/>
        <v>634.6</v>
      </c>
      <c r="AE43" s="42">
        <f t="shared" si="71"/>
        <v>39.2</v>
      </c>
      <c r="AF43" s="42">
        <f t="shared" si="71"/>
        <v>418</v>
      </c>
      <c r="AG43" s="42">
        <f t="shared" si="71"/>
        <v>0</v>
      </c>
      <c r="AH43" s="42">
        <f t="shared" si="71"/>
        <v>2103.3</v>
      </c>
      <c r="AI43" s="41" t="s">
        <v>34</v>
      </c>
    </row>
    <row r="44" s="15" customFormat="1" ht="16" customHeight="1" spans="1:35">
      <c r="A44" s="37">
        <f t="shared" si="50"/>
        <v>41</v>
      </c>
      <c r="B44" s="38" t="s">
        <v>195</v>
      </c>
      <c r="C44" s="38" t="s">
        <v>214</v>
      </c>
      <c r="D44" s="40" t="s">
        <v>215</v>
      </c>
      <c r="E44" s="38">
        <v>3920.55</v>
      </c>
      <c r="F44" s="38">
        <v>3920.55</v>
      </c>
      <c r="G44" s="39">
        <v>6346</v>
      </c>
      <c r="H44" s="38">
        <v>3920.55</v>
      </c>
      <c r="I44" s="39">
        <v>3180</v>
      </c>
      <c r="J44" s="39"/>
      <c r="K44" s="38">
        <f t="shared" si="51"/>
        <v>70.57</v>
      </c>
      <c r="L44" s="38">
        <f t="shared" si="52"/>
        <v>627.29</v>
      </c>
      <c r="M44" s="39">
        <f t="shared" si="53"/>
        <v>507.68</v>
      </c>
      <c r="N44" s="38">
        <f t="shared" si="54"/>
        <v>27.44</v>
      </c>
      <c r="O44" s="39">
        <f t="shared" si="55"/>
        <v>159</v>
      </c>
      <c r="P44" s="39">
        <f t="shared" si="56"/>
        <v>0</v>
      </c>
      <c r="Q44" s="39">
        <f t="shared" si="57"/>
        <v>1391.98</v>
      </c>
      <c r="R44" s="38">
        <f t="shared" si="58"/>
        <v>0</v>
      </c>
      <c r="S44" s="38">
        <f t="shared" si="59"/>
        <v>313.64</v>
      </c>
      <c r="T44" s="39">
        <f t="shared" si="60"/>
        <v>126.92</v>
      </c>
      <c r="U44" s="38">
        <f t="shared" si="61"/>
        <v>11.76</v>
      </c>
      <c r="V44" s="39">
        <f t="shared" si="62"/>
        <v>159</v>
      </c>
      <c r="W44" s="39">
        <f t="shared" si="63"/>
        <v>0</v>
      </c>
      <c r="X44" s="38">
        <f t="shared" si="64"/>
        <v>611.32</v>
      </c>
      <c r="Y44" s="38">
        <f t="shared" si="65"/>
        <v>2003.3</v>
      </c>
      <c r="Z44" s="38"/>
      <c r="AA44" s="41" t="s">
        <v>73</v>
      </c>
      <c r="AB44" s="42">
        <f t="shared" ref="AB44:AH44" si="72">K44+R44</f>
        <v>70.57</v>
      </c>
      <c r="AC44" s="42">
        <f t="shared" si="72"/>
        <v>940.93</v>
      </c>
      <c r="AD44" s="42">
        <f t="shared" si="72"/>
        <v>634.6</v>
      </c>
      <c r="AE44" s="42">
        <f t="shared" si="72"/>
        <v>39.2</v>
      </c>
      <c r="AF44" s="42">
        <f t="shared" si="72"/>
        <v>318</v>
      </c>
      <c r="AG44" s="42">
        <f t="shared" si="72"/>
        <v>0</v>
      </c>
      <c r="AH44" s="42">
        <f t="shared" si="72"/>
        <v>2003.3</v>
      </c>
      <c r="AI44" s="41" t="s">
        <v>34</v>
      </c>
    </row>
    <row r="45" s="15" customFormat="1" ht="16" customHeight="1" spans="1:35">
      <c r="A45" s="37">
        <f t="shared" si="50"/>
        <v>42</v>
      </c>
      <c r="B45" s="38" t="s">
        <v>195</v>
      </c>
      <c r="C45" s="38" t="s">
        <v>216</v>
      </c>
      <c r="D45" s="40" t="s">
        <v>217</v>
      </c>
      <c r="E45" s="38">
        <v>3920.55</v>
      </c>
      <c r="F45" s="38">
        <v>3920.55</v>
      </c>
      <c r="G45" s="39">
        <v>6346</v>
      </c>
      <c r="H45" s="38">
        <v>3920.55</v>
      </c>
      <c r="I45" s="39">
        <v>3180</v>
      </c>
      <c r="J45" s="39"/>
      <c r="K45" s="38">
        <f t="shared" si="51"/>
        <v>70.57</v>
      </c>
      <c r="L45" s="38">
        <f t="shared" si="52"/>
        <v>627.29</v>
      </c>
      <c r="M45" s="39">
        <f t="shared" si="53"/>
        <v>507.68</v>
      </c>
      <c r="N45" s="38">
        <f t="shared" si="54"/>
        <v>27.44</v>
      </c>
      <c r="O45" s="39">
        <f t="shared" si="55"/>
        <v>159</v>
      </c>
      <c r="P45" s="39">
        <f t="shared" si="56"/>
        <v>0</v>
      </c>
      <c r="Q45" s="39">
        <f t="shared" si="57"/>
        <v>1391.98</v>
      </c>
      <c r="R45" s="38">
        <f t="shared" si="58"/>
        <v>0</v>
      </c>
      <c r="S45" s="38">
        <f t="shared" si="59"/>
        <v>313.64</v>
      </c>
      <c r="T45" s="39">
        <f t="shared" si="60"/>
        <v>126.92</v>
      </c>
      <c r="U45" s="38">
        <f t="shared" si="61"/>
        <v>11.76</v>
      </c>
      <c r="V45" s="39">
        <f t="shared" si="62"/>
        <v>159</v>
      </c>
      <c r="W45" s="39">
        <f t="shared" si="63"/>
        <v>0</v>
      </c>
      <c r="X45" s="38">
        <f t="shared" si="64"/>
        <v>611.32</v>
      </c>
      <c r="Y45" s="38">
        <f t="shared" si="65"/>
        <v>2003.3</v>
      </c>
      <c r="Z45" s="38"/>
      <c r="AA45" s="41" t="s">
        <v>67</v>
      </c>
      <c r="AB45" s="42">
        <f t="shared" ref="AB45:AH45" si="73">K45+R45</f>
        <v>70.57</v>
      </c>
      <c r="AC45" s="42">
        <f t="shared" si="73"/>
        <v>940.93</v>
      </c>
      <c r="AD45" s="42">
        <f t="shared" si="73"/>
        <v>634.6</v>
      </c>
      <c r="AE45" s="42">
        <f t="shared" si="73"/>
        <v>39.2</v>
      </c>
      <c r="AF45" s="42">
        <f t="shared" si="73"/>
        <v>318</v>
      </c>
      <c r="AG45" s="42">
        <f t="shared" si="73"/>
        <v>0</v>
      </c>
      <c r="AH45" s="42">
        <f t="shared" si="73"/>
        <v>2003.3</v>
      </c>
      <c r="AI45" s="41" t="s">
        <v>36</v>
      </c>
    </row>
    <row r="46" s="15" customFormat="1" ht="16" customHeight="1" spans="1:35">
      <c r="A46" s="37">
        <f t="shared" si="50"/>
        <v>43</v>
      </c>
      <c r="B46" s="38" t="s">
        <v>195</v>
      </c>
      <c r="C46" s="38" t="s">
        <v>218</v>
      </c>
      <c r="D46" s="40" t="s">
        <v>219</v>
      </c>
      <c r="E46" s="38">
        <v>3920.55</v>
      </c>
      <c r="F46" s="38">
        <v>3920.55</v>
      </c>
      <c r="G46" s="39">
        <v>6346</v>
      </c>
      <c r="H46" s="38">
        <v>3920.55</v>
      </c>
      <c r="I46" s="39">
        <v>3180</v>
      </c>
      <c r="J46" s="39"/>
      <c r="K46" s="38">
        <f t="shared" si="51"/>
        <v>70.57</v>
      </c>
      <c r="L46" s="38">
        <f t="shared" si="52"/>
        <v>627.29</v>
      </c>
      <c r="M46" s="39">
        <f t="shared" si="53"/>
        <v>507.68</v>
      </c>
      <c r="N46" s="38">
        <f t="shared" si="54"/>
        <v>27.44</v>
      </c>
      <c r="O46" s="39">
        <f t="shared" si="55"/>
        <v>159</v>
      </c>
      <c r="P46" s="39">
        <f t="shared" si="56"/>
        <v>0</v>
      </c>
      <c r="Q46" s="39">
        <f t="shared" si="57"/>
        <v>1391.98</v>
      </c>
      <c r="R46" s="38">
        <f t="shared" si="58"/>
        <v>0</v>
      </c>
      <c r="S46" s="38">
        <f t="shared" si="59"/>
        <v>313.64</v>
      </c>
      <c r="T46" s="39">
        <f t="shared" si="60"/>
        <v>126.92</v>
      </c>
      <c r="U46" s="38">
        <f t="shared" si="61"/>
        <v>11.76</v>
      </c>
      <c r="V46" s="39">
        <f t="shared" si="62"/>
        <v>159</v>
      </c>
      <c r="W46" s="39">
        <f t="shared" si="63"/>
        <v>0</v>
      </c>
      <c r="X46" s="38">
        <f t="shared" si="64"/>
        <v>611.32</v>
      </c>
      <c r="Y46" s="38">
        <f t="shared" si="65"/>
        <v>2003.3</v>
      </c>
      <c r="Z46" s="38"/>
      <c r="AA46" s="41" t="s">
        <v>73</v>
      </c>
      <c r="AB46" s="42">
        <f t="shared" ref="AB46:AH46" si="74">K46+R46</f>
        <v>70.57</v>
      </c>
      <c r="AC46" s="42">
        <f t="shared" si="74"/>
        <v>940.93</v>
      </c>
      <c r="AD46" s="42">
        <f t="shared" si="74"/>
        <v>634.6</v>
      </c>
      <c r="AE46" s="42">
        <f t="shared" si="74"/>
        <v>39.2</v>
      </c>
      <c r="AF46" s="42">
        <f t="shared" si="74"/>
        <v>318</v>
      </c>
      <c r="AG46" s="42">
        <f t="shared" si="74"/>
        <v>0</v>
      </c>
      <c r="AH46" s="42">
        <f t="shared" si="74"/>
        <v>2003.3</v>
      </c>
      <c r="AI46" s="41" t="s">
        <v>34</v>
      </c>
    </row>
    <row r="47" s="15" customFormat="1" ht="16" customHeight="1" spans="1:35">
      <c r="A47" s="37">
        <f t="shared" si="50"/>
        <v>44</v>
      </c>
      <c r="B47" s="38" t="s">
        <v>153</v>
      </c>
      <c r="C47" s="38" t="s">
        <v>220</v>
      </c>
      <c r="D47" s="40" t="s">
        <v>221</v>
      </c>
      <c r="E47" s="38">
        <v>4200</v>
      </c>
      <c r="F47" s="38">
        <v>4200</v>
      </c>
      <c r="G47" s="39">
        <v>6346</v>
      </c>
      <c r="H47" s="38">
        <v>4200</v>
      </c>
      <c r="I47" s="39">
        <v>4180</v>
      </c>
      <c r="J47" s="39"/>
      <c r="K47" s="38">
        <f t="shared" si="51"/>
        <v>75.6</v>
      </c>
      <c r="L47" s="38">
        <f t="shared" si="52"/>
        <v>672</v>
      </c>
      <c r="M47" s="39">
        <f t="shared" si="53"/>
        <v>507.68</v>
      </c>
      <c r="N47" s="38">
        <f t="shared" si="54"/>
        <v>29.4</v>
      </c>
      <c r="O47" s="39">
        <f t="shared" si="55"/>
        <v>209</v>
      </c>
      <c r="P47" s="39">
        <f t="shared" si="56"/>
        <v>0</v>
      </c>
      <c r="Q47" s="39">
        <f t="shared" si="57"/>
        <v>1493.68</v>
      </c>
      <c r="R47" s="38">
        <f t="shared" si="58"/>
        <v>0</v>
      </c>
      <c r="S47" s="38">
        <f t="shared" si="59"/>
        <v>336</v>
      </c>
      <c r="T47" s="39">
        <f t="shared" si="60"/>
        <v>126.92</v>
      </c>
      <c r="U47" s="38">
        <f t="shared" si="61"/>
        <v>12.6</v>
      </c>
      <c r="V47" s="39">
        <f t="shared" si="62"/>
        <v>209</v>
      </c>
      <c r="W47" s="39">
        <f t="shared" si="63"/>
        <v>0</v>
      </c>
      <c r="X47" s="38">
        <f t="shared" si="64"/>
        <v>684.52</v>
      </c>
      <c r="Y47" s="38">
        <f t="shared" si="65"/>
        <v>2178.2</v>
      </c>
      <c r="Z47" s="38"/>
      <c r="AA47" s="41" t="s">
        <v>67</v>
      </c>
      <c r="AB47" s="42">
        <f t="shared" ref="AB47:AH47" si="75">K47+R47</f>
        <v>75.6</v>
      </c>
      <c r="AC47" s="42">
        <f t="shared" si="75"/>
        <v>1008</v>
      </c>
      <c r="AD47" s="42">
        <f t="shared" si="75"/>
        <v>634.6</v>
      </c>
      <c r="AE47" s="42">
        <f t="shared" si="75"/>
        <v>42</v>
      </c>
      <c r="AF47" s="42">
        <f t="shared" si="75"/>
        <v>418</v>
      </c>
      <c r="AG47" s="42">
        <f t="shared" si="75"/>
        <v>0</v>
      </c>
      <c r="AH47" s="42">
        <f t="shared" si="75"/>
        <v>2178.2</v>
      </c>
      <c r="AI47" s="41" t="s">
        <v>36</v>
      </c>
    </row>
    <row r="48" s="15" customFormat="1" ht="16" customHeight="1" spans="1:35">
      <c r="A48" s="37">
        <f t="shared" si="50"/>
        <v>45</v>
      </c>
      <c r="B48" s="38" t="s">
        <v>153</v>
      </c>
      <c r="C48" s="38" t="s">
        <v>222</v>
      </c>
      <c r="D48" s="40" t="s">
        <v>223</v>
      </c>
      <c r="E48" s="38">
        <v>3920.55</v>
      </c>
      <c r="F48" s="38">
        <v>3920.55</v>
      </c>
      <c r="G48" s="39">
        <v>6346</v>
      </c>
      <c r="H48" s="38">
        <v>3920.55</v>
      </c>
      <c r="I48" s="39">
        <v>4180</v>
      </c>
      <c r="J48" s="39"/>
      <c r="K48" s="38">
        <f t="shared" si="51"/>
        <v>70.57</v>
      </c>
      <c r="L48" s="38">
        <f t="shared" si="52"/>
        <v>627.29</v>
      </c>
      <c r="M48" s="39">
        <f t="shared" si="53"/>
        <v>507.68</v>
      </c>
      <c r="N48" s="38">
        <f t="shared" si="54"/>
        <v>27.44</v>
      </c>
      <c r="O48" s="39">
        <f t="shared" si="55"/>
        <v>209</v>
      </c>
      <c r="P48" s="39">
        <f t="shared" si="56"/>
        <v>0</v>
      </c>
      <c r="Q48" s="39">
        <f t="shared" si="57"/>
        <v>1441.98</v>
      </c>
      <c r="R48" s="38">
        <f t="shared" si="58"/>
        <v>0</v>
      </c>
      <c r="S48" s="38">
        <f t="shared" si="59"/>
        <v>313.64</v>
      </c>
      <c r="T48" s="39">
        <f t="shared" si="60"/>
        <v>126.92</v>
      </c>
      <c r="U48" s="38">
        <f t="shared" si="61"/>
        <v>11.76</v>
      </c>
      <c r="V48" s="39">
        <f t="shared" si="62"/>
        <v>209</v>
      </c>
      <c r="W48" s="39">
        <f t="shared" si="63"/>
        <v>0</v>
      </c>
      <c r="X48" s="38">
        <f t="shared" si="64"/>
        <v>661.32</v>
      </c>
      <c r="Y48" s="38">
        <f t="shared" si="65"/>
        <v>2103.3</v>
      </c>
      <c r="Z48" s="38"/>
      <c r="AA48" s="41" t="s">
        <v>77</v>
      </c>
      <c r="AB48" s="42">
        <f t="shared" ref="AB48:AH48" si="76">K48+R48</f>
        <v>70.57</v>
      </c>
      <c r="AC48" s="42">
        <f t="shared" si="76"/>
        <v>940.93</v>
      </c>
      <c r="AD48" s="42">
        <f t="shared" si="76"/>
        <v>634.6</v>
      </c>
      <c r="AE48" s="42">
        <f t="shared" si="76"/>
        <v>39.2</v>
      </c>
      <c r="AF48" s="42">
        <f t="shared" si="76"/>
        <v>418</v>
      </c>
      <c r="AG48" s="42">
        <f t="shared" si="76"/>
        <v>0</v>
      </c>
      <c r="AH48" s="42">
        <f t="shared" si="76"/>
        <v>2103.3</v>
      </c>
      <c r="AI48" s="41" t="s">
        <v>36</v>
      </c>
    </row>
    <row r="49" s="15" customFormat="1" ht="16" customHeight="1" spans="1:36">
      <c r="A49" s="37">
        <f t="shared" si="50"/>
        <v>46</v>
      </c>
      <c r="B49" s="38" t="s">
        <v>153</v>
      </c>
      <c r="C49" s="38" t="s">
        <v>224</v>
      </c>
      <c r="D49" s="40" t="s">
        <v>225</v>
      </c>
      <c r="E49" s="38">
        <v>3920.55</v>
      </c>
      <c r="F49" s="38">
        <v>3920.55</v>
      </c>
      <c r="G49" s="39">
        <v>6346</v>
      </c>
      <c r="H49" s="38">
        <v>3920.55</v>
      </c>
      <c r="I49" s="39">
        <v>4180</v>
      </c>
      <c r="J49" s="39"/>
      <c r="K49" s="38">
        <f t="shared" si="51"/>
        <v>70.57</v>
      </c>
      <c r="L49" s="38">
        <f t="shared" si="52"/>
        <v>627.29</v>
      </c>
      <c r="M49" s="39">
        <f t="shared" si="53"/>
        <v>507.68</v>
      </c>
      <c r="N49" s="38">
        <f t="shared" si="54"/>
        <v>27.44</v>
      </c>
      <c r="O49" s="39">
        <f t="shared" si="55"/>
        <v>209</v>
      </c>
      <c r="P49" s="39">
        <f t="shared" si="56"/>
        <v>0</v>
      </c>
      <c r="Q49" s="39">
        <f t="shared" si="57"/>
        <v>1441.98</v>
      </c>
      <c r="R49" s="38">
        <f t="shared" si="58"/>
        <v>0</v>
      </c>
      <c r="S49" s="38">
        <f t="shared" si="59"/>
        <v>313.64</v>
      </c>
      <c r="T49" s="39">
        <f t="shared" si="60"/>
        <v>126.92</v>
      </c>
      <c r="U49" s="38">
        <f t="shared" si="61"/>
        <v>11.76</v>
      </c>
      <c r="V49" s="39">
        <f t="shared" si="62"/>
        <v>209</v>
      </c>
      <c r="W49" s="39">
        <f t="shared" si="63"/>
        <v>0</v>
      </c>
      <c r="X49" s="38">
        <f t="shared" si="64"/>
        <v>661.32</v>
      </c>
      <c r="Y49" s="38">
        <f t="shared" si="65"/>
        <v>2103.3</v>
      </c>
      <c r="Z49" s="38"/>
      <c r="AA49" s="41" t="s">
        <v>77</v>
      </c>
      <c r="AB49" s="42">
        <f t="shared" ref="AB49:AH49" si="77">K49+R49</f>
        <v>70.57</v>
      </c>
      <c r="AC49" s="42">
        <f t="shared" si="77"/>
        <v>940.93</v>
      </c>
      <c r="AD49" s="42">
        <f t="shared" si="77"/>
        <v>634.6</v>
      </c>
      <c r="AE49" s="42">
        <f t="shared" si="77"/>
        <v>39.2</v>
      </c>
      <c r="AF49" s="42">
        <f t="shared" si="77"/>
        <v>418</v>
      </c>
      <c r="AG49" s="42">
        <f t="shared" si="77"/>
        <v>0</v>
      </c>
      <c r="AH49" s="42">
        <f t="shared" si="77"/>
        <v>2103.3</v>
      </c>
      <c r="AI49" s="41" t="s">
        <v>36</v>
      </c>
    </row>
    <row r="50" s="15" customFormat="1" ht="16" customHeight="1" spans="1:36">
      <c r="A50" s="37">
        <f t="shared" si="50"/>
        <v>47</v>
      </c>
      <c r="B50" s="38" t="s">
        <v>153</v>
      </c>
      <c r="C50" s="38" t="s">
        <v>226</v>
      </c>
      <c r="D50" s="40" t="s">
        <v>227</v>
      </c>
      <c r="E50" s="38">
        <v>3920.55</v>
      </c>
      <c r="F50" s="38">
        <v>3920.55</v>
      </c>
      <c r="G50" s="39">
        <v>6346</v>
      </c>
      <c r="H50" s="38">
        <v>3920.55</v>
      </c>
      <c r="I50" s="39">
        <v>3180</v>
      </c>
      <c r="J50" s="39"/>
      <c r="K50" s="38">
        <f t="shared" si="51"/>
        <v>70.57</v>
      </c>
      <c r="L50" s="38">
        <f t="shared" si="52"/>
        <v>627.29</v>
      </c>
      <c r="M50" s="39">
        <f t="shared" si="53"/>
        <v>507.68</v>
      </c>
      <c r="N50" s="38">
        <f t="shared" si="54"/>
        <v>27.44</v>
      </c>
      <c r="O50" s="39">
        <f t="shared" si="55"/>
        <v>159</v>
      </c>
      <c r="P50" s="39">
        <f t="shared" si="56"/>
        <v>0</v>
      </c>
      <c r="Q50" s="39">
        <f t="shared" si="57"/>
        <v>1391.98</v>
      </c>
      <c r="R50" s="38">
        <f t="shared" si="58"/>
        <v>0</v>
      </c>
      <c r="S50" s="38">
        <f t="shared" si="59"/>
        <v>313.64</v>
      </c>
      <c r="T50" s="39">
        <f t="shared" si="60"/>
        <v>126.92</v>
      </c>
      <c r="U50" s="38">
        <f t="shared" si="61"/>
        <v>11.76</v>
      </c>
      <c r="V50" s="39">
        <f t="shared" si="62"/>
        <v>159</v>
      </c>
      <c r="W50" s="39">
        <f t="shared" si="63"/>
        <v>0</v>
      </c>
      <c r="X50" s="38">
        <f t="shared" si="64"/>
        <v>611.32</v>
      </c>
      <c r="Y50" s="38">
        <f t="shared" si="65"/>
        <v>2003.3</v>
      </c>
      <c r="Z50" s="38"/>
      <c r="AA50" s="41" t="s">
        <v>74</v>
      </c>
      <c r="AB50" s="42">
        <f t="shared" ref="AB50:AH50" si="78">K50+R50</f>
        <v>70.57</v>
      </c>
      <c r="AC50" s="42">
        <f t="shared" si="78"/>
        <v>940.93</v>
      </c>
      <c r="AD50" s="42">
        <f t="shared" si="78"/>
        <v>634.6</v>
      </c>
      <c r="AE50" s="42">
        <f t="shared" si="78"/>
        <v>39.2</v>
      </c>
      <c r="AF50" s="42">
        <f t="shared" si="78"/>
        <v>318</v>
      </c>
      <c r="AG50" s="42">
        <f t="shared" si="78"/>
        <v>0</v>
      </c>
      <c r="AH50" s="42">
        <f t="shared" si="78"/>
        <v>2003.3</v>
      </c>
      <c r="AI50" s="41" t="s">
        <v>35</v>
      </c>
    </row>
    <row r="51" spans="1:36">
      <c r="A51" s="37">
        <f t="shared" si="50"/>
        <v>48</v>
      </c>
      <c r="B51" s="38" t="s">
        <v>195</v>
      </c>
      <c r="C51" s="38" t="s">
        <v>228</v>
      </c>
      <c r="D51" s="40" t="s">
        <v>229</v>
      </c>
      <c r="E51" s="38">
        <v>3920.55</v>
      </c>
      <c r="F51" s="38">
        <v>3920.55</v>
      </c>
      <c r="G51" s="39">
        <v>6346</v>
      </c>
      <c r="H51" s="38">
        <v>3920.55</v>
      </c>
      <c r="I51" s="39">
        <v>3180</v>
      </c>
      <c r="J51" s="39"/>
      <c r="K51" s="38">
        <f t="shared" si="51"/>
        <v>70.57</v>
      </c>
      <c r="L51" s="38">
        <f t="shared" si="52"/>
        <v>627.29</v>
      </c>
      <c r="M51" s="39">
        <f t="shared" si="53"/>
        <v>507.68</v>
      </c>
      <c r="N51" s="38">
        <f t="shared" si="54"/>
        <v>27.44</v>
      </c>
      <c r="O51" s="39">
        <f t="shared" si="55"/>
        <v>159</v>
      </c>
      <c r="P51" s="39">
        <f t="shared" si="56"/>
        <v>0</v>
      </c>
      <c r="Q51" s="39">
        <f t="shared" si="57"/>
        <v>1391.98</v>
      </c>
      <c r="R51" s="38">
        <f t="shared" si="58"/>
        <v>0</v>
      </c>
      <c r="S51" s="38">
        <f t="shared" si="59"/>
        <v>313.64</v>
      </c>
      <c r="T51" s="39">
        <f t="shared" si="60"/>
        <v>126.92</v>
      </c>
      <c r="U51" s="38">
        <f t="shared" si="61"/>
        <v>11.76</v>
      </c>
      <c r="V51" s="39">
        <f t="shared" si="62"/>
        <v>159</v>
      </c>
      <c r="W51" s="39">
        <f t="shared" si="63"/>
        <v>0</v>
      </c>
      <c r="X51" s="38">
        <f t="shared" si="64"/>
        <v>611.32</v>
      </c>
      <c r="Y51" s="38">
        <f t="shared" si="65"/>
        <v>2003.3</v>
      </c>
      <c r="Z51" s="38"/>
      <c r="AA51" s="41" t="s">
        <v>67</v>
      </c>
      <c r="AB51" s="42">
        <f t="shared" ref="AB51:AH51" si="79">K51+R51</f>
        <v>70.57</v>
      </c>
      <c r="AC51" s="42">
        <f t="shared" si="79"/>
        <v>940.93</v>
      </c>
      <c r="AD51" s="42">
        <f t="shared" si="79"/>
        <v>634.6</v>
      </c>
      <c r="AE51" s="42">
        <f t="shared" si="79"/>
        <v>39.2</v>
      </c>
      <c r="AF51" s="42">
        <f t="shared" si="79"/>
        <v>318</v>
      </c>
      <c r="AG51" s="42">
        <f t="shared" si="79"/>
        <v>0</v>
      </c>
      <c r="AH51" s="42">
        <f t="shared" si="79"/>
        <v>2003.3</v>
      </c>
      <c r="AI51" s="41" t="s">
        <v>36</v>
      </c>
      <c r="AJ51" s="15"/>
    </row>
    <row r="52" s="15" customFormat="1" ht="16" customHeight="1" spans="1:36">
      <c r="A52" s="37">
        <f t="shared" si="50"/>
        <v>49</v>
      </c>
      <c r="B52" s="38" t="s">
        <v>110</v>
      </c>
      <c r="C52" s="45" t="s">
        <v>230</v>
      </c>
      <c r="D52" s="46" t="s">
        <v>231</v>
      </c>
      <c r="E52" s="38">
        <v>3920.55</v>
      </c>
      <c r="F52" s="38">
        <v>3920.55</v>
      </c>
      <c r="G52" s="39">
        <v>6346</v>
      </c>
      <c r="H52" s="38">
        <v>3920.55</v>
      </c>
      <c r="I52" s="39">
        <v>2200</v>
      </c>
      <c r="J52" s="39"/>
      <c r="K52" s="38">
        <f t="shared" si="51"/>
        <v>70.57</v>
      </c>
      <c r="L52" s="38">
        <f t="shared" si="52"/>
        <v>627.29</v>
      </c>
      <c r="M52" s="39">
        <f t="shared" si="53"/>
        <v>507.68</v>
      </c>
      <c r="N52" s="38">
        <f t="shared" si="54"/>
        <v>27.44</v>
      </c>
      <c r="O52" s="39">
        <f t="shared" si="55"/>
        <v>110</v>
      </c>
      <c r="P52" s="39">
        <f t="shared" si="56"/>
        <v>0</v>
      </c>
      <c r="Q52" s="39">
        <f t="shared" si="57"/>
        <v>1342.98</v>
      </c>
      <c r="R52" s="38">
        <f t="shared" si="58"/>
        <v>0</v>
      </c>
      <c r="S52" s="38">
        <f t="shared" si="59"/>
        <v>313.64</v>
      </c>
      <c r="T52" s="39">
        <f t="shared" si="60"/>
        <v>126.92</v>
      </c>
      <c r="U52" s="38">
        <f t="shared" si="61"/>
        <v>11.76</v>
      </c>
      <c r="V52" s="39">
        <f t="shared" si="62"/>
        <v>110</v>
      </c>
      <c r="W52" s="39">
        <f t="shared" si="63"/>
        <v>0</v>
      </c>
      <c r="X52" s="38">
        <f t="shared" si="64"/>
        <v>562.32</v>
      </c>
      <c r="Y52" s="38">
        <f t="shared" si="65"/>
        <v>1905.3</v>
      </c>
      <c r="Z52" s="38"/>
      <c r="AA52" s="41" t="s">
        <v>62</v>
      </c>
      <c r="AB52" s="42">
        <f t="shared" ref="AB52:AH52" si="80">K52+R52</f>
        <v>70.57</v>
      </c>
      <c r="AC52" s="42">
        <f t="shared" si="80"/>
        <v>940.93</v>
      </c>
      <c r="AD52" s="42">
        <f t="shared" si="80"/>
        <v>634.6</v>
      </c>
      <c r="AE52" s="42">
        <f t="shared" si="80"/>
        <v>39.2</v>
      </c>
      <c r="AF52" s="42">
        <f t="shared" si="80"/>
        <v>220</v>
      </c>
      <c r="AG52" s="42">
        <f t="shared" si="80"/>
        <v>0</v>
      </c>
      <c r="AH52" s="42">
        <f t="shared" si="80"/>
        <v>1905.3</v>
      </c>
      <c r="AI52" s="41" t="s">
        <v>33</v>
      </c>
    </row>
    <row r="53" s="15" customFormat="1" ht="16" customHeight="1" spans="1:36">
      <c r="A53" s="37">
        <f t="shared" si="50"/>
        <v>50</v>
      </c>
      <c r="B53" s="38" t="s">
        <v>195</v>
      </c>
      <c r="C53" s="45" t="s">
        <v>232</v>
      </c>
      <c r="D53" s="46" t="s">
        <v>233</v>
      </c>
      <c r="E53" s="38">
        <v>3920.55</v>
      </c>
      <c r="F53" s="38">
        <v>3920.55</v>
      </c>
      <c r="G53" s="39">
        <v>6346</v>
      </c>
      <c r="H53" s="38">
        <v>3920.55</v>
      </c>
      <c r="I53" s="39">
        <v>3180</v>
      </c>
      <c r="J53" s="39"/>
      <c r="K53" s="38">
        <f t="shared" si="51"/>
        <v>70.57</v>
      </c>
      <c r="L53" s="38">
        <f t="shared" si="52"/>
        <v>627.29</v>
      </c>
      <c r="M53" s="39">
        <f t="shared" si="53"/>
        <v>507.68</v>
      </c>
      <c r="N53" s="38">
        <f t="shared" si="54"/>
        <v>27.44</v>
      </c>
      <c r="O53" s="39">
        <f t="shared" si="55"/>
        <v>159</v>
      </c>
      <c r="P53" s="39">
        <f t="shared" si="56"/>
        <v>0</v>
      </c>
      <c r="Q53" s="39">
        <f t="shared" si="57"/>
        <v>1391.98</v>
      </c>
      <c r="R53" s="38">
        <f t="shared" si="58"/>
        <v>0</v>
      </c>
      <c r="S53" s="38">
        <f t="shared" si="59"/>
        <v>313.64</v>
      </c>
      <c r="T53" s="39">
        <f t="shared" si="60"/>
        <v>126.92</v>
      </c>
      <c r="U53" s="38">
        <f t="shared" si="61"/>
        <v>11.76</v>
      </c>
      <c r="V53" s="39">
        <f t="shared" si="62"/>
        <v>159</v>
      </c>
      <c r="W53" s="39">
        <f t="shared" si="63"/>
        <v>0</v>
      </c>
      <c r="X53" s="38">
        <f t="shared" si="64"/>
        <v>611.32</v>
      </c>
      <c r="Y53" s="38">
        <f t="shared" si="65"/>
        <v>2003.3</v>
      </c>
      <c r="Z53" s="38"/>
      <c r="AA53" s="41" t="s">
        <v>67</v>
      </c>
      <c r="AB53" s="42">
        <f t="shared" ref="AB53:AH53" si="81">K53+R53</f>
        <v>70.57</v>
      </c>
      <c r="AC53" s="42">
        <f t="shared" si="81"/>
        <v>940.93</v>
      </c>
      <c r="AD53" s="42">
        <f t="shared" si="81"/>
        <v>634.6</v>
      </c>
      <c r="AE53" s="42">
        <f t="shared" si="81"/>
        <v>39.2</v>
      </c>
      <c r="AF53" s="42">
        <f t="shared" si="81"/>
        <v>318</v>
      </c>
      <c r="AG53" s="42">
        <f t="shared" si="81"/>
        <v>0</v>
      </c>
      <c r="AH53" s="42">
        <f t="shared" si="81"/>
        <v>2003.3</v>
      </c>
      <c r="AI53" s="41" t="s">
        <v>36</v>
      </c>
    </row>
    <row r="54" s="15" customFormat="1" ht="16" customHeight="1" spans="1:36">
      <c r="A54" s="37">
        <f t="shared" si="50"/>
        <v>51</v>
      </c>
      <c r="B54" s="38" t="s">
        <v>195</v>
      </c>
      <c r="C54" s="45" t="s">
        <v>234</v>
      </c>
      <c r="D54" s="46" t="s">
        <v>235</v>
      </c>
      <c r="E54" s="38">
        <v>3920.55</v>
      </c>
      <c r="F54" s="38">
        <v>3920.55</v>
      </c>
      <c r="G54" s="39">
        <v>6346</v>
      </c>
      <c r="H54" s="38">
        <v>3920.55</v>
      </c>
      <c r="I54" s="39">
        <v>2200</v>
      </c>
      <c r="J54" s="39"/>
      <c r="K54" s="38">
        <f t="shared" si="51"/>
        <v>70.57</v>
      </c>
      <c r="L54" s="38">
        <f t="shared" si="52"/>
        <v>627.29</v>
      </c>
      <c r="M54" s="39">
        <f t="shared" si="53"/>
        <v>507.68</v>
      </c>
      <c r="N54" s="38">
        <f t="shared" si="54"/>
        <v>27.44</v>
      </c>
      <c r="O54" s="39">
        <f t="shared" si="55"/>
        <v>110</v>
      </c>
      <c r="P54" s="39">
        <f t="shared" si="56"/>
        <v>0</v>
      </c>
      <c r="Q54" s="39">
        <f t="shared" si="57"/>
        <v>1342.98</v>
      </c>
      <c r="R54" s="38">
        <f t="shared" si="58"/>
        <v>0</v>
      </c>
      <c r="S54" s="38">
        <f t="shared" si="59"/>
        <v>313.64</v>
      </c>
      <c r="T54" s="39">
        <f t="shared" si="60"/>
        <v>126.92</v>
      </c>
      <c r="U54" s="38">
        <f t="shared" si="61"/>
        <v>11.76</v>
      </c>
      <c r="V54" s="39">
        <f t="shared" si="62"/>
        <v>110</v>
      </c>
      <c r="W54" s="39">
        <f t="shared" si="63"/>
        <v>0</v>
      </c>
      <c r="X54" s="38">
        <f t="shared" si="64"/>
        <v>562.32</v>
      </c>
      <c r="Y54" s="38">
        <f t="shared" si="65"/>
        <v>1905.3</v>
      </c>
      <c r="Z54" s="38"/>
      <c r="AA54" s="41" t="s">
        <v>67</v>
      </c>
      <c r="AB54" s="42">
        <f t="shared" ref="AB54:AH54" si="82">K54+R54</f>
        <v>70.57</v>
      </c>
      <c r="AC54" s="42">
        <f t="shared" si="82"/>
        <v>940.93</v>
      </c>
      <c r="AD54" s="42">
        <f t="shared" si="82"/>
        <v>634.6</v>
      </c>
      <c r="AE54" s="42">
        <f t="shared" si="82"/>
        <v>39.2</v>
      </c>
      <c r="AF54" s="42">
        <f t="shared" si="82"/>
        <v>220</v>
      </c>
      <c r="AG54" s="42">
        <f t="shared" si="82"/>
        <v>0</v>
      </c>
      <c r="AH54" s="42">
        <f t="shared" si="82"/>
        <v>1905.3</v>
      </c>
      <c r="AI54" s="41" t="s">
        <v>36</v>
      </c>
    </row>
    <row r="55" s="15" customFormat="1" ht="16" customHeight="1" spans="1:36">
      <c r="A55" s="37">
        <f t="shared" si="50"/>
        <v>52</v>
      </c>
      <c r="B55" s="38" t="s">
        <v>195</v>
      </c>
      <c r="C55" s="45" t="s">
        <v>236</v>
      </c>
      <c r="D55" s="221" t="s">
        <v>237</v>
      </c>
      <c r="E55" s="38">
        <v>3920.55</v>
      </c>
      <c r="F55" s="38">
        <v>3920.55</v>
      </c>
      <c r="G55" s="39">
        <v>6346</v>
      </c>
      <c r="H55" s="38">
        <v>3920.55</v>
      </c>
      <c r="I55" s="39">
        <v>3180</v>
      </c>
      <c r="J55" s="39"/>
      <c r="K55" s="38">
        <f t="shared" si="51"/>
        <v>70.57</v>
      </c>
      <c r="L55" s="38">
        <f t="shared" si="52"/>
        <v>627.29</v>
      </c>
      <c r="M55" s="39">
        <f t="shared" si="53"/>
        <v>507.68</v>
      </c>
      <c r="N55" s="38">
        <f t="shared" si="54"/>
        <v>27.44</v>
      </c>
      <c r="O55" s="39">
        <f t="shared" si="55"/>
        <v>159</v>
      </c>
      <c r="P55" s="39">
        <f t="shared" si="56"/>
        <v>0</v>
      </c>
      <c r="Q55" s="39">
        <f t="shared" si="57"/>
        <v>1391.98</v>
      </c>
      <c r="R55" s="38">
        <f t="shared" si="58"/>
        <v>0</v>
      </c>
      <c r="S55" s="38">
        <f t="shared" si="59"/>
        <v>313.64</v>
      </c>
      <c r="T55" s="39">
        <f t="shared" si="60"/>
        <v>126.92</v>
      </c>
      <c r="U55" s="38">
        <f t="shared" si="61"/>
        <v>11.76</v>
      </c>
      <c r="V55" s="39">
        <f t="shared" si="62"/>
        <v>159</v>
      </c>
      <c r="W55" s="39">
        <f t="shared" si="63"/>
        <v>0</v>
      </c>
      <c r="X55" s="38">
        <f t="shared" si="64"/>
        <v>611.32</v>
      </c>
      <c r="Y55" s="38">
        <f t="shared" si="65"/>
        <v>2003.3</v>
      </c>
      <c r="Z55" s="38"/>
      <c r="AA55" s="41" t="s">
        <v>73</v>
      </c>
      <c r="AB55" s="42">
        <f t="shared" ref="AB55:AH55" si="83">K55+R55</f>
        <v>70.57</v>
      </c>
      <c r="AC55" s="42">
        <f t="shared" si="83"/>
        <v>940.93</v>
      </c>
      <c r="AD55" s="42">
        <f t="shared" si="83"/>
        <v>634.6</v>
      </c>
      <c r="AE55" s="42">
        <f t="shared" si="83"/>
        <v>39.2</v>
      </c>
      <c r="AF55" s="42">
        <f t="shared" si="83"/>
        <v>318</v>
      </c>
      <c r="AG55" s="42">
        <f t="shared" si="83"/>
        <v>0</v>
      </c>
      <c r="AH55" s="42">
        <f t="shared" si="83"/>
        <v>2003.3</v>
      </c>
      <c r="AI55" s="41" t="s">
        <v>34</v>
      </c>
    </row>
    <row r="56" s="15" customFormat="1" ht="16" customHeight="1" spans="1:36">
      <c r="A56" s="37">
        <f t="shared" si="50"/>
        <v>53</v>
      </c>
      <c r="B56" s="38" t="s">
        <v>238</v>
      </c>
      <c r="C56" s="38" t="s">
        <v>239</v>
      </c>
      <c r="D56" s="40" t="s">
        <v>240</v>
      </c>
      <c r="E56" s="38">
        <v>4200</v>
      </c>
      <c r="F56" s="38">
        <v>4200</v>
      </c>
      <c r="G56" s="39">
        <v>6346</v>
      </c>
      <c r="H56" s="38">
        <v>4200</v>
      </c>
      <c r="I56" s="39">
        <v>4180</v>
      </c>
      <c r="J56" s="39"/>
      <c r="K56" s="38">
        <f t="shared" si="51"/>
        <v>75.6</v>
      </c>
      <c r="L56" s="38">
        <f t="shared" si="52"/>
        <v>672</v>
      </c>
      <c r="M56" s="39">
        <f t="shared" si="53"/>
        <v>507.68</v>
      </c>
      <c r="N56" s="38">
        <f t="shared" si="54"/>
        <v>29.4</v>
      </c>
      <c r="O56" s="39">
        <f t="shared" si="55"/>
        <v>209</v>
      </c>
      <c r="P56" s="39">
        <f t="shared" si="56"/>
        <v>0</v>
      </c>
      <c r="Q56" s="39">
        <f t="shared" si="57"/>
        <v>1493.68</v>
      </c>
      <c r="R56" s="38">
        <f t="shared" si="58"/>
        <v>0</v>
      </c>
      <c r="S56" s="38">
        <f t="shared" si="59"/>
        <v>336</v>
      </c>
      <c r="T56" s="39">
        <f t="shared" si="60"/>
        <v>126.92</v>
      </c>
      <c r="U56" s="38">
        <f t="shared" si="61"/>
        <v>12.6</v>
      </c>
      <c r="V56" s="39">
        <f t="shared" si="62"/>
        <v>209</v>
      </c>
      <c r="W56" s="39">
        <f t="shared" si="63"/>
        <v>0</v>
      </c>
      <c r="X56" s="38">
        <f t="shared" si="64"/>
        <v>684.52</v>
      </c>
      <c r="Y56" s="38">
        <f t="shared" si="65"/>
        <v>2178.2</v>
      </c>
      <c r="Z56" s="38"/>
      <c r="AA56" s="41" t="s">
        <v>58</v>
      </c>
      <c r="AB56" s="42">
        <f t="shared" ref="AB56:AH56" si="84">K56+R56</f>
        <v>75.6</v>
      </c>
      <c r="AC56" s="42">
        <f t="shared" si="84"/>
        <v>1008</v>
      </c>
      <c r="AD56" s="42">
        <f t="shared" si="84"/>
        <v>634.6</v>
      </c>
      <c r="AE56" s="42">
        <f t="shared" si="84"/>
        <v>42</v>
      </c>
      <c r="AF56" s="42">
        <f t="shared" si="84"/>
        <v>418</v>
      </c>
      <c r="AG56" s="42">
        <f t="shared" si="84"/>
        <v>0</v>
      </c>
      <c r="AH56" s="42">
        <f t="shared" si="84"/>
        <v>2178.2</v>
      </c>
      <c r="AI56" s="41" t="s">
        <v>35</v>
      </c>
    </row>
    <row r="57" s="15" customFormat="1" ht="16" customHeight="1" spans="1:36">
      <c r="A57" s="37">
        <f t="shared" si="50"/>
        <v>54</v>
      </c>
      <c r="B57" s="38" t="s">
        <v>186</v>
      </c>
      <c r="C57" s="38" t="s">
        <v>241</v>
      </c>
      <c r="D57" s="40" t="s">
        <v>242</v>
      </c>
      <c r="E57" s="38">
        <v>3920.55</v>
      </c>
      <c r="F57" s="38">
        <v>3920.55</v>
      </c>
      <c r="G57" s="39">
        <v>6346</v>
      </c>
      <c r="H57" s="38">
        <v>3920.55</v>
      </c>
      <c r="I57" s="39">
        <v>3180</v>
      </c>
      <c r="J57" s="39"/>
      <c r="K57" s="38">
        <f t="shared" si="51"/>
        <v>70.57</v>
      </c>
      <c r="L57" s="38">
        <f t="shared" si="52"/>
        <v>627.29</v>
      </c>
      <c r="M57" s="39">
        <f t="shared" si="53"/>
        <v>507.68</v>
      </c>
      <c r="N57" s="38">
        <f t="shared" si="54"/>
        <v>27.44</v>
      </c>
      <c r="O57" s="39">
        <f t="shared" si="55"/>
        <v>159</v>
      </c>
      <c r="P57" s="39">
        <f t="shared" si="56"/>
        <v>0</v>
      </c>
      <c r="Q57" s="39">
        <f t="shared" si="57"/>
        <v>1391.98</v>
      </c>
      <c r="R57" s="38">
        <f t="shared" si="58"/>
        <v>0</v>
      </c>
      <c r="S57" s="38">
        <f t="shared" si="59"/>
        <v>313.64</v>
      </c>
      <c r="T57" s="39">
        <f t="shared" si="60"/>
        <v>126.92</v>
      </c>
      <c r="U57" s="38">
        <f t="shared" si="61"/>
        <v>11.76</v>
      </c>
      <c r="V57" s="39">
        <f t="shared" si="62"/>
        <v>159</v>
      </c>
      <c r="W57" s="39">
        <f t="shared" si="63"/>
        <v>0</v>
      </c>
      <c r="X57" s="38">
        <f t="shared" si="64"/>
        <v>611.32</v>
      </c>
      <c r="Y57" s="38">
        <f t="shared" si="65"/>
        <v>2003.3</v>
      </c>
      <c r="Z57" s="38"/>
      <c r="AA57" s="41" t="s">
        <v>63</v>
      </c>
      <c r="AB57" s="42">
        <f t="shared" ref="AB57:AH57" si="85">K57+R57</f>
        <v>70.57</v>
      </c>
      <c r="AC57" s="42">
        <f t="shared" si="85"/>
        <v>940.93</v>
      </c>
      <c r="AD57" s="42">
        <f t="shared" si="85"/>
        <v>634.6</v>
      </c>
      <c r="AE57" s="42">
        <f t="shared" si="85"/>
        <v>39.2</v>
      </c>
      <c r="AF57" s="42">
        <f t="shared" si="85"/>
        <v>318</v>
      </c>
      <c r="AG57" s="42">
        <f t="shared" si="85"/>
        <v>0</v>
      </c>
      <c r="AH57" s="42">
        <f t="shared" si="85"/>
        <v>2003.3</v>
      </c>
      <c r="AI57" s="41" t="s">
        <v>33</v>
      </c>
    </row>
    <row r="58" s="15" customFormat="1" ht="16" customHeight="1" spans="1:36">
      <c r="A58" s="37">
        <f t="shared" si="50"/>
        <v>55</v>
      </c>
      <c r="B58" s="38" t="s">
        <v>172</v>
      </c>
      <c r="C58" s="38" t="s">
        <v>243</v>
      </c>
      <c r="D58" s="40" t="s">
        <v>244</v>
      </c>
      <c r="E58" s="38">
        <v>4200</v>
      </c>
      <c r="F58" s="38">
        <v>4200</v>
      </c>
      <c r="G58" s="39">
        <v>6346</v>
      </c>
      <c r="H58" s="38">
        <v>4200</v>
      </c>
      <c r="I58" s="39">
        <v>4180</v>
      </c>
      <c r="J58" s="39"/>
      <c r="K58" s="38">
        <f t="shared" si="51"/>
        <v>75.6</v>
      </c>
      <c r="L58" s="38">
        <f t="shared" si="52"/>
        <v>672</v>
      </c>
      <c r="M58" s="39">
        <f t="shared" si="53"/>
        <v>507.68</v>
      </c>
      <c r="N58" s="38">
        <f t="shared" si="54"/>
        <v>29.4</v>
      </c>
      <c r="O58" s="39">
        <f t="shared" si="55"/>
        <v>209</v>
      </c>
      <c r="P58" s="39">
        <f t="shared" si="56"/>
        <v>0</v>
      </c>
      <c r="Q58" s="39">
        <f t="shared" si="57"/>
        <v>1493.68</v>
      </c>
      <c r="R58" s="38">
        <f t="shared" si="58"/>
        <v>0</v>
      </c>
      <c r="S58" s="38">
        <f t="shared" si="59"/>
        <v>336</v>
      </c>
      <c r="T58" s="39">
        <f t="shared" si="60"/>
        <v>126.92</v>
      </c>
      <c r="U58" s="38">
        <f t="shared" si="61"/>
        <v>12.6</v>
      </c>
      <c r="V58" s="39">
        <f t="shared" si="62"/>
        <v>209</v>
      </c>
      <c r="W58" s="39">
        <f t="shared" si="63"/>
        <v>0</v>
      </c>
      <c r="X58" s="38">
        <f t="shared" si="64"/>
        <v>684.52</v>
      </c>
      <c r="Y58" s="38">
        <f t="shared" si="65"/>
        <v>2178.2</v>
      </c>
      <c r="Z58" s="38"/>
      <c r="AA58" s="41" t="s">
        <v>58</v>
      </c>
      <c r="AB58" s="42">
        <f t="shared" ref="AB58:AH58" si="86">K58+R58</f>
        <v>75.6</v>
      </c>
      <c r="AC58" s="42">
        <f t="shared" si="86"/>
        <v>1008</v>
      </c>
      <c r="AD58" s="42">
        <f t="shared" si="86"/>
        <v>634.6</v>
      </c>
      <c r="AE58" s="42">
        <f t="shared" si="86"/>
        <v>42</v>
      </c>
      <c r="AF58" s="42">
        <f t="shared" si="86"/>
        <v>418</v>
      </c>
      <c r="AG58" s="42">
        <f t="shared" si="86"/>
        <v>0</v>
      </c>
      <c r="AH58" s="42">
        <f t="shared" si="86"/>
        <v>2178.2</v>
      </c>
      <c r="AI58" s="41" t="s">
        <v>35</v>
      </c>
    </row>
    <row r="59" s="15" customFormat="1" ht="16" customHeight="1" spans="1:36">
      <c r="A59" s="37">
        <f t="shared" si="50"/>
        <v>56</v>
      </c>
      <c r="B59" s="38" t="s">
        <v>245</v>
      </c>
      <c r="C59" s="38" t="s">
        <v>246</v>
      </c>
      <c r="D59" s="40" t="s">
        <v>247</v>
      </c>
      <c r="E59" s="38">
        <v>4700</v>
      </c>
      <c r="F59" s="38">
        <v>4700</v>
      </c>
      <c r="G59" s="39">
        <v>6346</v>
      </c>
      <c r="H59" s="38">
        <v>4700</v>
      </c>
      <c r="I59" s="144">
        <v>6000</v>
      </c>
      <c r="J59" s="39"/>
      <c r="K59" s="38">
        <f t="shared" si="51"/>
        <v>84.6</v>
      </c>
      <c r="L59" s="38">
        <f t="shared" si="52"/>
        <v>752</v>
      </c>
      <c r="M59" s="39">
        <f t="shared" si="53"/>
        <v>507.68</v>
      </c>
      <c r="N59" s="38">
        <f t="shared" si="54"/>
        <v>32.9</v>
      </c>
      <c r="O59" s="39">
        <f t="shared" si="55"/>
        <v>300</v>
      </c>
      <c r="P59" s="39">
        <f t="shared" si="56"/>
        <v>0</v>
      </c>
      <c r="Q59" s="39">
        <f t="shared" si="57"/>
        <v>1677.18</v>
      </c>
      <c r="R59" s="38">
        <f t="shared" si="58"/>
        <v>0</v>
      </c>
      <c r="S59" s="38">
        <f t="shared" si="59"/>
        <v>376</v>
      </c>
      <c r="T59" s="39">
        <f t="shared" si="60"/>
        <v>126.92</v>
      </c>
      <c r="U59" s="38">
        <f t="shared" si="61"/>
        <v>14.1</v>
      </c>
      <c r="V59" s="39">
        <f t="shared" si="62"/>
        <v>300</v>
      </c>
      <c r="W59" s="39">
        <f t="shared" si="63"/>
        <v>0</v>
      </c>
      <c r="X59" s="38">
        <f t="shared" si="64"/>
        <v>817.02</v>
      </c>
      <c r="Y59" s="38">
        <f t="shared" si="65"/>
        <v>2494.2</v>
      </c>
      <c r="Z59" s="38"/>
      <c r="AA59" s="41" t="s">
        <v>74</v>
      </c>
      <c r="AB59" s="42">
        <f t="shared" ref="AB59:AH59" si="87">K59+R59</f>
        <v>84.6</v>
      </c>
      <c r="AC59" s="42">
        <f t="shared" si="87"/>
        <v>1128</v>
      </c>
      <c r="AD59" s="42">
        <f t="shared" si="87"/>
        <v>634.6</v>
      </c>
      <c r="AE59" s="42">
        <f t="shared" si="87"/>
        <v>47</v>
      </c>
      <c r="AF59" s="42">
        <f t="shared" si="87"/>
        <v>600</v>
      </c>
      <c r="AG59" s="42">
        <f t="shared" si="87"/>
        <v>0</v>
      </c>
      <c r="AH59" s="42">
        <f t="shared" si="87"/>
        <v>2494.2</v>
      </c>
      <c r="AI59" s="41" t="s">
        <v>35</v>
      </c>
    </row>
    <row r="60" s="15" customFormat="1" ht="16" customHeight="1" spans="1:36">
      <c r="A60" s="37">
        <f t="shared" si="50"/>
        <v>57</v>
      </c>
      <c r="B60" s="38" t="s">
        <v>248</v>
      </c>
      <c r="C60" s="38" t="s">
        <v>249</v>
      </c>
      <c r="D60" s="40" t="s">
        <v>250</v>
      </c>
      <c r="E60" s="38">
        <v>4200</v>
      </c>
      <c r="F60" s="38">
        <v>4200</v>
      </c>
      <c r="G60" s="39">
        <v>6346</v>
      </c>
      <c r="H60" s="38">
        <v>4200</v>
      </c>
      <c r="I60" s="39">
        <v>4180</v>
      </c>
      <c r="J60" s="39"/>
      <c r="K60" s="38">
        <f t="shared" si="51"/>
        <v>75.6</v>
      </c>
      <c r="L60" s="38">
        <f t="shared" si="52"/>
        <v>672</v>
      </c>
      <c r="M60" s="39">
        <f t="shared" si="53"/>
        <v>507.68</v>
      </c>
      <c r="N60" s="38">
        <f t="shared" si="54"/>
        <v>29.4</v>
      </c>
      <c r="O60" s="39">
        <f t="shared" si="55"/>
        <v>209</v>
      </c>
      <c r="P60" s="39">
        <f t="shared" si="56"/>
        <v>0</v>
      </c>
      <c r="Q60" s="39">
        <f t="shared" si="57"/>
        <v>1493.68</v>
      </c>
      <c r="R60" s="38">
        <f t="shared" si="58"/>
        <v>0</v>
      </c>
      <c r="S60" s="38">
        <f t="shared" si="59"/>
        <v>336</v>
      </c>
      <c r="T60" s="39">
        <f t="shared" si="60"/>
        <v>126.92</v>
      </c>
      <c r="U60" s="38">
        <f t="shared" si="61"/>
        <v>12.6</v>
      </c>
      <c r="V60" s="39">
        <f t="shared" si="62"/>
        <v>209</v>
      </c>
      <c r="W60" s="39">
        <f t="shared" si="63"/>
        <v>0</v>
      </c>
      <c r="X60" s="38">
        <f t="shared" si="64"/>
        <v>684.52</v>
      </c>
      <c r="Y60" s="38">
        <f t="shared" si="65"/>
        <v>2178.2</v>
      </c>
      <c r="Z60" s="38"/>
      <c r="AA60" s="41" t="s">
        <v>74</v>
      </c>
      <c r="AB60" s="42">
        <f t="shared" ref="AB60:AH60" si="88">K60+R60</f>
        <v>75.6</v>
      </c>
      <c r="AC60" s="42">
        <f t="shared" si="88"/>
        <v>1008</v>
      </c>
      <c r="AD60" s="42">
        <f t="shared" si="88"/>
        <v>634.6</v>
      </c>
      <c r="AE60" s="42">
        <f t="shared" si="88"/>
        <v>42</v>
      </c>
      <c r="AF60" s="42">
        <f t="shared" si="88"/>
        <v>418</v>
      </c>
      <c r="AG60" s="42">
        <f t="shared" si="88"/>
        <v>0</v>
      </c>
      <c r="AH60" s="42">
        <f t="shared" si="88"/>
        <v>2178.2</v>
      </c>
      <c r="AI60" s="41" t="s">
        <v>35</v>
      </c>
    </row>
    <row r="61" s="15" customFormat="1" ht="16" customHeight="1" spans="1:36">
      <c r="A61" s="37">
        <f t="shared" si="50"/>
        <v>58</v>
      </c>
      <c r="B61" s="38" t="s">
        <v>153</v>
      </c>
      <c r="C61" s="45" t="s">
        <v>251</v>
      </c>
      <c r="D61" s="46" t="s">
        <v>252</v>
      </c>
      <c r="E61" s="38">
        <v>3920.55</v>
      </c>
      <c r="F61" s="38">
        <v>3920.55</v>
      </c>
      <c r="G61" s="39">
        <v>6346</v>
      </c>
      <c r="H61" s="38">
        <v>3920.55</v>
      </c>
      <c r="I61" s="39">
        <v>2200</v>
      </c>
      <c r="J61" s="39"/>
      <c r="K61" s="38">
        <f t="shared" si="51"/>
        <v>70.57</v>
      </c>
      <c r="L61" s="38">
        <f t="shared" si="52"/>
        <v>627.29</v>
      </c>
      <c r="M61" s="39">
        <f t="shared" si="53"/>
        <v>507.68</v>
      </c>
      <c r="N61" s="38">
        <f t="shared" si="54"/>
        <v>27.44</v>
      </c>
      <c r="O61" s="39">
        <f t="shared" si="55"/>
        <v>110</v>
      </c>
      <c r="P61" s="39">
        <f t="shared" si="56"/>
        <v>0</v>
      </c>
      <c r="Q61" s="39">
        <f t="shared" si="57"/>
        <v>1342.98</v>
      </c>
      <c r="R61" s="38">
        <f t="shared" si="58"/>
        <v>0</v>
      </c>
      <c r="S61" s="38">
        <f t="shared" si="59"/>
        <v>313.64</v>
      </c>
      <c r="T61" s="39">
        <f t="shared" si="60"/>
        <v>126.92</v>
      </c>
      <c r="U61" s="38">
        <f t="shared" si="61"/>
        <v>11.76</v>
      </c>
      <c r="V61" s="39">
        <f t="shared" si="62"/>
        <v>110</v>
      </c>
      <c r="W61" s="39">
        <f t="shared" si="63"/>
        <v>0</v>
      </c>
      <c r="X61" s="38">
        <f t="shared" si="64"/>
        <v>562.32</v>
      </c>
      <c r="Y61" s="38">
        <f t="shared" si="65"/>
        <v>1905.3</v>
      </c>
      <c r="Z61" s="38"/>
      <c r="AA61" s="41" t="s">
        <v>77</v>
      </c>
      <c r="AB61" s="42">
        <f t="shared" ref="AB61:AH61" si="89">K61+R61</f>
        <v>70.57</v>
      </c>
      <c r="AC61" s="42">
        <f t="shared" si="89"/>
        <v>940.93</v>
      </c>
      <c r="AD61" s="42">
        <f t="shared" si="89"/>
        <v>634.6</v>
      </c>
      <c r="AE61" s="42">
        <f t="shared" si="89"/>
        <v>39.2</v>
      </c>
      <c r="AF61" s="42">
        <f t="shared" si="89"/>
        <v>220</v>
      </c>
      <c r="AG61" s="42">
        <f t="shared" si="89"/>
        <v>0</v>
      </c>
      <c r="AH61" s="42">
        <f t="shared" si="89"/>
        <v>1905.3</v>
      </c>
      <c r="AI61" s="41" t="s">
        <v>36</v>
      </c>
    </row>
    <row r="62" s="15" customFormat="1" ht="16" customHeight="1" spans="1:36">
      <c r="A62" s="37">
        <f t="shared" si="50"/>
        <v>59</v>
      </c>
      <c r="B62" s="38" t="s">
        <v>238</v>
      </c>
      <c r="C62" s="38" t="s">
        <v>253</v>
      </c>
      <c r="D62" s="40" t="s">
        <v>254</v>
      </c>
      <c r="E62" s="38">
        <v>3920.55</v>
      </c>
      <c r="F62" s="38">
        <v>3920.55</v>
      </c>
      <c r="G62" s="39">
        <v>6346</v>
      </c>
      <c r="H62" s="38">
        <v>3920.55</v>
      </c>
      <c r="I62" s="39">
        <v>2200</v>
      </c>
      <c r="J62" s="39"/>
      <c r="K62" s="38">
        <f t="shared" si="51"/>
        <v>70.57</v>
      </c>
      <c r="L62" s="38">
        <f t="shared" si="52"/>
        <v>627.29</v>
      </c>
      <c r="M62" s="39">
        <f t="shared" si="53"/>
        <v>507.68</v>
      </c>
      <c r="N62" s="38">
        <f t="shared" si="54"/>
        <v>27.44</v>
      </c>
      <c r="O62" s="39">
        <f t="shared" si="55"/>
        <v>110</v>
      </c>
      <c r="P62" s="39">
        <f t="shared" si="56"/>
        <v>0</v>
      </c>
      <c r="Q62" s="39">
        <f t="shared" si="57"/>
        <v>1342.98</v>
      </c>
      <c r="R62" s="38">
        <f t="shared" si="58"/>
        <v>0</v>
      </c>
      <c r="S62" s="38">
        <f t="shared" si="59"/>
        <v>313.64</v>
      </c>
      <c r="T62" s="39">
        <f t="shared" si="60"/>
        <v>126.92</v>
      </c>
      <c r="U62" s="38">
        <f t="shared" si="61"/>
        <v>11.76</v>
      </c>
      <c r="V62" s="39">
        <f t="shared" si="62"/>
        <v>110</v>
      </c>
      <c r="W62" s="39">
        <f t="shared" si="63"/>
        <v>0</v>
      </c>
      <c r="X62" s="38">
        <f t="shared" si="64"/>
        <v>562.32</v>
      </c>
      <c r="Y62" s="38">
        <f t="shared" si="65"/>
        <v>1905.3</v>
      </c>
      <c r="Z62" s="38"/>
      <c r="AA62" s="41" t="s">
        <v>60</v>
      </c>
      <c r="AB62" s="42">
        <f t="shared" ref="AB62:AH62" si="90">K62+R62</f>
        <v>70.57</v>
      </c>
      <c r="AC62" s="42">
        <f t="shared" si="90"/>
        <v>940.93</v>
      </c>
      <c r="AD62" s="42">
        <f t="shared" si="90"/>
        <v>634.6</v>
      </c>
      <c r="AE62" s="42">
        <f t="shared" si="90"/>
        <v>39.2</v>
      </c>
      <c r="AF62" s="42">
        <f t="shared" si="90"/>
        <v>220</v>
      </c>
      <c r="AG62" s="42">
        <f t="shared" si="90"/>
        <v>0</v>
      </c>
      <c r="AH62" s="42">
        <f t="shared" si="90"/>
        <v>1905.3</v>
      </c>
      <c r="AI62" s="41" t="s">
        <v>33</v>
      </c>
    </row>
    <row r="63" s="15" customFormat="1" ht="16" customHeight="1" spans="1:36">
      <c r="A63" s="37">
        <f t="shared" si="50"/>
        <v>60</v>
      </c>
      <c r="B63" s="38" t="s">
        <v>238</v>
      </c>
      <c r="C63" s="38" t="s">
        <v>255</v>
      </c>
      <c r="D63" s="40" t="s">
        <v>256</v>
      </c>
      <c r="E63" s="38">
        <v>3920.55</v>
      </c>
      <c r="F63" s="38">
        <v>3920.55</v>
      </c>
      <c r="G63" s="39">
        <v>6346</v>
      </c>
      <c r="H63" s="38">
        <v>3920.55</v>
      </c>
      <c r="I63" s="39">
        <v>2200</v>
      </c>
      <c r="J63" s="39"/>
      <c r="K63" s="38">
        <f t="shared" si="51"/>
        <v>70.57</v>
      </c>
      <c r="L63" s="38">
        <f t="shared" si="52"/>
        <v>627.29</v>
      </c>
      <c r="M63" s="39">
        <f t="shared" si="53"/>
        <v>507.68</v>
      </c>
      <c r="N63" s="38">
        <f t="shared" si="54"/>
        <v>27.44</v>
      </c>
      <c r="O63" s="39">
        <f t="shared" si="55"/>
        <v>110</v>
      </c>
      <c r="P63" s="39">
        <f t="shared" si="56"/>
        <v>0</v>
      </c>
      <c r="Q63" s="39">
        <f t="shared" si="57"/>
        <v>1342.98</v>
      </c>
      <c r="R63" s="38">
        <f t="shared" si="58"/>
        <v>0</v>
      </c>
      <c r="S63" s="38">
        <f t="shared" si="59"/>
        <v>313.64</v>
      </c>
      <c r="T63" s="39">
        <f t="shared" si="60"/>
        <v>126.92</v>
      </c>
      <c r="U63" s="38">
        <f t="shared" si="61"/>
        <v>11.76</v>
      </c>
      <c r="V63" s="39">
        <f t="shared" si="62"/>
        <v>110</v>
      </c>
      <c r="W63" s="39">
        <f t="shared" si="63"/>
        <v>0</v>
      </c>
      <c r="X63" s="38">
        <f t="shared" si="64"/>
        <v>562.32</v>
      </c>
      <c r="Y63" s="38">
        <f t="shared" si="65"/>
        <v>1905.3</v>
      </c>
      <c r="Z63" s="38"/>
      <c r="AA63" s="41" t="s">
        <v>60</v>
      </c>
      <c r="AB63" s="42">
        <f t="shared" ref="AB63:AH63" si="91">K63+R63</f>
        <v>70.57</v>
      </c>
      <c r="AC63" s="42">
        <f t="shared" si="91"/>
        <v>940.93</v>
      </c>
      <c r="AD63" s="42">
        <f t="shared" si="91"/>
        <v>634.6</v>
      </c>
      <c r="AE63" s="42">
        <f t="shared" si="91"/>
        <v>39.2</v>
      </c>
      <c r="AF63" s="42">
        <f t="shared" si="91"/>
        <v>220</v>
      </c>
      <c r="AG63" s="42">
        <f t="shared" si="91"/>
        <v>0</v>
      </c>
      <c r="AH63" s="42">
        <f t="shared" si="91"/>
        <v>1905.3</v>
      </c>
      <c r="AI63" s="41" t="s">
        <v>33</v>
      </c>
    </row>
    <row r="64" s="15" customFormat="1" ht="16" customHeight="1" spans="1:36">
      <c r="A64" s="37">
        <f t="shared" si="50"/>
        <v>61</v>
      </c>
      <c r="B64" s="38" t="s">
        <v>238</v>
      </c>
      <c r="C64" s="38" t="s">
        <v>257</v>
      </c>
      <c r="D64" s="40" t="s">
        <v>258</v>
      </c>
      <c r="E64" s="38">
        <v>3920.55</v>
      </c>
      <c r="F64" s="38">
        <v>3920.55</v>
      </c>
      <c r="G64" s="39">
        <v>6346</v>
      </c>
      <c r="H64" s="38">
        <v>3920.55</v>
      </c>
      <c r="I64" s="39">
        <v>2200</v>
      </c>
      <c r="J64" s="39"/>
      <c r="K64" s="38">
        <f t="shared" si="51"/>
        <v>70.57</v>
      </c>
      <c r="L64" s="38">
        <f t="shared" si="52"/>
        <v>627.29</v>
      </c>
      <c r="M64" s="39">
        <f t="shared" si="53"/>
        <v>507.68</v>
      </c>
      <c r="N64" s="38">
        <f t="shared" si="54"/>
        <v>27.44</v>
      </c>
      <c r="O64" s="39">
        <f t="shared" si="55"/>
        <v>110</v>
      </c>
      <c r="P64" s="39">
        <f t="shared" si="56"/>
        <v>0</v>
      </c>
      <c r="Q64" s="39">
        <f t="shared" si="57"/>
        <v>1342.98</v>
      </c>
      <c r="R64" s="38">
        <f t="shared" si="58"/>
        <v>0</v>
      </c>
      <c r="S64" s="38">
        <f t="shared" si="59"/>
        <v>313.64</v>
      </c>
      <c r="T64" s="39">
        <f t="shared" si="60"/>
        <v>126.92</v>
      </c>
      <c r="U64" s="38">
        <f t="shared" si="61"/>
        <v>11.76</v>
      </c>
      <c r="V64" s="39">
        <f t="shared" si="62"/>
        <v>110</v>
      </c>
      <c r="W64" s="39">
        <f t="shared" si="63"/>
        <v>0</v>
      </c>
      <c r="X64" s="38">
        <f t="shared" si="64"/>
        <v>562.32</v>
      </c>
      <c r="Y64" s="38">
        <f t="shared" si="65"/>
        <v>1905.3</v>
      </c>
      <c r="Z64" s="38"/>
      <c r="AA64" s="41" t="s">
        <v>64</v>
      </c>
      <c r="AB64" s="42">
        <f t="shared" ref="AB64:AH64" si="92">K64+R64</f>
        <v>70.57</v>
      </c>
      <c r="AC64" s="42">
        <f t="shared" si="92"/>
        <v>940.93</v>
      </c>
      <c r="AD64" s="42">
        <f t="shared" si="92"/>
        <v>634.6</v>
      </c>
      <c r="AE64" s="42">
        <f t="shared" si="92"/>
        <v>39.2</v>
      </c>
      <c r="AF64" s="42">
        <f t="shared" si="92"/>
        <v>220</v>
      </c>
      <c r="AG64" s="42">
        <f t="shared" si="92"/>
        <v>0</v>
      </c>
      <c r="AH64" s="42">
        <f t="shared" si="92"/>
        <v>1905.3</v>
      </c>
      <c r="AI64" s="41" t="s">
        <v>33</v>
      </c>
    </row>
    <row r="65" s="15" customFormat="1" ht="16" customHeight="1" spans="1:35">
      <c r="A65" s="37">
        <f t="shared" si="50"/>
        <v>62</v>
      </c>
      <c r="B65" s="38" t="s">
        <v>238</v>
      </c>
      <c r="C65" s="44" t="s">
        <v>259</v>
      </c>
      <c r="D65" s="40" t="s">
        <v>260</v>
      </c>
      <c r="E65" s="38">
        <v>3920.55</v>
      </c>
      <c r="F65" s="38">
        <v>3920.55</v>
      </c>
      <c r="G65" s="39">
        <v>6346</v>
      </c>
      <c r="H65" s="38">
        <v>3920.55</v>
      </c>
      <c r="I65" s="39">
        <v>2200</v>
      </c>
      <c r="J65" s="39"/>
      <c r="K65" s="38">
        <f t="shared" si="51"/>
        <v>70.57</v>
      </c>
      <c r="L65" s="38">
        <f t="shared" si="52"/>
        <v>627.29</v>
      </c>
      <c r="M65" s="39">
        <f t="shared" si="53"/>
        <v>507.68</v>
      </c>
      <c r="N65" s="38">
        <f t="shared" si="54"/>
        <v>27.44</v>
      </c>
      <c r="O65" s="39">
        <f t="shared" si="55"/>
        <v>110</v>
      </c>
      <c r="P65" s="39">
        <f t="shared" si="56"/>
        <v>0</v>
      </c>
      <c r="Q65" s="39">
        <f t="shared" si="57"/>
        <v>1342.98</v>
      </c>
      <c r="R65" s="38">
        <f t="shared" si="58"/>
        <v>0</v>
      </c>
      <c r="S65" s="38">
        <f t="shared" si="59"/>
        <v>313.64</v>
      </c>
      <c r="T65" s="39">
        <f t="shared" si="60"/>
        <v>126.92</v>
      </c>
      <c r="U65" s="38">
        <f t="shared" si="61"/>
        <v>11.76</v>
      </c>
      <c r="V65" s="39">
        <f t="shared" si="62"/>
        <v>110</v>
      </c>
      <c r="W65" s="39">
        <f t="shared" si="63"/>
        <v>0</v>
      </c>
      <c r="X65" s="38">
        <f t="shared" si="64"/>
        <v>562.32</v>
      </c>
      <c r="Y65" s="38">
        <f t="shared" si="65"/>
        <v>1905.3</v>
      </c>
      <c r="Z65" s="38"/>
      <c r="AA65" s="41" t="s">
        <v>60</v>
      </c>
      <c r="AB65" s="42">
        <f t="shared" ref="AB65:AH65" si="93">K65+R65</f>
        <v>70.57</v>
      </c>
      <c r="AC65" s="42">
        <f t="shared" si="93"/>
        <v>940.93</v>
      </c>
      <c r="AD65" s="42">
        <f t="shared" si="93"/>
        <v>634.6</v>
      </c>
      <c r="AE65" s="42">
        <f t="shared" si="93"/>
        <v>39.2</v>
      </c>
      <c r="AF65" s="42">
        <f t="shared" si="93"/>
        <v>220</v>
      </c>
      <c r="AG65" s="42">
        <f t="shared" si="93"/>
        <v>0</v>
      </c>
      <c r="AH65" s="42">
        <f t="shared" si="93"/>
        <v>1905.3</v>
      </c>
      <c r="AI65" s="41" t="s">
        <v>33</v>
      </c>
    </row>
    <row r="66" s="15" customFormat="1" ht="16" customHeight="1" spans="1:35">
      <c r="A66" s="37">
        <f t="shared" si="50"/>
        <v>63</v>
      </c>
      <c r="B66" s="38" t="s">
        <v>261</v>
      </c>
      <c r="C66" s="38" t="s">
        <v>262</v>
      </c>
      <c r="D66" s="40" t="s">
        <v>263</v>
      </c>
      <c r="E66" s="38">
        <v>3920.55</v>
      </c>
      <c r="F66" s="38">
        <v>3920.55</v>
      </c>
      <c r="G66" s="39">
        <v>6346</v>
      </c>
      <c r="H66" s="38">
        <v>3920.55</v>
      </c>
      <c r="I66" s="39">
        <v>3180</v>
      </c>
      <c r="J66" s="39"/>
      <c r="K66" s="38">
        <f t="shared" si="51"/>
        <v>70.57</v>
      </c>
      <c r="L66" s="38">
        <f t="shared" si="52"/>
        <v>627.29</v>
      </c>
      <c r="M66" s="39">
        <f t="shared" si="53"/>
        <v>507.68</v>
      </c>
      <c r="N66" s="38">
        <f t="shared" si="54"/>
        <v>27.44</v>
      </c>
      <c r="O66" s="39">
        <f t="shared" si="55"/>
        <v>159</v>
      </c>
      <c r="P66" s="39">
        <f t="shared" si="56"/>
        <v>0</v>
      </c>
      <c r="Q66" s="39">
        <f t="shared" si="57"/>
        <v>1391.98</v>
      </c>
      <c r="R66" s="38">
        <f t="shared" si="58"/>
        <v>0</v>
      </c>
      <c r="S66" s="38">
        <f t="shared" si="59"/>
        <v>313.64</v>
      </c>
      <c r="T66" s="39">
        <f t="shared" si="60"/>
        <v>126.92</v>
      </c>
      <c r="U66" s="38">
        <f t="shared" si="61"/>
        <v>11.76</v>
      </c>
      <c r="V66" s="39">
        <f t="shared" si="62"/>
        <v>159</v>
      </c>
      <c r="W66" s="39">
        <f t="shared" si="63"/>
        <v>0</v>
      </c>
      <c r="X66" s="38">
        <f t="shared" si="64"/>
        <v>611.32</v>
      </c>
      <c r="Y66" s="38">
        <f t="shared" si="65"/>
        <v>2003.3</v>
      </c>
      <c r="Z66" s="38"/>
      <c r="AA66" s="41" t="s">
        <v>61</v>
      </c>
      <c r="AB66" s="42">
        <f t="shared" ref="AB66:AH66" si="94">K66+R66</f>
        <v>70.57</v>
      </c>
      <c r="AC66" s="42">
        <f t="shared" si="94"/>
        <v>940.93</v>
      </c>
      <c r="AD66" s="42">
        <f t="shared" si="94"/>
        <v>634.6</v>
      </c>
      <c r="AE66" s="42">
        <f t="shared" si="94"/>
        <v>39.2</v>
      </c>
      <c r="AF66" s="42">
        <f t="shared" si="94"/>
        <v>318</v>
      </c>
      <c r="AG66" s="42">
        <f t="shared" si="94"/>
        <v>0</v>
      </c>
      <c r="AH66" s="42">
        <f t="shared" si="94"/>
        <v>2003.3</v>
      </c>
      <c r="AI66" s="41" t="s">
        <v>36</v>
      </c>
    </row>
    <row r="67" s="15" customFormat="1" ht="16" customHeight="1" spans="1:35">
      <c r="A67" s="37">
        <f t="shared" ref="A67:A130" si="95">ROW()-3</f>
        <v>64</v>
      </c>
      <c r="B67" s="38" t="s">
        <v>238</v>
      </c>
      <c r="C67" s="44" t="s">
        <v>264</v>
      </c>
      <c r="D67" s="40" t="s">
        <v>265</v>
      </c>
      <c r="E67" s="38">
        <v>3920.55</v>
      </c>
      <c r="F67" s="38">
        <v>3920.55</v>
      </c>
      <c r="G67" s="39">
        <v>6346</v>
      </c>
      <c r="H67" s="38">
        <v>3920.55</v>
      </c>
      <c r="I67" s="39">
        <v>0</v>
      </c>
      <c r="J67" s="39"/>
      <c r="K67" s="38">
        <f t="shared" ref="K67:K130" si="96">ROUND(E67*0.018,2)</f>
        <v>70.57</v>
      </c>
      <c r="L67" s="38">
        <f t="shared" ref="L67:L130" si="97">ROUND(F67*0.16,2)</f>
        <v>627.29</v>
      </c>
      <c r="M67" s="39">
        <f t="shared" ref="M67:M130" si="98">ROUND(G67*0.08,2)</f>
        <v>507.68</v>
      </c>
      <c r="N67" s="38">
        <f t="shared" ref="N67:N130" si="99">ROUND(H67*0.007,2)</f>
        <v>27.44</v>
      </c>
      <c r="O67" s="39">
        <f t="shared" ref="O67:O130" si="100">I67*5%</f>
        <v>0</v>
      </c>
      <c r="P67" s="39">
        <f t="shared" ref="P67:P130" si="101">J67*50%</f>
        <v>0</v>
      </c>
      <c r="Q67" s="39">
        <f t="shared" ref="Q67:Q130" si="102">SUM(K67:P67)</f>
        <v>1232.98</v>
      </c>
      <c r="R67" s="38">
        <f t="shared" ref="R67:R130" si="103">E67*0</f>
        <v>0</v>
      </c>
      <c r="S67" s="38">
        <f t="shared" ref="S67:S130" si="104">ROUND(F67*0.08,2)</f>
        <v>313.64</v>
      </c>
      <c r="T67" s="39">
        <f t="shared" ref="T67:T130" si="105">ROUND(G67*0.02,2)</f>
        <v>126.92</v>
      </c>
      <c r="U67" s="38">
        <f t="shared" ref="U67:U130" si="106">ROUND(H67*0.003,2)</f>
        <v>11.76</v>
      </c>
      <c r="V67" s="39">
        <f t="shared" ref="V67:V130" si="107">I67*5%</f>
        <v>0</v>
      </c>
      <c r="W67" s="39">
        <f t="shared" ref="W67:W130" si="108">J67*50%</f>
        <v>0</v>
      </c>
      <c r="X67" s="38">
        <f t="shared" ref="X67:X130" si="109">SUM(R67:W67)</f>
        <v>452.32</v>
      </c>
      <c r="Y67" s="38">
        <f t="shared" ref="Y67:Y130" si="110">Q67+X67</f>
        <v>1685.3</v>
      </c>
      <c r="Z67" s="38"/>
      <c r="AA67" s="41" t="s">
        <v>60</v>
      </c>
      <c r="AB67" s="42">
        <f t="shared" ref="AB67:AH67" si="111">K67+R67</f>
        <v>70.57</v>
      </c>
      <c r="AC67" s="42">
        <f t="shared" si="111"/>
        <v>940.93</v>
      </c>
      <c r="AD67" s="42">
        <f t="shared" si="111"/>
        <v>634.6</v>
      </c>
      <c r="AE67" s="42">
        <f t="shared" si="111"/>
        <v>39.2</v>
      </c>
      <c r="AF67" s="42">
        <f t="shared" si="111"/>
        <v>0</v>
      </c>
      <c r="AG67" s="42">
        <f t="shared" si="111"/>
        <v>0</v>
      </c>
      <c r="AH67" s="42">
        <f t="shared" si="111"/>
        <v>1685.3</v>
      </c>
      <c r="AI67" s="41" t="s">
        <v>33</v>
      </c>
    </row>
    <row r="68" s="15" customFormat="1" ht="16" customHeight="1" spans="1:35">
      <c r="A68" s="37">
        <f t="shared" si="95"/>
        <v>65</v>
      </c>
      <c r="B68" s="38" t="s">
        <v>238</v>
      </c>
      <c r="C68" s="38" t="s">
        <v>266</v>
      </c>
      <c r="D68" s="40" t="s">
        <v>267</v>
      </c>
      <c r="E68" s="38">
        <v>3920.55</v>
      </c>
      <c r="F68" s="38">
        <v>3920.55</v>
      </c>
      <c r="G68" s="39">
        <v>6346</v>
      </c>
      <c r="H68" s="38">
        <v>3920.55</v>
      </c>
      <c r="I68" s="39">
        <v>2200</v>
      </c>
      <c r="J68" s="39"/>
      <c r="K68" s="38">
        <f t="shared" si="96"/>
        <v>70.57</v>
      </c>
      <c r="L68" s="38">
        <f t="shared" si="97"/>
        <v>627.29</v>
      </c>
      <c r="M68" s="39">
        <f t="shared" si="98"/>
        <v>507.68</v>
      </c>
      <c r="N68" s="38">
        <f t="shared" si="99"/>
        <v>27.44</v>
      </c>
      <c r="O68" s="39">
        <f t="shared" si="100"/>
        <v>110</v>
      </c>
      <c r="P68" s="39">
        <f t="shared" si="101"/>
        <v>0</v>
      </c>
      <c r="Q68" s="39">
        <f t="shared" si="102"/>
        <v>1342.98</v>
      </c>
      <c r="R68" s="38">
        <f t="shared" si="103"/>
        <v>0</v>
      </c>
      <c r="S68" s="38">
        <f t="shared" si="104"/>
        <v>313.64</v>
      </c>
      <c r="T68" s="39">
        <f t="shared" si="105"/>
        <v>126.92</v>
      </c>
      <c r="U68" s="38">
        <f t="shared" si="106"/>
        <v>11.76</v>
      </c>
      <c r="V68" s="39">
        <f t="shared" si="107"/>
        <v>110</v>
      </c>
      <c r="W68" s="39">
        <f t="shared" si="108"/>
        <v>0</v>
      </c>
      <c r="X68" s="38">
        <f t="shared" si="109"/>
        <v>562.32</v>
      </c>
      <c r="Y68" s="38">
        <f t="shared" si="110"/>
        <v>1905.3</v>
      </c>
      <c r="Z68" s="38"/>
      <c r="AA68" s="41" t="s">
        <v>64</v>
      </c>
      <c r="AB68" s="42">
        <f t="shared" ref="AB68:AH68" si="112">K68+R68</f>
        <v>70.57</v>
      </c>
      <c r="AC68" s="42">
        <f t="shared" si="112"/>
        <v>940.93</v>
      </c>
      <c r="AD68" s="42">
        <f t="shared" si="112"/>
        <v>634.6</v>
      </c>
      <c r="AE68" s="42">
        <f t="shared" si="112"/>
        <v>39.2</v>
      </c>
      <c r="AF68" s="42">
        <f t="shared" si="112"/>
        <v>220</v>
      </c>
      <c r="AG68" s="42">
        <f t="shared" si="112"/>
        <v>0</v>
      </c>
      <c r="AH68" s="42">
        <f t="shared" si="112"/>
        <v>1905.3</v>
      </c>
      <c r="AI68" s="41" t="s">
        <v>33</v>
      </c>
    </row>
    <row r="69" s="15" customFormat="1" ht="16" customHeight="1" spans="1:35">
      <c r="A69" s="37">
        <f t="shared" si="95"/>
        <v>66</v>
      </c>
      <c r="B69" s="38" t="s">
        <v>238</v>
      </c>
      <c r="C69" s="38" t="s">
        <v>268</v>
      </c>
      <c r="D69" s="40" t="s">
        <v>269</v>
      </c>
      <c r="E69" s="38">
        <v>3920.55</v>
      </c>
      <c r="F69" s="38">
        <v>3920.55</v>
      </c>
      <c r="G69" s="39">
        <v>6346</v>
      </c>
      <c r="H69" s="38">
        <v>3920.55</v>
      </c>
      <c r="I69" s="39">
        <v>2200</v>
      </c>
      <c r="J69" s="39"/>
      <c r="K69" s="38">
        <f t="shared" si="96"/>
        <v>70.57</v>
      </c>
      <c r="L69" s="38">
        <f t="shared" si="97"/>
        <v>627.29</v>
      </c>
      <c r="M69" s="39">
        <f t="shared" si="98"/>
        <v>507.68</v>
      </c>
      <c r="N69" s="38">
        <f t="shared" si="99"/>
        <v>27.44</v>
      </c>
      <c r="O69" s="39">
        <f t="shared" si="100"/>
        <v>110</v>
      </c>
      <c r="P69" s="39">
        <f t="shared" si="101"/>
        <v>0</v>
      </c>
      <c r="Q69" s="39">
        <f t="shared" si="102"/>
        <v>1342.98</v>
      </c>
      <c r="R69" s="38">
        <f t="shared" si="103"/>
        <v>0</v>
      </c>
      <c r="S69" s="38">
        <f t="shared" si="104"/>
        <v>313.64</v>
      </c>
      <c r="T69" s="39">
        <f t="shared" si="105"/>
        <v>126.92</v>
      </c>
      <c r="U69" s="38">
        <f t="shared" si="106"/>
        <v>11.76</v>
      </c>
      <c r="V69" s="39">
        <f t="shared" si="107"/>
        <v>110</v>
      </c>
      <c r="W69" s="39">
        <f t="shared" si="108"/>
        <v>0</v>
      </c>
      <c r="X69" s="38">
        <f t="shared" si="109"/>
        <v>562.32</v>
      </c>
      <c r="Y69" s="38">
        <f t="shared" si="110"/>
        <v>1905.3</v>
      </c>
      <c r="Z69" s="38"/>
      <c r="AA69" s="41" t="s">
        <v>64</v>
      </c>
      <c r="AB69" s="42">
        <f t="shared" ref="AB69:AH69" si="113">K69+R69</f>
        <v>70.57</v>
      </c>
      <c r="AC69" s="42">
        <f t="shared" si="113"/>
        <v>940.93</v>
      </c>
      <c r="AD69" s="42">
        <f t="shared" si="113"/>
        <v>634.6</v>
      </c>
      <c r="AE69" s="42">
        <f t="shared" si="113"/>
        <v>39.2</v>
      </c>
      <c r="AF69" s="42">
        <f t="shared" si="113"/>
        <v>220</v>
      </c>
      <c r="AG69" s="42">
        <f t="shared" si="113"/>
        <v>0</v>
      </c>
      <c r="AH69" s="42">
        <f t="shared" si="113"/>
        <v>1905.3</v>
      </c>
      <c r="AI69" s="41" t="s">
        <v>33</v>
      </c>
    </row>
    <row r="70" s="15" customFormat="1" ht="16" customHeight="1" spans="1:35">
      <c r="A70" s="37">
        <f t="shared" si="95"/>
        <v>67</v>
      </c>
      <c r="B70" s="38" t="s">
        <v>270</v>
      </c>
      <c r="C70" s="38" t="s">
        <v>271</v>
      </c>
      <c r="D70" s="40" t="s">
        <v>272</v>
      </c>
      <c r="E70" s="38">
        <v>3920.55</v>
      </c>
      <c r="F70" s="38">
        <v>3920.55</v>
      </c>
      <c r="G70" s="39">
        <v>6346</v>
      </c>
      <c r="H70" s="38">
        <v>3920.55</v>
      </c>
      <c r="I70" s="39">
        <v>2544</v>
      </c>
      <c r="J70" s="39"/>
      <c r="K70" s="38">
        <f t="shared" si="96"/>
        <v>70.57</v>
      </c>
      <c r="L70" s="38">
        <f t="shared" si="97"/>
        <v>627.29</v>
      </c>
      <c r="M70" s="39">
        <f t="shared" si="98"/>
        <v>507.68</v>
      </c>
      <c r="N70" s="38">
        <f t="shared" si="99"/>
        <v>27.44</v>
      </c>
      <c r="O70" s="39">
        <f t="shared" si="100"/>
        <v>127.2</v>
      </c>
      <c r="P70" s="39">
        <f t="shared" si="101"/>
        <v>0</v>
      </c>
      <c r="Q70" s="39">
        <f t="shared" si="102"/>
        <v>1360.18</v>
      </c>
      <c r="R70" s="38">
        <f t="shared" si="103"/>
        <v>0</v>
      </c>
      <c r="S70" s="38">
        <f t="shared" si="104"/>
        <v>313.64</v>
      </c>
      <c r="T70" s="39">
        <f t="shared" si="105"/>
        <v>126.92</v>
      </c>
      <c r="U70" s="38">
        <f t="shared" si="106"/>
        <v>11.76</v>
      </c>
      <c r="V70" s="39">
        <f t="shared" si="107"/>
        <v>127.2</v>
      </c>
      <c r="W70" s="39">
        <f t="shared" si="108"/>
        <v>0</v>
      </c>
      <c r="X70" s="38">
        <f t="shared" si="109"/>
        <v>579.52</v>
      </c>
      <c r="Y70" s="38">
        <f t="shared" si="110"/>
        <v>1939.7</v>
      </c>
      <c r="Z70" s="38"/>
      <c r="AA70" s="41" t="s">
        <v>63</v>
      </c>
      <c r="AB70" s="42">
        <f t="shared" ref="AB70:AH70" si="114">K70+R70</f>
        <v>70.57</v>
      </c>
      <c r="AC70" s="42">
        <f t="shared" si="114"/>
        <v>940.93</v>
      </c>
      <c r="AD70" s="42">
        <f t="shared" si="114"/>
        <v>634.6</v>
      </c>
      <c r="AE70" s="42">
        <f t="shared" si="114"/>
        <v>39.2</v>
      </c>
      <c r="AF70" s="42">
        <f t="shared" si="114"/>
        <v>254.4</v>
      </c>
      <c r="AG70" s="42">
        <f t="shared" si="114"/>
        <v>0</v>
      </c>
      <c r="AH70" s="42">
        <f t="shared" si="114"/>
        <v>1939.7</v>
      </c>
      <c r="AI70" s="41" t="s">
        <v>33</v>
      </c>
    </row>
    <row r="71" s="15" customFormat="1" ht="16" customHeight="1" spans="1:35">
      <c r="A71" s="37">
        <f t="shared" si="95"/>
        <v>68</v>
      </c>
      <c r="B71" s="38" t="s">
        <v>270</v>
      </c>
      <c r="C71" s="38" t="s">
        <v>273</v>
      </c>
      <c r="D71" s="40" t="s">
        <v>274</v>
      </c>
      <c r="E71" s="38">
        <v>3920.55</v>
      </c>
      <c r="F71" s="38">
        <v>3920.55</v>
      </c>
      <c r="G71" s="39">
        <v>6346</v>
      </c>
      <c r="H71" s="38">
        <v>3920.55</v>
      </c>
      <c r="I71" s="39">
        <v>2200</v>
      </c>
      <c r="J71" s="39"/>
      <c r="K71" s="38">
        <f t="shared" si="96"/>
        <v>70.57</v>
      </c>
      <c r="L71" s="38">
        <f t="shared" si="97"/>
        <v>627.29</v>
      </c>
      <c r="M71" s="39">
        <f t="shared" si="98"/>
        <v>507.68</v>
      </c>
      <c r="N71" s="38">
        <f t="shared" si="99"/>
        <v>27.44</v>
      </c>
      <c r="O71" s="39">
        <f t="shared" si="100"/>
        <v>110</v>
      </c>
      <c r="P71" s="39">
        <f t="shared" si="101"/>
        <v>0</v>
      </c>
      <c r="Q71" s="39">
        <f t="shared" si="102"/>
        <v>1342.98</v>
      </c>
      <c r="R71" s="38">
        <f t="shared" si="103"/>
        <v>0</v>
      </c>
      <c r="S71" s="38">
        <f t="shared" si="104"/>
        <v>313.64</v>
      </c>
      <c r="T71" s="39">
        <f t="shared" si="105"/>
        <v>126.92</v>
      </c>
      <c r="U71" s="38">
        <f t="shared" si="106"/>
        <v>11.76</v>
      </c>
      <c r="V71" s="39">
        <f t="shared" si="107"/>
        <v>110</v>
      </c>
      <c r="W71" s="39">
        <f t="shared" si="108"/>
        <v>0</v>
      </c>
      <c r="X71" s="38">
        <f t="shared" si="109"/>
        <v>562.32</v>
      </c>
      <c r="Y71" s="38">
        <f t="shared" si="110"/>
        <v>1905.3</v>
      </c>
      <c r="Z71" s="38"/>
      <c r="AA71" s="41" t="s">
        <v>63</v>
      </c>
      <c r="AB71" s="42">
        <f t="shared" ref="AB71:AH71" si="115">K71+R71</f>
        <v>70.57</v>
      </c>
      <c r="AC71" s="42">
        <f t="shared" si="115"/>
        <v>940.93</v>
      </c>
      <c r="AD71" s="42">
        <f t="shared" si="115"/>
        <v>634.6</v>
      </c>
      <c r="AE71" s="42">
        <f t="shared" si="115"/>
        <v>39.2</v>
      </c>
      <c r="AF71" s="42">
        <f t="shared" si="115"/>
        <v>220</v>
      </c>
      <c r="AG71" s="42">
        <f t="shared" si="115"/>
        <v>0</v>
      </c>
      <c r="AH71" s="42">
        <f t="shared" si="115"/>
        <v>1905.3</v>
      </c>
      <c r="AI71" s="41" t="s">
        <v>33</v>
      </c>
    </row>
    <row r="72" s="15" customFormat="1" ht="16" customHeight="1" spans="1:35">
      <c r="A72" s="37">
        <f t="shared" si="95"/>
        <v>69</v>
      </c>
      <c r="B72" s="38" t="s">
        <v>270</v>
      </c>
      <c r="C72" s="38" t="s">
        <v>275</v>
      </c>
      <c r="D72" s="40" t="s">
        <v>276</v>
      </c>
      <c r="E72" s="38">
        <v>3920.55</v>
      </c>
      <c r="F72" s="38">
        <v>3920.55</v>
      </c>
      <c r="G72" s="39">
        <v>6346</v>
      </c>
      <c r="H72" s="38">
        <v>3920.55</v>
      </c>
      <c r="I72" s="39">
        <v>2200</v>
      </c>
      <c r="J72" s="39"/>
      <c r="K72" s="38">
        <f t="shared" si="96"/>
        <v>70.57</v>
      </c>
      <c r="L72" s="38">
        <f t="shared" si="97"/>
        <v>627.29</v>
      </c>
      <c r="M72" s="39">
        <f t="shared" si="98"/>
        <v>507.68</v>
      </c>
      <c r="N72" s="38">
        <f t="shared" si="99"/>
        <v>27.44</v>
      </c>
      <c r="O72" s="39">
        <f t="shared" si="100"/>
        <v>110</v>
      </c>
      <c r="P72" s="39">
        <f t="shared" si="101"/>
        <v>0</v>
      </c>
      <c r="Q72" s="39">
        <f t="shared" si="102"/>
        <v>1342.98</v>
      </c>
      <c r="R72" s="38">
        <f t="shared" si="103"/>
        <v>0</v>
      </c>
      <c r="S72" s="38">
        <f t="shared" si="104"/>
        <v>313.64</v>
      </c>
      <c r="T72" s="39">
        <f t="shared" si="105"/>
        <v>126.92</v>
      </c>
      <c r="U72" s="38">
        <f t="shared" si="106"/>
        <v>11.76</v>
      </c>
      <c r="V72" s="39">
        <f t="shared" si="107"/>
        <v>110</v>
      </c>
      <c r="W72" s="39">
        <f t="shared" si="108"/>
        <v>0</v>
      </c>
      <c r="X72" s="38">
        <f t="shared" si="109"/>
        <v>562.32</v>
      </c>
      <c r="Y72" s="38">
        <f t="shared" si="110"/>
        <v>1905.3</v>
      </c>
      <c r="Z72" s="38"/>
      <c r="AA72" s="41" t="s">
        <v>63</v>
      </c>
      <c r="AB72" s="42">
        <f t="shared" ref="AB72:AH72" si="116">K72+R72</f>
        <v>70.57</v>
      </c>
      <c r="AC72" s="42">
        <f t="shared" si="116"/>
        <v>940.93</v>
      </c>
      <c r="AD72" s="42">
        <f t="shared" si="116"/>
        <v>634.6</v>
      </c>
      <c r="AE72" s="42">
        <f t="shared" si="116"/>
        <v>39.2</v>
      </c>
      <c r="AF72" s="42">
        <f t="shared" si="116"/>
        <v>220</v>
      </c>
      <c r="AG72" s="42">
        <f t="shared" si="116"/>
        <v>0</v>
      </c>
      <c r="AH72" s="42">
        <f t="shared" si="116"/>
        <v>1905.3</v>
      </c>
      <c r="AI72" s="41" t="s">
        <v>33</v>
      </c>
    </row>
    <row r="73" s="15" customFormat="1" ht="16" customHeight="1" spans="1:35">
      <c r="A73" s="37">
        <f t="shared" si="95"/>
        <v>70</v>
      </c>
      <c r="B73" s="38" t="s">
        <v>270</v>
      </c>
      <c r="C73" s="38" t="s">
        <v>277</v>
      </c>
      <c r="D73" s="40" t="s">
        <v>278</v>
      </c>
      <c r="E73" s="38">
        <v>3920.55</v>
      </c>
      <c r="F73" s="38">
        <v>3920.55</v>
      </c>
      <c r="G73" s="39">
        <v>6346</v>
      </c>
      <c r="H73" s="38">
        <v>3920.55</v>
      </c>
      <c r="I73" s="39">
        <v>2544</v>
      </c>
      <c r="J73" s="39"/>
      <c r="K73" s="38">
        <f t="shared" si="96"/>
        <v>70.57</v>
      </c>
      <c r="L73" s="38">
        <f t="shared" si="97"/>
        <v>627.29</v>
      </c>
      <c r="M73" s="39">
        <f t="shared" si="98"/>
        <v>507.68</v>
      </c>
      <c r="N73" s="38">
        <f t="shared" si="99"/>
        <v>27.44</v>
      </c>
      <c r="O73" s="39">
        <f t="shared" si="100"/>
        <v>127.2</v>
      </c>
      <c r="P73" s="39">
        <f t="shared" si="101"/>
        <v>0</v>
      </c>
      <c r="Q73" s="39">
        <f t="shared" si="102"/>
        <v>1360.18</v>
      </c>
      <c r="R73" s="38">
        <f t="shared" si="103"/>
        <v>0</v>
      </c>
      <c r="S73" s="38">
        <f t="shared" si="104"/>
        <v>313.64</v>
      </c>
      <c r="T73" s="39">
        <f t="shared" si="105"/>
        <v>126.92</v>
      </c>
      <c r="U73" s="38">
        <f t="shared" si="106"/>
        <v>11.76</v>
      </c>
      <c r="V73" s="39">
        <f t="shared" si="107"/>
        <v>127.2</v>
      </c>
      <c r="W73" s="39">
        <f t="shared" si="108"/>
        <v>0</v>
      </c>
      <c r="X73" s="38">
        <f t="shared" si="109"/>
        <v>579.52</v>
      </c>
      <c r="Y73" s="38">
        <f t="shared" si="110"/>
        <v>1939.7</v>
      </c>
      <c r="Z73" s="38"/>
      <c r="AA73" s="41" t="s">
        <v>63</v>
      </c>
      <c r="AB73" s="42">
        <f t="shared" ref="AB73:AH73" si="117">K73+R73</f>
        <v>70.57</v>
      </c>
      <c r="AC73" s="42">
        <f t="shared" si="117"/>
        <v>940.93</v>
      </c>
      <c r="AD73" s="42">
        <f t="shared" si="117"/>
        <v>634.6</v>
      </c>
      <c r="AE73" s="42">
        <f t="shared" si="117"/>
        <v>39.2</v>
      </c>
      <c r="AF73" s="42">
        <f t="shared" si="117"/>
        <v>254.4</v>
      </c>
      <c r="AG73" s="42">
        <f t="shared" si="117"/>
        <v>0</v>
      </c>
      <c r="AH73" s="42">
        <f t="shared" si="117"/>
        <v>1939.7</v>
      </c>
      <c r="AI73" s="41" t="s">
        <v>33</v>
      </c>
    </row>
    <row r="74" s="15" customFormat="1" ht="16" customHeight="1" spans="1:35">
      <c r="A74" s="37">
        <f t="shared" si="95"/>
        <v>71</v>
      </c>
      <c r="B74" s="38" t="s">
        <v>270</v>
      </c>
      <c r="C74" s="38" t="s">
        <v>279</v>
      </c>
      <c r="D74" s="40" t="s">
        <v>280</v>
      </c>
      <c r="E74" s="38">
        <v>3920.55</v>
      </c>
      <c r="F74" s="38">
        <v>3920.55</v>
      </c>
      <c r="G74" s="39">
        <v>6346</v>
      </c>
      <c r="H74" s="38">
        <v>3920.55</v>
      </c>
      <c r="I74" s="39">
        <v>2200</v>
      </c>
      <c r="J74" s="39"/>
      <c r="K74" s="38">
        <f t="shared" si="96"/>
        <v>70.57</v>
      </c>
      <c r="L74" s="38">
        <f t="shared" si="97"/>
        <v>627.29</v>
      </c>
      <c r="M74" s="39">
        <f t="shared" si="98"/>
        <v>507.68</v>
      </c>
      <c r="N74" s="38">
        <f t="shared" si="99"/>
        <v>27.44</v>
      </c>
      <c r="O74" s="39">
        <f t="shared" si="100"/>
        <v>110</v>
      </c>
      <c r="P74" s="39">
        <f t="shared" si="101"/>
        <v>0</v>
      </c>
      <c r="Q74" s="39">
        <f t="shared" si="102"/>
        <v>1342.98</v>
      </c>
      <c r="R74" s="38">
        <f t="shared" si="103"/>
        <v>0</v>
      </c>
      <c r="S74" s="38">
        <f t="shared" si="104"/>
        <v>313.64</v>
      </c>
      <c r="T74" s="39">
        <f t="shared" si="105"/>
        <v>126.92</v>
      </c>
      <c r="U74" s="38">
        <f t="shared" si="106"/>
        <v>11.76</v>
      </c>
      <c r="V74" s="39">
        <f t="shared" si="107"/>
        <v>110</v>
      </c>
      <c r="W74" s="39">
        <f t="shared" si="108"/>
        <v>0</v>
      </c>
      <c r="X74" s="38">
        <f t="shared" si="109"/>
        <v>562.32</v>
      </c>
      <c r="Y74" s="38">
        <f t="shared" si="110"/>
        <v>1905.3</v>
      </c>
      <c r="Z74" s="38"/>
      <c r="AA74" s="41" t="s">
        <v>63</v>
      </c>
      <c r="AB74" s="42">
        <f t="shared" ref="AB74:AH74" si="118">K74+R74</f>
        <v>70.57</v>
      </c>
      <c r="AC74" s="42">
        <f t="shared" si="118"/>
        <v>940.93</v>
      </c>
      <c r="AD74" s="42">
        <f t="shared" si="118"/>
        <v>634.6</v>
      </c>
      <c r="AE74" s="42">
        <f t="shared" si="118"/>
        <v>39.2</v>
      </c>
      <c r="AF74" s="42">
        <f t="shared" si="118"/>
        <v>220</v>
      </c>
      <c r="AG74" s="42">
        <f t="shared" si="118"/>
        <v>0</v>
      </c>
      <c r="AH74" s="42">
        <f t="shared" si="118"/>
        <v>1905.3</v>
      </c>
      <c r="AI74" s="41" t="s">
        <v>33</v>
      </c>
    </row>
    <row r="75" s="15" customFormat="1" ht="16" customHeight="1" spans="1:35">
      <c r="A75" s="37">
        <f t="shared" si="95"/>
        <v>72</v>
      </c>
      <c r="B75" s="38" t="s">
        <v>270</v>
      </c>
      <c r="C75" s="38" t="s">
        <v>281</v>
      </c>
      <c r="D75" s="40" t="s">
        <v>282</v>
      </c>
      <c r="E75" s="38">
        <v>3920.55</v>
      </c>
      <c r="F75" s="38">
        <v>3920.55</v>
      </c>
      <c r="G75" s="39">
        <v>6346</v>
      </c>
      <c r="H75" s="38">
        <v>3920.55</v>
      </c>
      <c r="I75" s="39">
        <v>2544</v>
      </c>
      <c r="J75" s="39"/>
      <c r="K75" s="38">
        <f t="shared" si="96"/>
        <v>70.57</v>
      </c>
      <c r="L75" s="38">
        <f t="shared" si="97"/>
        <v>627.29</v>
      </c>
      <c r="M75" s="39">
        <f t="shared" si="98"/>
        <v>507.68</v>
      </c>
      <c r="N75" s="38">
        <f t="shared" si="99"/>
        <v>27.44</v>
      </c>
      <c r="O75" s="39">
        <f t="shared" si="100"/>
        <v>127.2</v>
      </c>
      <c r="P75" s="39">
        <f t="shared" si="101"/>
        <v>0</v>
      </c>
      <c r="Q75" s="39">
        <f t="shared" si="102"/>
        <v>1360.18</v>
      </c>
      <c r="R75" s="38">
        <f t="shared" si="103"/>
        <v>0</v>
      </c>
      <c r="S75" s="38">
        <f t="shared" si="104"/>
        <v>313.64</v>
      </c>
      <c r="T75" s="39">
        <f t="shared" si="105"/>
        <v>126.92</v>
      </c>
      <c r="U75" s="38">
        <f t="shared" si="106"/>
        <v>11.76</v>
      </c>
      <c r="V75" s="39">
        <f t="shared" si="107"/>
        <v>127.2</v>
      </c>
      <c r="W75" s="39">
        <f t="shared" si="108"/>
        <v>0</v>
      </c>
      <c r="X75" s="38">
        <f t="shared" si="109"/>
        <v>579.52</v>
      </c>
      <c r="Y75" s="38">
        <f t="shared" si="110"/>
        <v>1939.7</v>
      </c>
      <c r="Z75" s="38"/>
      <c r="AA75" s="41" t="s">
        <v>63</v>
      </c>
      <c r="AB75" s="42">
        <f t="shared" ref="AB75:AH75" si="119">K75+R75</f>
        <v>70.57</v>
      </c>
      <c r="AC75" s="42">
        <f t="shared" si="119"/>
        <v>940.93</v>
      </c>
      <c r="AD75" s="42">
        <f t="shared" si="119"/>
        <v>634.6</v>
      </c>
      <c r="AE75" s="42">
        <f t="shared" si="119"/>
        <v>39.2</v>
      </c>
      <c r="AF75" s="42">
        <f t="shared" si="119"/>
        <v>254.4</v>
      </c>
      <c r="AG75" s="42">
        <f t="shared" si="119"/>
        <v>0</v>
      </c>
      <c r="AH75" s="42">
        <f t="shared" si="119"/>
        <v>1939.7</v>
      </c>
      <c r="AI75" s="41" t="s">
        <v>33</v>
      </c>
    </row>
    <row r="76" s="15" customFormat="1" ht="16" customHeight="1" spans="1:35">
      <c r="A76" s="37">
        <f t="shared" si="95"/>
        <v>73</v>
      </c>
      <c r="B76" s="38" t="s">
        <v>270</v>
      </c>
      <c r="C76" s="44" t="s">
        <v>283</v>
      </c>
      <c r="D76" s="40" t="s">
        <v>284</v>
      </c>
      <c r="E76" s="38">
        <v>3920.55</v>
      </c>
      <c r="F76" s="38">
        <v>3920.55</v>
      </c>
      <c r="G76" s="39">
        <v>6346</v>
      </c>
      <c r="H76" s="38">
        <v>3920.55</v>
      </c>
      <c r="I76" s="39">
        <v>2200</v>
      </c>
      <c r="J76" s="39"/>
      <c r="K76" s="38">
        <f t="shared" si="96"/>
        <v>70.57</v>
      </c>
      <c r="L76" s="38">
        <f t="shared" si="97"/>
        <v>627.29</v>
      </c>
      <c r="M76" s="39">
        <f t="shared" si="98"/>
        <v>507.68</v>
      </c>
      <c r="N76" s="38">
        <f t="shared" si="99"/>
        <v>27.44</v>
      </c>
      <c r="O76" s="39">
        <f t="shared" si="100"/>
        <v>110</v>
      </c>
      <c r="P76" s="39">
        <f t="shared" si="101"/>
        <v>0</v>
      </c>
      <c r="Q76" s="39">
        <f t="shared" si="102"/>
        <v>1342.98</v>
      </c>
      <c r="R76" s="38">
        <f t="shared" si="103"/>
        <v>0</v>
      </c>
      <c r="S76" s="38">
        <f t="shared" si="104"/>
        <v>313.64</v>
      </c>
      <c r="T76" s="39">
        <f t="shared" si="105"/>
        <v>126.92</v>
      </c>
      <c r="U76" s="38">
        <f t="shared" si="106"/>
        <v>11.76</v>
      </c>
      <c r="V76" s="39">
        <f t="shared" si="107"/>
        <v>110</v>
      </c>
      <c r="W76" s="39">
        <f t="shared" si="108"/>
        <v>0</v>
      </c>
      <c r="X76" s="38">
        <f t="shared" si="109"/>
        <v>562.32</v>
      </c>
      <c r="Y76" s="38">
        <f t="shared" si="110"/>
        <v>1905.3</v>
      </c>
      <c r="Z76" s="38"/>
      <c r="AA76" s="41" t="s">
        <v>63</v>
      </c>
      <c r="AB76" s="42">
        <f t="shared" ref="AB76:AH76" si="120">K76+R76</f>
        <v>70.57</v>
      </c>
      <c r="AC76" s="42">
        <f t="shared" si="120"/>
        <v>940.93</v>
      </c>
      <c r="AD76" s="42">
        <f t="shared" si="120"/>
        <v>634.6</v>
      </c>
      <c r="AE76" s="42">
        <f t="shared" si="120"/>
        <v>39.2</v>
      </c>
      <c r="AF76" s="42">
        <f t="shared" si="120"/>
        <v>220</v>
      </c>
      <c r="AG76" s="42">
        <f t="shared" si="120"/>
        <v>0</v>
      </c>
      <c r="AH76" s="42">
        <f t="shared" si="120"/>
        <v>1905.3</v>
      </c>
      <c r="AI76" s="41" t="s">
        <v>33</v>
      </c>
    </row>
    <row r="77" s="15" customFormat="1" ht="16" customHeight="1" spans="1:35">
      <c r="A77" s="37">
        <f t="shared" si="95"/>
        <v>74</v>
      </c>
      <c r="B77" s="38" t="s">
        <v>270</v>
      </c>
      <c r="C77" s="38" t="s">
        <v>285</v>
      </c>
      <c r="D77" s="40" t="s">
        <v>286</v>
      </c>
      <c r="E77" s="38">
        <v>3920.55</v>
      </c>
      <c r="F77" s="38">
        <v>3920.55</v>
      </c>
      <c r="G77" s="39">
        <v>6346</v>
      </c>
      <c r="H77" s="38">
        <v>3920.55</v>
      </c>
      <c r="I77" s="39">
        <v>2200</v>
      </c>
      <c r="J77" s="39"/>
      <c r="K77" s="38">
        <f t="shared" si="96"/>
        <v>70.57</v>
      </c>
      <c r="L77" s="38">
        <f t="shared" si="97"/>
        <v>627.29</v>
      </c>
      <c r="M77" s="39">
        <f t="shared" si="98"/>
        <v>507.68</v>
      </c>
      <c r="N77" s="38">
        <f t="shared" si="99"/>
        <v>27.44</v>
      </c>
      <c r="O77" s="39">
        <f t="shared" si="100"/>
        <v>110</v>
      </c>
      <c r="P77" s="39">
        <f t="shared" si="101"/>
        <v>0</v>
      </c>
      <c r="Q77" s="39">
        <f t="shared" si="102"/>
        <v>1342.98</v>
      </c>
      <c r="R77" s="38">
        <f t="shared" si="103"/>
        <v>0</v>
      </c>
      <c r="S77" s="38">
        <f t="shared" si="104"/>
        <v>313.64</v>
      </c>
      <c r="T77" s="39">
        <f t="shared" si="105"/>
        <v>126.92</v>
      </c>
      <c r="U77" s="38">
        <f t="shared" si="106"/>
        <v>11.76</v>
      </c>
      <c r="V77" s="39">
        <f t="shared" si="107"/>
        <v>110</v>
      </c>
      <c r="W77" s="39">
        <f t="shared" si="108"/>
        <v>0</v>
      </c>
      <c r="X77" s="38">
        <f t="shared" si="109"/>
        <v>562.32</v>
      </c>
      <c r="Y77" s="38">
        <f t="shared" si="110"/>
        <v>1905.3</v>
      </c>
      <c r="Z77" s="38"/>
      <c r="AA77" s="41" t="s">
        <v>63</v>
      </c>
      <c r="AB77" s="42">
        <f t="shared" ref="AB77:AH77" si="121">K77+R77</f>
        <v>70.57</v>
      </c>
      <c r="AC77" s="42">
        <f t="shared" si="121"/>
        <v>940.93</v>
      </c>
      <c r="AD77" s="42">
        <f t="shared" si="121"/>
        <v>634.6</v>
      </c>
      <c r="AE77" s="42">
        <f t="shared" si="121"/>
        <v>39.2</v>
      </c>
      <c r="AF77" s="42">
        <f t="shared" si="121"/>
        <v>220</v>
      </c>
      <c r="AG77" s="42">
        <f t="shared" si="121"/>
        <v>0</v>
      </c>
      <c r="AH77" s="42">
        <f t="shared" si="121"/>
        <v>1905.3</v>
      </c>
      <c r="AI77" s="41" t="s">
        <v>33</v>
      </c>
    </row>
    <row r="78" s="15" customFormat="1" ht="16" customHeight="1" spans="1:35">
      <c r="A78" s="37">
        <f t="shared" si="95"/>
        <v>75</v>
      </c>
      <c r="B78" s="38" t="s">
        <v>270</v>
      </c>
      <c r="C78" s="38" t="s">
        <v>287</v>
      </c>
      <c r="D78" s="40" t="s">
        <v>288</v>
      </c>
      <c r="E78" s="38">
        <v>3920.55</v>
      </c>
      <c r="F78" s="38">
        <v>3920.55</v>
      </c>
      <c r="G78" s="39">
        <v>6346</v>
      </c>
      <c r="H78" s="38">
        <v>3920.55</v>
      </c>
      <c r="I78" s="39">
        <v>2200</v>
      </c>
      <c r="J78" s="39"/>
      <c r="K78" s="38">
        <f t="shared" si="96"/>
        <v>70.57</v>
      </c>
      <c r="L78" s="38">
        <f t="shared" si="97"/>
        <v>627.29</v>
      </c>
      <c r="M78" s="39">
        <f t="shared" si="98"/>
        <v>507.68</v>
      </c>
      <c r="N78" s="38">
        <f t="shared" si="99"/>
        <v>27.44</v>
      </c>
      <c r="O78" s="39">
        <f t="shared" si="100"/>
        <v>110</v>
      </c>
      <c r="P78" s="39">
        <f t="shared" si="101"/>
        <v>0</v>
      </c>
      <c r="Q78" s="39">
        <f t="shared" si="102"/>
        <v>1342.98</v>
      </c>
      <c r="R78" s="38">
        <f t="shared" si="103"/>
        <v>0</v>
      </c>
      <c r="S78" s="38">
        <f t="shared" si="104"/>
        <v>313.64</v>
      </c>
      <c r="T78" s="39">
        <f t="shared" si="105"/>
        <v>126.92</v>
      </c>
      <c r="U78" s="38">
        <f t="shared" si="106"/>
        <v>11.76</v>
      </c>
      <c r="V78" s="39">
        <f t="shared" si="107"/>
        <v>110</v>
      </c>
      <c r="W78" s="39">
        <f t="shared" si="108"/>
        <v>0</v>
      </c>
      <c r="X78" s="38">
        <f t="shared" si="109"/>
        <v>562.32</v>
      </c>
      <c r="Y78" s="38">
        <f t="shared" si="110"/>
        <v>1905.3</v>
      </c>
      <c r="Z78" s="38"/>
      <c r="AA78" s="41" t="s">
        <v>63</v>
      </c>
      <c r="AB78" s="42">
        <f t="shared" ref="AB78:AH78" si="122">K78+R78</f>
        <v>70.57</v>
      </c>
      <c r="AC78" s="42">
        <f t="shared" si="122"/>
        <v>940.93</v>
      </c>
      <c r="AD78" s="42">
        <f t="shared" si="122"/>
        <v>634.6</v>
      </c>
      <c r="AE78" s="42">
        <f t="shared" si="122"/>
        <v>39.2</v>
      </c>
      <c r="AF78" s="42">
        <f t="shared" si="122"/>
        <v>220</v>
      </c>
      <c r="AG78" s="42">
        <f t="shared" si="122"/>
        <v>0</v>
      </c>
      <c r="AH78" s="42">
        <f t="shared" si="122"/>
        <v>1905.3</v>
      </c>
      <c r="AI78" s="41" t="s">
        <v>33</v>
      </c>
    </row>
    <row r="79" s="15" customFormat="1" ht="16" customHeight="1" spans="1:35">
      <c r="A79" s="37">
        <f t="shared" si="95"/>
        <v>76</v>
      </c>
      <c r="B79" s="38" t="s">
        <v>270</v>
      </c>
      <c r="C79" s="38" t="s">
        <v>289</v>
      </c>
      <c r="D79" s="40" t="s">
        <v>290</v>
      </c>
      <c r="E79" s="38">
        <v>3920.55</v>
      </c>
      <c r="F79" s="38">
        <v>3920.55</v>
      </c>
      <c r="G79" s="39">
        <v>6346</v>
      </c>
      <c r="H79" s="38">
        <v>3920.55</v>
      </c>
      <c r="I79" s="39">
        <v>2200</v>
      </c>
      <c r="J79" s="39"/>
      <c r="K79" s="38">
        <f t="shared" si="96"/>
        <v>70.57</v>
      </c>
      <c r="L79" s="38">
        <f t="shared" si="97"/>
        <v>627.29</v>
      </c>
      <c r="M79" s="39">
        <f t="shared" si="98"/>
        <v>507.68</v>
      </c>
      <c r="N79" s="38">
        <f t="shared" si="99"/>
        <v>27.44</v>
      </c>
      <c r="O79" s="39">
        <f t="shared" si="100"/>
        <v>110</v>
      </c>
      <c r="P79" s="39">
        <f t="shared" si="101"/>
        <v>0</v>
      </c>
      <c r="Q79" s="39">
        <f t="shared" si="102"/>
        <v>1342.98</v>
      </c>
      <c r="R79" s="38">
        <f t="shared" si="103"/>
        <v>0</v>
      </c>
      <c r="S79" s="38">
        <f t="shared" si="104"/>
        <v>313.64</v>
      </c>
      <c r="T79" s="39">
        <f t="shared" si="105"/>
        <v>126.92</v>
      </c>
      <c r="U79" s="38">
        <f t="shared" si="106"/>
        <v>11.76</v>
      </c>
      <c r="V79" s="39">
        <f t="shared" si="107"/>
        <v>110</v>
      </c>
      <c r="W79" s="39">
        <f t="shared" si="108"/>
        <v>0</v>
      </c>
      <c r="X79" s="38">
        <f t="shared" si="109"/>
        <v>562.32</v>
      </c>
      <c r="Y79" s="38">
        <f t="shared" si="110"/>
        <v>1905.3</v>
      </c>
      <c r="Z79" s="38"/>
      <c r="AA79" s="41" t="s">
        <v>63</v>
      </c>
      <c r="AB79" s="42">
        <f t="shared" ref="AB79:AH79" si="123">K79+R79</f>
        <v>70.57</v>
      </c>
      <c r="AC79" s="42">
        <f t="shared" si="123"/>
        <v>940.93</v>
      </c>
      <c r="AD79" s="42">
        <f t="shared" si="123"/>
        <v>634.6</v>
      </c>
      <c r="AE79" s="42">
        <f t="shared" si="123"/>
        <v>39.2</v>
      </c>
      <c r="AF79" s="42">
        <f t="shared" si="123"/>
        <v>220</v>
      </c>
      <c r="AG79" s="42">
        <f t="shared" si="123"/>
        <v>0</v>
      </c>
      <c r="AH79" s="42">
        <f t="shared" si="123"/>
        <v>1905.3</v>
      </c>
      <c r="AI79" s="41" t="s">
        <v>33</v>
      </c>
    </row>
    <row r="80" s="15" customFormat="1" ht="16" customHeight="1" spans="1:35">
      <c r="A80" s="37">
        <f t="shared" si="95"/>
        <v>77</v>
      </c>
      <c r="B80" s="38" t="s">
        <v>270</v>
      </c>
      <c r="C80" s="38" t="s">
        <v>291</v>
      </c>
      <c r="D80" s="40" t="s">
        <v>292</v>
      </c>
      <c r="E80" s="38">
        <v>3920.55</v>
      </c>
      <c r="F80" s="38">
        <v>3920.55</v>
      </c>
      <c r="G80" s="39">
        <v>6346</v>
      </c>
      <c r="H80" s="38">
        <v>3920.55</v>
      </c>
      <c r="I80" s="39">
        <v>2200</v>
      </c>
      <c r="J80" s="39"/>
      <c r="K80" s="38">
        <f t="shared" si="96"/>
        <v>70.57</v>
      </c>
      <c r="L80" s="38">
        <f t="shared" si="97"/>
        <v>627.29</v>
      </c>
      <c r="M80" s="39">
        <f t="shared" si="98"/>
        <v>507.68</v>
      </c>
      <c r="N80" s="38">
        <f t="shared" si="99"/>
        <v>27.44</v>
      </c>
      <c r="O80" s="39">
        <f t="shared" si="100"/>
        <v>110</v>
      </c>
      <c r="P80" s="39">
        <f t="shared" si="101"/>
        <v>0</v>
      </c>
      <c r="Q80" s="39">
        <f t="shared" si="102"/>
        <v>1342.98</v>
      </c>
      <c r="R80" s="38">
        <f t="shared" si="103"/>
        <v>0</v>
      </c>
      <c r="S80" s="38">
        <f t="shared" si="104"/>
        <v>313.64</v>
      </c>
      <c r="T80" s="39">
        <f t="shared" si="105"/>
        <v>126.92</v>
      </c>
      <c r="U80" s="38">
        <f t="shared" si="106"/>
        <v>11.76</v>
      </c>
      <c r="V80" s="39">
        <f t="shared" si="107"/>
        <v>110</v>
      </c>
      <c r="W80" s="39">
        <f t="shared" si="108"/>
        <v>0</v>
      </c>
      <c r="X80" s="38">
        <f t="shared" si="109"/>
        <v>562.32</v>
      </c>
      <c r="Y80" s="38">
        <f t="shared" si="110"/>
        <v>1905.3</v>
      </c>
      <c r="Z80" s="38"/>
      <c r="AA80" s="41" t="s">
        <v>63</v>
      </c>
      <c r="AB80" s="42">
        <f t="shared" ref="AB80:AH80" si="124">K80+R80</f>
        <v>70.57</v>
      </c>
      <c r="AC80" s="42">
        <f t="shared" si="124"/>
        <v>940.93</v>
      </c>
      <c r="AD80" s="42">
        <f t="shared" si="124"/>
        <v>634.6</v>
      </c>
      <c r="AE80" s="42">
        <f t="shared" si="124"/>
        <v>39.2</v>
      </c>
      <c r="AF80" s="42">
        <f t="shared" si="124"/>
        <v>220</v>
      </c>
      <c r="AG80" s="42">
        <f t="shared" si="124"/>
        <v>0</v>
      </c>
      <c r="AH80" s="42">
        <f t="shared" si="124"/>
        <v>1905.3</v>
      </c>
      <c r="AI80" s="41" t="s">
        <v>33</v>
      </c>
    </row>
    <row r="81" s="15" customFormat="1" ht="16" customHeight="1" spans="1:35">
      <c r="A81" s="37">
        <f t="shared" si="95"/>
        <v>78</v>
      </c>
      <c r="B81" s="38" t="s">
        <v>270</v>
      </c>
      <c r="C81" s="38" t="s">
        <v>293</v>
      </c>
      <c r="D81" s="40" t="s">
        <v>294</v>
      </c>
      <c r="E81" s="38">
        <v>3920.55</v>
      </c>
      <c r="F81" s="38">
        <v>3920.55</v>
      </c>
      <c r="G81" s="39">
        <v>6346</v>
      </c>
      <c r="H81" s="38">
        <v>3920.55</v>
      </c>
      <c r="I81" s="39">
        <v>2200</v>
      </c>
      <c r="J81" s="39"/>
      <c r="K81" s="38">
        <f t="shared" si="96"/>
        <v>70.57</v>
      </c>
      <c r="L81" s="38">
        <f t="shared" si="97"/>
        <v>627.29</v>
      </c>
      <c r="M81" s="39">
        <f t="shared" si="98"/>
        <v>507.68</v>
      </c>
      <c r="N81" s="38">
        <f t="shared" si="99"/>
        <v>27.44</v>
      </c>
      <c r="O81" s="39">
        <f t="shared" si="100"/>
        <v>110</v>
      </c>
      <c r="P81" s="39">
        <f t="shared" si="101"/>
        <v>0</v>
      </c>
      <c r="Q81" s="39">
        <f t="shared" si="102"/>
        <v>1342.98</v>
      </c>
      <c r="R81" s="38">
        <f t="shared" si="103"/>
        <v>0</v>
      </c>
      <c r="S81" s="38">
        <f t="shared" si="104"/>
        <v>313.64</v>
      </c>
      <c r="T81" s="39">
        <f t="shared" si="105"/>
        <v>126.92</v>
      </c>
      <c r="U81" s="38">
        <f t="shared" si="106"/>
        <v>11.76</v>
      </c>
      <c r="V81" s="39">
        <f t="shared" si="107"/>
        <v>110</v>
      </c>
      <c r="W81" s="39">
        <f t="shared" si="108"/>
        <v>0</v>
      </c>
      <c r="X81" s="38">
        <f t="shared" si="109"/>
        <v>562.32</v>
      </c>
      <c r="Y81" s="38">
        <f t="shared" si="110"/>
        <v>1905.3</v>
      </c>
      <c r="Z81" s="38"/>
      <c r="AA81" s="41" t="s">
        <v>63</v>
      </c>
      <c r="AB81" s="42">
        <f t="shared" ref="AB81:AH81" si="125">K81+R81</f>
        <v>70.57</v>
      </c>
      <c r="AC81" s="42">
        <f t="shared" si="125"/>
        <v>940.93</v>
      </c>
      <c r="AD81" s="42">
        <f t="shared" si="125"/>
        <v>634.6</v>
      </c>
      <c r="AE81" s="42">
        <f t="shared" si="125"/>
        <v>39.2</v>
      </c>
      <c r="AF81" s="42">
        <f t="shared" si="125"/>
        <v>220</v>
      </c>
      <c r="AG81" s="42">
        <f t="shared" si="125"/>
        <v>0</v>
      </c>
      <c r="AH81" s="42">
        <f t="shared" si="125"/>
        <v>1905.3</v>
      </c>
      <c r="AI81" s="41" t="s">
        <v>33</v>
      </c>
    </row>
    <row r="82" s="15" customFormat="1" ht="16" customHeight="1" spans="1:35">
      <c r="A82" s="37">
        <f t="shared" si="95"/>
        <v>79</v>
      </c>
      <c r="B82" s="38" t="s">
        <v>270</v>
      </c>
      <c r="C82" s="38" t="s">
        <v>295</v>
      </c>
      <c r="D82" s="40" t="s">
        <v>296</v>
      </c>
      <c r="E82" s="38">
        <v>3920.55</v>
      </c>
      <c r="F82" s="38">
        <v>3920.55</v>
      </c>
      <c r="G82" s="39">
        <v>6346</v>
      </c>
      <c r="H82" s="38">
        <v>3920.55</v>
      </c>
      <c r="I82" s="39">
        <v>2200</v>
      </c>
      <c r="J82" s="39"/>
      <c r="K82" s="38">
        <f t="shared" si="96"/>
        <v>70.57</v>
      </c>
      <c r="L82" s="38">
        <f t="shared" si="97"/>
        <v>627.29</v>
      </c>
      <c r="M82" s="39">
        <f t="shared" si="98"/>
        <v>507.68</v>
      </c>
      <c r="N82" s="38">
        <f t="shared" si="99"/>
        <v>27.44</v>
      </c>
      <c r="O82" s="39">
        <f t="shared" si="100"/>
        <v>110</v>
      </c>
      <c r="P82" s="39">
        <f t="shared" si="101"/>
        <v>0</v>
      </c>
      <c r="Q82" s="39">
        <f t="shared" si="102"/>
        <v>1342.98</v>
      </c>
      <c r="R82" s="38">
        <f t="shared" si="103"/>
        <v>0</v>
      </c>
      <c r="S82" s="38">
        <f t="shared" si="104"/>
        <v>313.64</v>
      </c>
      <c r="T82" s="39">
        <f t="shared" si="105"/>
        <v>126.92</v>
      </c>
      <c r="U82" s="38">
        <f t="shared" si="106"/>
        <v>11.76</v>
      </c>
      <c r="V82" s="39">
        <f t="shared" si="107"/>
        <v>110</v>
      </c>
      <c r="W82" s="39">
        <f t="shared" si="108"/>
        <v>0</v>
      </c>
      <c r="X82" s="38">
        <f t="shared" si="109"/>
        <v>562.32</v>
      </c>
      <c r="Y82" s="38">
        <f t="shared" si="110"/>
        <v>1905.3</v>
      </c>
      <c r="Z82" s="38"/>
      <c r="AA82" s="41" t="s">
        <v>58</v>
      </c>
      <c r="AB82" s="42">
        <f t="shared" ref="AB82:AH82" si="126">K82+R82</f>
        <v>70.57</v>
      </c>
      <c r="AC82" s="42">
        <f t="shared" si="126"/>
        <v>940.93</v>
      </c>
      <c r="AD82" s="42">
        <f t="shared" si="126"/>
        <v>634.6</v>
      </c>
      <c r="AE82" s="42">
        <f t="shared" si="126"/>
        <v>39.2</v>
      </c>
      <c r="AF82" s="42">
        <f t="shared" si="126"/>
        <v>220</v>
      </c>
      <c r="AG82" s="42">
        <f t="shared" si="126"/>
        <v>0</v>
      </c>
      <c r="AH82" s="42">
        <f t="shared" si="126"/>
        <v>1905.3</v>
      </c>
      <c r="AI82" s="41" t="s">
        <v>35</v>
      </c>
    </row>
    <row r="83" s="15" customFormat="1" ht="16" customHeight="1" spans="1:35">
      <c r="A83" s="37">
        <f t="shared" si="95"/>
        <v>80</v>
      </c>
      <c r="B83" s="38" t="s">
        <v>270</v>
      </c>
      <c r="C83" s="38" t="s">
        <v>297</v>
      </c>
      <c r="D83" s="40" t="s">
        <v>298</v>
      </c>
      <c r="E83" s="38">
        <v>3920.55</v>
      </c>
      <c r="F83" s="38">
        <v>3920.55</v>
      </c>
      <c r="G83" s="39">
        <v>6346</v>
      </c>
      <c r="H83" s="38">
        <v>3920.55</v>
      </c>
      <c r="I83" s="39">
        <v>2200</v>
      </c>
      <c r="J83" s="39"/>
      <c r="K83" s="38">
        <f t="shared" si="96"/>
        <v>70.57</v>
      </c>
      <c r="L83" s="38">
        <f t="shared" si="97"/>
        <v>627.29</v>
      </c>
      <c r="M83" s="39">
        <f t="shared" si="98"/>
        <v>507.68</v>
      </c>
      <c r="N83" s="38">
        <f t="shared" si="99"/>
        <v>27.44</v>
      </c>
      <c r="O83" s="39">
        <f t="shared" si="100"/>
        <v>110</v>
      </c>
      <c r="P83" s="39">
        <f t="shared" si="101"/>
        <v>0</v>
      </c>
      <c r="Q83" s="39">
        <f t="shared" si="102"/>
        <v>1342.98</v>
      </c>
      <c r="R83" s="38">
        <f t="shared" si="103"/>
        <v>0</v>
      </c>
      <c r="S83" s="38">
        <f t="shared" si="104"/>
        <v>313.64</v>
      </c>
      <c r="T83" s="39">
        <f t="shared" si="105"/>
        <v>126.92</v>
      </c>
      <c r="U83" s="38">
        <f t="shared" si="106"/>
        <v>11.76</v>
      </c>
      <c r="V83" s="39">
        <f t="shared" si="107"/>
        <v>110</v>
      </c>
      <c r="W83" s="39">
        <f t="shared" si="108"/>
        <v>0</v>
      </c>
      <c r="X83" s="38">
        <f t="shared" si="109"/>
        <v>562.32</v>
      </c>
      <c r="Y83" s="38">
        <f t="shared" si="110"/>
        <v>1905.3</v>
      </c>
      <c r="Z83" s="38"/>
      <c r="AA83" s="41" t="s">
        <v>63</v>
      </c>
      <c r="AB83" s="42">
        <f t="shared" ref="AB83:AH83" si="127">K83+R83</f>
        <v>70.57</v>
      </c>
      <c r="AC83" s="42">
        <f t="shared" si="127"/>
        <v>940.93</v>
      </c>
      <c r="AD83" s="42">
        <f t="shared" si="127"/>
        <v>634.6</v>
      </c>
      <c r="AE83" s="42">
        <f t="shared" si="127"/>
        <v>39.2</v>
      </c>
      <c r="AF83" s="42">
        <f t="shared" si="127"/>
        <v>220</v>
      </c>
      <c r="AG83" s="42">
        <f t="shared" si="127"/>
        <v>0</v>
      </c>
      <c r="AH83" s="42">
        <f t="shared" si="127"/>
        <v>1905.3</v>
      </c>
      <c r="AI83" s="41" t="s">
        <v>33</v>
      </c>
    </row>
    <row r="84" s="15" customFormat="1" ht="16" customHeight="1" spans="1:35">
      <c r="A84" s="37">
        <f t="shared" si="95"/>
        <v>81</v>
      </c>
      <c r="B84" s="38" t="s">
        <v>270</v>
      </c>
      <c r="C84" s="38" t="s">
        <v>299</v>
      </c>
      <c r="D84" s="220" t="s">
        <v>300</v>
      </c>
      <c r="E84" s="38">
        <v>3920.55</v>
      </c>
      <c r="F84" s="38">
        <v>3920.55</v>
      </c>
      <c r="G84" s="39">
        <v>6346</v>
      </c>
      <c r="H84" s="38">
        <v>3920.55</v>
      </c>
      <c r="I84" s="39">
        <v>2200</v>
      </c>
      <c r="J84" s="39"/>
      <c r="K84" s="38">
        <f t="shared" si="96"/>
        <v>70.57</v>
      </c>
      <c r="L84" s="38">
        <f t="shared" si="97"/>
        <v>627.29</v>
      </c>
      <c r="M84" s="39">
        <f t="shared" si="98"/>
        <v>507.68</v>
      </c>
      <c r="N84" s="38">
        <f t="shared" si="99"/>
        <v>27.44</v>
      </c>
      <c r="O84" s="39">
        <f t="shared" si="100"/>
        <v>110</v>
      </c>
      <c r="P84" s="39">
        <f t="shared" si="101"/>
        <v>0</v>
      </c>
      <c r="Q84" s="39">
        <f t="shared" si="102"/>
        <v>1342.98</v>
      </c>
      <c r="R84" s="38">
        <f t="shared" si="103"/>
        <v>0</v>
      </c>
      <c r="S84" s="38">
        <f t="shared" si="104"/>
        <v>313.64</v>
      </c>
      <c r="T84" s="39">
        <f t="shared" si="105"/>
        <v>126.92</v>
      </c>
      <c r="U84" s="38">
        <f t="shared" si="106"/>
        <v>11.76</v>
      </c>
      <c r="V84" s="39">
        <f t="shared" si="107"/>
        <v>110</v>
      </c>
      <c r="W84" s="39">
        <f t="shared" si="108"/>
        <v>0</v>
      </c>
      <c r="X84" s="38">
        <f t="shared" si="109"/>
        <v>562.32</v>
      </c>
      <c r="Y84" s="38">
        <f t="shared" si="110"/>
        <v>1905.3</v>
      </c>
      <c r="Z84" s="38"/>
      <c r="AA84" s="41" t="s">
        <v>63</v>
      </c>
      <c r="AB84" s="42">
        <f t="shared" ref="AB84:AH84" si="128">K84+R84</f>
        <v>70.57</v>
      </c>
      <c r="AC84" s="42">
        <f t="shared" si="128"/>
        <v>940.93</v>
      </c>
      <c r="AD84" s="42">
        <f t="shared" si="128"/>
        <v>634.6</v>
      </c>
      <c r="AE84" s="42">
        <f t="shared" si="128"/>
        <v>39.2</v>
      </c>
      <c r="AF84" s="42">
        <f t="shared" si="128"/>
        <v>220</v>
      </c>
      <c r="AG84" s="42">
        <f t="shared" si="128"/>
        <v>0</v>
      </c>
      <c r="AH84" s="42">
        <f t="shared" si="128"/>
        <v>1905.3</v>
      </c>
      <c r="AI84" s="41" t="s">
        <v>33</v>
      </c>
    </row>
    <row r="85" s="15" customFormat="1" ht="16" customHeight="1" spans="1:35">
      <c r="A85" s="37">
        <f t="shared" si="95"/>
        <v>82</v>
      </c>
      <c r="B85" s="38" t="s">
        <v>270</v>
      </c>
      <c r="C85" s="38" t="s">
        <v>301</v>
      </c>
      <c r="D85" s="40" t="s">
        <v>302</v>
      </c>
      <c r="E85" s="38">
        <v>3920.55</v>
      </c>
      <c r="F85" s="38">
        <v>3920.55</v>
      </c>
      <c r="G85" s="39">
        <v>6346</v>
      </c>
      <c r="H85" s="38">
        <v>3920.55</v>
      </c>
      <c r="I85" s="39">
        <v>2544</v>
      </c>
      <c r="J85" s="39"/>
      <c r="K85" s="38">
        <f t="shared" si="96"/>
        <v>70.57</v>
      </c>
      <c r="L85" s="38">
        <f t="shared" si="97"/>
        <v>627.29</v>
      </c>
      <c r="M85" s="39">
        <f t="shared" si="98"/>
        <v>507.68</v>
      </c>
      <c r="N85" s="38">
        <f t="shared" si="99"/>
        <v>27.44</v>
      </c>
      <c r="O85" s="39">
        <f t="shared" si="100"/>
        <v>127.2</v>
      </c>
      <c r="P85" s="39">
        <f t="shared" si="101"/>
        <v>0</v>
      </c>
      <c r="Q85" s="39">
        <f t="shared" si="102"/>
        <v>1360.18</v>
      </c>
      <c r="R85" s="38">
        <f t="shared" si="103"/>
        <v>0</v>
      </c>
      <c r="S85" s="38">
        <f t="shared" si="104"/>
        <v>313.64</v>
      </c>
      <c r="T85" s="39">
        <f t="shared" si="105"/>
        <v>126.92</v>
      </c>
      <c r="U85" s="38">
        <f t="shared" si="106"/>
        <v>11.76</v>
      </c>
      <c r="V85" s="39">
        <f t="shared" si="107"/>
        <v>127.2</v>
      </c>
      <c r="W85" s="39">
        <f t="shared" si="108"/>
        <v>0</v>
      </c>
      <c r="X85" s="38">
        <f t="shared" si="109"/>
        <v>579.52</v>
      </c>
      <c r="Y85" s="38">
        <f t="shared" si="110"/>
        <v>1939.7</v>
      </c>
      <c r="Z85" s="38"/>
      <c r="AA85" s="41" t="s">
        <v>63</v>
      </c>
      <c r="AB85" s="42">
        <f t="shared" ref="AB85:AH85" si="129">K85+R85</f>
        <v>70.57</v>
      </c>
      <c r="AC85" s="42">
        <f t="shared" si="129"/>
        <v>940.93</v>
      </c>
      <c r="AD85" s="42">
        <f t="shared" si="129"/>
        <v>634.6</v>
      </c>
      <c r="AE85" s="42">
        <f t="shared" si="129"/>
        <v>39.2</v>
      </c>
      <c r="AF85" s="42">
        <f t="shared" si="129"/>
        <v>254.4</v>
      </c>
      <c r="AG85" s="42">
        <f t="shared" si="129"/>
        <v>0</v>
      </c>
      <c r="AH85" s="42">
        <f t="shared" si="129"/>
        <v>1939.7</v>
      </c>
      <c r="AI85" s="41" t="s">
        <v>33</v>
      </c>
    </row>
    <row r="86" s="15" customFormat="1" ht="16" customHeight="1" spans="1:35">
      <c r="A86" s="37">
        <f t="shared" si="95"/>
        <v>83</v>
      </c>
      <c r="B86" s="38" t="s">
        <v>270</v>
      </c>
      <c r="C86" s="38" t="s">
        <v>303</v>
      </c>
      <c r="D86" s="40" t="s">
        <v>304</v>
      </c>
      <c r="E86" s="38">
        <v>3920.55</v>
      </c>
      <c r="F86" s="38">
        <v>3920.55</v>
      </c>
      <c r="G86" s="39">
        <v>6346</v>
      </c>
      <c r="H86" s="38">
        <v>3920.55</v>
      </c>
      <c r="I86" s="39">
        <v>2544</v>
      </c>
      <c r="J86" s="39"/>
      <c r="K86" s="38">
        <f t="shared" si="96"/>
        <v>70.57</v>
      </c>
      <c r="L86" s="38">
        <f t="shared" si="97"/>
        <v>627.29</v>
      </c>
      <c r="M86" s="39">
        <f t="shared" si="98"/>
        <v>507.68</v>
      </c>
      <c r="N86" s="38">
        <f t="shared" si="99"/>
        <v>27.44</v>
      </c>
      <c r="O86" s="39">
        <f t="shared" si="100"/>
        <v>127.2</v>
      </c>
      <c r="P86" s="39">
        <f t="shared" si="101"/>
        <v>0</v>
      </c>
      <c r="Q86" s="39">
        <f t="shared" si="102"/>
        <v>1360.18</v>
      </c>
      <c r="R86" s="38">
        <f t="shared" si="103"/>
        <v>0</v>
      </c>
      <c r="S86" s="38">
        <f t="shared" si="104"/>
        <v>313.64</v>
      </c>
      <c r="T86" s="39">
        <f t="shared" si="105"/>
        <v>126.92</v>
      </c>
      <c r="U86" s="38">
        <f t="shared" si="106"/>
        <v>11.76</v>
      </c>
      <c r="V86" s="39">
        <f t="shared" si="107"/>
        <v>127.2</v>
      </c>
      <c r="W86" s="39">
        <f t="shared" si="108"/>
        <v>0</v>
      </c>
      <c r="X86" s="38">
        <f t="shared" si="109"/>
        <v>579.52</v>
      </c>
      <c r="Y86" s="38">
        <f t="shared" si="110"/>
        <v>1939.7</v>
      </c>
      <c r="Z86" s="38"/>
      <c r="AA86" s="41" t="s">
        <v>63</v>
      </c>
      <c r="AB86" s="42">
        <f t="shared" ref="AB86:AH86" si="130">K86+R86</f>
        <v>70.57</v>
      </c>
      <c r="AC86" s="42">
        <f t="shared" si="130"/>
        <v>940.93</v>
      </c>
      <c r="AD86" s="42">
        <f t="shared" si="130"/>
        <v>634.6</v>
      </c>
      <c r="AE86" s="42">
        <f t="shared" si="130"/>
        <v>39.2</v>
      </c>
      <c r="AF86" s="42">
        <f t="shared" si="130"/>
        <v>254.4</v>
      </c>
      <c r="AG86" s="42">
        <f t="shared" si="130"/>
        <v>0</v>
      </c>
      <c r="AH86" s="42">
        <f t="shared" si="130"/>
        <v>1939.7</v>
      </c>
      <c r="AI86" s="41" t="s">
        <v>33</v>
      </c>
    </row>
    <row r="87" s="15" customFormat="1" ht="16" customHeight="1" spans="1:35">
      <c r="A87" s="37">
        <f t="shared" si="95"/>
        <v>84</v>
      </c>
      <c r="B87" s="38" t="s">
        <v>270</v>
      </c>
      <c r="C87" s="38" t="s">
        <v>305</v>
      </c>
      <c r="D87" s="40" t="s">
        <v>306</v>
      </c>
      <c r="E87" s="38">
        <v>3920.55</v>
      </c>
      <c r="F87" s="38">
        <v>3920.55</v>
      </c>
      <c r="G87" s="39">
        <v>6346</v>
      </c>
      <c r="H87" s="38">
        <v>3920.55</v>
      </c>
      <c r="I87" s="39">
        <v>2544</v>
      </c>
      <c r="J87" s="39"/>
      <c r="K87" s="38">
        <f t="shared" si="96"/>
        <v>70.57</v>
      </c>
      <c r="L87" s="38">
        <f t="shared" si="97"/>
        <v>627.29</v>
      </c>
      <c r="M87" s="39">
        <f t="shared" si="98"/>
        <v>507.68</v>
      </c>
      <c r="N87" s="38">
        <f t="shared" si="99"/>
        <v>27.44</v>
      </c>
      <c r="O87" s="39">
        <f t="shared" si="100"/>
        <v>127.2</v>
      </c>
      <c r="P87" s="39">
        <f t="shared" si="101"/>
        <v>0</v>
      </c>
      <c r="Q87" s="39">
        <f t="shared" si="102"/>
        <v>1360.18</v>
      </c>
      <c r="R87" s="38">
        <f t="shared" si="103"/>
        <v>0</v>
      </c>
      <c r="S87" s="38">
        <f t="shared" si="104"/>
        <v>313.64</v>
      </c>
      <c r="T87" s="39">
        <f t="shared" si="105"/>
        <v>126.92</v>
      </c>
      <c r="U87" s="38">
        <f t="shared" si="106"/>
        <v>11.76</v>
      </c>
      <c r="V87" s="39">
        <f t="shared" si="107"/>
        <v>127.2</v>
      </c>
      <c r="W87" s="39">
        <f t="shared" si="108"/>
        <v>0</v>
      </c>
      <c r="X87" s="38">
        <f t="shared" si="109"/>
        <v>579.52</v>
      </c>
      <c r="Y87" s="38">
        <f t="shared" si="110"/>
        <v>1939.7</v>
      </c>
      <c r="Z87" s="38"/>
      <c r="AA87" s="41" t="s">
        <v>63</v>
      </c>
      <c r="AB87" s="42">
        <f t="shared" ref="AB87:AH87" si="131">K87+R87</f>
        <v>70.57</v>
      </c>
      <c r="AC87" s="42">
        <f t="shared" si="131"/>
        <v>940.93</v>
      </c>
      <c r="AD87" s="42">
        <f t="shared" si="131"/>
        <v>634.6</v>
      </c>
      <c r="AE87" s="42">
        <f t="shared" si="131"/>
        <v>39.2</v>
      </c>
      <c r="AF87" s="42">
        <f t="shared" si="131"/>
        <v>254.4</v>
      </c>
      <c r="AG87" s="42">
        <f t="shared" si="131"/>
        <v>0</v>
      </c>
      <c r="AH87" s="42">
        <f t="shared" si="131"/>
        <v>1939.7</v>
      </c>
      <c r="AI87" s="41" t="s">
        <v>33</v>
      </c>
    </row>
    <row r="88" s="15" customFormat="1" ht="16" customHeight="1" spans="1:35">
      <c r="A88" s="37">
        <f t="shared" si="95"/>
        <v>85</v>
      </c>
      <c r="B88" s="38" t="s">
        <v>238</v>
      </c>
      <c r="C88" s="38" t="s">
        <v>307</v>
      </c>
      <c r="D88" s="40" t="s">
        <v>308</v>
      </c>
      <c r="E88" s="38">
        <v>3920.55</v>
      </c>
      <c r="F88" s="38">
        <v>3920.55</v>
      </c>
      <c r="G88" s="39">
        <v>6346</v>
      </c>
      <c r="H88" s="38">
        <v>3920.55</v>
      </c>
      <c r="I88" s="39">
        <v>2544</v>
      </c>
      <c r="J88" s="39"/>
      <c r="K88" s="38">
        <f t="shared" si="96"/>
        <v>70.57</v>
      </c>
      <c r="L88" s="38">
        <f t="shared" si="97"/>
        <v>627.29</v>
      </c>
      <c r="M88" s="39">
        <f t="shared" si="98"/>
        <v>507.68</v>
      </c>
      <c r="N88" s="38">
        <f t="shared" si="99"/>
        <v>27.44</v>
      </c>
      <c r="O88" s="39">
        <f t="shared" si="100"/>
        <v>127.2</v>
      </c>
      <c r="P88" s="39">
        <f t="shared" si="101"/>
        <v>0</v>
      </c>
      <c r="Q88" s="39">
        <f t="shared" si="102"/>
        <v>1360.18</v>
      </c>
      <c r="R88" s="38">
        <f t="shared" si="103"/>
        <v>0</v>
      </c>
      <c r="S88" s="38">
        <f t="shared" si="104"/>
        <v>313.64</v>
      </c>
      <c r="T88" s="39">
        <f t="shared" si="105"/>
        <v>126.92</v>
      </c>
      <c r="U88" s="38">
        <f t="shared" si="106"/>
        <v>11.76</v>
      </c>
      <c r="V88" s="39">
        <f t="shared" si="107"/>
        <v>127.2</v>
      </c>
      <c r="W88" s="39">
        <f t="shared" si="108"/>
        <v>0</v>
      </c>
      <c r="X88" s="38">
        <f t="shared" si="109"/>
        <v>579.52</v>
      </c>
      <c r="Y88" s="38">
        <f t="shared" si="110"/>
        <v>1939.7</v>
      </c>
      <c r="Z88" s="38"/>
      <c r="AA88" s="41" t="s">
        <v>60</v>
      </c>
      <c r="AB88" s="42">
        <f t="shared" ref="AB88:AH88" si="132">K88+R88</f>
        <v>70.57</v>
      </c>
      <c r="AC88" s="42">
        <f t="shared" si="132"/>
        <v>940.93</v>
      </c>
      <c r="AD88" s="42">
        <f t="shared" si="132"/>
        <v>634.6</v>
      </c>
      <c r="AE88" s="42">
        <f t="shared" si="132"/>
        <v>39.2</v>
      </c>
      <c r="AF88" s="42">
        <f t="shared" si="132"/>
        <v>254.4</v>
      </c>
      <c r="AG88" s="42">
        <f t="shared" si="132"/>
        <v>0</v>
      </c>
      <c r="AH88" s="42">
        <f t="shared" si="132"/>
        <v>1939.7</v>
      </c>
      <c r="AI88" s="41" t="s">
        <v>33</v>
      </c>
    </row>
    <row r="89" s="15" customFormat="1" ht="16" customHeight="1" spans="1:35">
      <c r="A89" s="37">
        <f t="shared" si="95"/>
        <v>86</v>
      </c>
      <c r="B89" s="38" t="s">
        <v>270</v>
      </c>
      <c r="C89" s="44" t="s">
        <v>311</v>
      </c>
      <c r="D89" s="221" t="s">
        <v>312</v>
      </c>
      <c r="E89" s="38">
        <v>3920.55</v>
      </c>
      <c r="F89" s="38">
        <v>3920.55</v>
      </c>
      <c r="G89" s="39">
        <v>6346</v>
      </c>
      <c r="H89" s="38">
        <v>3920.55</v>
      </c>
      <c r="I89" s="39">
        <v>0</v>
      </c>
      <c r="J89" s="39"/>
      <c r="K89" s="38">
        <f t="shared" si="96"/>
        <v>70.57</v>
      </c>
      <c r="L89" s="38">
        <f t="shared" si="97"/>
        <v>627.29</v>
      </c>
      <c r="M89" s="39">
        <f t="shared" si="98"/>
        <v>507.68</v>
      </c>
      <c r="N89" s="38">
        <f t="shared" si="99"/>
        <v>27.44</v>
      </c>
      <c r="O89" s="39">
        <f t="shared" si="100"/>
        <v>0</v>
      </c>
      <c r="P89" s="39">
        <f t="shared" si="101"/>
        <v>0</v>
      </c>
      <c r="Q89" s="39">
        <f t="shared" si="102"/>
        <v>1232.98</v>
      </c>
      <c r="R89" s="38">
        <f t="shared" si="103"/>
        <v>0</v>
      </c>
      <c r="S89" s="38">
        <f t="shared" si="104"/>
        <v>313.64</v>
      </c>
      <c r="T89" s="39">
        <f t="shared" si="105"/>
        <v>126.92</v>
      </c>
      <c r="U89" s="38">
        <f t="shared" si="106"/>
        <v>11.76</v>
      </c>
      <c r="V89" s="39">
        <f t="shared" si="107"/>
        <v>0</v>
      </c>
      <c r="W89" s="39">
        <f t="shared" si="108"/>
        <v>0</v>
      </c>
      <c r="X89" s="38">
        <f t="shared" si="109"/>
        <v>452.32</v>
      </c>
      <c r="Y89" s="38">
        <f t="shared" si="110"/>
        <v>1685.3</v>
      </c>
      <c r="Z89" s="38"/>
      <c r="AA89" s="41" t="s">
        <v>63</v>
      </c>
      <c r="AB89" s="42">
        <f t="shared" ref="AB89:AH89" si="133">K89+R89</f>
        <v>70.57</v>
      </c>
      <c r="AC89" s="42">
        <f t="shared" si="133"/>
        <v>940.93</v>
      </c>
      <c r="AD89" s="42">
        <f t="shared" si="133"/>
        <v>634.6</v>
      </c>
      <c r="AE89" s="42">
        <f t="shared" si="133"/>
        <v>39.2</v>
      </c>
      <c r="AF89" s="42">
        <f t="shared" si="133"/>
        <v>0</v>
      </c>
      <c r="AG89" s="42">
        <f t="shared" si="133"/>
        <v>0</v>
      </c>
      <c r="AH89" s="42">
        <f t="shared" si="133"/>
        <v>1685.3</v>
      </c>
      <c r="AI89" s="41" t="s">
        <v>33</v>
      </c>
    </row>
    <row r="90" s="15" customFormat="1" ht="16" customHeight="1" spans="1:35">
      <c r="A90" s="37">
        <f t="shared" si="95"/>
        <v>87</v>
      </c>
      <c r="B90" s="38" t="s">
        <v>238</v>
      </c>
      <c r="C90" s="38" t="s">
        <v>315</v>
      </c>
      <c r="D90" s="46" t="s">
        <v>316</v>
      </c>
      <c r="E90" s="38">
        <v>3920.55</v>
      </c>
      <c r="F90" s="38">
        <v>3920.55</v>
      </c>
      <c r="G90" s="39">
        <v>6346</v>
      </c>
      <c r="H90" s="38">
        <v>3920.55</v>
      </c>
      <c r="I90" s="39">
        <v>2544</v>
      </c>
      <c r="J90" s="39"/>
      <c r="K90" s="38">
        <f t="shared" si="96"/>
        <v>70.57</v>
      </c>
      <c r="L90" s="38">
        <f t="shared" si="97"/>
        <v>627.29</v>
      </c>
      <c r="M90" s="39">
        <f t="shared" si="98"/>
        <v>507.68</v>
      </c>
      <c r="N90" s="38">
        <f t="shared" si="99"/>
        <v>27.44</v>
      </c>
      <c r="O90" s="39">
        <f t="shared" si="100"/>
        <v>127.2</v>
      </c>
      <c r="P90" s="39">
        <f t="shared" si="101"/>
        <v>0</v>
      </c>
      <c r="Q90" s="39">
        <f t="shared" si="102"/>
        <v>1360.18</v>
      </c>
      <c r="R90" s="38">
        <f t="shared" si="103"/>
        <v>0</v>
      </c>
      <c r="S90" s="38">
        <f t="shared" si="104"/>
        <v>313.64</v>
      </c>
      <c r="T90" s="39">
        <f t="shared" si="105"/>
        <v>126.92</v>
      </c>
      <c r="U90" s="38">
        <f t="shared" si="106"/>
        <v>11.76</v>
      </c>
      <c r="V90" s="39">
        <f t="shared" si="107"/>
        <v>127.2</v>
      </c>
      <c r="W90" s="39">
        <f t="shared" si="108"/>
        <v>0</v>
      </c>
      <c r="X90" s="38">
        <f t="shared" si="109"/>
        <v>579.52</v>
      </c>
      <c r="Y90" s="38">
        <f t="shared" si="110"/>
        <v>1939.7</v>
      </c>
      <c r="Z90" s="38"/>
      <c r="AA90" s="41" t="s">
        <v>60</v>
      </c>
      <c r="AB90" s="42">
        <f t="shared" ref="AB90:AH90" si="134">K90+R90</f>
        <v>70.57</v>
      </c>
      <c r="AC90" s="42">
        <f t="shared" si="134"/>
        <v>940.93</v>
      </c>
      <c r="AD90" s="42">
        <f t="shared" si="134"/>
        <v>634.6</v>
      </c>
      <c r="AE90" s="42">
        <f t="shared" si="134"/>
        <v>39.2</v>
      </c>
      <c r="AF90" s="42">
        <f t="shared" si="134"/>
        <v>254.4</v>
      </c>
      <c r="AG90" s="42">
        <f t="shared" si="134"/>
        <v>0</v>
      </c>
      <c r="AH90" s="42">
        <f t="shared" si="134"/>
        <v>1939.7</v>
      </c>
      <c r="AI90" s="41" t="s">
        <v>33</v>
      </c>
    </row>
    <row r="91" s="15" customFormat="1" ht="16" customHeight="1" spans="1:35">
      <c r="A91" s="37">
        <f t="shared" si="95"/>
        <v>88</v>
      </c>
      <c r="B91" s="38" t="s">
        <v>270</v>
      </c>
      <c r="C91" s="38" t="s">
        <v>317</v>
      </c>
      <c r="D91" s="46" t="s">
        <v>318</v>
      </c>
      <c r="E91" s="38">
        <v>3920.55</v>
      </c>
      <c r="F91" s="38">
        <v>3920.55</v>
      </c>
      <c r="G91" s="39">
        <v>6346</v>
      </c>
      <c r="H91" s="38">
        <v>3920.55</v>
      </c>
      <c r="I91" s="39">
        <v>2544</v>
      </c>
      <c r="J91" s="39"/>
      <c r="K91" s="38">
        <f t="shared" si="96"/>
        <v>70.57</v>
      </c>
      <c r="L91" s="38">
        <f t="shared" si="97"/>
        <v>627.29</v>
      </c>
      <c r="M91" s="39">
        <f t="shared" si="98"/>
        <v>507.68</v>
      </c>
      <c r="N91" s="38">
        <f t="shared" si="99"/>
        <v>27.44</v>
      </c>
      <c r="O91" s="39">
        <f t="shared" si="100"/>
        <v>127.2</v>
      </c>
      <c r="P91" s="39">
        <f t="shared" si="101"/>
        <v>0</v>
      </c>
      <c r="Q91" s="39">
        <f t="shared" si="102"/>
        <v>1360.18</v>
      </c>
      <c r="R91" s="38">
        <f t="shared" si="103"/>
        <v>0</v>
      </c>
      <c r="S91" s="38">
        <f t="shared" si="104"/>
        <v>313.64</v>
      </c>
      <c r="T91" s="39">
        <f t="shared" si="105"/>
        <v>126.92</v>
      </c>
      <c r="U91" s="38">
        <f t="shared" si="106"/>
        <v>11.76</v>
      </c>
      <c r="V91" s="39">
        <f t="shared" si="107"/>
        <v>127.2</v>
      </c>
      <c r="W91" s="39">
        <f t="shared" si="108"/>
        <v>0</v>
      </c>
      <c r="X91" s="38">
        <f t="shared" si="109"/>
        <v>579.52</v>
      </c>
      <c r="Y91" s="38">
        <f t="shared" si="110"/>
        <v>1939.7</v>
      </c>
      <c r="Z91" s="38"/>
      <c r="AA91" s="41" t="s">
        <v>63</v>
      </c>
      <c r="AB91" s="42">
        <f t="shared" ref="AB91:AH91" si="135">K91+R91</f>
        <v>70.57</v>
      </c>
      <c r="AC91" s="42">
        <f t="shared" si="135"/>
        <v>940.93</v>
      </c>
      <c r="AD91" s="42">
        <f t="shared" si="135"/>
        <v>634.6</v>
      </c>
      <c r="AE91" s="42">
        <f t="shared" si="135"/>
        <v>39.2</v>
      </c>
      <c r="AF91" s="42">
        <f t="shared" si="135"/>
        <v>254.4</v>
      </c>
      <c r="AG91" s="42">
        <f t="shared" si="135"/>
        <v>0</v>
      </c>
      <c r="AH91" s="42">
        <f t="shared" si="135"/>
        <v>1939.7</v>
      </c>
      <c r="AI91" s="41" t="s">
        <v>33</v>
      </c>
    </row>
    <row r="92" s="15" customFormat="1" ht="16" customHeight="1" spans="1:35">
      <c r="A92" s="37">
        <f t="shared" si="95"/>
        <v>89</v>
      </c>
      <c r="B92" s="38" t="s">
        <v>270</v>
      </c>
      <c r="C92" s="45" t="s">
        <v>319</v>
      </c>
      <c r="D92" s="46" t="s">
        <v>320</v>
      </c>
      <c r="E92" s="38">
        <v>3920.55</v>
      </c>
      <c r="F92" s="38">
        <v>3920.55</v>
      </c>
      <c r="G92" s="39">
        <v>6346</v>
      </c>
      <c r="H92" s="38">
        <v>3920.55</v>
      </c>
      <c r="I92" s="39">
        <v>2200</v>
      </c>
      <c r="J92" s="39"/>
      <c r="K92" s="38">
        <f t="shared" si="96"/>
        <v>70.57</v>
      </c>
      <c r="L92" s="38">
        <f t="shared" si="97"/>
        <v>627.29</v>
      </c>
      <c r="M92" s="39">
        <f t="shared" si="98"/>
        <v>507.68</v>
      </c>
      <c r="N92" s="38">
        <f t="shared" si="99"/>
        <v>27.44</v>
      </c>
      <c r="O92" s="39">
        <f t="shared" si="100"/>
        <v>110</v>
      </c>
      <c r="P92" s="39">
        <f t="shared" si="101"/>
        <v>0</v>
      </c>
      <c r="Q92" s="39">
        <f t="shared" si="102"/>
        <v>1342.98</v>
      </c>
      <c r="R92" s="38">
        <f t="shared" si="103"/>
        <v>0</v>
      </c>
      <c r="S92" s="38">
        <f t="shared" si="104"/>
        <v>313.64</v>
      </c>
      <c r="T92" s="39">
        <f t="shared" si="105"/>
        <v>126.92</v>
      </c>
      <c r="U92" s="38">
        <f t="shared" si="106"/>
        <v>11.76</v>
      </c>
      <c r="V92" s="39">
        <f t="shared" si="107"/>
        <v>110</v>
      </c>
      <c r="W92" s="39">
        <f t="shared" si="108"/>
        <v>0</v>
      </c>
      <c r="X92" s="38">
        <f t="shared" si="109"/>
        <v>562.32</v>
      </c>
      <c r="Y92" s="38">
        <f t="shared" si="110"/>
        <v>1905.3</v>
      </c>
      <c r="Z92" s="38"/>
      <c r="AA92" s="41" t="s">
        <v>63</v>
      </c>
      <c r="AB92" s="42">
        <f t="shared" ref="AB92:AH92" si="136">K92+R92</f>
        <v>70.57</v>
      </c>
      <c r="AC92" s="42">
        <f t="shared" si="136"/>
        <v>940.93</v>
      </c>
      <c r="AD92" s="42">
        <f t="shared" si="136"/>
        <v>634.6</v>
      </c>
      <c r="AE92" s="42">
        <f t="shared" si="136"/>
        <v>39.2</v>
      </c>
      <c r="AF92" s="42">
        <f t="shared" si="136"/>
        <v>220</v>
      </c>
      <c r="AG92" s="42">
        <f t="shared" si="136"/>
        <v>0</v>
      </c>
      <c r="AH92" s="42">
        <f t="shared" si="136"/>
        <v>1905.3</v>
      </c>
      <c r="AI92" s="41" t="s">
        <v>33</v>
      </c>
    </row>
    <row r="93" s="15" customFormat="1" ht="16" customHeight="1" spans="1:35">
      <c r="A93" s="37">
        <f t="shared" si="95"/>
        <v>90</v>
      </c>
      <c r="B93" s="38" t="s">
        <v>238</v>
      </c>
      <c r="C93" s="45" t="s">
        <v>321</v>
      </c>
      <c r="D93" s="46" t="s">
        <v>322</v>
      </c>
      <c r="E93" s="38">
        <v>3920.55</v>
      </c>
      <c r="F93" s="38">
        <v>3920.55</v>
      </c>
      <c r="G93" s="39">
        <v>6346</v>
      </c>
      <c r="H93" s="38">
        <v>3920.55</v>
      </c>
      <c r="I93" s="39">
        <v>2200</v>
      </c>
      <c r="J93" s="39"/>
      <c r="K93" s="38">
        <f t="shared" si="96"/>
        <v>70.57</v>
      </c>
      <c r="L93" s="38">
        <f t="shared" si="97"/>
        <v>627.29</v>
      </c>
      <c r="M93" s="39">
        <f t="shared" si="98"/>
        <v>507.68</v>
      </c>
      <c r="N93" s="38">
        <f t="shared" si="99"/>
        <v>27.44</v>
      </c>
      <c r="O93" s="39">
        <f t="shared" si="100"/>
        <v>110</v>
      </c>
      <c r="P93" s="39">
        <f t="shared" si="101"/>
        <v>0</v>
      </c>
      <c r="Q93" s="39">
        <f t="shared" si="102"/>
        <v>1342.98</v>
      </c>
      <c r="R93" s="38">
        <f t="shared" si="103"/>
        <v>0</v>
      </c>
      <c r="S93" s="38">
        <f t="shared" si="104"/>
        <v>313.64</v>
      </c>
      <c r="T93" s="39">
        <f t="shared" si="105"/>
        <v>126.92</v>
      </c>
      <c r="U93" s="38">
        <f t="shared" si="106"/>
        <v>11.76</v>
      </c>
      <c r="V93" s="39">
        <f t="shared" si="107"/>
        <v>110</v>
      </c>
      <c r="W93" s="39">
        <f t="shared" si="108"/>
        <v>0</v>
      </c>
      <c r="X93" s="38">
        <f t="shared" si="109"/>
        <v>562.32</v>
      </c>
      <c r="Y93" s="38">
        <f t="shared" si="110"/>
        <v>1905.3</v>
      </c>
      <c r="Z93" s="38"/>
      <c r="AA93" s="41" t="s">
        <v>64</v>
      </c>
      <c r="AB93" s="42">
        <f t="shared" ref="AB93:AH93" si="137">K93+R93</f>
        <v>70.57</v>
      </c>
      <c r="AC93" s="42">
        <f t="shared" si="137"/>
        <v>940.93</v>
      </c>
      <c r="AD93" s="42">
        <f t="shared" si="137"/>
        <v>634.6</v>
      </c>
      <c r="AE93" s="42">
        <f t="shared" si="137"/>
        <v>39.2</v>
      </c>
      <c r="AF93" s="42">
        <f t="shared" si="137"/>
        <v>220</v>
      </c>
      <c r="AG93" s="42">
        <f t="shared" si="137"/>
        <v>0</v>
      </c>
      <c r="AH93" s="42">
        <f t="shared" si="137"/>
        <v>1905.3</v>
      </c>
      <c r="AI93" s="41" t="s">
        <v>33</v>
      </c>
    </row>
    <row r="94" s="15" customFormat="1" ht="16" customHeight="1" spans="1:35">
      <c r="A94" s="37">
        <f t="shared" si="95"/>
        <v>91</v>
      </c>
      <c r="B94" s="38" t="s">
        <v>270</v>
      </c>
      <c r="C94" s="45" t="s">
        <v>323</v>
      </c>
      <c r="D94" s="46" t="s">
        <v>324</v>
      </c>
      <c r="E94" s="38">
        <v>3920.55</v>
      </c>
      <c r="F94" s="38">
        <v>3920.55</v>
      </c>
      <c r="G94" s="39">
        <v>6346</v>
      </c>
      <c r="H94" s="38">
        <v>3920.55</v>
      </c>
      <c r="I94" s="39">
        <v>2200</v>
      </c>
      <c r="J94" s="39"/>
      <c r="K94" s="38">
        <f t="shared" si="96"/>
        <v>70.57</v>
      </c>
      <c r="L94" s="38">
        <f t="shared" si="97"/>
        <v>627.29</v>
      </c>
      <c r="M94" s="39">
        <f t="shared" si="98"/>
        <v>507.68</v>
      </c>
      <c r="N94" s="38">
        <f t="shared" si="99"/>
        <v>27.44</v>
      </c>
      <c r="O94" s="39">
        <f t="shared" si="100"/>
        <v>110</v>
      </c>
      <c r="P94" s="39">
        <f t="shared" si="101"/>
        <v>0</v>
      </c>
      <c r="Q94" s="39">
        <f t="shared" si="102"/>
        <v>1342.98</v>
      </c>
      <c r="R94" s="38">
        <f t="shared" si="103"/>
        <v>0</v>
      </c>
      <c r="S94" s="38">
        <f t="shared" si="104"/>
        <v>313.64</v>
      </c>
      <c r="T94" s="39">
        <f t="shared" si="105"/>
        <v>126.92</v>
      </c>
      <c r="U94" s="38">
        <f t="shared" si="106"/>
        <v>11.76</v>
      </c>
      <c r="V94" s="39">
        <f t="shared" si="107"/>
        <v>110</v>
      </c>
      <c r="W94" s="39">
        <f t="shared" si="108"/>
        <v>0</v>
      </c>
      <c r="X94" s="38">
        <f t="shared" si="109"/>
        <v>562.32</v>
      </c>
      <c r="Y94" s="38">
        <f t="shared" si="110"/>
        <v>1905.3</v>
      </c>
      <c r="Z94" s="38"/>
      <c r="AA94" s="41" t="s">
        <v>63</v>
      </c>
      <c r="AB94" s="42">
        <f t="shared" ref="AB94:AH94" si="138">K94+R94</f>
        <v>70.57</v>
      </c>
      <c r="AC94" s="42">
        <f t="shared" si="138"/>
        <v>940.93</v>
      </c>
      <c r="AD94" s="42">
        <f t="shared" si="138"/>
        <v>634.6</v>
      </c>
      <c r="AE94" s="42">
        <f t="shared" si="138"/>
        <v>39.2</v>
      </c>
      <c r="AF94" s="42">
        <f t="shared" si="138"/>
        <v>220</v>
      </c>
      <c r="AG94" s="42">
        <f t="shared" si="138"/>
        <v>0</v>
      </c>
      <c r="AH94" s="42">
        <f t="shared" si="138"/>
        <v>1905.3</v>
      </c>
      <c r="AI94" s="41" t="s">
        <v>33</v>
      </c>
    </row>
    <row r="95" s="15" customFormat="1" ht="16" customHeight="1" spans="1:35">
      <c r="A95" s="37">
        <f t="shared" si="95"/>
        <v>92</v>
      </c>
      <c r="B95" s="38" t="s">
        <v>238</v>
      </c>
      <c r="C95" s="44" t="s">
        <v>325</v>
      </c>
      <c r="D95" s="40" t="s">
        <v>326</v>
      </c>
      <c r="E95" s="38">
        <v>3920.55</v>
      </c>
      <c r="F95" s="38">
        <v>3920.55</v>
      </c>
      <c r="G95" s="39">
        <v>6346</v>
      </c>
      <c r="H95" s="38">
        <v>3920.55</v>
      </c>
      <c r="I95" s="39">
        <v>2200</v>
      </c>
      <c r="J95" s="39"/>
      <c r="K95" s="38">
        <f t="shared" si="96"/>
        <v>70.57</v>
      </c>
      <c r="L95" s="38">
        <f t="shared" si="97"/>
        <v>627.29</v>
      </c>
      <c r="M95" s="39">
        <f t="shared" si="98"/>
        <v>507.68</v>
      </c>
      <c r="N95" s="38">
        <f t="shared" si="99"/>
        <v>27.44</v>
      </c>
      <c r="O95" s="39">
        <f t="shared" si="100"/>
        <v>110</v>
      </c>
      <c r="P95" s="39">
        <f t="shared" si="101"/>
        <v>0</v>
      </c>
      <c r="Q95" s="39">
        <f t="shared" si="102"/>
        <v>1342.98</v>
      </c>
      <c r="R95" s="38">
        <f t="shared" si="103"/>
        <v>0</v>
      </c>
      <c r="S95" s="38">
        <f t="shared" si="104"/>
        <v>313.64</v>
      </c>
      <c r="T95" s="39">
        <f t="shared" si="105"/>
        <v>126.92</v>
      </c>
      <c r="U95" s="38">
        <f t="shared" si="106"/>
        <v>11.76</v>
      </c>
      <c r="V95" s="39">
        <f t="shared" si="107"/>
        <v>110</v>
      </c>
      <c r="W95" s="39">
        <f t="shared" si="108"/>
        <v>0</v>
      </c>
      <c r="X95" s="38">
        <f t="shared" si="109"/>
        <v>562.32</v>
      </c>
      <c r="Y95" s="38">
        <f t="shared" si="110"/>
        <v>1905.3</v>
      </c>
      <c r="Z95" s="38"/>
      <c r="AA95" s="41" t="s">
        <v>60</v>
      </c>
      <c r="AB95" s="42">
        <f t="shared" ref="AB95:AH95" si="139">K95+R95</f>
        <v>70.57</v>
      </c>
      <c r="AC95" s="42">
        <f t="shared" si="139"/>
        <v>940.93</v>
      </c>
      <c r="AD95" s="42">
        <f t="shared" si="139"/>
        <v>634.6</v>
      </c>
      <c r="AE95" s="42">
        <f t="shared" si="139"/>
        <v>39.2</v>
      </c>
      <c r="AF95" s="42">
        <f t="shared" si="139"/>
        <v>220</v>
      </c>
      <c r="AG95" s="42">
        <f t="shared" si="139"/>
        <v>0</v>
      </c>
      <c r="AH95" s="42">
        <f t="shared" si="139"/>
        <v>1905.3</v>
      </c>
      <c r="AI95" s="41" t="s">
        <v>33</v>
      </c>
    </row>
    <row r="96" s="15" customFormat="1" ht="16" customHeight="1" spans="1:35">
      <c r="A96" s="37">
        <f t="shared" si="95"/>
        <v>93</v>
      </c>
      <c r="B96" s="38" t="s">
        <v>110</v>
      </c>
      <c r="C96" s="38" t="s">
        <v>327</v>
      </c>
      <c r="D96" s="40" t="s">
        <v>328</v>
      </c>
      <c r="E96" s="38">
        <v>3920.55</v>
      </c>
      <c r="F96" s="38">
        <v>3920.55</v>
      </c>
      <c r="G96" s="39">
        <v>6346</v>
      </c>
      <c r="H96" s="38">
        <v>3920.55</v>
      </c>
      <c r="I96" s="39">
        <v>2200</v>
      </c>
      <c r="J96" s="39"/>
      <c r="K96" s="38">
        <f t="shared" si="96"/>
        <v>70.57</v>
      </c>
      <c r="L96" s="38">
        <f t="shared" si="97"/>
        <v>627.29</v>
      </c>
      <c r="M96" s="39">
        <f t="shared" si="98"/>
        <v>507.68</v>
      </c>
      <c r="N96" s="38">
        <f t="shared" si="99"/>
        <v>27.44</v>
      </c>
      <c r="O96" s="39">
        <f t="shared" si="100"/>
        <v>110</v>
      </c>
      <c r="P96" s="39">
        <f t="shared" si="101"/>
        <v>0</v>
      </c>
      <c r="Q96" s="39">
        <f t="shared" si="102"/>
        <v>1342.98</v>
      </c>
      <c r="R96" s="38">
        <f t="shared" si="103"/>
        <v>0</v>
      </c>
      <c r="S96" s="38">
        <f t="shared" si="104"/>
        <v>313.64</v>
      </c>
      <c r="T96" s="39">
        <f t="shared" si="105"/>
        <v>126.92</v>
      </c>
      <c r="U96" s="38">
        <f t="shared" si="106"/>
        <v>11.76</v>
      </c>
      <c r="V96" s="39">
        <f t="shared" si="107"/>
        <v>110</v>
      </c>
      <c r="W96" s="39">
        <f t="shared" si="108"/>
        <v>0</v>
      </c>
      <c r="X96" s="38">
        <f t="shared" si="109"/>
        <v>562.32</v>
      </c>
      <c r="Y96" s="38">
        <f t="shared" si="110"/>
        <v>1905.3</v>
      </c>
      <c r="Z96" s="38"/>
      <c r="AA96" s="41" t="s">
        <v>62</v>
      </c>
      <c r="AB96" s="42">
        <f t="shared" ref="AB96:AH96" si="140">K96+R96</f>
        <v>70.57</v>
      </c>
      <c r="AC96" s="42">
        <f t="shared" si="140"/>
        <v>940.93</v>
      </c>
      <c r="AD96" s="42">
        <f t="shared" si="140"/>
        <v>634.6</v>
      </c>
      <c r="AE96" s="42">
        <f t="shared" si="140"/>
        <v>39.2</v>
      </c>
      <c r="AF96" s="42">
        <f t="shared" si="140"/>
        <v>220</v>
      </c>
      <c r="AG96" s="42">
        <f t="shared" si="140"/>
        <v>0</v>
      </c>
      <c r="AH96" s="42">
        <f t="shared" si="140"/>
        <v>1905.3</v>
      </c>
      <c r="AI96" s="41" t="s">
        <v>33</v>
      </c>
    </row>
    <row r="97" s="15" customFormat="1" ht="16" customHeight="1" spans="1:35">
      <c r="A97" s="37">
        <f t="shared" si="95"/>
        <v>94</v>
      </c>
      <c r="B97" s="38" t="s">
        <v>110</v>
      </c>
      <c r="C97" s="38" t="s">
        <v>329</v>
      </c>
      <c r="D97" s="40" t="s">
        <v>330</v>
      </c>
      <c r="E97" s="38">
        <v>3920.55</v>
      </c>
      <c r="F97" s="38">
        <v>3920.55</v>
      </c>
      <c r="G97" s="39">
        <v>6346</v>
      </c>
      <c r="H97" s="38">
        <v>3920.55</v>
      </c>
      <c r="I97" s="39">
        <v>2200</v>
      </c>
      <c r="J97" s="39"/>
      <c r="K97" s="38">
        <f t="shared" si="96"/>
        <v>70.57</v>
      </c>
      <c r="L97" s="38">
        <f t="shared" si="97"/>
        <v>627.29</v>
      </c>
      <c r="M97" s="39">
        <f t="shared" si="98"/>
        <v>507.68</v>
      </c>
      <c r="N97" s="38">
        <f t="shared" si="99"/>
        <v>27.44</v>
      </c>
      <c r="O97" s="39">
        <f t="shared" si="100"/>
        <v>110</v>
      </c>
      <c r="P97" s="39">
        <f t="shared" si="101"/>
        <v>0</v>
      </c>
      <c r="Q97" s="39">
        <f t="shared" si="102"/>
        <v>1342.98</v>
      </c>
      <c r="R97" s="38">
        <f t="shared" si="103"/>
        <v>0</v>
      </c>
      <c r="S97" s="38">
        <f t="shared" si="104"/>
        <v>313.64</v>
      </c>
      <c r="T97" s="39">
        <f t="shared" si="105"/>
        <v>126.92</v>
      </c>
      <c r="U97" s="38">
        <f t="shared" si="106"/>
        <v>11.76</v>
      </c>
      <c r="V97" s="39">
        <f t="shared" si="107"/>
        <v>110</v>
      </c>
      <c r="W97" s="39">
        <f t="shared" si="108"/>
        <v>0</v>
      </c>
      <c r="X97" s="38">
        <f t="shared" si="109"/>
        <v>562.32</v>
      </c>
      <c r="Y97" s="38">
        <f t="shared" si="110"/>
        <v>1905.3</v>
      </c>
      <c r="Z97" s="38"/>
      <c r="AA97" s="41" t="s">
        <v>62</v>
      </c>
      <c r="AB97" s="42">
        <f t="shared" ref="AB97:AH97" si="141">K97+R97</f>
        <v>70.57</v>
      </c>
      <c r="AC97" s="42">
        <f t="shared" si="141"/>
        <v>940.93</v>
      </c>
      <c r="AD97" s="42">
        <f t="shared" si="141"/>
        <v>634.6</v>
      </c>
      <c r="AE97" s="42">
        <f t="shared" si="141"/>
        <v>39.2</v>
      </c>
      <c r="AF97" s="42">
        <f t="shared" si="141"/>
        <v>220</v>
      </c>
      <c r="AG97" s="42">
        <f t="shared" si="141"/>
        <v>0</v>
      </c>
      <c r="AH97" s="42">
        <f t="shared" si="141"/>
        <v>1905.3</v>
      </c>
      <c r="AI97" s="41" t="s">
        <v>33</v>
      </c>
    </row>
    <row r="98" s="15" customFormat="1" ht="16" customHeight="1" spans="1:35">
      <c r="A98" s="37">
        <f t="shared" si="95"/>
        <v>95</v>
      </c>
      <c r="B98" s="38" t="s">
        <v>110</v>
      </c>
      <c r="C98" s="38" t="s">
        <v>331</v>
      </c>
      <c r="D98" s="40" t="s">
        <v>332</v>
      </c>
      <c r="E98" s="38">
        <v>3920.55</v>
      </c>
      <c r="F98" s="38">
        <v>3920.55</v>
      </c>
      <c r="G98" s="39">
        <v>6346</v>
      </c>
      <c r="H98" s="38">
        <v>3920.55</v>
      </c>
      <c r="I98" s="39">
        <v>2200</v>
      </c>
      <c r="J98" s="39"/>
      <c r="K98" s="38">
        <f t="shared" si="96"/>
        <v>70.57</v>
      </c>
      <c r="L98" s="38">
        <f t="shared" si="97"/>
        <v>627.29</v>
      </c>
      <c r="M98" s="39">
        <f t="shared" si="98"/>
        <v>507.68</v>
      </c>
      <c r="N98" s="38">
        <f t="shared" si="99"/>
        <v>27.44</v>
      </c>
      <c r="O98" s="39">
        <f t="shared" si="100"/>
        <v>110</v>
      </c>
      <c r="P98" s="39">
        <f t="shared" si="101"/>
        <v>0</v>
      </c>
      <c r="Q98" s="39">
        <f t="shared" si="102"/>
        <v>1342.98</v>
      </c>
      <c r="R98" s="38">
        <f t="shared" si="103"/>
        <v>0</v>
      </c>
      <c r="S98" s="38">
        <f t="shared" si="104"/>
        <v>313.64</v>
      </c>
      <c r="T98" s="39">
        <f t="shared" si="105"/>
        <v>126.92</v>
      </c>
      <c r="U98" s="38">
        <f t="shared" si="106"/>
        <v>11.76</v>
      </c>
      <c r="V98" s="39">
        <f t="shared" si="107"/>
        <v>110</v>
      </c>
      <c r="W98" s="39">
        <f t="shared" si="108"/>
        <v>0</v>
      </c>
      <c r="X98" s="38">
        <f t="shared" si="109"/>
        <v>562.32</v>
      </c>
      <c r="Y98" s="38">
        <f t="shared" si="110"/>
        <v>1905.3</v>
      </c>
      <c r="Z98" s="38"/>
      <c r="AA98" s="41" t="s">
        <v>62</v>
      </c>
      <c r="AB98" s="42">
        <f t="shared" ref="AB98:AH98" si="142">K98+R98</f>
        <v>70.57</v>
      </c>
      <c r="AC98" s="42">
        <f t="shared" si="142"/>
        <v>940.93</v>
      </c>
      <c r="AD98" s="42">
        <f t="shared" si="142"/>
        <v>634.6</v>
      </c>
      <c r="AE98" s="42">
        <f t="shared" si="142"/>
        <v>39.2</v>
      </c>
      <c r="AF98" s="42">
        <f t="shared" si="142"/>
        <v>220</v>
      </c>
      <c r="AG98" s="42">
        <f t="shared" si="142"/>
        <v>0</v>
      </c>
      <c r="AH98" s="42">
        <f t="shared" si="142"/>
        <v>1905.3</v>
      </c>
      <c r="AI98" s="41" t="s">
        <v>33</v>
      </c>
    </row>
    <row r="99" s="15" customFormat="1" ht="16" customHeight="1" spans="1:35">
      <c r="A99" s="37">
        <f t="shared" si="95"/>
        <v>96</v>
      </c>
      <c r="B99" s="38" t="s">
        <v>110</v>
      </c>
      <c r="C99" s="38" t="s">
        <v>335</v>
      </c>
      <c r="D99" s="40" t="s">
        <v>336</v>
      </c>
      <c r="E99" s="38">
        <v>3920.55</v>
      </c>
      <c r="F99" s="38">
        <v>3920.55</v>
      </c>
      <c r="G99" s="39">
        <v>6346</v>
      </c>
      <c r="H99" s="38">
        <v>3920.55</v>
      </c>
      <c r="I99" s="39">
        <v>2200</v>
      </c>
      <c r="J99" s="39"/>
      <c r="K99" s="38">
        <f t="shared" si="96"/>
        <v>70.57</v>
      </c>
      <c r="L99" s="38">
        <f t="shared" si="97"/>
        <v>627.29</v>
      </c>
      <c r="M99" s="39">
        <f t="shared" si="98"/>
        <v>507.68</v>
      </c>
      <c r="N99" s="38">
        <f t="shared" si="99"/>
        <v>27.44</v>
      </c>
      <c r="O99" s="39">
        <f t="shared" si="100"/>
        <v>110</v>
      </c>
      <c r="P99" s="39">
        <f t="shared" si="101"/>
        <v>0</v>
      </c>
      <c r="Q99" s="39">
        <f t="shared" si="102"/>
        <v>1342.98</v>
      </c>
      <c r="R99" s="38">
        <f t="shared" si="103"/>
        <v>0</v>
      </c>
      <c r="S99" s="38">
        <f t="shared" si="104"/>
        <v>313.64</v>
      </c>
      <c r="T99" s="39">
        <f t="shared" si="105"/>
        <v>126.92</v>
      </c>
      <c r="U99" s="38">
        <f t="shared" si="106"/>
        <v>11.76</v>
      </c>
      <c r="V99" s="39">
        <f t="shared" si="107"/>
        <v>110</v>
      </c>
      <c r="W99" s="39">
        <f t="shared" si="108"/>
        <v>0</v>
      </c>
      <c r="X99" s="38">
        <f t="shared" si="109"/>
        <v>562.32</v>
      </c>
      <c r="Y99" s="38">
        <f t="shared" si="110"/>
        <v>1905.3</v>
      </c>
      <c r="Z99" s="38"/>
      <c r="AA99" s="41" t="s">
        <v>62</v>
      </c>
      <c r="AB99" s="42">
        <f t="shared" ref="AB99:AH99" si="143">K99+R99</f>
        <v>70.57</v>
      </c>
      <c r="AC99" s="42">
        <f t="shared" si="143"/>
        <v>940.93</v>
      </c>
      <c r="AD99" s="42">
        <f t="shared" si="143"/>
        <v>634.6</v>
      </c>
      <c r="AE99" s="42">
        <f t="shared" si="143"/>
        <v>39.2</v>
      </c>
      <c r="AF99" s="42">
        <f t="shared" si="143"/>
        <v>220</v>
      </c>
      <c r="AG99" s="42">
        <f t="shared" si="143"/>
        <v>0</v>
      </c>
      <c r="AH99" s="42">
        <f t="shared" si="143"/>
        <v>1905.3</v>
      </c>
      <c r="AI99" s="41" t="s">
        <v>33</v>
      </c>
    </row>
    <row r="100" s="15" customFormat="1" ht="16" customHeight="1" spans="1:35">
      <c r="A100" s="37">
        <f t="shared" si="95"/>
        <v>97</v>
      </c>
      <c r="B100" s="38" t="s">
        <v>110</v>
      </c>
      <c r="C100" s="38" t="s">
        <v>337</v>
      </c>
      <c r="D100" s="40" t="s">
        <v>338</v>
      </c>
      <c r="E100" s="38">
        <v>3920.55</v>
      </c>
      <c r="F100" s="38">
        <v>3920.55</v>
      </c>
      <c r="G100" s="39">
        <v>6346</v>
      </c>
      <c r="H100" s="38">
        <v>3920.55</v>
      </c>
      <c r="I100" s="39">
        <v>2200</v>
      </c>
      <c r="J100" s="39"/>
      <c r="K100" s="38">
        <f t="shared" si="96"/>
        <v>70.57</v>
      </c>
      <c r="L100" s="38">
        <f t="shared" si="97"/>
        <v>627.29</v>
      </c>
      <c r="M100" s="39">
        <f t="shared" si="98"/>
        <v>507.68</v>
      </c>
      <c r="N100" s="38">
        <f t="shared" si="99"/>
        <v>27.44</v>
      </c>
      <c r="O100" s="39">
        <f t="shared" si="100"/>
        <v>110</v>
      </c>
      <c r="P100" s="39">
        <f t="shared" si="101"/>
        <v>0</v>
      </c>
      <c r="Q100" s="39">
        <f t="shared" si="102"/>
        <v>1342.98</v>
      </c>
      <c r="R100" s="38">
        <f t="shared" si="103"/>
        <v>0</v>
      </c>
      <c r="S100" s="38">
        <f t="shared" si="104"/>
        <v>313.64</v>
      </c>
      <c r="T100" s="39">
        <f t="shared" si="105"/>
        <v>126.92</v>
      </c>
      <c r="U100" s="38">
        <f t="shared" si="106"/>
        <v>11.76</v>
      </c>
      <c r="V100" s="39">
        <f t="shared" si="107"/>
        <v>110</v>
      </c>
      <c r="W100" s="39">
        <f t="shared" si="108"/>
        <v>0</v>
      </c>
      <c r="X100" s="38">
        <f t="shared" si="109"/>
        <v>562.32</v>
      </c>
      <c r="Y100" s="38">
        <f t="shared" si="110"/>
        <v>1905.3</v>
      </c>
      <c r="Z100" s="38"/>
      <c r="AA100" s="41" t="s">
        <v>62</v>
      </c>
      <c r="AB100" s="42">
        <f t="shared" ref="AB100:AH100" si="144">K100+R100</f>
        <v>70.57</v>
      </c>
      <c r="AC100" s="42">
        <f t="shared" si="144"/>
        <v>940.93</v>
      </c>
      <c r="AD100" s="42">
        <f t="shared" si="144"/>
        <v>634.6</v>
      </c>
      <c r="AE100" s="42">
        <f t="shared" si="144"/>
        <v>39.2</v>
      </c>
      <c r="AF100" s="42">
        <f t="shared" si="144"/>
        <v>220</v>
      </c>
      <c r="AG100" s="42">
        <f t="shared" si="144"/>
        <v>0</v>
      </c>
      <c r="AH100" s="42">
        <f t="shared" si="144"/>
        <v>1905.3</v>
      </c>
      <c r="AI100" s="41" t="s">
        <v>33</v>
      </c>
    </row>
    <row r="101" s="15" customFormat="1" ht="16" customHeight="1" spans="1:35">
      <c r="A101" s="37">
        <f t="shared" si="95"/>
        <v>98</v>
      </c>
      <c r="B101" s="38" t="s">
        <v>110</v>
      </c>
      <c r="C101" s="38" t="s">
        <v>339</v>
      </c>
      <c r="D101" s="40" t="s">
        <v>340</v>
      </c>
      <c r="E101" s="38">
        <v>3920.55</v>
      </c>
      <c r="F101" s="38">
        <v>3920.55</v>
      </c>
      <c r="G101" s="39">
        <v>6346</v>
      </c>
      <c r="H101" s="38">
        <v>3920.55</v>
      </c>
      <c r="I101" s="39">
        <v>2200</v>
      </c>
      <c r="J101" s="39"/>
      <c r="K101" s="38">
        <f t="shared" si="96"/>
        <v>70.57</v>
      </c>
      <c r="L101" s="38">
        <f t="shared" si="97"/>
        <v>627.29</v>
      </c>
      <c r="M101" s="39">
        <f t="shared" si="98"/>
        <v>507.68</v>
      </c>
      <c r="N101" s="38">
        <f t="shared" si="99"/>
        <v>27.44</v>
      </c>
      <c r="O101" s="39">
        <f t="shared" si="100"/>
        <v>110</v>
      </c>
      <c r="P101" s="39">
        <f t="shared" si="101"/>
        <v>0</v>
      </c>
      <c r="Q101" s="39">
        <f t="shared" si="102"/>
        <v>1342.98</v>
      </c>
      <c r="R101" s="38">
        <f t="shared" si="103"/>
        <v>0</v>
      </c>
      <c r="S101" s="38">
        <f t="shared" si="104"/>
        <v>313.64</v>
      </c>
      <c r="T101" s="39">
        <f t="shared" si="105"/>
        <v>126.92</v>
      </c>
      <c r="U101" s="38">
        <f t="shared" si="106"/>
        <v>11.76</v>
      </c>
      <c r="V101" s="39">
        <f t="shared" si="107"/>
        <v>110</v>
      </c>
      <c r="W101" s="39">
        <f t="shared" si="108"/>
        <v>0</v>
      </c>
      <c r="X101" s="38">
        <f t="shared" si="109"/>
        <v>562.32</v>
      </c>
      <c r="Y101" s="38">
        <f t="shared" si="110"/>
        <v>1905.3</v>
      </c>
      <c r="Z101" s="38"/>
      <c r="AA101" s="41" t="s">
        <v>62</v>
      </c>
      <c r="AB101" s="42">
        <f t="shared" ref="AB101:AH101" si="145">K101+R101</f>
        <v>70.57</v>
      </c>
      <c r="AC101" s="42">
        <f t="shared" si="145"/>
        <v>940.93</v>
      </c>
      <c r="AD101" s="42">
        <f t="shared" si="145"/>
        <v>634.6</v>
      </c>
      <c r="AE101" s="42">
        <f t="shared" si="145"/>
        <v>39.2</v>
      </c>
      <c r="AF101" s="42">
        <f t="shared" si="145"/>
        <v>220</v>
      </c>
      <c r="AG101" s="42">
        <f t="shared" si="145"/>
        <v>0</v>
      </c>
      <c r="AH101" s="42">
        <f t="shared" si="145"/>
        <v>1905.3</v>
      </c>
      <c r="AI101" s="41" t="s">
        <v>33</v>
      </c>
    </row>
    <row r="102" s="15" customFormat="1" ht="16" customHeight="1" spans="1:35">
      <c r="A102" s="37">
        <f t="shared" si="95"/>
        <v>99</v>
      </c>
      <c r="B102" s="38" t="s">
        <v>261</v>
      </c>
      <c r="C102" s="38" t="s">
        <v>341</v>
      </c>
      <c r="D102" s="40" t="s">
        <v>342</v>
      </c>
      <c r="E102" s="38">
        <v>3920.55</v>
      </c>
      <c r="F102" s="38">
        <v>3920.55</v>
      </c>
      <c r="G102" s="39">
        <v>6346</v>
      </c>
      <c r="H102" s="38">
        <v>3920.55</v>
      </c>
      <c r="I102" s="39">
        <v>2200</v>
      </c>
      <c r="J102" s="39"/>
      <c r="K102" s="38">
        <f t="shared" si="96"/>
        <v>70.57</v>
      </c>
      <c r="L102" s="38">
        <f t="shared" si="97"/>
        <v>627.29</v>
      </c>
      <c r="M102" s="39">
        <f t="shared" si="98"/>
        <v>507.68</v>
      </c>
      <c r="N102" s="38">
        <f t="shared" si="99"/>
        <v>27.44</v>
      </c>
      <c r="O102" s="39">
        <f t="shared" si="100"/>
        <v>110</v>
      </c>
      <c r="P102" s="39">
        <f t="shared" si="101"/>
        <v>0</v>
      </c>
      <c r="Q102" s="39">
        <f t="shared" si="102"/>
        <v>1342.98</v>
      </c>
      <c r="R102" s="38">
        <f t="shared" si="103"/>
        <v>0</v>
      </c>
      <c r="S102" s="38">
        <f t="shared" si="104"/>
        <v>313.64</v>
      </c>
      <c r="T102" s="39">
        <f t="shared" si="105"/>
        <v>126.92</v>
      </c>
      <c r="U102" s="38">
        <f t="shared" si="106"/>
        <v>11.76</v>
      </c>
      <c r="V102" s="39">
        <f t="shared" si="107"/>
        <v>110</v>
      </c>
      <c r="W102" s="39">
        <f t="shared" si="108"/>
        <v>0</v>
      </c>
      <c r="X102" s="38">
        <f t="shared" si="109"/>
        <v>562.32</v>
      </c>
      <c r="Y102" s="38">
        <f t="shared" si="110"/>
        <v>1905.3</v>
      </c>
      <c r="Z102" s="38"/>
      <c r="AA102" s="41" t="s">
        <v>61</v>
      </c>
      <c r="AB102" s="42">
        <f t="shared" ref="AB102:AH102" si="146">K102+R102</f>
        <v>70.57</v>
      </c>
      <c r="AC102" s="42">
        <f t="shared" si="146"/>
        <v>940.93</v>
      </c>
      <c r="AD102" s="42">
        <f t="shared" si="146"/>
        <v>634.6</v>
      </c>
      <c r="AE102" s="42">
        <f t="shared" si="146"/>
        <v>39.2</v>
      </c>
      <c r="AF102" s="42">
        <f t="shared" si="146"/>
        <v>220</v>
      </c>
      <c r="AG102" s="42">
        <f t="shared" si="146"/>
        <v>0</v>
      </c>
      <c r="AH102" s="42">
        <f t="shared" si="146"/>
        <v>1905.3</v>
      </c>
      <c r="AI102" s="41" t="s">
        <v>33</v>
      </c>
    </row>
    <row r="103" s="15" customFormat="1" ht="16" customHeight="1" spans="1:35">
      <c r="A103" s="37">
        <f t="shared" si="95"/>
        <v>100</v>
      </c>
      <c r="B103" s="38" t="s">
        <v>261</v>
      </c>
      <c r="C103" s="38" t="s">
        <v>343</v>
      </c>
      <c r="D103" s="40" t="s">
        <v>344</v>
      </c>
      <c r="E103" s="38">
        <v>3920.55</v>
      </c>
      <c r="F103" s="38">
        <v>3920.55</v>
      </c>
      <c r="G103" s="39">
        <v>6346</v>
      </c>
      <c r="H103" s="38">
        <v>3920.55</v>
      </c>
      <c r="I103" s="39">
        <v>2200</v>
      </c>
      <c r="J103" s="39"/>
      <c r="K103" s="38">
        <f t="shared" si="96"/>
        <v>70.57</v>
      </c>
      <c r="L103" s="38">
        <f t="shared" si="97"/>
        <v>627.29</v>
      </c>
      <c r="M103" s="39">
        <f t="shared" si="98"/>
        <v>507.68</v>
      </c>
      <c r="N103" s="38">
        <f t="shared" si="99"/>
        <v>27.44</v>
      </c>
      <c r="O103" s="39">
        <f t="shared" si="100"/>
        <v>110</v>
      </c>
      <c r="P103" s="39">
        <f t="shared" si="101"/>
        <v>0</v>
      </c>
      <c r="Q103" s="39">
        <f t="shared" si="102"/>
        <v>1342.98</v>
      </c>
      <c r="R103" s="38">
        <f t="shared" si="103"/>
        <v>0</v>
      </c>
      <c r="S103" s="38">
        <f t="shared" si="104"/>
        <v>313.64</v>
      </c>
      <c r="T103" s="39">
        <f t="shared" si="105"/>
        <v>126.92</v>
      </c>
      <c r="U103" s="38">
        <f t="shared" si="106"/>
        <v>11.76</v>
      </c>
      <c r="V103" s="39">
        <f t="shared" si="107"/>
        <v>110</v>
      </c>
      <c r="W103" s="39">
        <f t="shared" si="108"/>
        <v>0</v>
      </c>
      <c r="X103" s="38">
        <f t="shared" si="109"/>
        <v>562.32</v>
      </c>
      <c r="Y103" s="38">
        <f t="shared" si="110"/>
        <v>1905.3</v>
      </c>
      <c r="Z103" s="38"/>
      <c r="AA103" s="41" t="s">
        <v>61</v>
      </c>
      <c r="AB103" s="42">
        <f t="shared" ref="AB103:AH103" si="147">K103+R103</f>
        <v>70.57</v>
      </c>
      <c r="AC103" s="42">
        <f t="shared" si="147"/>
        <v>940.93</v>
      </c>
      <c r="AD103" s="42">
        <f t="shared" si="147"/>
        <v>634.6</v>
      </c>
      <c r="AE103" s="42">
        <f t="shared" si="147"/>
        <v>39.2</v>
      </c>
      <c r="AF103" s="42">
        <f t="shared" si="147"/>
        <v>220</v>
      </c>
      <c r="AG103" s="42">
        <f t="shared" si="147"/>
        <v>0</v>
      </c>
      <c r="AH103" s="42">
        <f t="shared" si="147"/>
        <v>1905.3</v>
      </c>
      <c r="AI103" s="41" t="s">
        <v>33</v>
      </c>
    </row>
    <row r="104" s="15" customFormat="1" ht="16" customHeight="1" spans="1:35">
      <c r="A104" s="37">
        <f t="shared" si="95"/>
        <v>101</v>
      </c>
      <c r="B104" s="38" t="s">
        <v>261</v>
      </c>
      <c r="C104" s="38" t="s">
        <v>345</v>
      </c>
      <c r="D104" s="40" t="s">
        <v>346</v>
      </c>
      <c r="E104" s="38">
        <v>3920.55</v>
      </c>
      <c r="F104" s="38">
        <v>3920.55</v>
      </c>
      <c r="G104" s="39">
        <v>6346</v>
      </c>
      <c r="H104" s="38">
        <v>3920.55</v>
      </c>
      <c r="I104" s="39">
        <v>2200</v>
      </c>
      <c r="J104" s="39"/>
      <c r="K104" s="38">
        <f t="shared" si="96"/>
        <v>70.57</v>
      </c>
      <c r="L104" s="38">
        <f t="shared" si="97"/>
        <v>627.29</v>
      </c>
      <c r="M104" s="39">
        <f t="shared" si="98"/>
        <v>507.68</v>
      </c>
      <c r="N104" s="38">
        <f t="shared" si="99"/>
        <v>27.44</v>
      </c>
      <c r="O104" s="39">
        <f t="shared" si="100"/>
        <v>110</v>
      </c>
      <c r="P104" s="39">
        <f t="shared" si="101"/>
        <v>0</v>
      </c>
      <c r="Q104" s="39">
        <f t="shared" si="102"/>
        <v>1342.98</v>
      </c>
      <c r="R104" s="38">
        <f t="shared" si="103"/>
        <v>0</v>
      </c>
      <c r="S104" s="38">
        <f t="shared" si="104"/>
        <v>313.64</v>
      </c>
      <c r="T104" s="39">
        <f t="shared" si="105"/>
        <v>126.92</v>
      </c>
      <c r="U104" s="38">
        <f t="shared" si="106"/>
        <v>11.76</v>
      </c>
      <c r="V104" s="39">
        <f t="shared" si="107"/>
        <v>110</v>
      </c>
      <c r="W104" s="39">
        <f t="shared" si="108"/>
        <v>0</v>
      </c>
      <c r="X104" s="38">
        <f t="shared" si="109"/>
        <v>562.32</v>
      </c>
      <c r="Y104" s="38">
        <f t="shared" si="110"/>
        <v>1905.3</v>
      </c>
      <c r="Z104" s="38"/>
      <c r="AA104" s="41" t="s">
        <v>61</v>
      </c>
      <c r="AB104" s="42">
        <f t="shared" ref="AB104:AH104" si="148">K104+R104</f>
        <v>70.57</v>
      </c>
      <c r="AC104" s="42">
        <f t="shared" si="148"/>
        <v>940.93</v>
      </c>
      <c r="AD104" s="42">
        <f t="shared" si="148"/>
        <v>634.6</v>
      </c>
      <c r="AE104" s="42">
        <f t="shared" si="148"/>
        <v>39.2</v>
      </c>
      <c r="AF104" s="42">
        <f t="shared" si="148"/>
        <v>220</v>
      </c>
      <c r="AG104" s="42">
        <f t="shared" si="148"/>
        <v>0</v>
      </c>
      <c r="AH104" s="42">
        <f t="shared" si="148"/>
        <v>1905.3</v>
      </c>
      <c r="AI104" s="41" t="s">
        <v>33</v>
      </c>
    </row>
    <row r="105" s="15" customFormat="1" ht="16" customHeight="1" spans="1:35">
      <c r="A105" s="37">
        <f t="shared" si="95"/>
        <v>102</v>
      </c>
      <c r="B105" s="38" t="s">
        <v>347</v>
      </c>
      <c r="C105" s="38" t="s">
        <v>348</v>
      </c>
      <c r="D105" s="40" t="s">
        <v>349</v>
      </c>
      <c r="E105" s="38">
        <v>3920.55</v>
      </c>
      <c r="F105" s="38">
        <v>3920.55</v>
      </c>
      <c r="G105" s="39">
        <v>6346</v>
      </c>
      <c r="H105" s="38">
        <v>3920.55</v>
      </c>
      <c r="I105" s="39">
        <v>2200</v>
      </c>
      <c r="J105" s="39"/>
      <c r="K105" s="38">
        <f t="shared" si="96"/>
        <v>70.57</v>
      </c>
      <c r="L105" s="38">
        <f t="shared" si="97"/>
        <v>627.29</v>
      </c>
      <c r="M105" s="39">
        <f t="shared" si="98"/>
        <v>507.68</v>
      </c>
      <c r="N105" s="38">
        <f t="shared" si="99"/>
        <v>27.44</v>
      </c>
      <c r="O105" s="39">
        <f t="shared" si="100"/>
        <v>110</v>
      </c>
      <c r="P105" s="39">
        <f t="shared" si="101"/>
        <v>0</v>
      </c>
      <c r="Q105" s="39">
        <f t="shared" si="102"/>
        <v>1342.98</v>
      </c>
      <c r="R105" s="38">
        <f t="shared" si="103"/>
        <v>0</v>
      </c>
      <c r="S105" s="38">
        <f t="shared" si="104"/>
        <v>313.64</v>
      </c>
      <c r="T105" s="39">
        <f t="shared" si="105"/>
        <v>126.92</v>
      </c>
      <c r="U105" s="38">
        <f t="shared" si="106"/>
        <v>11.76</v>
      </c>
      <c r="V105" s="39">
        <f t="shared" si="107"/>
        <v>110</v>
      </c>
      <c r="W105" s="39">
        <f t="shared" si="108"/>
        <v>0</v>
      </c>
      <c r="X105" s="38">
        <f t="shared" si="109"/>
        <v>562.32</v>
      </c>
      <c r="Y105" s="38">
        <f t="shared" si="110"/>
        <v>1905.3</v>
      </c>
      <c r="Z105" s="38"/>
      <c r="AA105" s="41" t="s">
        <v>69</v>
      </c>
      <c r="AB105" s="42">
        <f t="shared" ref="AB105:AH105" si="149">K105+R105</f>
        <v>70.57</v>
      </c>
      <c r="AC105" s="42">
        <f t="shared" si="149"/>
        <v>940.93</v>
      </c>
      <c r="AD105" s="42">
        <f t="shared" si="149"/>
        <v>634.6</v>
      </c>
      <c r="AE105" s="42">
        <f t="shared" si="149"/>
        <v>39.2</v>
      </c>
      <c r="AF105" s="42">
        <f t="shared" si="149"/>
        <v>220</v>
      </c>
      <c r="AG105" s="42">
        <f t="shared" si="149"/>
        <v>0</v>
      </c>
      <c r="AH105" s="42">
        <f t="shared" si="149"/>
        <v>1905.3</v>
      </c>
      <c r="AI105" s="41" t="s">
        <v>33</v>
      </c>
    </row>
    <row r="106" s="15" customFormat="1" ht="16" customHeight="1" spans="1:35">
      <c r="A106" s="37">
        <f t="shared" si="95"/>
        <v>103</v>
      </c>
      <c r="B106" s="38" t="s">
        <v>347</v>
      </c>
      <c r="C106" s="38" t="s">
        <v>350</v>
      </c>
      <c r="D106" s="40" t="s">
        <v>351</v>
      </c>
      <c r="E106" s="38">
        <v>3920.55</v>
      </c>
      <c r="F106" s="38">
        <v>3920.55</v>
      </c>
      <c r="G106" s="39">
        <v>6346</v>
      </c>
      <c r="H106" s="38">
        <v>3920.55</v>
      </c>
      <c r="I106" s="39">
        <v>2200</v>
      </c>
      <c r="J106" s="39"/>
      <c r="K106" s="38">
        <f t="shared" si="96"/>
        <v>70.57</v>
      </c>
      <c r="L106" s="38">
        <f t="shared" si="97"/>
        <v>627.29</v>
      </c>
      <c r="M106" s="39">
        <f t="shared" si="98"/>
        <v>507.68</v>
      </c>
      <c r="N106" s="38">
        <f t="shared" si="99"/>
        <v>27.44</v>
      </c>
      <c r="O106" s="39">
        <f t="shared" si="100"/>
        <v>110</v>
      </c>
      <c r="P106" s="39">
        <f t="shared" si="101"/>
        <v>0</v>
      </c>
      <c r="Q106" s="39">
        <f t="shared" si="102"/>
        <v>1342.98</v>
      </c>
      <c r="R106" s="38">
        <f t="shared" si="103"/>
        <v>0</v>
      </c>
      <c r="S106" s="38">
        <f t="shared" si="104"/>
        <v>313.64</v>
      </c>
      <c r="T106" s="39">
        <f t="shared" si="105"/>
        <v>126.92</v>
      </c>
      <c r="U106" s="38">
        <f t="shared" si="106"/>
        <v>11.76</v>
      </c>
      <c r="V106" s="39">
        <f t="shared" si="107"/>
        <v>110</v>
      </c>
      <c r="W106" s="39">
        <f t="shared" si="108"/>
        <v>0</v>
      </c>
      <c r="X106" s="38">
        <f t="shared" si="109"/>
        <v>562.32</v>
      </c>
      <c r="Y106" s="38">
        <f t="shared" si="110"/>
        <v>1905.3</v>
      </c>
      <c r="Z106" s="38"/>
      <c r="AA106" s="41" t="s">
        <v>69</v>
      </c>
      <c r="AB106" s="42">
        <f t="shared" ref="AB106:AH106" si="150">K106+R106</f>
        <v>70.57</v>
      </c>
      <c r="AC106" s="42">
        <f t="shared" si="150"/>
        <v>940.93</v>
      </c>
      <c r="AD106" s="42">
        <f t="shared" si="150"/>
        <v>634.6</v>
      </c>
      <c r="AE106" s="42">
        <f t="shared" si="150"/>
        <v>39.2</v>
      </c>
      <c r="AF106" s="42">
        <f t="shared" si="150"/>
        <v>220</v>
      </c>
      <c r="AG106" s="42">
        <f t="shared" si="150"/>
        <v>0</v>
      </c>
      <c r="AH106" s="42">
        <f t="shared" si="150"/>
        <v>1905.3</v>
      </c>
      <c r="AI106" s="41" t="s">
        <v>33</v>
      </c>
    </row>
    <row r="107" s="15" customFormat="1" ht="16" customHeight="1" spans="1:35">
      <c r="A107" s="37">
        <f t="shared" si="95"/>
        <v>104</v>
      </c>
      <c r="B107" s="38" t="s">
        <v>248</v>
      </c>
      <c r="C107" s="38" t="s">
        <v>354</v>
      </c>
      <c r="D107" s="40" t="s">
        <v>355</v>
      </c>
      <c r="E107" s="38">
        <v>3920.55</v>
      </c>
      <c r="F107" s="38">
        <v>3920.55</v>
      </c>
      <c r="G107" s="39">
        <v>6346</v>
      </c>
      <c r="H107" s="38">
        <v>3920.55</v>
      </c>
      <c r="I107" s="39">
        <v>2200</v>
      </c>
      <c r="J107" s="39"/>
      <c r="K107" s="38">
        <f t="shared" si="96"/>
        <v>70.57</v>
      </c>
      <c r="L107" s="38">
        <f t="shared" si="97"/>
        <v>627.29</v>
      </c>
      <c r="M107" s="39">
        <f t="shared" si="98"/>
        <v>507.68</v>
      </c>
      <c r="N107" s="38">
        <f t="shared" si="99"/>
        <v>27.44</v>
      </c>
      <c r="O107" s="39">
        <f t="shared" si="100"/>
        <v>110</v>
      </c>
      <c r="P107" s="39">
        <f t="shared" si="101"/>
        <v>0</v>
      </c>
      <c r="Q107" s="39">
        <f t="shared" si="102"/>
        <v>1342.98</v>
      </c>
      <c r="R107" s="38">
        <f t="shared" si="103"/>
        <v>0</v>
      </c>
      <c r="S107" s="38">
        <f t="shared" si="104"/>
        <v>313.64</v>
      </c>
      <c r="T107" s="39">
        <f t="shared" si="105"/>
        <v>126.92</v>
      </c>
      <c r="U107" s="38">
        <f t="shared" si="106"/>
        <v>11.76</v>
      </c>
      <c r="V107" s="39">
        <f t="shared" si="107"/>
        <v>110</v>
      </c>
      <c r="W107" s="39">
        <f t="shared" si="108"/>
        <v>0</v>
      </c>
      <c r="X107" s="38">
        <f t="shared" si="109"/>
        <v>562.32</v>
      </c>
      <c r="Y107" s="38">
        <f t="shared" si="110"/>
        <v>1905.3</v>
      </c>
      <c r="Z107" s="38"/>
      <c r="AA107" s="41" t="s">
        <v>70</v>
      </c>
      <c r="AB107" s="42">
        <f t="shared" ref="AB107:AH107" si="151">K107+R107</f>
        <v>70.57</v>
      </c>
      <c r="AC107" s="42">
        <f t="shared" si="151"/>
        <v>940.93</v>
      </c>
      <c r="AD107" s="42">
        <f t="shared" si="151"/>
        <v>634.6</v>
      </c>
      <c r="AE107" s="42">
        <f t="shared" si="151"/>
        <v>39.2</v>
      </c>
      <c r="AF107" s="42">
        <f t="shared" si="151"/>
        <v>220</v>
      </c>
      <c r="AG107" s="42">
        <f t="shared" si="151"/>
        <v>0</v>
      </c>
      <c r="AH107" s="42">
        <f t="shared" si="151"/>
        <v>1905.3</v>
      </c>
      <c r="AI107" s="41" t="s">
        <v>33</v>
      </c>
    </row>
    <row r="108" s="15" customFormat="1" ht="16" customHeight="1" spans="1:35">
      <c r="A108" s="37">
        <f t="shared" si="95"/>
        <v>105</v>
      </c>
      <c r="B108" s="38" t="s">
        <v>248</v>
      </c>
      <c r="C108" s="38" t="s">
        <v>356</v>
      </c>
      <c r="D108" s="40" t="s">
        <v>357</v>
      </c>
      <c r="E108" s="38">
        <v>3920.55</v>
      </c>
      <c r="F108" s="38">
        <v>3920.55</v>
      </c>
      <c r="G108" s="39">
        <v>6346</v>
      </c>
      <c r="H108" s="38">
        <v>3920.55</v>
      </c>
      <c r="I108" s="39">
        <v>2200</v>
      </c>
      <c r="J108" s="39"/>
      <c r="K108" s="38">
        <f t="shared" si="96"/>
        <v>70.57</v>
      </c>
      <c r="L108" s="38">
        <f t="shared" si="97"/>
        <v>627.29</v>
      </c>
      <c r="M108" s="39">
        <f t="shared" si="98"/>
        <v>507.68</v>
      </c>
      <c r="N108" s="38">
        <f t="shared" si="99"/>
        <v>27.44</v>
      </c>
      <c r="O108" s="39">
        <f t="shared" si="100"/>
        <v>110</v>
      </c>
      <c r="P108" s="39">
        <f t="shared" si="101"/>
        <v>0</v>
      </c>
      <c r="Q108" s="39">
        <f t="shared" si="102"/>
        <v>1342.98</v>
      </c>
      <c r="R108" s="38">
        <f t="shared" si="103"/>
        <v>0</v>
      </c>
      <c r="S108" s="38">
        <f t="shared" si="104"/>
        <v>313.64</v>
      </c>
      <c r="T108" s="39">
        <f t="shared" si="105"/>
        <v>126.92</v>
      </c>
      <c r="U108" s="38">
        <f t="shared" si="106"/>
        <v>11.76</v>
      </c>
      <c r="V108" s="39">
        <f t="shared" si="107"/>
        <v>110</v>
      </c>
      <c r="W108" s="39">
        <f t="shared" si="108"/>
        <v>0</v>
      </c>
      <c r="X108" s="38">
        <f t="shared" si="109"/>
        <v>562.32</v>
      </c>
      <c r="Y108" s="38">
        <f t="shared" si="110"/>
        <v>1905.3</v>
      </c>
      <c r="Z108" s="38"/>
      <c r="AA108" s="41" t="s">
        <v>70</v>
      </c>
      <c r="AB108" s="42">
        <f t="shared" ref="AB108:AH108" si="152">K108+R108</f>
        <v>70.57</v>
      </c>
      <c r="AC108" s="42">
        <f t="shared" si="152"/>
        <v>940.93</v>
      </c>
      <c r="AD108" s="42">
        <f t="shared" si="152"/>
        <v>634.6</v>
      </c>
      <c r="AE108" s="42">
        <f t="shared" si="152"/>
        <v>39.2</v>
      </c>
      <c r="AF108" s="42">
        <f t="shared" si="152"/>
        <v>220</v>
      </c>
      <c r="AG108" s="42">
        <f t="shared" si="152"/>
        <v>0</v>
      </c>
      <c r="AH108" s="42">
        <f t="shared" si="152"/>
        <v>1905.3</v>
      </c>
      <c r="AI108" s="41" t="s">
        <v>33</v>
      </c>
    </row>
    <row r="109" s="15" customFormat="1" ht="16" customHeight="1" spans="1:35">
      <c r="A109" s="37">
        <f t="shared" si="95"/>
        <v>106</v>
      </c>
      <c r="B109" s="38" t="s">
        <v>248</v>
      </c>
      <c r="C109" s="38" t="s">
        <v>358</v>
      </c>
      <c r="D109" s="40" t="s">
        <v>359</v>
      </c>
      <c r="E109" s="38">
        <v>3920.55</v>
      </c>
      <c r="F109" s="38">
        <v>3920.55</v>
      </c>
      <c r="G109" s="39">
        <v>6346</v>
      </c>
      <c r="H109" s="38">
        <v>3920.55</v>
      </c>
      <c r="I109" s="39">
        <v>2200</v>
      </c>
      <c r="J109" s="39"/>
      <c r="K109" s="38">
        <f t="shared" si="96"/>
        <v>70.57</v>
      </c>
      <c r="L109" s="38">
        <f t="shared" si="97"/>
        <v>627.29</v>
      </c>
      <c r="M109" s="39">
        <f t="shared" si="98"/>
        <v>507.68</v>
      </c>
      <c r="N109" s="38">
        <f t="shared" si="99"/>
        <v>27.44</v>
      </c>
      <c r="O109" s="39">
        <f t="shared" si="100"/>
        <v>110</v>
      </c>
      <c r="P109" s="39">
        <f t="shared" si="101"/>
        <v>0</v>
      </c>
      <c r="Q109" s="39">
        <f t="shared" si="102"/>
        <v>1342.98</v>
      </c>
      <c r="R109" s="38">
        <f t="shared" si="103"/>
        <v>0</v>
      </c>
      <c r="S109" s="38">
        <f t="shared" si="104"/>
        <v>313.64</v>
      </c>
      <c r="T109" s="39">
        <f t="shared" si="105"/>
        <v>126.92</v>
      </c>
      <c r="U109" s="38">
        <f t="shared" si="106"/>
        <v>11.76</v>
      </c>
      <c r="V109" s="39">
        <f t="shared" si="107"/>
        <v>110</v>
      </c>
      <c r="W109" s="39">
        <f t="shared" si="108"/>
        <v>0</v>
      </c>
      <c r="X109" s="38">
        <f t="shared" si="109"/>
        <v>562.32</v>
      </c>
      <c r="Y109" s="38">
        <f t="shared" si="110"/>
        <v>1905.3</v>
      </c>
      <c r="Z109" s="38"/>
      <c r="AA109" s="41" t="s">
        <v>70</v>
      </c>
      <c r="AB109" s="42">
        <f t="shared" ref="AB109:AH109" si="153">K109+R109</f>
        <v>70.57</v>
      </c>
      <c r="AC109" s="42">
        <f t="shared" si="153"/>
        <v>940.93</v>
      </c>
      <c r="AD109" s="42">
        <f t="shared" si="153"/>
        <v>634.6</v>
      </c>
      <c r="AE109" s="42">
        <f t="shared" si="153"/>
        <v>39.2</v>
      </c>
      <c r="AF109" s="42">
        <f t="shared" si="153"/>
        <v>220</v>
      </c>
      <c r="AG109" s="42">
        <f t="shared" si="153"/>
        <v>0</v>
      </c>
      <c r="AH109" s="42">
        <f t="shared" si="153"/>
        <v>1905.3</v>
      </c>
      <c r="AI109" s="41" t="s">
        <v>33</v>
      </c>
    </row>
    <row r="110" s="15" customFormat="1" ht="16" customHeight="1" spans="1:35">
      <c r="A110" s="37">
        <f t="shared" si="95"/>
        <v>107</v>
      </c>
      <c r="B110" s="38" t="s">
        <v>248</v>
      </c>
      <c r="C110" s="38" t="s">
        <v>360</v>
      </c>
      <c r="D110" s="40" t="s">
        <v>361</v>
      </c>
      <c r="E110" s="38">
        <v>3920.55</v>
      </c>
      <c r="F110" s="38">
        <v>3920.55</v>
      </c>
      <c r="G110" s="39">
        <v>6346</v>
      </c>
      <c r="H110" s="38">
        <v>3920.55</v>
      </c>
      <c r="I110" s="39">
        <v>2200</v>
      </c>
      <c r="J110" s="39"/>
      <c r="K110" s="38">
        <f t="shared" si="96"/>
        <v>70.57</v>
      </c>
      <c r="L110" s="38">
        <f t="shared" si="97"/>
        <v>627.29</v>
      </c>
      <c r="M110" s="39">
        <f t="shared" si="98"/>
        <v>507.68</v>
      </c>
      <c r="N110" s="38">
        <f t="shared" si="99"/>
        <v>27.44</v>
      </c>
      <c r="O110" s="39">
        <f t="shared" si="100"/>
        <v>110</v>
      </c>
      <c r="P110" s="39">
        <f t="shared" si="101"/>
        <v>0</v>
      </c>
      <c r="Q110" s="39">
        <f t="shared" si="102"/>
        <v>1342.98</v>
      </c>
      <c r="R110" s="38">
        <f t="shared" si="103"/>
        <v>0</v>
      </c>
      <c r="S110" s="38">
        <f t="shared" si="104"/>
        <v>313.64</v>
      </c>
      <c r="T110" s="39">
        <f t="shared" si="105"/>
        <v>126.92</v>
      </c>
      <c r="U110" s="38">
        <f t="shared" si="106"/>
        <v>11.76</v>
      </c>
      <c r="V110" s="39">
        <f t="shared" si="107"/>
        <v>110</v>
      </c>
      <c r="W110" s="39">
        <f t="shared" si="108"/>
        <v>0</v>
      </c>
      <c r="X110" s="38">
        <f t="shared" si="109"/>
        <v>562.32</v>
      </c>
      <c r="Y110" s="38">
        <f t="shared" si="110"/>
        <v>1905.3</v>
      </c>
      <c r="Z110" s="38"/>
      <c r="AA110" s="41" t="s">
        <v>70</v>
      </c>
      <c r="AB110" s="42">
        <f t="shared" ref="AB110:AH110" si="154">K110+R110</f>
        <v>70.57</v>
      </c>
      <c r="AC110" s="42">
        <f t="shared" si="154"/>
        <v>940.93</v>
      </c>
      <c r="AD110" s="42">
        <f t="shared" si="154"/>
        <v>634.6</v>
      </c>
      <c r="AE110" s="42">
        <f t="shared" si="154"/>
        <v>39.2</v>
      </c>
      <c r="AF110" s="42">
        <f t="shared" si="154"/>
        <v>220</v>
      </c>
      <c r="AG110" s="42">
        <f t="shared" si="154"/>
        <v>0</v>
      </c>
      <c r="AH110" s="42">
        <f t="shared" si="154"/>
        <v>1905.3</v>
      </c>
      <c r="AI110" s="41" t="s">
        <v>33</v>
      </c>
    </row>
    <row r="111" s="15" customFormat="1" ht="16" customHeight="1" spans="1:35">
      <c r="A111" s="37">
        <f t="shared" si="95"/>
        <v>108</v>
      </c>
      <c r="B111" s="38" t="s">
        <v>248</v>
      </c>
      <c r="C111" s="38" t="s">
        <v>362</v>
      </c>
      <c r="D111" s="40" t="s">
        <v>363</v>
      </c>
      <c r="E111" s="38">
        <v>3920.55</v>
      </c>
      <c r="F111" s="38">
        <v>3920.55</v>
      </c>
      <c r="G111" s="39">
        <v>6346</v>
      </c>
      <c r="H111" s="38">
        <v>3920.55</v>
      </c>
      <c r="I111" s="39">
        <v>2200</v>
      </c>
      <c r="J111" s="39"/>
      <c r="K111" s="38">
        <f t="shared" si="96"/>
        <v>70.57</v>
      </c>
      <c r="L111" s="38">
        <f t="shared" si="97"/>
        <v>627.29</v>
      </c>
      <c r="M111" s="39">
        <f t="shared" si="98"/>
        <v>507.68</v>
      </c>
      <c r="N111" s="38">
        <f t="shared" si="99"/>
        <v>27.44</v>
      </c>
      <c r="O111" s="39">
        <f t="shared" si="100"/>
        <v>110</v>
      </c>
      <c r="P111" s="39">
        <f t="shared" si="101"/>
        <v>0</v>
      </c>
      <c r="Q111" s="39">
        <f t="shared" si="102"/>
        <v>1342.98</v>
      </c>
      <c r="R111" s="38">
        <f t="shared" si="103"/>
        <v>0</v>
      </c>
      <c r="S111" s="38">
        <f t="shared" si="104"/>
        <v>313.64</v>
      </c>
      <c r="T111" s="39">
        <f t="shared" si="105"/>
        <v>126.92</v>
      </c>
      <c r="U111" s="38">
        <f t="shared" si="106"/>
        <v>11.76</v>
      </c>
      <c r="V111" s="39">
        <f t="shared" si="107"/>
        <v>110</v>
      </c>
      <c r="W111" s="39">
        <f t="shared" si="108"/>
        <v>0</v>
      </c>
      <c r="X111" s="38">
        <f t="shared" si="109"/>
        <v>562.32</v>
      </c>
      <c r="Y111" s="38">
        <f t="shared" si="110"/>
        <v>1905.3</v>
      </c>
      <c r="Z111" s="38"/>
      <c r="AA111" s="41" t="s">
        <v>70</v>
      </c>
      <c r="AB111" s="42">
        <f t="shared" ref="AB111:AH111" si="155">K111+R111</f>
        <v>70.57</v>
      </c>
      <c r="AC111" s="42">
        <f t="shared" si="155"/>
        <v>940.93</v>
      </c>
      <c r="AD111" s="42">
        <f t="shared" si="155"/>
        <v>634.6</v>
      </c>
      <c r="AE111" s="42">
        <f t="shared" si="155"/>
        <v>39.2</v>
      </c>
      <c r="AF111" s="42">
        <f t="shared" si="155"/>
        <v>220</v>
      </c>
      <c r="AG111" s="42">
        <f t="shared" si="155"/>
        <v>0</v>
      </c>
      <c r="AH111" s="42">
        <f t="shared" si="155"/>
        <v>1905.3</v>
      </c>
      <c r="AI111" s="41" t="s">
        <v>33</v>
      </c>
    </row>
    <row r="112" s="15" customFormat="1" ht="16" customHeight="1" spans="1:35">
      <c r="A112" s="37">
        <f t="shared" si="95"/>
        <v>109</v>
      </c>
      <c r="B112" s="38" t="s">
        <v>248</v>
      </c>
      <c r="C112" s="38" t="s">
        <v>364</v>
      </c>
      <c r="D112" s="40" t="s">
        <v>365</v>
      </c>
      <c r="E112" s="38">
        <v>3920.55</v>
      </c>
      <c r="F112" s="38">
        <v>3920.55</v>
      </c>
      <c r="G112" s="39">
        <v>6346</v>
      </c>
      <c r="H112" s="38">
        <v>3920.55</v>
      </c>
      <c r="I112" s="39">
        <v>2200</v>
      </c>
      <c r="J112" s="39"/>
      <c r="K112" s="38">
        <f t="shared" si="96"/>
        <v>70.57</v>
      </c>
      <c r="L112" s="38">
        <f t="shared" si="97"/>
        <v>627.29</v>
      </c>
      <c r="M112" s="39">
        <f t="shared" si="98"/>
        <v>507.68</v>
      </c>
      <c r="N112" s="38">
        <f t="shared" si="99"/>
        <v>27.44</v>
      </c>
      <c r="O112" s="39">
        <f t="shared" si="100"/>
        <v>110</v>
      </c>
      <c r="P112" s="39">
        <f t="shared" si="101"/>
        <v>0</v>
      </c>
      <c r="Q112" s="39">
        <f t="shared" si="102"/>
        <v>1342.98</v>
      </c>
      <c r="R112" s="38">
        <f t="shared" si="103"/>
        <v>0</v>
      </c>
      <c r="S112" s="38">
        <f t="shared" si="104"/>
        <v>313.64</v>
      </c>
      <c r="T112" s="39">
        <f t="shared" si="105"/>
        <v>126.92</v>
      </c>
      <c r="U112" s="38">
        <f t="shared" si="106"/>
        <v>11.76</v>
      </c>
      <c r="V112" s="39">
        <f t="shared" si="107"/>
        <v>110</v>
      </c>
      <c r="W112" s="39">
        <f t="shared" si="108"/>
        <v>0</v>
      </c>
      <c r="X112" s="38">
        <f t="shared" si="109"/>
        <v>562.32</v>
      </c>
      <c r="Y112" s="38">
        <f t="shared" si="110"/>
        <v>1905.3</v>
      </c>
      <c r="Z112" s="38"/>
      <c r="AA112" s="41" t="s">
        <v>70</v>
      </c>
      <c r="AB112" s="42">
        <f t="shared" ref="AB112:AH112" si="156">K112+R112</f>
        <v>70.57</v>
      </c>
      <c r="AC112" s="42">
        <f t="shared" si="156"/>
        <v>940.93</v>
      </c>
      <c r="AD112" s="42">
        <f t="shared" si="156"/>
        <v>634.6</v>
      </c>
      <c r="AE112" s="42">
        <f t="shared" si="156"/>
        <v>39.2</v>
      </c>
      <c r="AF112" s="42">
        <f t="shared" si="156"/>
        <v>220</v>
      </c>
      <c r="AG112" s="42">
        <f t="shared" si="156"/>
        <v>0</v>
      </c>
      <c r="AH112" s="42">
        <f t="shared" si="156"/>
        <v>1905.3</v>
      </c>
      <c r="AI112" s="41" t="s">
        <v>33</v>
      </c>
    </row>
    <row r="113" s="15" customFormat="1" ht="16" customHeight="1" spans="1:35">
      <c r="A113" s="37">
        <f t="shared" si="95"/>
        <v>110</v>
      </c>
      <c r="B113" s="38" t="s">
        <v>248</v>
      </c>
      <c r="C113" s="38" t="s">
        <v>368</v>
      </c>
      <c r="D113" s="40" t="s">
        <v>369</v>
      </c>
      <c r="E113" s="38">
        <v>3920.55</v>
      </c>
      <c r="F113" s="38">
        <v>3920.55</v>
      </c>
      <c r="G113" s="39">
        <v>6346</v>
      </c>
      <c r="H113" s="38">
        <v>3920.55</v>
      </c>
      <c r="I113" s="39">
        <v>2200</v>
      </c>
      <c r="J113" s="39"/>
      <c r="K113" s="38">
        <f t="shared" si="96"/>
        <v>70.57</v>
      </c>
      <c r="L113" s="38">
        <f t="shared" si="97"/>
        <v>627.29</v>
      </c>
      <c r="M113" s="39">
        <f t="shared" si="98"/>
        <v>507.68</v>
      </c>
      <c r="N113" s="38">
        <f t="shared" si="99"/>
        <v>27.44</v>
      </c>
      <c r="O113" s="39">
        <f t="shared" si="100"/>
        <v>110</v>
      </c>
      <c r="P113" s="39">
        <f t="shared" si="101"/>
        <v>0</v>
      </c>
      <c r="Q113" s="39">
        <f t="shared" si="102"/>
        <v>1342.98</v>
      </c>
      <c r="R113" s="38">
        <f t="shared" si="103"/>
        <v>0</v>
      </c>
      <c r="S113" s="38">
        <f t="shared" si="104"/>
        <v>313.64</v>
      </c>
      <c r="T113" s="39">
        <f t="shared" si="105"/>
        <v>126.92</v>
      </c>
      <c r="U113" s="38">
        <f t="shared" si="106"/>
        <v>11.76</v>
      </c>
      <c r="V113" s="39">
        <f t="shared" si="107"/>
        <v>110</v>
      </c>
      <c r="W113" s="39">
        <f t="shared" si="108"/>
        <v>0</v>
      </c>
      <c r="X113" s="38">
        <f t="shared" si="109"/>
        <v>562.32</v>
      </c>
      <c r="Y113" s="38">
        <f t="shared" si="110"/>
        <v>1905.3</v>
      </c>
      <c r="Z113" s="38"/>
      <c r="AA113" s="41" t="s">
        <v>70</v>
      </c>
      <c r="AB113" s="42">
        <f t="shared" ref="AB113:AH113" si="157">K113+R113</f>
        <v>70.57</v>
      </c>
      <c r="AC113" s="42">
        <f t="shared" si="157"/>
        <v>940.93</v>
      </c>
      <c r="AD113" s="42">
        <f t="shared" si="157"/>
        <v>634.6</v>
      </c>
      <c r="AE113" s="42">
        <f t="shared" si="157"/>
        <v>39.2</v>
      </c>
      <c r="AF113" s="42">
        <f t="shared" si="157"/>
        <v>220</v>
      </c>
      <c r="AG113" s="42">
        <f t="shared" si="157"/>
        <v>0</v>
      </c>
      <c r="AH113" s="42">
        <f t="shared" si="157"/>
        <v>1905.3</v>
      </c>
      <c r="AI113" s="41" t="s">
        <v>33</v>
      </c>
    </row>
    <row r="114" s="15" customFormat="1" ht="16" customHeight="1" spans="1:35">
      <c r="A114" s="37">
        <f t="shared" si="95"/>
        <v>111</v>
      </c>
      <c r="B114" s="38" t="s">
        <v>248</v>
      </c>
      <c r="C114" s="38" t="s">
        <v>370</v>
      </c>
      <c r="D114" s="40" t="s">
        <v>371</v>
      </c>
      <c r="E114" s="38">
        <v>3920.55</v>
      </c>
      <c r="F114" s="38">
        <v>3920.55</v>
      </c>
      <c r="G114" s="39">
        <v>6346</v>
      </c>
      <c r="H114" s="38">
        <v>3920.55</v>
      </c>
      <c r="I114" s="39">
        <v>2200</v>
      </c>
      <c r="J114" s="39"/>
      <c r="K114" s="38">
        <f t="shared" si="96"/>
        <v>70.57</v>
      </c>
      <c r="L114" s="38">
        <f t="shared" si="97"/>
        <v>627.29</v>
      </c>
      <c r="M114" s="39">
        <f t="shared" si="98"/>
        <v>507.68</v>
      </c>
      <c r="N114" s="38">
        <f t="shared" si="99"/>
        <v>27.44</v>
      </c>
      <c r="O114" s="39">
        <f t="shared" si="100"/>
        <v>110</v>
      </c>
      <c r="P114" s="39">
        <f t="shared" si="101"/>
        <v>0</v>
      </c>
      <c r="Q114" s="39">
        <f t="shared" si="102"/>
        <v>1342.98</v>
      </c>
      <c r="R114" s="38">
        <f t="shared" si="103"/>
        <v>0</v>
      </c>
      <c r="S114" s="38">
        <f t="shared" si="104"/>
        <v>313.64</v>
      </c>
      <c r="T114" s="39">
        <f t="shared" si="105"/>
        <v>126.92</v>
      </c>
      <c r="U114" s="38">
        <f t="shared" si="106"/>
        <v>11.76</v>
      </c>
      <c r="V114" s="39">
        <f t="shared" si="107"/>
        <v>110</v>
      </c>
      <c r="W114" s="39">
        <f t="shared" si="108"/>
        <v>0</v>
      </c>
      <c r="X114" s="38">
        <f t="shared" si="109"/>
        <v>562.32</v>
      </c>
      <c r="Y114" s="38">
        <f t="shared" si="110"/>
        <v>1905.3</v>
      </c>
      <c r="Z114" s="38"/>
      <c r="AA114" s="41" t="s">
        <v>70</v>
      </c>
      <c r="AB114" s="42">
        <f t="shared" ref="AB114:AH114" si="158">K114+R114</f>
        <v>70.57</v>
      </c>
      <c r="AC114" s="42">
        <f t="shared" si="158"/>
        <v>940.93</v>
      </c>
      <c r="AD114" s="42">
        <f t="shared" si="158"/>
        <v>634.6</v>
      </c>
      <c r="AE114" s="42">
        <f t="shared" si="158"/>
        <v>39.2</v>
      </c>
      <c r="AF114" s="42">
        <f t="shared" si="158"/>
        <v>220</v>
      </c>
      <c r="AG114" s="42">
        <f t="shared" si="158"/>
        <v>0</v>
      </c>
      <c r="AH114" s="42">
        <f t="shared" si="158"/>
        <v>1905.3</v>
      </c>
      <c r="AI114" s="41" t="s">
        <v>33</v>
      </c>
    </row>
    <row r="115" s="15" customFormat="1" ht="16" customHeight="1" spans="1:35">
      <c r="A115" s="37">
        <f t="shared" si="95"/>
        <v>112</v>
      </c>
      <c r="B115" s="38" t="s">
        <v>248</v>
      </c>
      <c r="C115" s="38" t="s">
        <v>372</v>
      </c>
      <c r="D115" s="40" t="s">
        <v>373</v>
      </c>
      <c r="E115" s="38">
        <v>3920.55</v>
      </c>
      <c r="F115" s="38">
        <v>3920.55</v>
      </c>
      <c r="G115" s="39">
        <v>6346</v>
      </c>
      <c r="H115" s="38">
        <v>3920.55</v>
      </c>
      <c r="I115" s="39">
        <v>2200</v>
      </c>
      <c r="J115" s="39"/>
      <c r="K115" s="38">
        <f t="shared" si="96"/>
        <v>70.57</v>
      </c>
      <c r="L115" s="38">
        <f t="shared" si="97"/>
        <v>627.29</v>
      </c>
      <c r="M115" s="39">
        <f t="shared" si="98"/>
        <v>507.68</v>
      </c>
      <c r="N115" s="38">
        <f t="shared" si="99"/>
        <v>27.44</v>
      </c>
      <c r="O115" s="39">
        <f t="shared" si="100"/>
        <v>110</v>
      </c>
      <c r="P115" s="39">
        <f t="shared" si="101"/>
        <v>0</v>
      </c>
      <c r="Q115" s="39">
        <f t="shared" si="102"/>
        <v>1342.98</v>
      </c>
      <c r="R115" s="38">
        <f t="shared" si="103"/>
        <v>0</v>
      </c>
      <c r="S115" s="38">
        <f t="shared" si="104"/>
        <v>313.64</v>
      </c>
      <c r="T115" s="39">
        <f t="shared" si="105"/>
        <v>126.92</v>
      </c>
      <c r="U115" s="38">
        <f t="shared" si="106"/>
        <v>11.76</v>
      </c>
      <c r="V115" s="39">
        <f t="shared" si="107"/>
        <v>110</v>
      </c>
      <c r="W115" s="39">
        <f t="shared" si="108"/>
        <v>0</v>
      </c>
      <c r="X115" s="38">
        <f t="shared" si="109"/>
        <v>562.32</v>
      </c>
      <c r="Y115" s="38">
        <f t="shared" si="110"/>
        <v>1905.3</v>
      </c>
      <c r="Z115" s="38"/>
      <c r="AA115" s="41" t="s">
        <v>70</v>
      </c>
      <c r="AB115" s="42">
        <f t="shared" ref="AB115:AH115" si="159">K115+R115</f>
        <v>70.57</v>
      </c>
      <c r="AC115" s="42">
        <f t="shared" si="159"/>
        <v>940.93</v>
      </c>
      <c r="AD115" s="42">
        <f t="shared" si="159"/>
        <v>634.6</v>
      </c>
      <c r="AE115" s="42">
        <f t="shared" si="159"/>
        <v>39.2</v>
      </c>
      <c r="AF115" s="42">
        <f t="shared" si="159"/>
        <v>220</v>
      </c>
      <c r="AG115" s="42">
        <f t="shared" si="159"/>
        <v>0</v>
      </c>
      <c r="AH115" s="42">
        <f t="shared" si="159"/>
        <v>1905.3</v>
      </c>
      <c r="AI115" s="41" t="s">
        <v>33</v>
      </c>
    </row>
    <row r="116" s="15" customFormat="1" ht="16" customHeight="1" spans="1:35">
      <c r="A116" s="37">
        <f t="shared" si="95"/>
        <v>113</v>
      </c>
      <c r="B116" s="38" t="s">
        <v>116</v>
      </c>
      <c r="C116" s="38" t="s">
        <v>374</v>
      </c>
      <c r="D116" s="40" t="s">
        <v>375</v>
      </c>
      <c r="E116" s="38">
        <v>3920.55</v>
      </c>
      <c r="F116" s="38">
        <v>3920.55</v>
      </c>
      <c r="G116" s="39">
        <v>6346</v>
      </c>
      <c r="H116" s="38">
        <v>3920.55</v>
      </c>
      <c r="I116" s="39">
        <v>2200</v>
      </c>
      <c r="J116" s="39"/>
      <c r="K116" s="38">
        <f t="shared" si="96"/>
        <v>70.57</v>
      </c>
      <c r="L116" s="38">
        <f t="shared" si="97"/>
        <v>627.29</v>
      </c>
      <c r="M116" s="39">
        <f t="shared" si="98"/>
        <v>507.68</v>
      </c>
      <c r="N116" s="38">
        <f t="shared" si="99"/>
        <v>27.44</v>
      </c>
      <c r="O116" s="39">
        <f t="shared" si="100"/>
        <v>110</v>
      </c>
      <c r="P116" s="39">
        <f t="shared" si="101"/>
        <v>0</v>
      </c>
      <c r="Q116" s="39">
        <f t="shared" si="102"/>
        <v>1342.98</v>
      </c>
      <c r="R116" s="38">
        <f t="shared" si="103"/>
        <v>0</v>
      </c>
      <c r="S116" s="38">
        <f t="shared" si="104"/>
        <v>313.64</v>
      </c>
      <c r="T116" s="39">
        <f t="shared" si="105"/>
        <v>126.92</v>
      </c>
      <c r="U116" s="38">
        <f t="shared" si="106"/>
        <v>11.76</v>
      </c>
      <c r="V116" s="39">
        <f t="shared" si="107"/>
        <v>110</v>
      </c>
      <c r="W116" s="39">
        <f t="shared" si="108"/>
        <v>0</v>
      </c>
      <c r="X116" s="38">
        <f t="shared" si="109"/>
        <v>562.32</v>
      </c>
      <c r="Y116" s="38">
        <f t="shared" si="110"/>
        <v>1905.3</v>
      </c>
      <c r="Z116" s="38"/>
      <c r="AA116" s="41" t="s">
        <v>68</v>
      </c>
      <c r="AB116" s="42">
        <f t="shared" ref="AB116:AH116" si="160">K116+R116</f>
        <v>70.57</v>
      </c>
      <c r="AC116" s="42">
        <f t="shared" si="160"/>
        <v>940.93</v>
      </c>
      <c r="AD116" s="42">
        <f t="shared" si="160"/>
        <v>634.6</v>
      </c>
      <c r="AE116" s="42">
        <f t="shared" si="160"/>
        <v>39.2</v>
      </c>
      <c r="AF116" s="42">
        <f t="shared" si="160"/>
        <v>220</v>
      </c>
      <c r="AG116" s="42">
        <f t="shared" si="160"/>
        <v>0</v>
      </c>
      <c r="AH116" s="42">
        <f t="shared" si="160"/>
        <v>1905.3</v>
      </c>
      <c r="AI116" s="41" t="s">
        <v>33</v>
      </c>
    </row>
    <row r="117" s="15" customFormat="1" ht="16" customHeight="1" spans="1:35">
      <c r="A117" s="37">
        <f t="shared" si="95"/>
        <v>114</v>
      </c>
      <c r="B117" s="38" t="s">
        <v>248</v>
      </c>
      <c r="C117" s="38" t="s">
        <v>376</v>
      </c>
      <c r="D117" s="40" t="s">
        <v>377</v>
      </c>
      <c r="E117" s="38">
        <v>3920.55</v>
      </c>
      <c r="F117" s="38">
        <v>3920.55</v>
      </c>
      <c r="G117" s="39">
        <v>6346</v>
      </c>
      <c r="H117" s="38">
        <v>3920.55</v>
      </c>
      <c r="I117" s="39">
        <v>2200</v>
      </c>
      <c r="J117" s="39"/>
      <c r="K117" s="38">
        <f t="shared" si="96"/>
        <v>70.57</v>
      </c>
      <c r="L117" s="38">
        <f t="shared" si="97"/>
        <v>627.29</v>
      </c>
      <c r="M117" s="39">
        <f t="shared" si="98"/>
        <v>507.68</v>
      </c>
      <c r="N117" s="38">
        <f t="shared" si="99"/>
        <v>27.44</v>
      </c>
      <c r="O117" s="39">
        <f t="shared" si="100"/>
        <v>110</v>
      </c>
      <c r="P117" s="39">
        <f t="shared" si="101"/>
        <v>0</v>
      </c>
      <c r="Q117" s="39">
        <f t="shared" si="102"/>
        <v>1342.98</v>
      </c>
      <c r="R117" s="38">
        <f t="shared" si="103"/>
        <v>0</v>
      </c>
      <c r="S117" s="38">
        <f t="shared" si="104"/>
        <v>313.64</v>
      </c>
      <c r="T117" s="39">
        <f t="shared" si="105"/>
        <v>126.92</v>
      </c>
      <c r="U117" s="38">
        <f t="shared" si="106"/>
        <v>11.76</v>
      </c>
      <c r="V117" s="39">
        <f t="shared" si="107"/>
        <v>110</v>
      </c>
      <c r="W117" s="39">
        <f t="shared" si="108"/>
        <v>0</v>
      </c>
      <c r="X117" s="38">
        <f t="shared" si="109"/>
        <v>562.32</v>
      </c>
      <c r="Y117" s="38">
        <f t="shared" si="110"/>
        <v>1905.3</v>
      </c>
      <c r="Z117" s="38"/>
      <c r="AA117" s="41" t="s">
        <v>70</v>
      </c>
      <c r="AB117" s="42">
        <f t="shared" ref="AB117:AH117" si="161">K117+R117</f>
        <v>70.57</v>
      </c>
      <c r="AC117" s="42">
        <f t="shared" si="161"/>
        <v>940.93</v>
      </c>
      <c r="AD117" s="42">
        <f t="shared" si="161"/>
        <v>634.6</v>
      </c>
      <c r="AE117" s="42">
        <f t="shared" si="161"/>
        <v>39.2</v>
      </c>
      <c r="AF117" s="42">
        <f t="shared" si="161"/>
        <v>220</v>
      </c>
      <c r="AG117" s="42">
        <f t="shared" si="161"/>
        <v>0</v>
      </c>
      <c r="AH117" s="42">
        <f t="shared" si="161"/>
        <v>1905.3</v>
      </c>
      <c r="AI117" s="41" t="s">
        <v>33</v>
      </c>
    </row>
    <row r="118" s="15" customFormat="1" ht="16" customHeight="1" spans="1:35">
      <c r="A118" s="37">
        <f t="shared" si="95"/>
        <v>115</v>
      </c>
      <c r="B118" s="38" t="s">
        <v>248</v>
      </c>
      <c r="C118" s="38" t="s">
        <v>378</v>
      </c>
      <c r="D118" s="40" t="s">
        <v>379</v>
      </c>
      <c r="E118" s="38">
        <v>3920.55</v>
      </c>
      <c r="F118" s="38">
        <v>3920.55</v>
      </c>
      <c r="G118" s="39">
        <v>6346</v>
      </c>
      <c r="H118" s="38">
        <v>3920.55</v>
      </c>
      <c r="I118" s="39">
        <v>2200</v>
      </c>
      <c r="J118" s="39"/>
      <c r="K118" s="38">
        <f t="shared" si="96"/>
        <v>70.57</v>
      </c>
      <c r="L118" s="38">
        <f t="shared" si="97"/>
        <v>627.29</v>
      </c>
      <c r="M118" s="39">
        <f t="shared" si="98"/>
        <v>507.68</v>
      </c>
      <c r="N118" s="38">
        <f t="shared" si="99"/>
        <v>27.44</v>
      </c>
      <c r="O118" s="39">
        <f t="shared" si="100"/>
        <v>110</v>
      </c>
      <c r="P118" s="39">
        <f t="shared" si="101"/>
        <v>0</v>
      </c>
      <c r="Q118" s="39">
        <f t="shared" si="102"/>
        <v>1342.98</v>
      </c>
      <c r="R118" s="38">
        <f t="shared" si="103"/>
        <v>0</v>
      </c>
      <c r="S118" s="38">
        <f t="shared" si="104"/>
        <v>313.64</v>
      </c>
      <c r="T118" s="39">
        <f t="shared" si="105"/>
        <v>126.92</v>
      </c>
      <c r="U118" s="38">
        <f t="shared" si="106"/>
        <v>11.76</v>
      </c>
      <c r="V118" s="39">
        <f t="shared" si="107"/>
        <v>110</v>
      </c>
      <c r="W118" s="39">
        <f t="shared" si="108"/>
        <v>0</v>
      </c>
      <c r="X118" s="38">
        <f t="shared" si="109"/>
        <v>562.32</v>
      </c>
      <c r="Y118" s="38">
        <f t="shared" si="110"/>
        <v>1905.3</v>
      </c>
      <c r="Z118" s="38"/>
      <c r="AA118" s="41" t="s">
        <v>70</v>
      </c>
      <c r="AB118" s="42">
        <f t="shared" ref="AB118:AH118" si="162">K118+R118</f>
        <v>70.57</v>
      </c>
      <c r="AC118" s="42">
        <f t="shared" si="162"/>
        <v>940.93</v>
      </c>
      <c r="AD118" s="42">
        <f t="shared" si="162"/>
        <v>634.6</v>
      </c>
      <c r="AE118" s="42">
        <f t="shared" si="162"/>
        <v>39.2</v>
      </c>
      <c r="AF118" s="42">
        <f t="shared" si="162"/>
        <v>220</v>
      </c>
      <c r="AG118" s="42">
        <f t="shared" si="162"/>
        <v>0</v>
      </c>
      <c r="AH118" s="42">
        <f t="shared" si="162"/>
        <v>1905.3</v>
      </c>
      <c r="AI118" s="41" t="s">
        <v>33</v>
      </c>
    </row>
    <row r="119" s="15" customFormat="1" ht="16" customHeight="1" spans="1:35">
      <c r="A119" s="37">
        <f t="shared" si="95"/>
        <v>116</v>
      </c>
      <c r="B119" s="38" t="s">
        <v>248</v>
      </c>
      <c r="C119" s="38" t="s">
        <v>382</v>
      </c>
      <c r="D119" s="40" t="s">
        <v>383</v>
      </c>
      <c r="E119" s="38">
        <v>3920.55</v>
      </c>
      <c r="F119" s="38">
        <v>3920.55</v>
      </c>
      <c r="G119" s="39">
        <v>6346</v>
      </c>
      <c r="H119" s="38">
        <v>3920.55</v>
      </c>
      <c r="I119" s="39">
        <v>2200</v>
      </c>
      <c r="J119" s="39"/>
      <c r="K119" s="38">
        <f t="shared" si="96"/>
        <v>70.57</v>
      </c>
      <c r="L119" s="38">
        <f t="shared" si="97"/>
        <v>627.29</v>
      </c>
      <c r="M119" s="39">
        <f t="shared" si="98"/>
        <v>507.68</v>
      </c>
      <c r="N119" s="38">
        <f t="shared" si="99"/>
        <v>27.44</v>
      </c>
      <c r="O119" s="39">
        <f t="shared" si="100"/>
        <v>110</v>
      </c>
      <c r="P119" s="39">
        <f t="shared" si="101"/>
        <v>0</v>
      </c>
      <c r="Q119" s="39">
        <f t="shared" si="102"/>
        <v>1342.98</v>
      </c>
      <c r="R119" s="38">
        <f t="shared" si="103"/>
        <v>0</v>
      </c>
      <c r="S119" s="38">
        <f t="shared" si="104"/>
        <v>313.64</v>
      </c>
      <c r="T119" s="39">
        <f t="shared" si="105"/>
        <v>126.92</v>
      </c>
      <c r="U119" s="38">
        <f t="shared" si="106"/>
        <v>11.76</v>
      </c>
      <c r="V119" s="39">
        <f t="shared" si="107"/>
        <v>110</v>
      </c>
      <c r="W119" s="39">
        <f t="shared" si="108"/>
        <v>0</v>
      </c>
      <c r="X119" s="38">
        <f t="shared" si="109"/>
        <v>562.32</v>
      </c>
      <c r="Y119" s="38">
        <f t="shared" si="110"/>
        <v>1905.3</v>
      </c>
      <c r="Z119" s="38"/>
      <c r="AA119" s="41" t="s">
        <v>70</v>
      </c>
      <c r="AB119" s="42">
        <f t="shared" ref="AB119:AH119" si="163">K119+R119</f>
        <v>70.57</v>
      </c>
      <c r="AC119" s="42">
        <f t="shared" si="163"/>
        <v>940.93</v>
      </c>
      <c r="AD119" s="42">
        <f t="shared" si="163"/>
        <v>634.6</v>
      </c>
      <c r="AE119" s="42">
        <f t="shared" si="163"/>
        <v>39.2</v>
      </c>
      <c r="AF119" s="42">
        <f t="shared" si="163"/>
        <v>220</v>
      </c>
      <c r="AG119" s="42">
        <f t="shared" si="163"/>
        <v>0</v>
      </c>
      <c r="AH119" s="42">
        <f t="shared" si="163"/>
        <v>1905.3</v>
      </c>
      <c r="AI119" s="41" t="s">
        <v>33</v>
      </c>
    </row>
    <row r="120" s="15" customFormat="1" ht="16" customHeight="1" spans="1:35">
      <c r="A120" s="37">
        <f t="shared" si="95"/>
        <v>117</v>
      </c>
      <c r="B120" s="38" t="s">
        <v>248</v>
      </c>
      <c r="C120" s="45" t="s">
        <v>384</v>
      </c>
      <c r="D120" s="46" t="s">
        <v>385</v>
      </c>
      <c r="E120" s="38">
        <v>3920.55</v>
      </c>
      <c r="F120" s="38">
        <v>3920.55</v>
      </c>
      <c r="G120" s="39">
        <v>6346</v>
      </c>
      <c r="H120" s="38">
        <v>3920.55</v>
      </c>
      <c r="I120" s="39">
        <v>2200</v>
      </c>
      <c r="J120" s="39"/>
      <c r="K120" s="38">
        <f t="shared" si="96"/>
        <v>70.57</v>
      </c>
      <c r="L120" s="38">
        <f t="shared" si="97"/>
        <v>627.29</v>
      </c>
      <c r="M120" s="39">
        <f t="shared" si="98"/>
        <v>507.68</v>
      </c>
      <c r="N120" s="38">
        <f t="shared" si="99"/>
        <v>27.44</v>
      </c>
      <c r="O120" s="39">
        <f t="shared" si="100"/>
        <v>110</v>
      </c>
      <c r="P120" s="39">
        <f t="shared" si="101"/>
        <v>0</v>
      </c>
      <c r="Q120" s="39">
        <f t="shared" si="102"/>
        <v>1342.98</v>
      </c>
      <c r="R120" s="38">
        <f t="shared" si="103"/>
        <v>0</v>
      </c>
      <c r="S120" s="38">
        <f t="shared" si="104"/>
        <v>313.64</v>
      </c>
      <c r="T120" s="39">
        <f t="shared" si="105"/>
        <v>126.92</v>
      </c>
      <c r="U120" s="38">
        <f t="shared" si="106"/>
        <v>11.76</v>
      </c>
      <c r="V120" s="39">
        <f t="shared" si="107"/>
        <v>110</v>
      </c>
      <c r="W120" s="39">
        <f t="shared" si="108"/>
        <v>0</v>
      </c>
      <c r="X120" s="38">
        <f t="shared" si="109"/>
        <v>562.32</v>
      </c>
      <c r="Y120" s="38">
        <f t="shared" si="110"/>
        <v>1905.3</v>
      </c>
      <c r="Z120" s="38"/>
      <c r="AA120" s="41" t="s">
        <v>70</v>
      </c>
      <c r="AB120" s="42">
        <f t="shared" ref="AB120:AH120" si="164">K120+R120</f>
        <v>70.57</v>
      </c>
      <c r="AC120" s="42">
        <f t="shared" si="164"/>
        <v>940.93</v>
      </c>
      <c r="AD120" s="42">
        <f t="shared" si="164"/>
        <v>634.6</v>
      </c>
      <c r="AE120" s="42">
        <f t="shared" si="164"/>
        <v>39.2</v>
      </c>
      <c r="AF120" s="42">
        <f t="shared" si="164"/>
        <v>220</v>
      </c>
      <c r="AG120" s="42">
        <f t="shared" si="164"/>
        <v>0</v>
      </c>
      <c r="AH120" s="42">
        <f t="shared" si="164"/>
        <v>1905.3</v>
      </c>
      <c r="AI120" s="41" t="s">
        <v>33</v>
      </c>
    </row>
    <row r="121" s="15" customFormat="1" ht="16" customHeight="1" spans="1:35">
      <c r="A121" s="37">
        <f t="shared" si="95"/>
        <v>118</v>
      </c>
      <c r="B121" s="38" t="s">
        <v>116</v>
      </c>
      <c r="C121" s="38" t="s">
        <v>388</v>
      </c>
      <c r="D121" s="40" t="s">
        <v>389</v>
      </c>
      <c r="E121" s="38">
        <v>3920.55</v>
      </c>
      <c r="F121" s="38">
        <v>3920.55</v>
      </c>
      <c r="G121" s="39">
        <v>6346</v>
      </c>
      <c r="H121" s="38">
        <v>3920.55</v>
      </c>
      <c r="I121" s="39">
        <v>2200</v>
      </c>
      <c r="J121" s="39"/>
      <c r="K121" s="38">
        <f t="shared" si="96"/>
        <v>70.57</v>
      </c>
      <c r="L121" s="38">
        <f t="shared" si="97"/>
        <v>627.29</v>
      </c>
      <c r="M121" s="39">
        <f t="shared" si="98"/>
        <v>507.68</v>
      </c>
      <c r="N121" s="38">
        <f t="shared" si="99"/>
        <v>27.44</v>
      </c>
      <c r="O121" s="39">
        <f t="shared" si="100"/>
        <v>110</v>
      </c>
      <c r="P121" s="39">
        <f t="shared" si="101"/>
        <v>0</v>
      </c>
      <c r="Q121" s="39">
        <f t="shared" si="102"/>
        <v>1342.98</v>
      </c>
      <c r="R121" s="38">
        <f t="shared" si="103"/>
        <v>0</v>
      </c>
      <c r="S121" s="38">
        <f t="shared" si="104"/>
        <v>313.64</v>
      </c>
      <c r="T121" s="39">
        <f t="shared" si="105"/>
        <v>126.92</v>
      </c>
      <c r="U121" s="38">
        <f t="shared" si="106"/>
        <v>11.76</v>
      </c>
      <c r="V121" s="39">
        <f t="shared" si="107"/>
        <v>110</v>
      </c>
      <c r="W121" s="39">
        <f t="shared" si="108"/>
        <v>0</v>
      </c>
      <c r="X121" s="38">
        <f t="shared" si="109"/>
        <v>562.32</v>
      </c>
      <c r="Y121" s="38">
        <f t="shared" si="110"/>
        <v>1905.3</v>
      </c>
      <c r="Z121" s="38"/>
      <c r="AA121" s="41" t="s">
        <v>71</v>
      </c>
      <c r="AB121" s="42">
        <f t="shared" ref="AB121:AH121" si="165">K121+R121</f>
        <v>70.57</v>
      </c>
      <c r="AC121" s="42">
        <f t="shared" si="165"/>
        <v>940.93</v>
      </c>
      <c r="AD121" s="42">
        <f t="shared" si="165"/>
        <v>634.6</v>
      </c>
      <c r="AE121" s="42">
        <f t="shared" si="165"/>
        <v>39.2</v>
      </c>
      <c r="AF121" s="42">
        <f t="shared" si="165"/>
        <v>220</v>
      </c>
      <c r="AG121" s="42">
        <f t="shared" si="165"/>
        <v>0</v>
      </c>
      <c r="AH121" s="42">
        <f t="shared" si="165"/>
        <v>1905.3</v>
      </c>
      <c r="AI121" s="41" t="s">
        <v>33</v>
      </c>
    </row>
    <row r="122" s="15" customFormat="1" ht="16" customHeight="1" spans="1:35">
      <c r="A122" s="37">
        <f t="shared" si="95"/>
        <v>119</v>
      </c>
      <c r="B122" s="38" t="s">
        <v>116</v>
      </c>
      <c r="C122" s="38" t="s">
        <v>390</v>
      </c>
      <c r="D122" s="40" t="s">
        <v>391</v>
      </c>
      <c r="E122" s="38">
        <v>3920.55</v>
      </c>
      <c r="F122" s="38">
        <v>3920.55</v>
      </c>
      <c r="G122" s="39">
        <v>6346</v>
      </c>
      <c r="H122" s="38">
        <v>3920.55</v>
      </c>
      <c r="I122" s="39">
        <v>4180</v>
      </c>
      <c r="J122" s="39"/>
      <c r="K122" s="38">
        <f t="shared" si="96"/>
        <v>70.57</v>
      </c>
      <c r="L122" s="38">
        <f t="shared" si="97"/>
        <v>627.29</v>
      </c>
      <c r="M122" s="39">
        <f t="shared" si="98"/>
        <v>507.68</v>
      </c>
      <c r="N122" s="38">
        <f t="shared" si="99"/>
        <v>27.44</v>
      </c>
      <c r="O122" s="39">
        <f t="shared" si="100"/>
        <v>209</v>
      </c>
      <c r="P122" s="39">
        <f t="shared" si="101"/>
        <v>0</v>
      </c>
      <c r="Q122" s="39">
        <f t="shared" si="102"/>
        <v>1441.98</v>
      </c>
      <c r="R122" s="38">
        <f t="shared" si="103"/>
        <v>0</v>
      </c>
      <c r="S122" s="38">
        <f t="shared" si="104"/>
        <v>313.64</v>
      </c>
      <c r="T122" s="39">
        <f t="shared" si="105"/>
        <v>126.92</v>
      </c>
      <c r="U122" s="38">
        <f t="shared" si="106"/>
        <v>11.76</v>
      </c>
      <c r="V122" s="39">
        <f t="shared" si="107"/>
        <v>209</v>
      </c>
      <c r="W122" s="39">
        <f t="shared" si="108"/>
        <v>0</v>
      </c>
      <c r="X122" s="38">
        <f t="shared" si="109"/>
        <v>661.32</v>
      </c>
      <c r="Y122" s="38">
        <f t="shared" si="110"/>
        <v>2103.3</v>
      </c>
      <c r="Z122" s="38"/>
      <c r="AA122" s="41" t="s">
        <v>47</v>
      </c>
      <c r="AB122" s="42">
        <f t="shared" ref="AB122:AH122" si="166">K122+R122</f>
        <v>70.57</v>
      </c>
      <c r="AC122" s="42">
        <f t="shared" si="166"/>
        <v>940.93</v>
      </c>
      <c r="AD122" s="42">
        <f t="shared" si="166"/>
        <v>634.6</v>
      </c>
      <c r="AE122" s="42">
        <f t="shared" si="166"/>
        <v>39.2</v>
      </c>
      <c r="AF122" s="42">
        <f t="shared" si="166"/>
        <v>418</v>
      </c>
      <c r="AG122" s="42">
        <f t="shared" si="166"/>
        <v>0</v>
      </c>
      <c r="AH122" s="42">
        <f t="shared" si="166"/>
        <v>2103.3</v>
      </c>
      <c r="AI122" s="41" t="s">
        <v>33</v>
      </c>
    </row>
    <row r="123" s="15" customFormat="1" ht="16" customHeight="1" spans="1:35">
      <c r="A123" s="37">
        <f t="shared" si="95"/>
        <v>120</v>
      </c>
      <c r="B123" s="38" t="s">
        <v>116</v>
      </c>
      <c r="C123" s="38" t="s">
        <v>392</v>
      </c>
      <c r="D123" s="40" t="s">
        <v>393</v>
      </c>
      <c r="E123" s="38">
        <v>3920.55</v>
      </c>
      <c r="F123" s="38">
        <v>3920.55</v>
      </c>
      <c r="G123" s="39">
        <v>6346</v>
      </c>
      <c r="H123" s="38">
        <v>3920.55</v>
      </c>
      <c r="I123" s="39">
        <v>4180</v>
      </c>
      <c r="J123" s="39"/>
      <c r="K123" s="38">
        <f t="shared" si="96"/>
        <v>70.57</v>
      </c>
      <c r="L123" s="38">
        <f t="shared" si="97"/>
        <v>627.29</v>
      </c>
      <c r="M123" s="39">
        <f t="shared" si="98"/>
        <v>507.68</v>
      </c>
      <c r="N123" s="38">
        <f t="shared" si="99"/>
        <v>27.44</v>
      </c>
      <c r="O123" s="39">
        <f t="shared" si="100"/>
        <v>209</v>
      </c>
      <c r="P123" s="39">
        <f t="shared" si="101"/>
        <v>0</v>
      </c>
      <c r="Q123" s="39">
        <f t="shared" si="102"/>
        <v>1441.98</v>
      </c>
      <c r="R123" s="38">
        <f t="shared" si="103"/>
        <v>0</v>
      </c>
      <c r="S123" s="38">
        <f t="shared" si="104"/>
        <v>313.64</v>
      </c>
      <c r="T123" s="39">
        <f t="shared" si="105"/>
        <v>126.92</v>
      </c>
      <c r="U123" s="38">
        <f t="shared" si="106"/>
        <v>11.76</v>
      </c>
      <c r="V123" s="39">
        <f t="shared" si="107"/>
        <v>209</v>
      </c>
      <c r="W123" s="39">
        <f t="shared" si="108"/>
        <v>0</v>
      </c>
      <c r="X123" s="38">
        <f t="shared" si="109"/>
        <v>661.32</v>
      </c>
      <c r="Y123" s="38">
        <f t="shared" si="110"/>
        <v>2103.3</v>
      </c>
      <c r="Z123" s="38"/>
      <c r="AA123" s="41" t="s">
        <v>68</v>
      </c>
      <c r="AB123" s="42">
        <f t="shared" ref="AB123:AH123" si="167">K123+R123</f>
        <v>70.57</v>
      </c>
      <c r="AC123" s="42">
        <f t="shared" si="167"/>
        <v>940.93</v>
      </c>
      <c r="AD123" s="42">
        <f t="shared" si="167"/>
        <v>634.6</v>
      </c>
      <c r="AE123" s="42">
        <f t="shared" si="167"/>
        <v>39.2</v>
      </c>
      <c r="AF123" s="42">
        <f t="shared" si="167"/>
        <v>418</v>
      </c>
      <c r="AG123" s="42">
        <f t="shared" si="167"/>
        <v>0</v>
      </c>
      <c r="AH123" s="42">
        <f t="shared" si="167"/>
        <v>2103.3</v>
      </c>
      <c r="AI123" s="41" t="s">
        <v>33</v>
      </c>
    </row>
    <row r="124" s="15" customFormat="1" ht="16" customHeight="1" spans="1:35">
      <c r="A124" s="37">
        <f t="shared" si="95"/>
        <v>121</v>
      </c>
      <c r="B124" s="38" t="s">
        <v>116</v>
      </c>
      <c r="C124" s="38" t="s">
        <v>386</v>
      </c>
      <c r="D124" s="40" t="s">
        <v>387</v>
      </c>
      <c r="E124" s="38">
        <v>3920.55</v>
      </c>
      <c r="F124" s="38">
        <v>3920.55</v>
      </c>
      <c r="G124" s="39">
        <v>6346</v>
      </c>
      <c r="H124" s="38">
        <v>3920.55</v>
      </c>
      <c r="I124" s="39">
        <v>2200</v>
      </c>
      <c r="J124" s="39"/>
      <c r="K124" s="38">
        <f t="shared" si="96"/>
        <v>70.57</v>
      </c>
      <c r="L124" s="38">
        <f t="shared" si="97"/>
        <v>627.29</v>
      </c>
      <c r="M124" s="39">
        <f t="shared" si="98"/>
        <v>507.68</v>
      </c>
      <c r="N124" s="38">
        <f t="shared" si="99"/>
        <v>27.44</v>
      </c>
      <c r="O124" s="39">
        <f t="shared" si="100"/>
        <v>110</v>
      </c>
      <c r="P124" s="39">
        <f t="shared" si="101"/>
        <v>0</v>
      </c>
      <c r="Q124" s="39">
        <f t="shared" si="102"/>
        <v>1342.98</v>
      </c>
      <c r="R124" s="38">
        <f t="shared" si="103"/>
        <v>0</v>
      </c>
      <c r="S124" s="38">
        <f t="shared" si="104"/>
        <v>313.64</v>
      </c>
      <c r="T124" s="39">
        <f t="shared" si="105"/>
        <v>126.92</v>
      </c>
      <c r="U124" s="38">
        <f t="shared" si="106"/>
        <v>11.76</v>
      </c>
      <c r="V124" s="39">
        <f t="shared" si="107"/>
        <v>110</v>
      </c>
      <c r="W124" s="39">
        <f t="shared" si="108"/>
        <v>0</v>
      </c>
      <c r="X124" s="38">
        <f t="shared" si="109"/>
        <v>562.32</v>
      </c>
      <c r="Y124" s="38">
        <f t="shared" si="110"/>
        <v>1905.3</v>
      </c>
      <c r="Z124" s="38"/>
      <c r="AA124" s="41" t="s">
        <v>80</v>
      </c>
      <c r="AB124" s="42">
        <f t="shared" ref="AB124:AH124" si="168">K124+R124</f>
        <v>70.57</v>
      </c>
      <c r="AC124" s="42">
        <f t="shared" si="168"/>
        <v>940.93</v>
      </c>
      <c r="AD124" s="42">
        <f t="shared" si="168"/>
        <v>634.6</v>
      </c>
      <c r="AE124" s="42">
        <f t="shared" si="168"/>
        <v>39.2</v>
      </c>
      <c r="AF124" s="42">
        <f t="shared" si="168"/>
        <v>220</v>
      </c>
      <c r="AG124" s="42">
        <f t="shared" si="168"/>
        <v>0</v>
      </c>
      <c r="AH124" s="42">
        <f t="shared" si="168"/>
        <v>1905.3</v>
      </c>
      <c r="AI124" s="41" t="s">
        <v>33</v>
      </c>
    </row>
    <row r="125" s="15" customFormat="1" ht="16" customHeight="1" spans="1:35">
      <c r="A125" s="37">
        <f t="shared" si="95"/>
        <v>122</v>
      </c>
      <c r="B125" s="38" t="s">
        <v>116</v>
      </c>
      <c r="C125" s="38" t="s">
        <v>394</v>
      </c>
      <c r="D125" s="40" t="s">
        <v>395</v>
      </c>
      <c r="E125" s="38">
        <v>3920.55</v>
      </c>
      <c r="F125" s="38">
        <v>3920.55</v>
      </c>
      <c r="G125" s="39">
        <v>6346</v>
      </c>
      <c r="H125" s="38">
        <v>3920.55</v>
      </c>
      <c r="I125" s="39">
        <v>4180</v>
      </c>
      <c r="J125" s="39"/>
      <c r="K125" s="38">
        <f t="shared" si="96"/>
        <v>70.57</v>
      </c>
      <c r="L125" s="38">
        <f t="shared" si="97"/>
        <v>627.29</v>
      </c>
      <c r="M125" s="39">
        <f t="shared" si="98"/>
        <v>507.68</v>
      </c>
      <c r="N125" s="38">
        <f t="shared" si="99"/>
        <v>27.44</v>
      </c>
      <c r="O125" s="39">
        <f t="shared" si="100"/>
        <v>209</v>
      </c>
      <c r="P125" s="39">
        <f t="shared" si="101"/>
        <v>0</v>
      </c>
      <c r="Q125" s="39">
        <f t="shared" si="102"/>
        <v>1441.98</v>
      </c>
      <c r="R125" s="38">
        <f t="shared" si="103"/>
        <v>0</v>
      </c>
      <c r="S125" s="38">
        <f t="shared" si="104"/>
        <v>313.64</v>
      </c>
      <c r="T125" s="39">
        <f t="shared" si="105"/>
        <v>126.92</v>
      </c>
      <c r="U125" s="38">
        <f t="shared" si="106"/>
        <v>11.76</v>
      </c>
      <c r="V125" s="39">
        <f t="shared" si="107"/>
        <v>209</v>
      </c>
      <c r="W125" s="39">
        <f t="shared" si="108"/>
        <v>0</v>
      </c>
      <c r="X125" s="38">
        <f t="shared" si="109"/>
        <v>661.32</v>
      </c>
      <c r="Y125" s="38">
        <f t="shared" si="110"/>
        <v>2103.3</v>
      </c>
      <c r="Z125" s="38"/>
      <c r="AA125" s="41" t="s">
        <v>47</v>
      </c>
      <c r="AB125" s="42">
        <f t="shared" ref="AB125:AH125" si="169">K125+R125</f>
        <v>70.57</v>
      </c>
      <c r="AC125" s="42">
        <f t="shared" si="169"/>
        <v>940.93</v>
      </c>
      <c r="AD125" s="42">
        <f t="shared" si="169"/>
        <v>634.6</v>
      </c>
      <c r="AE125" s="42">
        <f t="shared" si="169"/>
        <v>39.2</v>
      </c>
      <c r="AF125" s="42">
        <f t="shared" si="169"/>
        <v>418</v>
      </c>
      <c r="AG125" s="42">
        <f t="shared" si="169"/>
        <v>0</v>
      </c>
      <c r="AH125" s="42">
        <f t="shared" si="169"/>
        <v>2103.3</v>
      </c>
      <c r="AI125" s="41" t="s">
        <v>33</v>
      </c>
    </row>
    <row r="126" s="15" customFormat="1" ht="16" customHeight="1" spans="1:35">
      <c r="A126" s="37">
        <f t="shared" si="95"/>
        <v>123</v>
      </c>
      <c r="B126" s="38" t="s">
        <v>195</v>
      </c>
      <c r="C126" s="38" t="s">
        <v>396</v>
      </c>
      <c r="D126" s="40" t="s">
        <v>397</v>
      </c>
      <c r="E126" s="38">
        <v>3920.55</v>
      </c>
      <c r="F126" s="38">
        <v>3920.55</v>
      </c>
      <c r="G126" s="39">
        <v>6346</v>
      </c>
      <c r="H126" s="38">
        <v>3920.55</v>
      </c>
      <c r="I126" s="39">
        <v>4180</v>
      </c>
      <c r="J126" s="39"/>
      <c r="K126" s="38">
        <f t="shared" si="96"/>
        <v>70.57</v>
      </c>
      <c r="L126" s="38">
        <f t="shared" si="97"/>
        <v>627.29</v>
      </c>
      <c r="M126" s="39">
        <f t="shared" si="98"/>
        <v>507.68</v>
      </c>
      <c r="N126" s="38">
        <f t="shared" si="99"/>
        <v>27.44</v>
      </c>
      <c r="O126" s="39">
        <f t="shared" si="100"/>
        <v>209</v>
      </c>
      <c r="P126" s="39">
        <f t="shared" si="101"/>
        <v>0</v>
      </c>
      <c r="Q126" s="39">
        <f t="shared" si="102"/>
        <v>1441.98</v>
      </c>
      <c r="R126" s="38">
        <f t="shared" si="103"/>
        <v>0</v>
      </c>
      <c r="S126" s="38">
        <f t="shared" si="104"/>
        <v>313.64</v>
      </c>
      <c r="T126" s="39">
        <f t="shared" si="105"/>
        <v>126.92</v>
      </c>
      <c r="U126" s="38">
        <f t="shared" si="106"/>
        <v>11.76</v>
      </c>
      <c r="V126" s="39">
        <f t="shared" si="107"/>
        <v>209</v>
      </c>
      <c r="W126" s="39">
        <f t="shared" si="108"/>
        <v>0</v>
      </c>
      <c r="X126" s="38">
        <f t="shared" si="109"/>
        <v>661.32</v>
      </c>
      <c r="Y126" s="38">
        <f t="shared" si="110"/>
        <v>2103.3</v>
      </c>
      <c r="Z126" s="38"/>
      <c r="AA126" s="41" t="s">
        <v>72</v>
      </c>
      <c r="AB126" s="42">
        <f t="shared" ref="AB126:AH126" si="170">K126+R126</f>
        <v>70.57</v>
      </c>
      <c r="AC126" s="42">
        <f t="shared" si="170"/>
        <v>940.93</v>
      </c>
      <c r="AD126" s="42">
        <f t="shared" si="170"/>
        <v>634.6</v>
      </c>
      <c r="AE126" s="42">
        <f t="shared" si="170"/>
        <v>39.2</v>
      </c>
      <c r="AF126" s="42">
        <f t="shared" si="170"/>
        <v>418</v>
      </c>
      <c r="AG126" s="42">
        <f t="shared" si="170"/>
        <v>0</v>
      </c>
      <c r="AH126" s="42">
        <f t="shared" si="170"/>
        <v>2103.3</v>
      </c>
      <c r="AI126" s="41" t="s">
        <v>34</v>
      </c>
    </row>
    <row r="127" s="15" customFormat="1" ht="16" customHeight="1" spans="1:35">
      <c r="A127" s="37">
        <f t="shared" si="95"/>
        <v>124</v>
      </c>
      <c r="B127" s="38" t="s">
        <v>116</v>
      </c>
      <c r="C127" s="38" t="s">
        <v>398</v>
      </c>
      <c r="D127" s="220" t="s">
        <v>399</v>
      </c>
      <c r="E127" s="38">
        <v>3920.55</v>
      </c>
      <c r="F127" s="38">
        <v>3920.55</v>
      </c>
      <c r="G127" s="39">
        <v>6346</v>
      </c>
      <c r="H127" s="38">
        <v>3920.55</v>
      </c>
      <c r="I127" s="39">
        <v>2200</v>
      </c>
      <c r="J127" s="39"/>
      <c r="K127" s="38">
        <f t="shared" si="96"/>
        <v>70.57</v>
      </c>
      <c r="L127" s="38">
        <f t="shared" si="97"/>
        <v>627.29</v>
      </c>
      <c r="M127" s="39">
        <f t="shared" si="98"/>
        <v>507.68</v>
      </c>
      <c r="N127" s="38">
        <f t="shared" si="99"/>
        <v>27.44</v>
      </c>
      <c r="O127" s="39">
        <f t="shared" si="100"/>
        <v>110</v>
      </c>
      <c r="P127" s="39">
        <f t="shared" si="101"/>
        <v>0</v>
      </c>
      <c r="Q127" s="39">
        <f t="shared" si="102"/>
        <v>1342.98</v>
      </c>
      <c r="R127" s="38">
        <f t="shared" si="103"/>
        <v>0</v>
      </c>
      <c r="S127" s="38">
        <f t="shared" si="104"/>
        <v>313.64</v>
      </c>
      <c r="T127" s="39">
        <f t="shared" si="105"/>
        <v>126.92</v>
      </c>
      <c r="U127" s="38">
        <f t="shared" si="106"/>
        <v>11.76</v>
      </c>
      <c r="V127" s="39">
        <f t="shared" si="107"/>
        <v>110</v>
      </c>
      <c r="W127" s="39">
        <f t="shared" si="108"/>
        <v>0</v>
      </c>
      <c r="X127" s="38">
        <f t="shared" si="109"/>
        <v>562.32</v>
      </c>
      <c r="Y127" s="38">
        <f t="shared" si="110"/>
        <v>1905.3</v>
      </c>
      <c r="Z127" s="38"/>
      <c r="AA127" s="41" t="s">
        <v>80</v>
      </c>
      <c r="AB127" s="42">
        <f t="shared" ref="AB127:AH127" si="171">K127+R127</f>
        <v>70.57</v>
      </c>
      <c r="AC127" s="42">
        <f t="shared" si="171"/>
        <v>940.93</v>
      </c>
      <c r="AD127" s="42">
        <f t="shared" si="171"/>
        <v>634.6</v>
      </c>
      <c r="AE127" s="42">
        <f t="shared" si="171"/>
        <v>39.2</v>
      </c>
      <c r="AF127" s="42">
        <f t="shared" si="171"/>
        <v>220</v>
      </c>
      <c r="AG127" s="42">
        <f t="shared" si="171"/>
        <v>0</v>
      </c>
      <c r="AH127" s="42">
        <f t="shared" si="171"/>
        <v>1905.3</v>
      </c>
      <c r="AI127" s="41" t="s">
        <v>33</v>
      </c>
    </row>
    <row r="128" s="15" customFormat="1" ht="16" customHeight="1" spans="1:35">
      <c r="A128" s="37">
        <f t="shared" si="95"/>
        <v>125</v>
      </c>
      <c r="B128" s="38" t="s">
        <v>116</v>
      </c>
      <c r="C128" s="38" t="s">
        <v>400</v>
      </c>
      <c r="D128" s="40" t="s">
        <v>401</v>
      </c>
      <c r="E128" s="38">
        <v>3920.55</v>
      </c>
      <c r="F128" s="38">
        <v>3920.55</v>
      </c>
      <c r="G128" s="39">
        <v>6346</v>
      </c>
      <c r="H128" s="38">
        <v>3920.55</v>
      </c>
      <c r="I128" s="39">
        <v>3180</v>
      </c>
      <c r="J128" s="39"/>
      <c r="K128" s="38">
        <f t="shared" si="96"/>
        <v>70.57</v>
      </c>
      <c r="L128" s="38">
        <f t="shared" si="97"/>
        <v>627.29</v>
      </c>
      <c r="M128" s="39">
        <f t="shared" si="98"/>
        <v>507.68</v>
      </c>
      <c r="N128" s="38">
        <f t="shared" si="99"/>
        <v>27.44</v>
      </c>
      <c r="O128" s="39">
        <f t="shared" si="100"/>
        <v>159</v>
      </c>
      <c r="P128" s="39">
        <f t="shared" si="101"/>
        <v>0</v>
      </c>
      <c r="Q128" s="39">
        <f t="shared" si="102"/>
        <v>1391.98</v>
      </c>
      <c r="R128" s="38">
        <f t="shared" si="103"/>
        <v>0</v>
      </c>
      <c r="S128" s="38">
        <f t="shared" si="104"/>
        <v>313.64</v>
      </c>
      <c r="T128" s="39">
        <f t="shared" si="105"/>
        <v>126.92</v>
      </c>
      <c r="U128" s="38">
        <f t="shared" si="106"/>
        <v>11.76</v>
      </c>
      <c r="V128" s="39">
        <f t="shared" si="107"/>
        <v>159</v>
      </c>
      <c r="W128" s="39">
        <f t="shared" si="108"/>
        <v>0</v>
      </c>
      <c r="X128" s="38">
        <f t="shared" si="109"/>
        <v>611.32</v>
      </c>
      <c r="Y128" s="38">
        <f t="shared" si="110"/>
        <v>2003.3</v>
      </c>
      <c r="Z128" s="38"/>
      <c r="AA128" s="41" t="s">
        <v>68</v>
      </c>
      <c r="AB128" s="42">
        <f t="shared" ref="AB128:AH128" si="172">K128+R128</f>
        <v>70.57</v>
      </c>
      <c r="AC128" s="42">
        <f t="shared" si="172"/>
        <v>940.93</v>
      </c>
      <c r="AD128" s="42">
        <f t="shared" si="172"/>
        <v>634.6</v>
      </c>
      <c r="AE128" s="42">
        <f t="shared" si="172"/>
        <v>39.2</v>
      </c>
      <c r="AF128" s="42">
        <f t="shared" si="172"/>
        <v>318</v>
      </c>
      <c r="AG128" s="42">
        <f t="shared" si="172"/>
        <v>0</v>
      </c>
      <c r="AH128" s="42">
        <f t="shared" si="172"/>
        <v>2003.3</v>
      </c>
      <c r="AI128" s="41" t="s">
        <v>33</v>
      </c>
    </row>
    <row r="129" s="15" customFormat="1" ht="16" customHeight="1" spans="1:36">
      <c r="A129" s="37">
        <f t="shared" si="95"/>
        <v>126</v>
      </c>
      <c r="B129" s="38" t="s">
        <v>116</v>
      </c>
      <c r="C129" s="38" t="s">
        <v>402</v>
      </c>
      <c r="D129" s="222" t="s">
        <v>403</v>
      </c>
      <c r="E129" s="38">
        <v>3920.55</v>
      </c>
      <c r="F129" s="38">
        <v>3920.55</v>
      </c>
      <c r="G129" s="39">
        <v>6346</v>
      </c>
      <c r="H129" s="38">
        <v>3920.55</v>
      </c>
      <c r="I129" s="39">
        <v>2200</v>
      </c>
      <c r="J129" s="39"/>
      <c r="K129" s="38">
        <f t="shared" si="96"/>
        <v>70.57</v>
      </c>
      <c r="L129" s="38">
        <f t="shared" si="97"/>
        <v>627.29</v>
      </c>
      <c r="M129" s="39">
        <f t="shared" si="98"/>
        <v>507.68</v>
      </c>
      <c r="N129" s="38">
        <f t="shared" si="99"/>
        <v>27.44</v>
      </c>
      <c r="O129" s="39">
        <f t="shared" si="100"/>
        <v>110</v>
      </c>
      <c r="P129" s="39">
        <f t="shared" si="101"/>
        <v>0</v>
      </c>
      <c r="Q129" s="39">
        <f t="shared" si="102"/>
        <v>1342.98</v>
      </c>
      <c r="R129" s="38">
        <f t="shared" si="103"/>
        <v>0</v>
      </c>
      <c r="S129" s="38">
        <f t="shared" si="104"/>
        <v>313.64</v>
      </c>
      <c r="T129" s="39">
        <f t="shared" si="105"/>
        <v>126.92</v>
      </c>
      <c r="U129" s="38">
        <f t="shared" si="106"/>
        <v>11.76</v>
      </c>
      <c r="V129" s="39">
        <f t="shared" si="107"/>
        <v>110</v>
      </c>
      <c r="W129" s="39">
        <f t="shared" si="108"/>
        <v>0</v>
      </c>
      <c r="X129" s="38">
        <f t="shared" si="109"/>
        <v>562.32</v>
      </c>
      <c r="Y129" s="38">
        <f t="shared" si="110"/>
        <v>1905.3</v>
      </c>
      <c r="Z129" s="38"/>
      <c r="AA129" s="41" t="s">
        <v>68</v>
      </c>
      <c r="AB129" s="42">
        <f t="shared" ref="AB129:AH129" si="173">K129+R129</f>
        <v>70.57</v>
      </c>
      <c r="AC129" s="42">
        <f t="shared" si="173"/>
        <v>940.93</v>
      </c>
      <c r="AD129" s="42">
        <f t="shared" si="173"/>
        <v>634.6</v>
      </c>
      <c r="AE129" s="42">
        <f t="shared" si="173"/>
        <v>39.2</v>
      </c>
      <c r="AF129" s="42">
        <f t="shared" si="173"/>
        <v>220</v>
      </c>
      <c r="AG129" s="42">
        <f t="shared" si="173"/>
        <v>0</v>
      </c>
      <c r="AH129" s="42">
        <f t="shared" si="173"/>
        <v>1905.3</v>
      </c>
      <c r="AI129" s="41" t="s">
        <v>33</v>
      </c>
    </row>
    <row r="130" s="15" customFormat="1" ht="16" customHeight="1" spans="1:36">
      <c r="A130" s="37">
        <f t="shared" ref="A130:A193" si="174">ROW()-3</f>
        <v>127</v>
      </c>
      <c r="B130" s="38" t="s">
        <v>116</v>
      </c>
      <c r="C130" s="45" t="s">
        <v>410</v>
      </c>
      <c r="D130" s="46" t="s">
        <v>411</v>
      </c>
      <c r="E130" s="38">
        <v>3920.55</v>
      </c>
      <c r="F130" s="38">
        <v>3920.55</v>
      </c>
      <c r="G130" s="39">
        <v>6346</v>
      </c>
      <c r="H130" s="38">
        <v>3920.55</v>
      </c>
      <c r="I130" s="39">
        <v>2200</v>
      </c>
      <c r="J130" s="39"/>
      <c r="K130" s="38">
        <f t="shared" ref="K130:K193" si="175">ROUND(E130*0.018,2)</f>
        <v>70.57</v>
      </c>
      <c r="L130" s="38">
        <f t="shared" ref="L130:L193" si="176">ROUND(F130*0.16,2)</f>
        <v>627.29</v>
      </c>
      <c r="M130" s="39">
        <f t="shared" ref="M130:M193" si="177">ROUND(G130*0.08,2)</f>
        <v>507.68</v>
      </c>
      <c r="N130" s="38">
        <f t="shared" ref="N130:N193" si="178">ROUND(H130*0.007,2)</f>
        <v>27.44</v>
      </c>
      <c r="O130" s="39">
        <f t="shared" ref="O130:O193" si="179">I130*5%</f>
        <v>110</v>
      </c>
      <c r="P130" s="39">
        <f t="shared" ref="P130:P193" si="180">J130*50%</f>
        <v>0</v>
      </c>
      <c r="Q130" s="39">
        <f t="shared" ref="Q130:Q193" si="181">SUM(K130:P130)</f>
        <v>1342.98</v>
      </c>
      <c r="R130" s="38">
        <f t="shared" ref="R130:R193" si="182">E130*0</f>
        <v>0</v>
      </c>
      <c r="S130" s="38">
        <f t="shared" ref="S130:S193" si="183">ROUND(F130*0.08,2)</f>
        <v>313.64</v>
      </c>
      <c r="T130" s="39">
        <f t="shared" ref="T130:T193" si="184">ROUND(G130*0.02,2)</f>
        <v>126.92</v>
      </c>
      <c r="U130" s="38">
        <f t="shared" ref="U130:U193" si="185">ROUND(H130*0.003,2)</f>
        <v>11.76</v>
      </c>
      <c r="V130" s="39">
        <f t="shared" ref="V130:V193" si="186">I130*5%</f>
        <v>110</v>
      </c>
      <c r="W130" s="39">
        <f t="shared" ref="W130:W193" si="187">J130*50%</f>
        <v>0</v>
      </c>
      <c r="X130" s="38">
        <f t="shared" ref="X130:X193" si="188">SUM(R130:W130)</f>
        <v>562.32</v>
      </c>
      <c r="Y130" s="38">
        <f t="shared" ref="Y130:Y193" si="189">Q130+X130</f>
        <v>1905.3</v>
      </c>
      <c r="Z130" s="38"/>
      <c r="AA130" s="41" t="s">
        <v>80</v>
      </c>
      <c r="AB130" s="42">
        <f t="shared" ref="AB130:AH130" si="190">K130+R130</f>
        <v>70.57</v>
      </c>
      <c r="AC130" s="42">
        <f t="shared" si="190"/>
        <v>940.93</v>
      </c>
      <c r="AD130" s="42">
        <f t="shared" si="190"/>
        <v>634.6</v>
      </c>
      <c r="AE130" s="42">
        <f t="shared" si="190"/>
        <v>39.2</v>
      </c>
      <c r="AF130" s="42">
        <f t="shared" si="190"/>
        <v>220</v>
      </c>
      <c r="AG130" s="42">
        <f t="shared" si="190"/>
        <v>0</v>
      </c>
      <c r="AH130" s="42">
        <f t="shared" si="190"/>
        <v>1905.3</v>
      </c>
      <c r="AI130" s="41" t="s">
        <v>33</v>
      </c>
    </row>
    <row r="131" s="15" customFormat="1" ht="16" customHeight="1" spans="1:36">
      <c r="A131" s="37">
        <f t="shared" si="174"/>
        <v>128</v>
      </c>
      <c r="B131" s="38" t="s">
        <v>238</v>
      </c>
      <c r="C131" s="54" t="s">
        <v>412</v>
      </c>
      <c r="D131" s="55" t="s">
        <v>413</v>
      </c>
      <c r="E131" s="39">
        <v>3920.55</v>
      </c>
      <c r="F131" s="38">
        <v>3920.55</v>
      </c>
      <c r="G131" s="39">
        <v>6346</v>
      </c>
      <c r="H131" s="39">
        <v>3920.55</v>
      </c>
      <c r="I131" s="39">
        <v>2200</v>
      </c>
      <c r="J131" s="39"/>
      <c r="K131" s="38">
        <f t="shared" si="175"/>
        <v>70.57</v>
      </c>
      <c r="L131" s="38">
        <f t="shared" si="176"/>
        <v>627.29</v>
      </c>
      <c r="M131" s="39">
        <f t="shared" si="177"/>
        <v>507.68</v>
      </c>
      <c r="N131" s="38">
        <f t="shared" si="178"/>
        <v>27.44</v>
      </c>
      <c r="O131" s="39">
        <f t="shared" si="179"/>
        <v>110</v>
      </c>
      <c r="P131" s="39">
        <f t="shared" si="180"/>
        <v>0</v>
      </c>
      <c r="Q131" s="39">
        <f t="shared" si="181"/>
        <v>1342.98</v>
      </c>
      <c r="R131" s="38">
        <f t="shared" si="182"/>
        <v>0</v>
      </c>
      <c r="S131" s="39">
        <f t="shared" si="183"/>
        <v>313.64</v>
      </c>
      <c r="T131" s="39">
        <f t="shared" si="184"/>
        <v>126.92</v>
      </c>
      <c r="U131" s="39">
        <f t="shared" si="185"/>
        <v>11.76</v>
      </c>
      <c r="V131" s="39">
        <f t="shared" si="186"/>
        <v>110</v>
      </c>
      <c r="W131" s="39">
        <f t="shared" si="187"/>
        <v>0</v>
      </c>
      <c r="X131" s="38">
        <f t="shared" si="188"/>
        <v>562.32</v>
      </c>
      <c r="Y131" s="39">
        <f t="shared" si="189"/>
        <v>1905.3</v>
      </c>
      <c r="Z131" s="39"/>
      <c r="AA131" s="41" t="s">
        <v>64</v>
      </c>
      <c r="AB131" s="42">
        <f t="shared" ref="AB131:AH131" si="191">K131+R131</f>
        <v>70.57</v>
      </c>
      <c r="AC131" s="42">
        <f t="shared" si="191"/>
        <v>940.93</v>
      </c>
      <c r="AD131" s="42">
        <f t="shared" si="191"/>
        <v>634.6</v>
      </c>
      <c r="AE131" s="42">
        <f t="shared" si="191"/>
        <v>39.2</v>
      </c>
      <c r="AF131" s="42">
        <f t="shared" si="191"/>
        <v>220</v>
      </c>
      <c r="AG131" s="42">
        <f t="shared" si="191"/>
        <v>0</v>
      </c>
      <c r="AH131" s="42">
        <f t="shared" si="191"/>
        <v>1905.3</v>
      </c>
      <c r="AI131" s="41" t="s">
        <v>33</v>
      </c>
    </row>
    <row r="132" s="15" customFormat="1" ht="16" customHeight="1" spans="1:36">
      <c r="A132" s="37">
        <f t="shared" si="174"/>
        <v>129</v>
      </c>
      <c r="B132" s="38" t="s">
        <v>153</v>
      </c>
      <c r="C132" s="54" t="s">
        <v>414</v>
      </c>
      <c r="D132" s="55" t="s">
        <v>415</v>
      </c>
      <c r="E132" s="39">
        <v>3920.55</v>
      </c>
      <c r="F132" s="38">
        <v>3920.55</v>
      </c>
      <c r="G132" s="39">
        <v>6346</v>
      </c>
      <c r="H132" s="39">
        <v>3920.55</v>
      </c>
      <c r="I132" s="39">
        <v>3180</v>
      </c>
      <c r="J132" s="39"/>
      <c r="K132" s="38">
        <f t="shared" si="175"/>
        <v>70.57</v>
      </c>
      <c r="L132" s="38">
        <f t="shared" si="176"/>
        <v>627.29</v>
      </c>
      <c r="M132" s="39">
        <f t="shared" si="177"/>
        <v>507.68</v>
      </c>
      <c r="N132" s="38">
        <f t="shared" si="178"/>
        <v>27.44</v>
      </c>
      <c r="O132" s="39">
        <f t="shared" si="179"/>
        <v>159</v>
      </c>
      <c r="P132" s="39">
        <f t="shared" si="180"/>
        <v>0</v>
      </c>
      <c r="Q132" s="39">
        <f t="shared" si="181"/>
        <v>1391.98</v>
      </c>
      <c r="R132" s="38">
        <f t="shared" si="182"/>
        <v>0</v>
      </c>
      <c r="S132" s="39">
        <f t="shared" si="183"/>
        <v>313.64</v>
      </c>
      <c r="T132" s="39">
        <f t="shared" si="184"/>
        <v>126.92</v>
      </c>
      <c r="U132" s="39">
        <f t="shared" si="185"/>
        <v>11.76</v>
      </c>
      <c r="V132" s="39">
        <f t="shared" si="186"/>
        <v>159</v>
      </c>
      <c r="W132" s="39">
        <f t="shared" si="187"/>
        <v>0</v>
      </c>
      <c r="X132" s="38">
        <f t="shared" si="188"/>
        <v>611.32</v>
      </c>
      <c r="Y132" s="39">
        <f t="shared" si="189"/>
        <v>2003.3</v>
      </c>
      <c r="Z132" s="39"/>
      <c r="AA132" s="41" t="s">
        <v>77</v>
      </c>
      <c r="AB132" s="42">
        <f t="shared" ref="AB132:AH132" si="192">K132+R132</f>
        <v>70.57</v>
      </c>
      <c r="AC132" s="42">
        <f t="shared" si="192"/>
        <v>940.93</v>
      </c>
      <c r="AD132" s="42">
        <f t="shared" si="192"/>
        <v>634.6</v>
      </c>
      <c r="AE132" s="42">
        <f t="shared" si="192"/>
        <v>39.2</v>
      </c>
      <c r="AF132" s="42">
        <f t="shared" si="192"/>
        <v>318</v>
      </c>
      <c r="AG132" s="42">
        <f t="shared" si="192"/>
        <v>0</v>
      </c>
      <c r="AH132" s="42">
        <f t="shared" si="192"/>
        <v>2003.3</v>
      </c>
      <c r="AI132" s="41" t="s">
        <v>36</v>
      </c>
    </row>
    <row r="133" s="15" customFormat="1" ht="16" customHeight="1" spans="1:36">
      <c r="A133" s="37">
        <f t="shared" si="174"/>
        <v>130</v>
      </c>
      <c r="B133" s="38" t="s">
        <v>113</v>
      </c>
      <c r="C133" s="54" t="s">
        <v>416</v>
      </c>
      <c r="D133" s="55" t="s">
        <v>417</v>
      </c>
      <c r="E133" s="39">
        <v>3920.55</v>
      </c>
      <c r="F133" s="38">
        <v>3920.55</v>
      </c>
      <c r="G133" s="39">
        <v>6346</v>
      </c>
      <c r="H133" s="39">
        <v>3920.55</v>
      </c>
      <c r="I133" s="39">
        <v>4180</v>
      </c>
      <c r="J133" s="39"/>
      <c r="K133" s="38">
        <f t="shared" si="175"/>
        <v>70.57</v>
      </c>
      <c r="L133" s="38">
        <f t="shared" si="176"/>
        <v>627.29</v>
      </c>
      <c r="M133" s="39">
        <f t="shared" si="177"/>
        <v>507.68</v>
      </c>
      <c r="N133" s="38">
        <f t="shared" si="178"/>
        <v>27.44</v>
      </c>
      <c r="O133" s="39">
        <f t="shared" si="179"/>
        <v>209</v>
      </c>
      <c r="P133" s="39">
        <f t="shared" si="180"/>
        <v>0</v>
      </c>
      <c r="Q133" s="39">
        <f t="shared" si="181"/>
        <v>1441.98</v>
      </c>
      <c r="R133" s="38">
        <f t="shared" si="182"/>
        <v>0</v>
      </c>
      <c r="S133" s="39">
        <f t="shared" si="183"/>
        <v>313.64</v>
      </c>
      <c r="T133" s="39">
        <f t="shared" si="184"/>
        <v>126.92</v>
      </c>
      <c r="U133" s="39">
        <f t="shared" si="185"/>
        <v>11.76</v>
      </c>
      <c r="V133" s="39">
        <f t="shared" si="186"/>
        <v>209</v>
      </c>
      <c r="W133" s="39">
        <f t="shared" si="187"/>
        <v>0</v>
      </c>
      <c r="X133" s="38">
        <f t="shared" si="188"/>
        <v>661.32</v>
      </c>
      <c r="Y133" s="39">
        <f t="shared" si="189"/>
        <v>2103.3</v>
      </c>
      <c r="Z133" s="39"/>
      <c r="AA133" s="41" t="s">
        <v>58</v>
      </c>
      <c r="AB133" s="42">
        <f t="shared" ref="AB133:AH133" si="193">K133+R133</f>
        <v>70.57</v>
      </c>
      <c r="AC133" s="42">
        <f t="shared" si="193"/>
        <v>940.93</v>
      </c>
      <c r="AD133" s="42">
        <f t="shared" si="193"/>
        <v>634.6</v>
      </c>
      <c r="AE133" s="42">
        <f t="shared" si="193"/>
        <v>39.2</v>
      </c>
      <c r="AF133" s="42">
        <f t="shared" si="193"/>
        <v>418</v>
      </c>
      <c r="AG133" s="42">
        <f t="shared" si="193"/>
        <v>0</v>
      </c>
      <c r="AH133" s="42">
        <f t="shared" si="193"/>
        <v>2103.3</v>
      </c>
      <c r="AI133" s="41" t="s">
        <v>35</v>
      </c>
    </row>
    <row r="134" s="17" customFormat="1" ht="16" customHeight="1" spans="1:36">
      <c r="A134" s="37">
        <f t="shared" si="174"/>
        <v>131</v>
      </c>
      <c r="B134" s="38" t="s">
        <v>46</v>
      </c>
      <c r="C134" s="56" t="s">
        <v>418</v>
      </c>
      <c r="D134" s="40" t="s">
        <v>419</v>
      </c>
      <c r="E134" s="38">
        <v>3920.55</v>
      </c>
      <c r="F134" s="38">
        <v>3920.55</v>
      </c>
      <c r="G134" s="39">
        <v>6346</v>
      </c>
      <c r="H134" s="38">
        <v>3920.55</v>
      </c>
      <c r="I134" s="39">
        <v>4180</v>
      </c>
      <c r="J134" s="39"/>
      <c r="K134" s="38">
        <f t="shared" si="175"/>
        <v>70.57</v>
      </c>
      <c r="L134" s="38">
        <f t="shared" si="176"/>
        <v>627.29</v>
      </c>
      <c r="M134" s="39">
        <f t="shared" si="177"/>
        <v>507.68</v>
      </c>
      <c r="N134" s="38">
        <f t="shared" si="178"/>
        <v>27.44</v>
      </c>
      <c r="O134" s="39">
        <f t="shared" si="179"/>
        <v>209</v>
      </c>
      <c r="P134" s="39">
        <f t="shared" si="180"/>
        <v>0</v>
      </c>
      <c r="Q134" s="39">
        <f t="shared" si="181"/>
        <v>1441.98</v>
      </c>
      <c r="R134" s="38">
        <f t="shared" si="182"/>
        <v>0</v>
      </c>
      <c r="S134" s="38">
        <f t="shared" si="183"/>
        <v>313.64</v>
      </c>
      <c r="T134" s="39">
        <f t="shared" si="184"/>
        <v>126.92</v>
      </c>
      <c r="U134" s="38">
        <f t="shared" si="185"/>
        <v>11.76</v>
      </c>
      <c r="V134" s="39">
        <f t="shared" si="186"/>
        <v>209</v>
      </c>
      <c r="W134" s="39">
        <f t="shared" si="187"/>
        <v>0</v>
      </c>
      <c r="X134" s="38">
        <f t="shared" si="188"/>
        <v>661.32</v>
      </c>
      <c r="Y134" s="38">
        <f t="shared" si="189"/>
        <v>2103.3</v>
      </c>
      <c r="Z134" s="38"/>
      <c r="AA134" s="41" t="s">
        <v>46</v>
      </c>
      <c r="AB134" s="42">
        <f t="shared" ref="AB134:AH134" si="194">K134+R134</f>
        <v>70.57</v>
      </c>
      <c r="AC134" s="42">
        <f t="shared" si="194"/>
        <v>940.93</v>
      </c>
      <c r="AD134" s="42">
        <f t="shared" si="194"/>
        <v>634.6</v>
      </c>
      <c r="AE134" s="42">
        <f t="shared" si="194"/>
        <v>39.2</v>
      </c>
      <c r="AF134" s="42">
        <f t="shared" si="194"/>
        <v>418</v>
      </c>
      <c r="AG134" s="42">
        <f t="shared" si="194"/>
        <v>0</v>
      </c>
      <c r="AH134" s="42">
        <f t="shared" si="194"/>
        <v>2103.3</v>
      </c>
      <c r="AI134" s="41" t="s">
        <v>31</v>
      </c>
      <c r="AJ134" s="15"/>
    </row>
    <row r="135" s="17" customFormat="1" ht="16" customHeight="1" spans="1:36">
      <c r="A135" s="37">
        <f t="shared" si="174"/>
        <v>132</v>
      </c>
      <c r="B135" s="38" t="s">
        <v>143</v>
      </c>
      <c r="C135" s="56" t="s">
        <v>420</v>
      </c>
      <c r="D135" s="40" t="s">
        <v>421</v>
      </c>
      <c r="E135" s="38">
        <v>3920.55</v>
      </c>
      <c r="F135" s="38">
        <v>3920.55</v>
      </c>
      <c r="G135" s="39">
        <v>6346</v>
      </c>
      <c r="H135" s="38">
        <v>3920.55</v>
      </c>
      <c r="I135" s="39">
        <v>4180</v>
      </c>
      <c r="J135" s="39"/>
      <c r="K135" s="38">
        <f t="shared" si="175"/>
        <v>70.57</v>
      </c>
      <c r="L135" s="38">
        <f t="shared" si="176"/>
        <v>627.29</v>
      </c>
      <c r="M135" s="39">
        <f t="shared" si="177"/>
        <v>507.68</v>
      </c>
      <c r="N135" s="38">
        <f t="shared" si="178"/>
        <v>27.44</v>
      </c>
      <c r="O135" s="39">
        <f t="shared" si="179"/>
        <v>209</v>
      </c>
      <c r="P135" s="39">
        <f t="shared" si="180"/>
        <v>0</v>
      </c>
      <c r="Q135" s="39">
        <f t="shared" si="181"/>
        <v>1441.98</v>
      </c>
      <c r="R135" s="38">
        <f t="shared" si="182"/>
        <v>0</v>
      </c>
      <c r="S135" s="38">
        <f t="shared" si="183"/>
        <v>313.64</v>
      </c>
      <c r="T135" s="39">
        <f t="shared" si="184"/>
        <v>126.92</v>
      </c>
      <c r="U135" s="38">
        <f t="shared" si="185"/>
        <v>11.76</v>
      </c>
      <c r="V135" s="39">
        <f t="shared" si="186"/>
        <v>209</v>
      </c>
      <c r="W135" s="39">
        <f t="shared" si="187"/>
        <v>0</v>
      </c>
      <c r="X135" s="38">
        <f t="shared" si="188"/>
        <v>661.32</v>
      </c>
      <c r="Y135" s="38">
        <f t="shared" si="189"/>
        <v>2103.3</v>
      </c>
      <c r="Z135" s="38"/>
      <c r="AA135" s="41" t="s">
        <v>82</v>
      </c>
      <c r="AB135" s="42">
        <f t="shared" ref="AB135:AH135" si="195">K135+R135</f>
        <v>70.57</v>
      </c>
      <c r="AC135" s="42">
        <f t="shared" si="195"/>
        <v>940.93</v>
      </c>
      <c r="AD135" s="42">
        <f t="shared" si="195"/>
        <v>634.6</v>
      </c>
      <c r="AE135" s="42">
        <f t="shared" si="195"/>
        <v>39.2</v>
      </c>
      <c r="AF135" s="42">
        <f t="shared" si="195"/>
        <v>418</v>
      </c>
      <c r="AG135" s="42">
        <f t="shared" si="195"/>
        <v>0</v>
      </c>
      <c r="AH135" s="42">
        <f t="shared" si="195"/>
        <v>2103.3</v>
      </c>
      <c r="AI135" s="41" t="s">
        <v>31</v>
      </c>
      <c r="AJ135" s="15"/>
    </row>
    <row r="136" s="17" customFormat="1" ht="16" customHeight="1" spans="1:36">
      <c r="A136" s="37">
        <f t="shared" si="174"/>
        <v>133</v>
      </c>
      <c r="B136" s="38" t="s">
        <v>422</v>
      </c>
      <c r="C136" s="39" t="s">
        <v>423</v>
      </c>
      <c r="D136" s="40" t="s">
        <v>424</v>
      </c>
      <c r="E136" s="38">
        <v>3920.55</v>
      </c>
      <c r="F136" s="38">
        <v>3920.55</v>
      </c>
      <c r="G136" s="39">
        <v>6346</v>
      </c>
      <c r="H136" s="38">
        <v>3920.55</v>
      </c>
      <c r="I136" s="39">
        <v>3180</v>
      </c>
      <c r="J136" s="39"/>
      <c r="K136" s="38">
        <f t="shared" si="175"/>
        <v>70.57</v>
      </c>
      <c r="L136" s="38">
        <f t="shared" si="176"/>
        <v>627.29</v>
      </c>
      <c r="M136" s="39">
        <f t="shared" si="177"/>
        <v>507.68</v>
      </c>
      <c r="N136" s="38">
        <f t="shared" si="178"/>
        <v>27.44</v>
      </c>
      <c r="O136" s="39">
        <f t="shared" si="179"/>
        <v>159</v>
      </c>
      <c r="P136" s="39">
        <f t="shared" si="180"/>
        <v>0</v>
      </c>
      <c r="Q136" s="39">
        <f t="shared" si="181"/>
        <v>1391.98</v>
      </c>
      <c r="R136" s="38">
        <f t="shared" si="182"/>
        <v>0</v>
      </c>
      <c r="S136" s="38">
        <f t="shared" si="183"/>
        <v>313.64</v>
      </c>
      <c r="T136" s="39">
        <f t="shared" si="184"/>
        <v>126.92</v>
      </c>
      <c r="U136" s="38">
        <f t="shared" si="185"/>
        <v>11.76</v>
      </c>
      <c r="V136" s="39">
        <f t="shared" si="186"/>
        <v>159</v>
      </c>
      <c r="W136" s="39">
        <f t="shared" si="187"/>
        <v>0</v>
      </c>
      <c r="X136" s="38">
        <f t="shared" si="188"/>
        <v>611.32</v>
      </c>
      <c r="Y136" s="38">
        <f t="shared" si="189"/>
        <v>2003.3</v>
      </c>
      <c r="Z136" s="38"/>
      <c r="AA136" s="41" t="s">
        <v>55</v>
      </c>
      <c r="AB136" s="42">
        <f t="shared" ref="AB136:AH136" si="196">K136+R136</f>
        <v>70.57</v>
      </c>
      <c r="AC136" s="42">
        <f t="shared" si="196"/>
        <v>940.93</v>
      </c>
      <c r="AD136" s="42">
        <f t="shared" si="196"/>
        <v>634.6</v>
      </c>
      <c r="AE136" s="42">
        <f t="shared" si="196"/>
        <v>39.2</v>
      </c>
      <c r="AF136" s="42">
        <f t="shared" si="196"/>
        <v>318</v>
      </c>
      <c r="AG136" s="42">
        <f t="shared" si="196"/>
        <v>0</v>
      </c>
      <c r="AH136" s="42">
        <f t="shared" si="196"/>
        <v>2003.3</v>
      </c>
      <c r="AI136" s="41" t="s">
        <v>35</v>
      </c>
      <c r="AJ136" s="15"/>
    </row>
    <row r="137" s="17" customFormat="1" ht="16" customHeight="1" spans="1:36">
      <c r="A137" s="37">
        <f t="shared" si="174"/>
        <v>134</v>
      </c>
      <c r="B137" s="38" t="s">
        <v>422</v>
      </c>
      <c r="C137" s="39" t="s">
        <v>425</v>
      </c>
      <c r="D137" s="40" t="s">
        <v>426</v>
      </c>
      <c r="E137" s="38">
        <v>3920.55</v>
      </c>
      <c r="F137" s="38">
        <v>3920.55</v>
      </c>
      <c r="G137" s="39">
        <v>6346</v>
      </c>
      <c r="H137" s="38">
        <v>3920.55</v>
      </c>
      <c r="I137" s="39">
        <v>3180</v>
      </c>
      <c r="J137" s="39"/>
      <c r="K137" s="38">
        <f t="shared" si="175"/>
        <v>70.57</v>
      </c>
      <c r="L137" s="38">
        <f t="shared" si="176"/>
        <v>627.29</v>
      </c>
      <c r="M137" s="39">
        <f t="shared" si="177"/>
        <v>507.68</v>
      </c>
      <c r="N137" s="38">
        <f t="shared" si="178"/>
        <v>27.44</v>
      </c>
      <c r="O137" s="39">
        <f t="shared" si="179"/>
        <v>159</v>
      </c>
      <c r="P137" s="39">
        <f t="shared" si="180"/>
        <v>0</v>
      </c>
      <c r="Q137" s="39">
        <f t="shared" si="181"/>
        <v>1391.98</v>
      </c>
      <c r="R137" s="38">
        <f t="shared" si="182"/>
        <v>0</v>
      </c>
      <c r="S137" s="38">
        <f t="shared" si="183"/>
        <v>313.64</v>
      </c>
      <c r="T137" s="39">
        <f t="shared" si="184"/>
        <v>126.92</v>
      </c>
      <c r="U137" s="38">
        <f t="shared" si="185"/>
        <v>11.76</v>
      </c>
      <c r="V137" s="39">
        <f t="shared" si="186"/>
        <v>159</v>
      </c>
      <c r="W137" s="39">
        <f t="shared" si="187"/>
        <v>0</v>
      </c>
      <c r="X137" s="38">
        <f t="shared" si="188"/>
        <v>611.32</v>
      </c>
      <c r="Y137" s="38">
        <f t="shared" si="189"/>
        <v>2003.3</v>
      </c>
      <c r="Z137" s="38"/>
      <c r="AA137" s="41" t="s">
        <v>55</v>
      </c>
      <c r="AB137" s="42">
        <f t="shared" ref="AB137:AH137" si="197">K137+R137</f>
        <v>70.57</v>
      </c>
      <c r="AC137" s="42">
        <f t="shared" si="197"/>
        <v>940.93</v>
      </c>
      <c r="AD137" s="42">
        <f t="shared" si="197"/>
        <v>634.6</v>
      </c>
      <c r="AE137" s="42">
        <f t="shared" si="197"/>
        <v>39.2</v>
      </c>
      <c r="AF137" s="42">
        <f t="shared" si="197"/>
        <v>318</v>
      </c>
      <c r="AG137" s="42">
        <f t="shared" si="197"/>
        <v>0</v>
      </c>
      <c r="AH137" s="42">
        <f t="shared" si="197"/>
        <v>2003.3</v>
      </c>
      <c r="AI137" s="41" t="s">
        <v>35</v>
      </c>
      <c r="AJ137" s="15"/>
    </row>
    <row r="138" s="17" customFormat="1" ht="16" customHeight="1" spans="1:36">
      <c r="A138" s="37">
        <f t="shared" si="174"/>
        <v>135</v>
      </c>
      <c r="B138" s="38" t="s">
        <v>189</v>
      </c>
      <c r="C138" s="39" t="s">
        <v>427</v>
      </c>
      <c r="D138" s="40" t="s">
        <v>428</v>
      </c>
      <c r="E138" s="38">
        <v>3920.55</v>
      </c>
      <c r="F138" s="38">
        <v>3920.55</v>
      </c>
      <c r="G138" s="39">
        <v>6346</v>
      </c>
      <c r="H138" s="38">
        <v>3920.55</v>
      </c>
      <c r="I138" s="39">
        <v>3180</v>
      </c>
      <c r="J138" s="39"/>
      <c r="K138" s="38">
        <f t="shared" si="175"/>
        <v>70.57</v>
      </c>
      <c r="L138" s="38">
        <f t="shared" si="176"/>
        <v>627.29</v>
      </c>
      <c r="M138" s="39">
        <f t="shared" si="177"/>
        <v>507.68</v>
      </c>
      <c r="N138" s="38">
        <f t="shared" si="178"/>
        <v>27.44</v>
      </c>
      <c r="O138" s="39">
        <f t="shared" si="179"/>
        <v>159</v>
      </c>
      <c r="P138" s="39">
        <f t="shared" si="180"/>
        <v>0</v>
      </c>
      <c r="Q138" s="39">
        <f t="shared" si="181"/>
        <v>1391.98</v>
      </c>
      <c r="R138" s="38">
        <f t="shared" si="182"/>
        <v>0</v>
      </c>
      <c r="S138" s="38">
        <f t="shared" si="183"/>
        <v>313.64</v>
      </c>
      <c r="T138" s="39">
        <f t="shared" si="184"/>
        <v>126.92</v>
      </c>
      <c r="U138" s="38">
        <f t="shared" si="185"/>
        <v>11.76</v>
      </c>
      <c r="V138" s="39">
        <f t="shared" si="186"/>
        <v>159</v>
      </c>
      <c r="W138" s="39">
        <f t="shared" si="187"/>
        <v>0</v>
      </c>
      <c r="X138" s="38">
        <f t="shared" si="188"/>
        <v>611.32</v>
      </c>
      <c r="Y138" s="38">
        <f t="shared" si="189"/>
        <v>2003.3</v>
      </c>
      <c r="Z138" s="38"/>
      <c r="AA138" s="41" t="s">
        <v>52</v>
      </c>
      <c r="AB138" s="42">
        <f t="shared" ref="AB138:AH138" si="198">K138+R138</f>
        <v>70.57</v>
      </c>
      <c r="AC138" s="42">
        <f t="shared" si="198"/>
        <v>940.93</v>
      </c>
      <c r="AD138" s="42">
        <f t="shared" si="198"/>
        <v>634.6</v>
      </c>
      <c r="AE138" s="42">
        <f t="shared" si="198"/>
        <v>39.2</v>
      </c>
      <c r="AF138" s="42">
        <f t="shared" si="198"/>
        <v>318</v>
      </c>
      <c r="AG138" s="42">
        <f t="shared" si="198"/>
        <v>0</v>
      </c>
      <c r="AH138" s="42">
        <f t="shared" si="198"/>
        <v>2003.3</v>
      </c>
      <c r="AI138" s="41" t="s">
        <v>33</v>
      </c>
      <c r="AJ138" s="15"/>
    </row>
    <row r="139" s="17" customFormat="1" ht="16" customHeight="1" spans="1:36">
      <c r="A139" s="37">
        <f t="shared" si="174"/>
        <v>136</v>
      </c>
      <c r="B139" s="38" t="s">
        <v>153</v>
      </c>
      <c r="C139" s="39" t="s">
        <v>429</v>
      </c>
      <c r="D139" s="40" t="s">
        <v>430</v>
      </c>
      <c r="E139" s="38">
        <v>3920.55</v>
      </c>
      <c r="F139" s="38">
        <v>3920.55</v>
      </c>
      <c r="G139" s="39">
        <v>6346</v>
      </c>
      <c r="H139" s="38">
        <v>3920.55</v>
      </c>
      <c r="I139" s="39">
        <v>2200</v>
      </c>
      <c r="J139" s="39"/>
      <c r="K139" s="38">
        <f t="shared" si="175"/>
        <v>70.57</v>
      </c>
      <c r="L139" s="38">
        <f t="shared" si="176"/>
        <v>627.29</v>
      </c>
      <c r="M139" s="39">
        <f t="shared" si="177"/>
        <v>507.68</v>
      </c>
      <c r="N139" s="38">
        <f t="shared" si="178"/>
        <v>27.44</v>
      </c>
      <c r="O139" s="39">
        <f t="shared" si="179"/>
        <v>110</v>
      </c>
      <c r="P139" s="39">
        <f t="shared" si="180"/>
        <v>0</v>
      </c>
      <c r="Q139" s="39">
        <f t="shared" si="181"/>
        <v>1342.98</v>
      </c>
      <c r="R139" s="38">
        <f t="shared" si="182"/>
        <v>0</v>
      </c>
      <c r="S139" s="38">
        <f t="shared" si="183"/>
        <v>313.64</v>
      </c>
      <c r="T139" s="39">
        <f t="shared" si="184"/>
        <v>126.92</v>
      </c>
      <c r="U139" s="38">
        <f t="shared" si="185"/>
        <v>11.76</v>
      </c>
      <c r="V139" s="39">
        <f t="shared" si="186"/>
        <v>110</v>
      </c>
      <c r="W139" s="39">
        <f t="shared" si="187"/>
        <v>0</v>
      </c>
      <c r="X139" s="38">
        <f t="shared" si="188"/>
        <v>562.32</v>
      </c>
      <c r="Y139" s="38">
        <f t="shared" si="189"/>
        <v>1905.3</v>
      </c>
      <c r="Z139" s="38"/>
      <c r="AA139" s="41" t="s">
        <v>77</v>
      </c>
      <c r="AB139" s="42">
        <f t="shared" ref="AB139:AH139" si="199">K139+R139</f>
        <v>70.57</v>
      </c>
      <c r="AC139" s="42">
        <f t="shared" si="199"/>
        <v>940.93</v>
      </c>
      <c r="AD139" s="42">
        <f t="shared" si="199"/>
        <v>634.6</v>
      </c>
      <c r="AE139" s="42">
        <f t="shared" si="199"/>
        <v>39.2</v>
      </c>
      <c r="AF139" s="42">
        <f t="shared" si="199"/>
        <v>220</v>
      </c>
      <c r="AG139" s="42">
        <f t="shared" si="199"/>
        <v>0</v>
      </c>
      <c r="AH139" s="42">
        <f t="shared" si="199"/>
        <v>1905.3</v>
      </c>
      <c r="AI139" s="41" t="s">
        <v>36</v>
      </c>
      <c r="AJ139" s="15"/>
    </row>
    <row r="140" s="17" customFormat="1" ht="16" customHeight="1" spans="1:36">
      <c r="A140" s="37">
        <f t="shared" si="174"/>
        <v>137</v>
      </c>
      <c r="B140" s="38" t="s">
        <v>153</v>
      </c>
      <c r="C140" s="39" t="s">
        <v>431</v>
      </c>
      <c r="D140" s="40" t="s">
        <v>432</v>
      </c>
      <c r="E140" s="38">
        <v>3920.55</v>
      </c>
      <c r="F140" s="38">
        <v>3920.55</v>
      </c>
      <c r="G140" s="39">
        <v>6346</v>
      </c>
      <c r="H140" s="38">
        <v>3920.55</v>
      </c>
      <c r="I140" s="39">
        <v>3180</v>
      </c>
      <c r="J140" s="39"/>
      <c r="K140" s="38">
        <f t="shared" si="175"/>
        <v>70.57</v>
      </c>
      <c r="L140" s="38">
        <f t="shared" si="176"/>
        <v>627.29</v>
      </c>
      <c r="M140" s="39">
        <f t="shared" si="177"/>
        <v>507.68</v>
      </c>
      <c r="N140" s="38">
        <f t="shared" si="178"/>
        <v>27.44</v>
      </c>
      <c r="O140" s="39">
        <f t="shared" si="179"/>
        <v>159</v>
      </c>
      <c r="P140" s="39">
        <f t="shared" si="180"/>
        <v>0</v>
      </c>
      <c r="Q140" s="39">
        <f t="shared" si="181"/>
        <v>1391.98</v>
      </c>
      <c r="R140" s="38">
        <f t="shared" si="182"/>
        <v>0</v>
      </c>
      <c r="S140" s="38">
        <f t="shared" si="183"/>
        <v>313.64</v>
      </c>
      <c r="T140" s="39">
        <f t="shared" si="184"/>
        <v>126.92</v>
      </c>
      <c r="U140" s="38">
        <f t="shared" si="185"/>
        <v>11.76</v>
      </c>
      <c r="V140" s="39">
        <f t="shared" si="186"/>
        <v>159</v>
      </c>
      <c r="W140" s="39">
        <f t="shared" si="187"/>
        <v>0</v>
      </c>
      <c r="X140" s="38">
        <f t="shared" si="188"/>
        <v>611.32</v>
      </c>
      <c r="Y140" s="38">
        <f t="shared" si="189"/>
        <v>2003.3</v>
      </c>
      <c r="Z140" s="38"/>
      <c r="AA140" s="41" t="s">
        <v>57</v>
      </c>
      <c r="AB140" s="42">
        <f t="shared" ref="AB140:AH140" si="200">K140+R140</f>
        <v>70.57</v>
      </c>
      <c r="AC140" s="42">
        <f t="shared" si="200"/>
        <v>940.93</v>
      </c>
      <c r="AD140" s="42">
        <f t="shared" si="200"/>
        <v>634.6</v>
      </c>
      <c r="AE140" s="42">
        <f t="shared" si="200"/>
        <v>39.2</v>
      </c>
      <c r="AF140" s="42">
        <f t="shared" si="200"/>
        <v>318</v>
      </c>
      <c r="AG140" s="42">
        <f t="shared" si="200"/>
        <v>0</v>
      </c>
      <c r="AH140" s="42">
        <f t="shared" si="200"/>
        <v>2003.3</v>
      </c>
      <c r="AI140" s="41" t="s">
        <v>36</v>
      </c>
      <c r="AJ140" s="15"/>
    </row>
    <row r="141" s="17" customFormat="1" ht="16" customHeight="1" spans="1:36">
      <c r="A141" s="37">
        <f t="shared" si="174"/>
        <v>138</v>
      </c>
      <c r="B141" s="38" t="s">
        <v>153</v>
      </c>
      <c r="C141" s="39" t="s">
        <v>433</v>
      </c>
      <c r="D141" s="40" t="s">
        <v>434</v>
      </c>
      <c r="E141" s="38">
        <v>3920.55</v>
      </c>
      <c r="F141" s="38">
        <v>3920.55</v>
      </c>
      <c r="G141" s="39">
        <v>6346</v>
      </c>
      <c r="H141" s="38">
        <v>3920.55</v>
      </c>
      <c r="I141" s="39">
        <v>3180</v>
      </c>
      <c r="J141" s="39"/>
      <c r="K141" s="38">
        <f t="shared" si="175"/>
        <v>70.57</v>
      </c>
      <c r="L141" s="38">
        <f t="shared" si="176"/>
        <v>627.29</v>
      </c>
      <c r="M141" s="39">
        <f t="shared" si="177"/>
        <v>507.68</v>
      </c>
      <c r="N141" s="38">
        <f t="shared" si="178"/>
        <v>27.44</v>
      </c>
      <c r="O141" s="39">
        <f t="shared" si="179"/>
        <v>159</v>
      </c>
      <c r="P141" s="39">
        <f t="shared" si="180"/>
        <v>0</v>
      </c>
      <c r="Q141" s="39">
        <f t="shared" si="181"/>
        <v>1391.98</v>
      </c>
      <c r="R141" s="38">
        <f t="shared" si="182"/>
        <v>0</v>
      </c>
      <c r="S141" s="38">
        <f t="shared" si="183"/>
        <v>313.64</v>
      </c>
      <c r="T141" s="39">
        <f t="shared" si="184"/>
        <v>126.92</v>
      </c>
      <c r="U141" s="38">
        <f t="shared" si="185"/>
        <v>11.76</v>
      </c>
      <c r="V141" s="39">
        <f t="shared" si="186"/>
        <v>159</v>
      </c>
      <c r="W141" s="39">
        <f t="shared" si="187"/>
        <v>0</v>
      </c>
      <c r="X141" s="38">
        <f t="shared" si="188"/>
        <v>611.32</v>
      </c>
      <c r="Y141" s="38">
        <f t="shared" si="189"/>
        <v>2003.3</v>
      </c>
      <c r="Z141" s="38"/>
      <c r="AA141" s="41" t="s">
        <v>56</v>
      </c>
      <c r="AB141" s="42">
        <f t="shared" ref="AB141:AH141" si="201">K141+R141</f>
        <v>70.57</v>
      </c>
      <c r="AC141" s="42">
        <f t="shared" si="201"/>
        <v>940.93</v>
      </c>
      <c r="AD141" s="42">
        <f t="shared" si="201"/>
        <v>634.6</v>
      </c>
      <c r="AE141" s="42">
        <f t="shared" si="201"/>
        <v>39.2</v>
      </c>
      <c r="AF141" s="42">
        <f t="shared" si="201"/>
        <v>318</v>
      </c>
      <c r="AG141" s="42">
        <f t="shared" si="201"/>
        <v>0</v>
      </c>
      <c r="AH141" s="42">
        <f t="shared" si="201"/>
        <v>2003.3</v>
      </c>
      <c r="AI141" s="41" t="s">
        <v>36</v>
      </c>
      <c r="AJ141" s="15"/>
    </row>
    <row r="142" s="17" customFormat="1" ht="16" customHeight="1" spans="1:36">
      <c r="A142" s="37">
        <f t="shared" si="174"/>
        <v>139</v>
      </c>
      <c r="B142" s="38" t="s">
        <v>153</v>
      </c>
      <c r="C142" s="39" t="s">
        <v>435</v>
      </c>
      <c r="D142" s="40" t="s">
        <v>436</v>
      </c>
      <c r="E142" s="38">
        <v>3920.55</v>
      </c>
      <c r="F142" s="38">
        <v>3920.55</v>
      </c>
      <c r="G142" s="39">
        <v>6346</v>
      </c>
      <c r="H142" s="38">
        <v>3920.55</v>
      </c>
      <c r="I142" s="39">
        <v>3180</v>
      </c>
      <c r="J142" s="39"/>
      <c r="K142" s="38">
        <f t="shared" si="175"/>
        <v>70.57</v>
      </c>
      <c r="L142" s="38">
        <f t="shared" si="176"/>
        <v>627.29</v>
      </c>
      <c r="M142" s="39">
        <f t="shared" si="177"/>
        <v>507.68</v>
      </c>
      <c r="N142" s="38">
        <f t="shared" si="178"/>
        <v>27.44</v>
      </c>
      <c r="O142" s="39">
        <f t="shared" si="179"/>
        <v>159</v>
      </c>
      <c r="P142" s="39">
        <f t="shared" si="180"/>
        <v>0</v>
      </c>
      <c r="Q142" s="39">
        <f t="shared" si="181"/>
        <v>1391.98</v>
      </c>
      <c r="R142" s="38">
        <f t="shared" si="182"/>
        <v>0</v>
      </c>
      <c r="S142" s="38">
        <f t="shared" si="183"/>
        <v>313.64</v>
      </c>
      <c r="T142" s="39">
        <f t="shared" si="184"/>
        <v>126.92</v>
      </c>
      <c r="U142" s="38">
        <f t="shared" si="185"/>
        <v>11.76</v>
      </c>
      <c r="V142" s="39">
        <f t="shared" si="186"/>
        <v>159</v>
      </c>
      <c r="W142" s="39">
        <f t="shared" si="187"/>
        <v>0</v>
      </c>
      <c r="X142" s="38">
        <f t="shared" si="188"/>
        <v>611.32</v>
      </c>
      <c r="Y142" s="38">
        <f t="shared" si="189"/>
        <v>2003.3</v>
      </c>
      <c r="Z142" s="38"/>
      <c r="AA142" s="41" t="s">
        <v>57</v>
      </c>
      <c r="AB142" s="42">
        <f t="shared" ref="AB142:AH142" si="202">K142+R142</f>
        <v>70.57</v>
      </c>
      <c r="AC142" s="42">
        <f t="shared" si="202"/>
        <v>940.93</v>
      </c>
      <c r="AD142" s="42">
        <f t="shared" si="202"/>
        <v>634.6</v>
      </c>
      <c r="AE142" s="42">
        <f t="shared" si="202"/>
        <v>39.2</v>
      </c>
      <c r="AF142" s="42">
        <f t="shared" si="202"/>
        <v>318</v>
      </c>
      <c r="AG142" s="42">
        <f t="shared" si="202"/>
        <v>0</v>
      </c>
      <c r="AH142" s="42">
        <f t="shared" si="202"/>
        <v>2003.3</v>
      </c>
      <c r="AI142" s="41" t="s">
        <v>36</v>
      </c>
      <c r="AJ142" s="15"/>
    </row>
    <row r="143" s="17" customFormat="1" ht="16" customHeight="1" spans="1:36">
      <c r="A143" s="37">
        <f t="shared" si="174"/>
        <v>140</v>
      </c>
      <c r="B143" s="38" t="s">
        <v>46</v>
      </c>
      <c r="C143" s="39" t="s">
        <v>437</v>
      </c>
      <c r="D143" s="40" t="s">
        <v>438</v>
      </c>
      <c r="E143" s="38">
        <v>3920.55</v>
      </c>
      <c r="F143" s="38">
        <v>3920.55</v>
      </c>
      <c r="G143" s="39">
        <v>6346</v>
      </c>
      <c r="H143" s="38">
        <v>3920.55</v>
      </c>
      <c r="I143" s="39">
        <v>4180</v>
      </c>
      <c r="J143" s="39"/>
      <c r="K143" s="38">
        <f t="shared" si="175"/>
        <v>70.57</v>
      </c>
      <c r="L143" s="38">
        <f t="shared" si="176"/>
        <v>627.29</v>
      </c>
      <c r="M143" s="39">
        <f t="shared" si="177"/>
        <v>507.68</v>
      </c>
      <c r="N143" s="38">
        <f t="shared" si="178"/>
        <v>27.44</v>
      </c>
      <c r="O143" s="39">
        <f t="shared" si="179"/>
        <v>209</v>
      </c>
      <c r="P143" s="39">
        <f t="shared" si="180"/>
        <v>0</v>
      </c>
      <c r="Q143" s="39">
        <f t="shared" si="181"/>
        <v>1441.98</v>
      </c>
      <c r="R143" s="38">
        <f t="shared" si="182"/>
        <v>0</v>
      </c>
      <c r="S143" s="38">
        <f t="shared" si="183"/>
        <v>313.64</v>
      </c>
      <c r="T143" s="39">
        <f t="shared" si="184"/>
        <v>126.92</v>
      </c>
      <c r="U143" s="38">
        <f t="shared" si="185"/>
        <v>11.76</v>
      </c>
      <c r="V143" s="39">
        <f t="shared" si="186"/>
        <v>209</v>
      </c>
      <c r="W143" s="39">
        <f t="shared" si="187"/>
        <v>0</v>
      </c>
      <c r="X143" s="38">
        <f t="shared" si="188"/>
        <v>661.32</v>
      </c>
      <c r="Y143" s="38">
        <f t="shared" si="189"/>
        <v>2103.3</v>
      </c>
      <c r="Z143" s="38"/>
      <c r="AA143" s="41" t="s">
        <v>46</v>
      </c>
      <c r="AB143" s="42">
        <f t="shared" ref="AB143:AH143" si="203">K143+R143</f>
        <v>70.57</v>
      </c>
      <c r="AC143" s="42">
        <f t="shared" si="203"/>
        <v>940.93</v>
      </c>
      <c r="AD143" s="42">
        <f t="shared" si="203"/>
        <v>634.6</v>
      </c>
      <c r="AE143" s="42">
        <f t="shared" si="203"/>
        <v>39.2</v>
      </c>
      <c r="AF143" s="42">
        <f t="shared" si="203"/>
        <v>418</v>
      </c>
      <c r="AG143" s="42">
        <f t="shared" si="203"/>
        <v>0</v>
      </c>
      <c r="AH143" s="42">
        <f t="shared" si="203"/>
        <v>2103.3</v>
      </c>
      <c r="AI143" s="41" t="s">
        <v>31</v>
      </c>
      <c r="AJ143" s="15"/>
    </row>
    <row r="144" s="15" customFormat="1" ht="16" customHeight="1" spans="1:36">
      <c r="A144" s="37">
        <f t="shared" si="174"/>
        <v>141</v>
      </c>
      <c r="B144" s="38" t="s">
        <v>439</v>
      </c>
      <c r="C144" s="39" t="s">
        <v>440</v>
      </c>
      <c r="D144" s="40" t="s">
        <v>441</v>
      </c>
      <c r="E144" s="38">
        <v>3920.55</v>
      </c>
      <c r="F144" s="38">
        <v>3920.55</v>
      </c>
      <c r="G144" s="39">
        <v>6346</v>
      </c>
      <c r="H144" s="38">
        <v>3920.55</v>
      </c>
      <c r="I144" s="39">
        <v>4180</v>
      </c>
      <c r="J144" s="39"/>
      <c r="K144" s="38">
        <f t="shared" si="175"/>
        <v>70.57</v>
      </c>
      <c r="L144" s="38">
        <f t="shared" si="176"/>
        <v>627.29</v>
      </c>
      <c r="M144" s="39">
        <f t="shared" si="177"/>
        <v>507.68</v>
      </c>
      <c r="N144" s="38">
        <f t="shared" si="178"/>
        <v>27.44</v>
      </c>
      <c r="O144" s="39">
        <f t="shared" si="179"/>
        <v>209</v>
      </c>
      <c r="P144" s="39">
        <f t="shared" si="180"/>
        <v>0</v>
      </c>
      <c r="Q144" s="39">
        <f t="shared" si="181"/>
        <v>1441.98</v>
      </c>
      <c r="R144" s="38">
        <f t="shared" si="182"/>
        <v>0</v>
      </c>
      <c r="S144" s="38">
        <f t="shared" si="183"/>
        <v>313.64</v>
      </c>
      <c r="T144" s="39">
        <f t="shared" si="184"/>
        <v>126.92</v>
      </c>
      <c r="U144" s="38">
        <f t="shared" si="185"/>
        <v>11.76</v>
      </c>
      <c r="V144" s="39">
        <f t="shared" si="186"/>
        <v>209</v>
      </c>
      <c r="W144" s="39">
        <f t="shared" si="187"/>
        <v>0</v>
      </c>
      <c r="X144" s="38">
        <f t="shared" si="188"/>
        <v>661.32</v>
      </c>
      <c r="Y144" s="38">
        <f t="shared" si="189"/>
        <v>2103.3</v>
      </c>
      <c r="Z144" s="38"/>
      <c r="AA144" s="41" t="s">
        <v>77</v>
      </c>
      <c r="AB144" s="42">
        <f t="shared" ref="AB144:AH144" si="204">K144+R144</f>
        <v>70.57</v>
      </c>
      <c r="AC144" s="42">
        <f t="shared" si="204"/>
        <v>940.93</v>
      </c>
      <c r="AD144" s="42">
        <f t="shared" si="204"/>
        <v>634.6</v>
      </c>
      <c r="AE144" s="42">
        <f t="shared" si="204"/>
        <v>39.2</v>
      </c>
      <c r="AF144" s="42">
        <f t="shared" si="204"/>
        <v>418</v>
      </c>
      <c r="AG144" s="42">
        <f t="shared" si="204"/>
        <v>0</v>
      </c>
      <c r="AH144" s="42">
        <f t="shared" si="204"/>
        <v>2103.3</v>
      </c>
      <c r="AI144" s="41" t="s">
        <v>36</v>
      </c>
    </row>
    <row r="145" s="15" customFormat="1" ht="16" customHeight="1" spans="1:35">
      <c r="A145" s="37">
        <f t="shared" si="174"/>
        <v>142</v>
      </c>
      <c r="B145" s="38" t="s">
        <v>195</v>
      </c>
      <c r="C145" s="39" t="s">
        <v>442</v>
      </c>
      <c r="D145" s="40" t="s">
        <v>443</v>
      </c>
      <c r="E145" s="38">
        <v>3920.55</v>
      </c>
      <c r="F145" s="38">
        <v>3920.55</v>
      </c>
      <c r="G145" s="39">
        <v>6346</v>
      </c>
      <c r="H145" s="38">
        <v>3920.55</v>
      </c>
      <c r="I145" s="39">
        <v>3180</v>
      </c>
      <c r="J145" s="39"/>
      <c r="K145" s="38">
        <f t="shared" si="175"/>
        <v>70.57</v>
      </c>
      <c r="L145" s="38">
        <f t="shared" si="176"/>
        <v>627.29</v>
      </c>
      <c r="M145" s="39">
        <f t="shared" si="177"/>
        <v>507.68</v>
      </c>
      <c r="N145" s="38">
        <f t="shared" si="178"/>
        <v>27.44</v>
      </c>
      <c r="O145" s="39">
        <f t="shared" si="179"/>
        <v>159</v>
      </c>
      <c r="P145" s="39">
        <f t="shared" si="180"/>
        <v>0</v>
      </c>
      <c r="Q145" s="39">
        <f t="shared" si="181"/>
        <v>1391.98</v>
      </c>
      <c r="R145" s="38">
        <f t="shared" si="182"/>
        <v>0</v>
      </c>
      <c r="S145" s="38">
        <f t="shared" si="183"/>
        <v>313.64</v>
      </c>
      <c r="T145" s="39">
        <f t="shared" si="184"/>
        <v>126.92</v>
      </c>
      <c r="U145" s="38">
        <f t="shared" si="185"/>
        <v>11.76</v>
      </c>
      <c r="V145" s="39">
        <f t="shared" si="186"/>
        <v>159</v>
      </c>
      <c r="W145" s="39">
        <f t="shared" si="187"/>
        <v>0</v>
      </c>
      <c r="X145" s="38">
        <f t="shared" si="188"/>
        <v>611.32</v>
      </c>
      <c r="Y145" s="38">
        <f t="shared" si="189"/>
        <v>2003.3</v>
      </c>
      <c r="Z145" s="38"/>
      <c r="AA145" s="41" t="s">
        <v>53</v>
      </c>
      <c r="AB145" s="42">
        <f t="shared" ref="AB145:AH145" si="205">K145+R145</f>
        <v>70.57</v>
      </c>
      <c r="AC145" s="42">
        <f t="shared" si="205"/>
        <v>940.93</v>
      </c>
      <c r="AD145" s="42">
        <f t="shared" si="205"/>
        <v>634.6</v>
      </c>
      <c r="AE145" s="42">
        <f t="shared" si="205"/>
        <v>39.2</v>
      </c>
      <c r="AF145" s="42">
        <f t="shared" si="205"/>
        <v>318</v>
      </c>
      <c r="AG145" s="42">
        <f t="shared" si="205"/>
        <v>0</v>
      </c>
      <c r="AH145" s="42">
        <f t="shared" si="205"/>
        <v>2003.3</v>
      </c>
      <c r="AI145" s="41" t="s">
        <v>34</v>
      </c>
    </row>
    <row r="146" s="15" customFormat="1" ht="16" customHeight="1" spans="1:35">
      <c r="A146" s="37">
        <f t="shared" si="174"/>
        <v>143</v>
      </c>
      <c r="B146" s="38" t="s">
        <v>195</v>
      </c>
      <c r="C146" s="57" t="s">
        <v>444</v>
      </c>
      <c r="D146" s="40" t="s">
        <v>445</v>
      </c>
      <c r="E146" s="38">
        <v>3920.55</v>
      </c>
      <c r="F146" s="38">
        <v>3920.55</v>
      </c>
      <c r="G146" s="39">
        <v>6346</v>
      </c>
      <c r="H146" s="38">
        <v>3920.55</v>
      </c>
      <c r="I146" s="39">
        <v>3180</v>
      </c>
      <c r="J146" s="39"/>
      <c r="K146" s="38">
        <f t="shared" si="175"/>
        <v>70.57</v>
      </c>
      <c r="L146" s="38">
        <f t="shared" si="176"/>
        <v>627.29</v>
      </c>
      <c r="M146" s="39">
        <f t="shared" si="177"/>
        <v>507.68</v>
      </c>
      <c r="N146" s="38">
        <f t="shared" si="178"/>
        <v>27.44</v>
      </c>
      <c r="O146" s="39">
        <f t="shared" si="179"/>
        <v>159</v>
      </c>
      <c r="P146" s="39">
        <f t="shared" si="180"/>
        <v>0</v>
      </c>
      <c r="Q146" s="39">
        <f t="shared" si="181"/>
        <v>1391.98</v>
      </c>
      <c r="R146" s="38">
        <f t="shared" si="182"/>
        <v>0</v>
      </c>
      <c r="S146" s="38">
        <f t="shared" si="183"/>
        <v>313.64</v>
      </c>
      <c r="T146" s="39">
        <f t="shared" si="184"/>
        <v>126.92</v>
      </c>
      <c r="U146" s="38">
        <f t="shared" si="185"/>
        <v>11.76</v>
      </c>
      <c r="V146" s="39">
        <f t="shared" si="186"/>
        <v>159</v>
      </c>
      <c r="W146" s="39">
        <f t="shared" si="187"/>
        <v>0</v>
      </c>
      <c r="X146" s="38">
        <f t="shared" si="188"/>
        <v>611.32</v>
      </c>
      <c r="Y146" s="38">
        <f t="shared" si="189"/>
        <v>2003.3</v>
      </c>
      <c r="Z146" s="38"/>
      <c r="AA146" s="41" t="s">
        <v>54</v>
      </c>
      <c r="AB146" s="42">
        <f t="shared" ref="AB146:AH146" si="206">K146+R146</f>
        <v>70.57</v>
      </c>
      <c r="AC146" s="42">
        <f t="shared" si="206"/>
        <v>940.93</v>
      </c>
      <c r="AD146" s="42">
        <f t="shared" si="206"/>
        <v>634.6</v>
      </c>
      <c r="AE146" s="42">
        <f t="shared" si="206"/>
        <v>39.2</v>
      </c>
      <c r="AF146" s="42">
        <f t="shared" si="206"/>
        <v>318</v>
      </c>
      <c r="AG146" s="42">
        <f t="shared" si="206"/>
        <v>0</v>
      </c>
      <c r="AH146" s="42">
        <f t="shared" si="206"/>
        <v>2003.3</v>
      </c>
      <c r="AI146" s="41" t="s">
        <v>34</v>
      </c>
    </row>
    <row r="147" s="15" customFormat="1" ht="16" customHeight="1" spans="1:35">
      <c r="A147" s="37">
        <f t="shared" si="174"/>
        <v>144</v>
      </c>
      <c r="B147" s="38" t="s">
        <v>446</v>
      </c>
      <c r="C147" s="39" t="s">
        <v>447</v>
      </c>
      <c r="D147" s="40" t="s">
        <v>448</v>
      </c>
      <c r="E147" s="38">
        <v>3920.55</v>
      </c>
      <c r="F147" s="38">
        <v>3920.55</v>
      </c>
      <c r="G147" s="39">
        <v>6346</v>
      </c>
      <c r="H147" s="38">
        <v>3920.55</v>
      </c>
      <c r="I147" s="39">
        <v>4180</v>
      </c>
      <c r="J147" s="39"/>
      <c r="K147" s="38">
        <f t="shared" si="175"/>
        <v>70.57</v>
      </c>
      <c r="L147" s="38">
        <f t="shared" si="176"/>
        <v>627.29</v>
      </c>
      <c r="M147" s="39">
        <f t="shared" si="177"/>
        <v>507.68</v>
      </c>
      <c r="N147" s="38">
        <f t="shared" si="178"/>
        <v>27.44</v>
      </c>
      <c r="O147" s="39">
        <f t="shared" si="179"/>
        <v>209</v>
      </c>
      <c r="P147" s="39">
        <f t="shared" si="180"/>
        <v>0</v>
      </c>
      <c r="Q147" s="39">
        <f t="shared" si="181"/>
        <v>1441.98</v>
      </c>
      <c r="R147" s="38">
        <f t="shared" si="182"/>
        <v>0</v>
      </c>
      <c r="S147" s="38">
        <f t="shared" si="183"/>
        <v>313.64</v>
      </c>
      <c r="T147" s="39">
        <f t="shared" si="184"/>
        <v>126.92</v>
      </c>
      <c r="U147" s="38">
        <f t="shared" si="185"/>
        <v>11.76</v>
      </c>
      <c r="V147" s="39">
        <f t="shared" si="186"/>
        <v>209</v>
      </c>
      <c r="W147" s="39">
        <f t="shared" si="187"/>
        <v>0</v>
      </c>
      <c r="X147" s="38">
        <f t="shared" si="188"/>
        <v>661.32</v>
      </c>
      <c r="Y147" s="38">
        <f t="shared" si="189"/>
        <v>2103.3</v>
      </c>
      <c r="Z147" s="38"/>
      <c r="AA147" s="41" t="s">
        <v>55</v>
      </c>
      <c r="AB147" s="42">
        <f t="shared" ref="AB147:AH147" si="207">K147+R147</f>
        <v>70.57</v>
      </c>
      <c r="AC147" s="42">
        <f t="shared" si="207"/>
        <v>940.93</v>
      </c>
      <c r="AD147" s="42">
        <f t="shared" si="207"/>
        <v>634.6</v>
      </c>
      <c r="AE147" s="42">
        <f t="shared" si="207"/>
        <v>39.2</v>
      </c>
      <c r="AF147" s="42">
        <f t="shared" si="207"/>
        <v>418</v>
      </c>
      <c r="AG147" s="42">
        <f t="shared" si="207"/>
        <v>0</v>
      </c>
      <c r="AH147" s="42">
        <f t="shared" si="207"/>
        <v>2103.3</v>
      </c>
      <c r="AI147" s="41" t="s">
        <v>35</v>
      </c>
    </row>
    <row r="148" s="15" customFormat="1" ht="16" customHeight="1" spans="1:35">
      <c r="A148" s="37">
        <f t="shared" si="174"/>
        <v>145</v>
      </c>
      <c r="B148" s="38" t="s">
        <v>189</v>
      </c>
      <c r="C148" s="39" t="s">
        <v>449</v>
      </c>
      <c r="D148" s="220" t="s">
        <v>450</v>
      </c>
      <c r="E148" s="38">
        <v>4200</v>
      </c>
      <c r="F148" s="38">
        <v>4200</v>
      </c>
      <c r="G148" s="39">
        <v>6346</v>
      </c>
      <c r="H148" s="38">
        <v>4200</v>
      </c>
      <c r="I148" s="39">
        <v>4180</v>
      </c>
      <c r="J148" s="39"/>
      <c r="K148" s="38">
        <f t="shared" si="175"/>
        <v>75.6</v>
      </c>
      <c r="L148" s="38">
        <f t="shared" si="176"/>
        <v>672</v>
      </c>
      <c r="M148" s="39">
        <f t="shared" si="177"/>
        <v>507.68</v>
      </c>
      <c r="N148" s="38">
        <f t="shared" si="178"/>
        <v>29.4</v>
      </c>
      <c r="O148" s="39">
        <f t="shared" si="179"/>
        <v>209</v>
      </c>
      <c r="P148" s="39">
        <f t="shared" si="180"/>
        <v>0</v>
      </c>
      <c r="Q148" s="39">
        <f t="shared" si="181"/>
        <v>1493.68</v>
      </c>
      <c r="R148" s="38">
        <f t="shared" si="182"/>
        <v>0</v>
      </c>
      <c r="S148" s="38">
        <f t="shared" si="183"/>
        <v>336</v>
      </c>
      <c r="T148" s="39">
        <f t="shared" si="184"/>
        <v>126.92</v>
      </c>
      <c r="U148" s="38">
        <f t="shared" si="185"/>
        <v>12.6</v>
      </c>
      <c r="V148" s="39">
        <f t="shared" si="186"/>
        <v>209</v>
      </c>
      <c r="W148" s="39">
        <f t="shared" si="187"/>
        <v>0</v>
      </c>
      <c r="X148" s="38">
        <f t="shared" si="188"/>
        <v>684.52</v>
      </c>
      <c r="Y148" s="38">
        <f t="shared" si="189"/>
        <v>2178.2</v>
      </c>
      <c r="Z148" s="38"/>
      <c r="AA148" s="41" t="s">
        <v>55</v>
      </c>
      <c r="AB148" s="42">
        <f t="shared" ref="AB148:AH148" si="208">K148+R148</f>
        <v>75.6</v>
      </c>
      <c r="AC148" s="42">
        <f t="shared" si="208"/>
        <v>1008</v>
      </c>
      <c r="AD148" s="42">
        <f t="shared" si="208"/>
        <v>634.6</v>
      </c>
      <c r="AE148" s="42">
        <f t="shared" si="208"/>
        <v>42</v>
      </c>
      <c r="AF148" s="42">
        <f t="shared" si="208"/>
        <v>418</v>
      </c>
      <c r="AG148" s="42">
        <f t="shared" si="208"/>
        <v>0</v>
      </c>
      <c r="AH148" s="42">
        <f t="shared" si="208"/>
        <v>2178.2</v>
      </c>
      <c r="AI148" s="41" t="s">
        <v>35</v>
      </c>
    </row>
    <row r="149" s="15" customFormat="1" ht="16" customHeight="1" spans="1:35">
      <c r="A149" s="37">
        <f t="shared" si="174"/>
        <v>146</v>
      </c>
      <c r="B149" s="38" t="s">
        <v>446</v>
      </c>
      <c r="C149" s="39" t="s">
        <v>451</v>
      </c>
      <c r="D149" s="40" t="s">
        <v>452</v>
      </c>
      <c r="E149" s="38">
        <v>3920.55</v>
      </c>
      <c r="F149" s="38">
        <v>3920.55</v>
      </c>
      <c r="G149" s="39">
        <v>6346</v>
      </c>
      <c r="H149" s="38">
        <v>3920.55</v>
      </c>
      <c r="I149" s="39">
        <v>2200</v>
      </c>
      <c r="J149" s="39"/>
      <c r="K149" s="38">
        <f t="shared" si="175"/>
        <v>70.57</v>
      </c>
      <c r="L149" s="38">
        <f t="shared" si="176"/>
        <v>627.29</v>
      </c>
      <c r="M149" s="39">
        <f t="shared" si="177"/>
        <v>507.68</v>
      </c>
      <c r="N149" s="38">
        <f t="shared" si="178"/>
        <v>27.44</v>
      </c>
      <c r="O149" s="39">
        <f t="shared" si="179"/>
        <v>110</v>
      </c>
      <c r="P149" s="39">
        <f t="shared" si="180"/>
        <v>0</v>
      </c>
      <c r="Q149" s="39">
        <f t="shared" si="181"/>
        <v>1342.98</v>
      </c>
      <c r="R149" s="38">
        <f t="shared" si="182"/>
        <v>0</v>
      </c>
      <c r="S149" s="38">
        <f t="shared" si="183"/>
        <v>313.64</v>
      </c>
      <c r="T149" s="39">
        <f t="shared" si="184"/>
        <v>126.92</v>
      </c>
      <c r="U149" s="38">
        <f t="shared" si="185"/>
        <v>11.76</v>
      </c>
      <c r="V149" s="39">
        <f t="shared" si="186"/>
        <v>110</v>
      </c>
      <c r="W149" s="39">
        <f t="shared" si="187"/>
        <v>0</v>
      </c>
      <c r="X149" s="38">
        <f t="shared" si="188"/>
        <v>562.32</v>
      </c>
      <c r="Y149" s="38">
        <f t="shared" si="189"/>
        <v>1905.3</v>
      </c>
      <c r="Z149" s="38"/>
      <c r="AA149" s="41" t="s">
        <v>50</v>
      </c>
      <c r="AB149" s="42">
        <f t="shared" ref="AB149:AH149" si="209">K149+R149</f>
        <v>70.57</v>
      </c>
      <c r="AC149" s="42">
        <f t="shared" si="209"/>
        <v>940.93</v>
      </c>
      <c r="AD149" s="42">
        <f t="shared" si="209"/>
        <v>634.6</v>
      </c>
      <c r="AE149" s="42">
        <f t="shared" si="209"/>
        <v>39.2</v>
      </c>
      <c r="AF149" s="42">
        <f t="shared" si="209"/>
        <v>220</v>
      </c>
      <c r="AG149" s="42">
        <f t="shared" si="209"/>
        <v>0</v>
      </c>
      <c r="AH149" s="42">
        <f t="shared" si="209"/>
        <v>1905.3</v>
      </c>
      <c r="AI149" s="41" t="s">
        <v>33</v>
      </c>
    </row>
    <row r="150" s="15" customFormat="1" ht="16" customHeight="1" spans="1:35">
      <c r="A150" s="37">
        <f t="shared" si="174"/>
        <v>147</v>
      </c>
      <c r="B150" s="38" t="s">
        <v>446</v>
      </c>
      <c r="C150" s="39" t="s">
        <v>453</v>
      </c>
      <c r="D150" s="40" t="s">
        <v>454</v>
      </c>
      <c r="E150" s="38">
        <v>3920.55</v>
      </c>
      <c r="F150" s="38">
        <v>3920.55</v>
      </c>
      <c r="G150" s="39">
        <v>6346</v>
      </c>
      <c r="H150" s="38">
        <v>3920.55</v>
      </c>
      <c r="I150" s="39">
        <v>2200</v>
      </c>
      <c r="J150" s="39"/>
      <c r="K150" s="38">
        <f t="shared" si="175"/>
        <v>70.57</v>
      </c>
      <c r="L150" s="38">
        <f t="shared" si="176"/>
        <v>627.29</v>
      </c>
      <c r="M150" s="39">
        <f t="shared" si="177"/>
        <v>507.68</v>
      </c>
      <c r="N150" s="38">
        <f t="shared" si="178"/>
        <v>27.44</v>
      </c>
      <c r="O150" s="39">
        <f t="shared" si="179"/>
        <v>110</v>
      </c>
      <c r="P150" s="39">
        <f t="shared" si="180"/>
        <v>0</v>
      </c>
      <c r="Q150" s="39">
        <f t="shared" si="181"/>
        <v>1342.98</v>
      </c>
      <c r="R150" s="38">
        <f t="shared" si="182"/>
        <v>0</v>
      </c>
      <c r="S150" s="38">
        <f t="shared" si="183"/>
        <v>313.64</v>
      </c>
      <c r="T150" s="39">
        <f t="shared" si="184"/>
        <v>126.92</v>
      </c>
      <c r="U150" s="38">
        <f t="shared" si="185"/>
        <v>11.76</v>
      </c>
      <c r="V150" s="39">
        <f t="shared" si="186"/>
        <v>110</v>
      </c>
      <c r="W150" s="39">
        <f t="shared" si="187"/>
        <v>0</v>
      </c>
      <c r="X150" s="38">
        <f t="shared" si="188"/>
        <v>562.32</v>
      </c>
      <c r="Y150" s="38">
        <f t="shared" si="189"/>
        <v>1905.3</v>
      </c>
      <c r="Z150" s="38"/>
      <c r="AA150" s="41" t="s">
        <v>50</v>
      </c>
      <c r="AB150" s="42">
        <f t="shared" ref="AB150:AH150" si="210">K150+R150</f>
        <v>70.57</v>
      </c>
      <c r="AC150" s="42">
        <f t="shared" si="210"/>
        <v>940.93</v>
      </c>
      <c r="AD150" s="42">
        <f t="shared" si="210"/>
        <v>634.6</v>
      </c>
      <c r="AE150" s="42">
        <f t="shared" si="210"/>
        <v>39.2</v>
      </c>
      <c r="AF150" s="42">
        <f t="shared" si="210"/>
        <v>220</v>
      </c>
      <c r="AG150" s="42">
        <f t="shared" si="210"/>
        <v>0</v>
      </c>
      <c r="AH150" s="42">
        <f t="shared" si="210"/>
        <v>1905.3</v>
      </c>
      <c r="AI150" s="41" t="s">
        <v>33</v>
      </c>
    </row>
    <row r="151" s="15" customFormat="1" ht="16" customHeight="1" spans="1:35">
      <c r="A151" s="37">
        <f t="shared" si="174"/>
        <v>148</v>
      </c>
      <c r="B151" s="38" t="s">
        <v>446</v>
      </c>
      <c r="C151" s="39" t="s">
        <v>455</v>
      </c>
      <c r="D151" s="40" t="s">
        <v>456</v>
      </c>
      <c r="E151" s="38">
        <v>3920.55</v>
      </c>
      <c r="F151" s="38">
        <v>3920.55</v>
      </c>
      <c r="G151" s="39">
        <v>6346</v>
      </c>
      <c r="H151" s="38">
        <v>3920.55</v>
      </c>
      <c r="I151" s="39">
        <v>3180</v>
      </c>
      <c r="J151" s="39"/>
      <c r="K151" s="38">
        <f t="shared" si="175"/>
        <v>70.57</v>
      </c>
      <c r="L151" s="38">
        <f t="shared" si="176"/>
        <v>627.29</v>
      </c>
      <c r="M151" s="39">
        <f t="shared" si="177"/>
        <v>507.68</v>
      </c>
      <c r="N151" s="38">
        <f t="shared" si="178"/>
        <v>27.44</v>
      </c>
      <c r="O151" s="39">
        <f t="shared" si="179"/>
        <v>159</v>
      </c>
      <c r="P151" s="39">
        <f t="shared" si="180"/>
        <v>0</v>
      </c>
      <c r="Q151" s="39">
        <f t="shared" si="181"/>
        <v>1391.98</v>
      </c>
      <c r="R151" s="38">
        <f t="shared" si="182"/>
        <v>0</v>
      </c>
      <c r="S151" s="38">
        <f t="shared" si="183"/>
        <v>313.64</v>
      </c>
      <c r="T151" s="39">
        <f t="shared" si="184"/>
        <v>126.92</v>
      </c>
      <c r="U151" s="38">
        <f t="shared" si="185"/>
        <v>11.76</v>
      </c>
      <c r="V151" s="39">
        <f t="shared" si="186"/>
        <v>159</v>
      </c>
      <c r="W151" s="39">
        <f t="shared" si="187"/>
        <v>0</v>
      </c>
      <c r="X151" s="38">
        <f t="shared" si="188"/>
        <v>611.32</v>
      </c>
      <c r="Y151" s="38">
        <f t="shared" si="189"/>
        <v>2003.3</v>
      </c>
      <c r="Z151" s="38"/>
      <c r="AA151" s="41" t="s">
        <v>50</v>
      </c>
      <c r="AB151" s="42">
        <f t="shared" ref="AB151:AH151" si="211">K151+R151</f>
        <v>70.57</v>
      </c>
      <c r="AC151" s="42">
        <f t="shared" si="211"/>
        <v>940.93</v>
      </c>
      <c r="AD151" s="42">
        <f t="shared" si="211"/>
        <v>634.6</v>
      </c>
      <c r="AE151" s="42">
        <f t="shared" si="211"/>
        <v>39.2</v>
      </c>
      <c r="AF151" s="42">
        <f t="shared" si="211"/>
        <v>318</v>
      </c>
      <c r="AG151" s="42">
        <f t="shared" si="211"/>
        <v>0</v>
      </c>
      <c r="AH151" s="42">
        <f t="shared" si="211"/>
        <v>2003.3</v>
      </c>
      <c r="AI151" s="41" t="s">
        <v>36</v>
      </c>
    </row>
    <row r="152" s="15" customFormat="1" ht="16" customHeight="1" spans="1:35">
      <c r="A152" s="37">
        <f t="shared" si="174"/>
        <v>149</v>
      </c>
      <c r="B152" s="38" t="s">
        <v>446</v>
      </c>
      <c r="C152" s="39" t="s">
        <v>457</v>
      </c>
      <c r="D152" s="40" t="s">
        <v>458</v>
      </c>
      <c r="E152" s="38">
        <v>3920.55</v>
      </c>
      <c r="F152" s="38">
        <v>3920.55</v>
      </c>
      <c r="G152" s="39">
        <v>6346</v>
      </c>
      <c r="H152" s="38">
        <v>3920.55</v>
      </c>
      <c r="I152" s="39">
        <v>3180</v>
      </c>
      <c r="J152" s="39"/>
      <c r="K152" s="38">
        <f t="shared" si="175"/>
        <v>70.57</v>
      </c>
      <c r="L152" s="38">
        <f t="shared" si="176"/>
        <v>627.29</v>
      </c>
      <c r="M152" s="39">
        <f t="shared" si="177"/>
        <v>507.68</v>
      </c>
      <c r="N152" s="38">
        <f t="shared" si="178"/>
        <v>27.44</v>
      </c>
      <c r="O152" s="39">
        <f t="shared" si="179"/>
        <v>159</v>
      </c>
      <c r="P152" s="39">
        <f t="shared" si="180"/>
        <v>0</v>
      </c>
      <c r="Q152" s="39">
        <f t="shared" si="181"/>
        <v>1391.98</v>
      </c>
      <c r="R152" s="38">
        <f t="shared" si="182"/>
        <v>0</v>
      </c>
      <c r="S152" s="38">
        <f t="shared" si="183"/>
        <v>313.64</v>
      </c>
      <c r="T152" s="39">
        <f t="shared" si="184"/>
        <v>126.92</v>
      </c>
      <c r="U152" s="38">
        <f t="shared" si="185"/>
        <v>11.76</v>
      </c>
      <c r="V152" s="39">
        <f t="shared" si="186"/>
        <v>159</v>
      </c>
      <c r="W152" s="39">
        <f t="shared" si="187"/>
        <v>0</v>
      </c>
      <c r="X152" s="38">
        <f t="shared" si="188"/>
        <v>611.32</v>
      </c>
      <c r="Y152" s="38">
        <f t="shared" si="189"/>
        <v>2003.3</v>
      </c>
      <c r="Z152" s="38"/>
      <c r="AA152" s="41" t="s">
        <v>50</v>
      </c>
      <c r="AB152" s="42">
        <f t="shared" ref="AB152:AH152" si="212">K152+R152</f>
        <v>70.57</v>
      </c>
      <c r="AC152" s="42">
        <f t="shared" si="212"/>
        <v>940.93</v>
      </c>
      <c r="AD152" s="42">
        <f t="shared" si="212"/>
        <v>634.6</v>
      </c>
      <c r="AE152" s="42">
        <f t="shared" si="212"/>
        <v>39.2</v>
      </c>
      <c r="AF152" s="42">
        <f t="shared" si="212"/>
        <v>318</v>
      </c>
      <c r="AG152" s="42">
        <f t="shared" si="212"/>
        <v>0</v>
      </c>
      <c r="AH152" s="42">
        <f t="shared" si="212"/>
        <v>2003.3</v>
      </c>
      <c r="AI152" s="41" t="s">
        <v>36</v>
      </c>
    </row>
    <row r="153" s="15" customFormat="1" ht="16" customHeight="1" spans="1:35">
      <c r="A153" s="37">
        <f t="shared" si="174"/>
        <v>150</v>
      </c>
      <c r="B153" s="38" t="s">
        <v>459</v>
      </c>
      <c r="C153" s="39" t="s">
        <v>460</v>
      </c>
      <c r="D153" s="40" t="s">
        <v>461</v>
      </c>
      <c r="E153" s="38">
        <v>3920.55</v>
      </c>
      <c r="F153" s="38">
        <v>3920.55</v>
      </c>
      <c r="G153" s="39">
        <v>6346</v>
      </c>
      <c r="H153" s="38">
        <v>3920.55</v>
      </c>
      <c r="I153" s="39">
        <v>2200</v>
      </c>
      <c r="J153" s="39"/>
      <c r="K153" s="38">
        <f t="shared" si="175"/>
        <v>70.57</v>
      </c>
      <c r="L153" s="38">
        <f t="shared" si="176"/>
        <v>627.29</v>
      </c>
      <c r="M153" s="39">
        <f t="shared" si="177"/>
        <v>507.68</v>
      </c>
      <c r="N153" s="38">
        <f t="shared" si="178"/>
        <v>27.44</v>
      </c>
      <c r="O153" s="39">
        <f t="shared" si="179"/>
        <v>110</v>
      </c>
      <c r="P153" s="39">
        <f t="shared" si="180"/>
        <v>0</v>
      </c>
      <c r="Q153" s="39">
        <f t="shared" si="181"/>
        <v>1342.98</v>
      </c>
      <c r="R153" s="38">
        <f t="shared" si="182"/>
        <v>0</v>
      </c>
      <c r="S153" s="38">
        <f t="shared" si="183"/>
        <v>313.64</v>
      </c>
      <c r="T153" s="39">
        <f t="shared" si="184"/>
        <v>126.92</v>
      </c>
      <c r="U153" s="38">
        <f t="shared" si="185"/>
        <v>11.76</v>
      </c>
      <c r="V153" s="39">
        <f t="shared" si="186"/>
        <v>110</v>
      </c>
      <c r="W153" s="39">
        <f t="shared" si="187"/>
        <v>0</v>
      </c>
      <c r="X153" s="38">
        <f t="shared" si="188"/>
        <v>562.32</v>
      </c>
      <c r="Y153" s="38">
        <f t="shared" si="189"/>
        <v>1905.3</v>
      </c>
      <c r="Z153" s="38"/>
      <c r="AA153" s="41" t="s">
        <v>51</v>
      </c>
      <c r="AB153" s="42">
        <f t="shared" ref="AB153:AH153" si="213">K153+R153</f>
        <v>70.57</v>
      </c>
      <c r="AC153" s="42">
        <f t="shared" si="213"/>
        <v>940.93</v>
      </c>
      <c r="AD153" s="42">
        <f t="shared" si="213"/>
        <v>634.6</v>
      </c>
      <c r="AE153" s="42">
        <f t="shared" si="213"/>
        <v>39.2</v>
      </c>
      <c r="AF153" s="42">
        <f t="shared" si="213"/>
        <v>220</v>
      </c>
      <c r="AG153" s="42">
        <f t="shared" si="213"/>
        <v>0</v>
      </c>
      <c r="AH153" s="42">
        <f t="shared" si="213"/>
        <v>1905.3</v>
      </c>
      <c r="AI153" s="41" t="s">
        <v>33</v>
      </c>
    </row>
    <row r="154" s="15" customFormat="1" ht="16" customHeight="1" spans="1:35">
      <c r="A154" s="37">
        <f t="shared" si="174"/>
        <v>151</v>
      </c>
      <c r="B154" s="38" t="s">
        <v>459</v>
      </c>
      <c r="C154" s="39" t="s">
        <v>462</v>
      </c>
      <c r="D154" s="40" t="s">
        <v>463</v>
      </c>
      <c r="E154" s="38">
        <v>3920.55</v>
      </c>
      <c r="F154" s="38">
        <v>3920.55</v>
      </c>
      <c r="G154" s="39">
        <v>6346</v>
      </c>
      <c r="H154" s="38">
        <v>3920.55</v>
      </c>
      <c r="I154" s="39">
        <v>2200</v>
      </c>
      <c r="J154" s="39"/>
      <c r="K154" s="38">
        <f t="shared" si="175"/>
        <v>70.57</v>
      </c>
      <c r="L154" s="38">
        <f t="shared" si="176"/>
        <v>627.29</v>
      </c>
      <c r="M154" s="39">
        <f t="shared" si="177"/>
        <v>507.68</v>
      </c>
      <c r="N154" s="38">
        <f t="shared" si="178"/>
        <v>27.44</v>
      </c>
      <c r="O154" s="39">
        <f t="shared" si="179"/>
        <v>110</v>
      </c>
      <c r="P154" s="39">
        <f t="shared" si="180"/>
        <v>0</v>
      </c>
      <c r="Q154" s="39">
        <f t="shared" si="181"/>
        <v>1342.98</v>
      </c>
      <c r="R154" s="38">
        <f t="shared" si="182"/>
        <v>0</v>
      </c>
      <c r="S154" s="38">
        <f t="shared" si="183"/>
        <v>313.64</v>
      </c>
      <c r="T154" s="39">
        <f t="shared" si="184"/>
        <v>126.92</v>
      </c>
      <c r="U154" s="38">
        <f t="shared" si="185"/>
        <v>11.76</v>
      </c>
      <c r="V154" s="39">
        <f t="shared" si="186"/>
        <v>110</v>
      </c>
      <c r="W154" s="39">
        <f t="shared" si="187"/>
        <v>0</v>
      </c>
      <c r="X154" s="38">
        <f t="shared" si="188"/>
        <v>562.32</v>
      </c>
      <c r="Y154" s="38">
        <f t="shared" si="189"/>
        <v>1905.3</v>
      </c>
      <c r="Z154" s="38"/>
      <c r="AA154" s="41" t="s">
        <v>48</v>
      </c>
      <c r="AB154" s="42">
        <f t="shared" ref="AB154:AH154" si="214">K154+R154</f>
        <v>70.57</v>
      </c>
      <c r="AC154" s="42">
        <f t="shared" si="214"/>
        <v>940.93</v>
      </c>
      <c r="AD154" s="42">
        <f t="shared" si="214"/>
        <v>634.6</v>
      </c>
      <c r="AE154" s="42">
        <f t="shared" si="214"/>
        <v>39.2</v>
      </c>
      <c r="AF154" s="42">
        <f t="shared" si="214"/>
        <v>220</v>
      </c>
      <c r="AG154" s="42">
        <f t="shared" si="214"/>
        <v>0</v>
      </c>
      <c r="AH154" s="42">
        <f t="shared" si="214"/>
        <v>1905.3</v>
      </c>
      <c r="AI154" s="41" t="s">
        <v>33</v>
      </c>
    </row>
    <row r="155" s="15" customFormat="1" ht="16" customHeight="1" spans="1:35">
      <c r="A155" s="37">
        <f t="shared" si="174"/>
        <v>152</v>
      </c>
      <c r="B155" s="38" t="s">
        <v>459</v>
      </c>
      <c r="C155" s="39" t="s">
        <v>464</v>
      </c>
      <c r="D155" s="40" t="s">
        <v>465</v>
      </c>
      <c r="E155" s="38">
        <v>3920.55</v>
      </c>
      <c r="F155" s="38">
        <v>3920.55</v>
      </c>
      <c r="G155" s="39">
        <v>6346</v>
      </c>
      <c r="H155" s="38">
        <v>3920.55</v>
      </c>
      <c r="I155" s="39">
        <v>2200</v>
      </c>
      <c r="J155" s="39"/>
      <c r="K155" s="38">
        <f t="shared" si="175"/>
        <v>70.57</v>
      </c>
      <c r="L155" s="38">
        <f t="shared" si="176"/>
        <v>627.29</v>
      </c>
      <c r="M155" s="39">
        <f t="shared" si="177"/>
        <v>507.68</v>
      </c>
      <c r="N155" s="38">
        <f t="shared" si="178"/>
        <v>27.44</v>
      </c>
      <c r="O155" s="39">
        <f t="shared" si="179"/>
        <v>110</v>
      </c>
      <c r="P155" s="39">
        <f t="shared" si="180"/>
        <v>0</v>
      </c>
      <c r="Q155" s="39">
        <f t="shared" si="181"/>
        <v>1342.98</v>
      </c>
      <c r="R155" s="38">
        <f t="shared" si="182"/>
        <v>0</v>
      </c>
      <c r="S155" s="38">
        <f t="shared" si="183"/>
        <v>313.64</v>
      </c>
      <c r="T155" s="39">
        <f t="shared" si="184"/>
        <v>126.92</v>
      </c>
      <c r="U155" s="38">
        <f t="shared" si="185"/>
        <v>11.76</v>
      </c>
      <c r="V155" s="39">
        <f t="shared" si="186"/>
        <v>110</v>
      </c>
      <c r="W155" s="39">
        <f t="shared" si="187"/>
        <v>0</v>
      </c>
      <c r="X155" s="38">
        <f t="shared" si="188"/>
        <v>562.32</v>
      </c>
      <c r="Y155" s="38">
        <f t="shared" si="189"/>
        <v>1905.3</v>
      </c>
      <c r="Z155" s="38"/>
      <c r="AA155" s="41" t="s">
        <v>51</v>
      </c>
      <c r="AB155" s="42">
        <f t="shared" ref="AB155:AH155" si="215">K155+R155</f>
        <v>70.57</v>
      </c>
      <c r="AC155" s="42">
        <f t="shared" si="215"/>
        <v>940.93</v>
      </c>
      <c r="AD155" s="42">
        <f t="shared" si="215"/>
        <v>634.6</v>
      </c>
      <c r="AE155" s="42">
        <f t="shared" si="215"/>
        <v>39.2</v>
      </c>
      <c r="AF155" s="42">
        <f t="shared" si="215"/>
        <v>220</v>
      </c>
      <c r="AG155" s="42">
        <f t="shared" si="215"/>
        <v>0</v>
      </c>
      <c r="AH155" s="42">
        <f t="shared" si="215"/>
        <v>1905.3</v>
      </c>
      <c r="AI155" s="41" t="s">
        <v>33</v>
      </c>
    </row>
    <row r="156" s="15" customFormat="1" ht="16" customHeight="1" spans="1:35">
      <c r="A156" s="37">
        <f t="shared" si="174"/>
        <v>153</v>
      </c>
      <c r="B156" s="38" t="s">
        <v>459</v>
      </c>
      <c r="C156" s="39" t="s">
        <v>466</v>
      </c>
      <c r="D156" s="40" t="s">
        <v>467</v>
      </c>
      <c r="E156" s="38">
        <v>3920.55</v>
      </c>
      <c r="F156" s="38">
        <v>3920.55</v>
      </c>
      <c r="G156" s="39">
        <v>6346</v>
      </c>
      <c r="H156" s="38">
        <v>3920.55</v>
      </c>
      <c r="I156" s="39">
        <v>2200</v>
      </c>
      <c r="J156" s="39"/>
      <c r="K156" s="38">
        <f t="shared" si="175"/>
        <v>70.57</v>
      </c>
      <c r="L156" s="38">
        <f t="shared" si="176"/>
        <v>627.29</v>
      </c>
      <c r="M156" s="39">
        <f t="shared" si="177"/>
        <v>507.68</v>
      </c>
      <c r="N156" s="38">
        <f t="shared" si="178"/>
        <v>27.44</v>
      </c>
      <c r="O156" s="39">
        <f t="shared" si="179"/>
        <v>110</v>
      </c>
      <c r="P156" s="39">
        <f t="shared" si="180"/>
        <v>0</v>
      </c>
      <c r="Q156" s="39">
        <f t="shared" si="181"/>
        <v>1342.98</v>
      </c>
      <c r="R156" s="38">
        <f t="shared" si="182"/>
        <v>0</v>
      </c>
      <c r="S156" s="38">
        <f t="shared" si="183"/>
        <v>313.64</v>
      </c>
      <c r="T156" s="39">
        <f t="shared" si="184"/>
        <v>126.92</v>
      </c>
      <c r="U156" s="38">
        <f t="shared" si="185"/>
        <v>11.76</v>
      </c>
      <c r="V156" s="39">
        <f t="shared" si="186"/>
        <v>110</v>
      </c>
      <c r="W156" s="39">
        <f t="shared" si="187"/>
        <v>0</v>
      </c>
      <c r="X156" s="38">
        <f t="shared" si="188"/>
        <v>562.32</v>
      </c>
      <c r="Y156" s="38">
        <f t="shared" si="189"/>
        <v>1905.3</v>
      </c>
      <c r="Z156" s="38"/>
      <c r="AA156" s="41" t="s">
        <v>48</v>
      </c>
      <c r="AB156" s="42">
        <f t="shared" ref="AB156:AH156" si="216">K156+R156</f>
        <v>70.57</v>
      </c>
      <c r="AC156" s="42">
        <f t="shared" si="216"/>
        <v>940.93</v>
      </c>
      <c r="AD156" s="42">
        <f t="shared" si="216"/>
        <v>634.6</v>
      </c>
      <c r="AE156" s="42">
        <f t="shared" si="216"/>
        <v>39.2</v>
      </c>
      <c r="AF156" s="42">
        <f t="shared" si="216"/>
        <v>220</v>
      </c>
      <c r="AG156" s="42">
        <f t="shared" si="216"/>
        <v>0</v>
      </c>
      <c r="AH156" s="42">
        <f t="shared" si="216"/>
        <v>1905.3</v>
      </c>
      <c r="AI156" s="41" t="s">
        <v>33</v>
      </c>
    </row>
    <row r="157" s="15" customFormat="1" ht="16" customHeight="1" spans="1:35">
      <c r="A157" s="37">
        <f t="shared" si="174"/>
        <v>154</v>
      </c>
      <c r="B157" s="38" t="s">
        <v>459</v>
      </c>
      <c r="C157" s="39" t="s">
        <v>468</v>
      </c>
      <c r="D157" s="40" t="s">
        <v>469</v>
      </c>
      <c r="E157" s="38">
        <v>3920.55</v>
      </c>
      <c r="F157" s="38">
        <v>3920.55</v>
      </c>
      <c r="G157" s="39">
        <v>6346</v>
      </c>
      <c r="H157" s="38">
        <v>3920.55</v>
      </c>
      <c r="I157" s="39">
        <v>2200</v>
      </c>
      <c r="J157" s="39"/>
      <c r="K157" s="38">
        <f t="shared" si="175"/>
        <v>70.57</v>
      </c>
      <c r="L157" s="38">
        <f t="shared" si="176"/>
        <v>627.29</v>
      </c>
      <c r="M157" s="39">
        <f t="shared" si="177"/>
        <v>507.68</v>
      </c>
      <c r="N157" s="38">
        <f t="shared" si="178"/>
        <v>27.44</v>
      </c>
      <c r="O157" s="39">
        <f t="shared" si="179"/>
        <v>110</v>
      </c>
      <c r="P157" s="39">
        <f t="shared" si="180"/>
        <v>0</v>
      </c>
      <c r="Q157" s="39">
        <f t="shared" si="181"/>
        <v>1342.98</v>
      </c>
      <c r="R157" s="38">
        <f t="shared" si="182"/>
        <v>0</v>
      </c>
      <c r="S157" s="38">
        <f t="shared" si="183"/>
        <v>313.64</v>
      </c>
      <c r="T157" s="39">
        <f t="shared" si="184"/>
        <v>126.92</v>
      </c>
      <c r="U157" s="38">
        <f t="shared" si="185"/>
        <v>11.76</v>
      </c>
      <c r="V157" s="39">
        <f t="shared" si="186"/>
        <v>110</v>
      </c>
      <c r="W157" s="39">
        <f t="shared" si="187"/>
        <v>0</v>
      </c>
      <c r="X157" s="38">
        <f t="shared" si="188"/>
        <v>562.32</v>
      </c>
      <c r="Y157" s="38">
        <f t="shared" si="189"/>
        <v>1905.3</v>
      </c>
      <c r="Z157" s="38"/>
      <c r="AA157" s="41" t="s">
        <v>48</v>
      </c>
      <c r="AB157" s="42">
        <f t="shared" ref="AB157:AH157" si="217">K157+R157</f>
        <v>70.57</v>
      </c>
      <c r="AC157" s="42">
        <f t="shared" si="217"/>
        <v>940.93</v>
      </c>
      <c r="AD157" s="42">
        <f t="shared" si="217"/>
        <v>634.6</v>
      </c>
      <c r="AE157" s="42">
        <f t="shared" si="217"/>
        <v>39.2</v>
      </c>
      <c r="AF157" s="42">
        <f t="shared" si="217"/>
        <v>220</v>
      </c>
      <c r="AG157" s="42">
        <f t="shared" si="217"/>
        <v>0</v>
      </c>
      <c r="AH157" s="42">
        <f t="shared" si="217"/>
        <v>1905.3</v>
      </c>
      <c r="AI157" s="41" t="s">
        <v>33</v>
      </c>
    </row>
    <row r="158" s="15" customFormat="1" ht="16" customHeight="1" spans="1:35">
      <c r="A158" s="37">
        <f t="shared" si="174"/>
        <v>155</v>
      </c>
      <c r="B158" s="38" t="s">
        <v>459</v>
      </c>
      <c r="C158" s="39" t="s">
        <v>470</v>
      </c>
      <c r="D158" s="40" t="s">
        <v>471</v>
      </c>
      <c r="E158" s="38">
        <v>3920.55</v>
      </c>
      <c r="F158" s="38">
        <v>3920.55</v>
      </c>
      <c r="G158" s="39">
        <v>6346</v>
      </c>
      <c r="H158" s="38">
        <v>3920.55</v>
      </c>
      <c r="I158" s="39">
        <v>2200</v>
      </c>
      <c r="J158" s="39"/>
      <c r="K158" s="38">
        <f t="shared" si="175"/>
        <v>70.57</v>
      </c>
      <c r="L158" s="38">
        <f t="shared" si="176"/>
        <v>627.29</v>
      </c>
      <c r="M158" s="39">
        <f t="shared" si="177"/>
        <v>507.68</v>
      </c>
      <c r="N158" s="38">
        <f t="shared" si="178"/>
        <v>27.44</v>
      </c>
      <c r="O158" s="39">
        <f t="shared" si="179"/>
        <v>110</v>
      </c>
      <c r="P158" s="39">
        <f t="shared" si="180"/>
        <v>0</v>
      </c>
      <c r="Q158" s="39">
        <f t="shared" si="181"/>
        <v>1342.98</v>
      </c>
      <c r="R158" s="38">
        <f t="shared" si="182"/>
        <v>0</v>
      </c>
      <c r="S158" s="38">
        <f t="shared" si="183"/>
        <v>313.64</v>
      </c>
      <c r="T158" s="39">
        <f t="shared" si="184"/>
        <v>126.92</v>
      </c>
      <c r="U158" s="38">
        <f t="shared" si="185"/>
        <v>11.76</v>
      </c>
      <c r="V158" s="39">
        <f t="shared" si="186"/>
        <v>110</v>
      </c>
      <c r="W158" s="39">
        <f t="shared" si="187"/>
        <v>0</v>
      </c>
      <c r="X158" s="38">
        <f t="shared" si="188"/>
        <v>562.32</v>
      </c>
      <c r="Y158" s="38">
        <f t="shared" si="189"/>
        <v>1905.3</v>
      </c>
      <c r="Z158" s="38"/>
      <c r="AA158" s="41" t="s">
        <v>49</v>
      </c>
      <c r="AB158" s="42">
        <f t="shared" ref="AB158:AH158" si="218">K158+R158</f>
        <v>70.57</v>
      </c>
      <c r="AC158" s="42">
        <f t="shared" si="218"/>
        <v>940.93</v>
      </c>
      <c r="AD158" s="42">
        <f t="shared" si="218"/>
        <v>634.6</v>
      </c>
      <c r="AE158" s="42">
        <f t="shared" si="218"/>
        <v>39.2</v>
      </c>
      <c r="AF158" s="42">
        <f t="shared" si="218"/>
        <v>220</v>
      </c>
      <c r="AG158" s="42">
        <f t="shared" si="218"/>
        <v>0</v>
      </c>
      <c r="AH158" s="42">
        <f t="shared" si="218"/>
        <v>1905.3</v>
      </c>
      <c r="AI158" s="41" t="s">
        <v>33</v>
      </c>
    </row>
    <row r="159" s="15" customFormat="1" ht="16" customHeight="1" spans="1:35">
      <c r="A159" s="37">
        <f t="shared" si="174"/>
        <v>156</v>
      </c>
      <c r="B159" s="38" t="s">
        <v>459</v>
      </c>
      <c r="C159" s="39" t="s">
        <v>472</v>
      </c>
      <c r="D159" s="40" t="s">
        <v>473</v>
      </c>
      <c r="E159" s="38">
        <v>3920.55</v>
      </c>
      <c r="F159" s="38">
        <v>3920.55</v>
      </c>
      <c r="G159" s="39">
        <v>6346</v>
      </c>
      <c r="H159" s="38">
        <v>3920.55</v>
      </c>
      <c r="I159" s="39">
        <v>2200</v>
      </c>
      <c r="J159" s="39"/>
      <c r="K159" s="38">
        <f t="shared" si="175"/>
        <v>70.57</v>
      </c>
      <c r="L159" s="38">
        <f t="shared" si="176"/>
        <v>627.29</v>
      </c>
      <c r="M159" s="39">
        <f t="shared" si="177"/>
        <v>507.68</v>
      </c>
      <c r="N159" s="38">
        <f t="shared" si="178"/>
        <v>27.44</v>
      </c>
      <c r="O159" s="39">
        <f t="shared" si="179"/>
        <v>110</v>
      </c>
      <c r="P159" s="39">
        <f t="shared" si="180"/>
        <v>0</v>
      </c>
      <c r="Q159" s="39">
        <f t="shared" si="181"/>
        <v>1342.98</v>
      </c>
      <c r="R159" s="38">
        <f t="shared" si="182"/>
        <v>0</v>
      </c>
      <c r="S159" s="38">
        <f t="shared" si="183"/>
        <v>313.64</v>
      </c>
      <c r="T159" s="39">
        <f t="shared" si="184"/>
        <v>126.92</v>
      </c>
      <c r="U159" s="38">
        <f t="shared" si="185"/>
        <v>11.76</v>
      </c>
      <c r="V159" s="39">
        <f t="shared" si="186"/>
        <v>110</v>
      </c>
      <c r="W159" s="39">
        <f t="shared" si="187"/>
        <v>0</v>
      </c>
      <c r="X159" s="38">
        <f t="shared" si="188"/>
        <v>562.32</v>
      </c>
      <c r="Y159" s="38">
        <f t="shared" si="189"/>
        <v>1905.3</v>
      </c>
      <c r="Z159" s="38"/>
      <c r="AA159" s="41" t="s">
        <v>48</v>
      </c>
      <c r="AB159" s="42">
        <f t="shared" ref="AB159:AH159" si="219">K159+R159</f>
        <v>70.57</v>
      </c>
      <c r="AC159" s="42">
        <f t="shared" si="219"/>
        <v>940.93</v>
      </c>
      <c r="AD159" s="42">
        <f t="shared" si="219"/>
        <v>634.6</v>
      </c>
      <c r="AE159" s="42">
        <f t="shared" si="219"/>
        <v>39.2</v>
      </c>
      <c r="AF159" s="42">
        <f t="shared" si="219"/>
        <v>220</v>
      </c>
      <c r="AG159" s="42">
        <f t="shared" si="219"/>
        <v>0</v>
      </c>
      <c r="AH159" s="42">
        <f t="shared" si="219"/>
        <v>1905.3</v>
      </c>
      <c r="AI159" s="41" t="s">
        <v>33</v>
      </c>
    </row>
    <row r="160" s="15" customFormat="1" ht="16" customHeight="1" spans="1:35">
      <c r="A160" s="37">
        <f t="shared" si="174"/>
        <v>157</v>
      </c>
      <c r="B160" s="38" t="s">
        <v>116</v>
      </c>
      <c r="C160" s="39" t="s">
        <v>474</v>
      </c>
      <c r="D160" s="40" t="s">
        <v>475</v>
      </c>
      <c r="E160" s="38">
        <v>3920.55</v>
      </c>
      <c r="F160" s="38">
        <v>3920.55</v>
      </c>
      <c r="G160" s="39">
        <v>6346</v>
      </c>
      <c r="H160" s="38">
        <v>3920.55</v>
      </c>
      <c r="I160" s="39">
        <v>3180</v>
      </c>
      <c r="J160" s="39"/>
      <c r="K160" s="38">
        <f t="shared" si="175"/>
        <v>70.57</v>
      </c>
      <c r="L160" s="38">
        <f t="shared" si="176"/>
        <v>627.29</v>
      </c>
      <c r="M160" s="39">
        <f t="shared" si="177"/>
        <v>507.68</v>
      </c>
      <c r="N160" s="38">
        <f t="shared" si="178"/>
        <v>27.44</v>
      </c>
      <c r="O160" s="39">
        <f t="shared" si="179"/>
        <v>159</v>
      </c>
      <c r="P160" s="39">
        <f t="shared" si="180"/>
        <v>0</v>
      </c>
      <c r="Q160" s="39">
        <f t="shared" si="181"/>
        <v>1391.98</v>
      </c>
      <c r="R160" s="38">
        <f t="shared" si="182"/>
        <v>0</v>
      </c>
      <c r="S160" s="38">
        <f t="shared" si="183"/>
        <v>313.64</v>
      </c>
      <c r="T160" s="39">
        <f t="shared" si="184"/>
        <v>126.92</v>
      </c>
      <c r="U160" s="38">
        <f t="shared" si="185"/>
        <v>11.76</v>
      </c>
      <c r="V160" s="39">
        <f t="shared" si="186"/>
        <v>159</v>
      </c>
      <c r="W160" s="39">
        <f t="shared" si="187"/>
        <v>0</v>
      </c>
      <c r="X160" s="38">
        <f t="shared" si="188"/>
        <v>611.32</v>
      </c>
      <c r="Y160" s="38">
        <f t="shared" si="189"/>
        <v>2003.3</v>
      </c>
      <c r="Z160" s="38"/>
      <c r="AA160" s="41" t="s">
        <v>80</v>
      </c>
      <c r="AB160" s="42">
        <f t="shared" ref="AB160:AH160" si="220">K160+R160</f>
        <v>70.57</v>
      </c>
      <c r="AC160" s="42">
        <f t="shared" si="220"/>
        <v>940.93</v>
      </c>
      <c r="AD160" s="42">
        <f t="shared" si="220"/>
        <v>634.6</v>
      </c>
      <c r="AE160" s="42">
        <f t="shared" si="220"/>
        <v>39.2</v>
      </c>
      <c r="AF160" s="42">
        <f t="shared" si="220"/>
        <v>318</v>
      </c>
      <c r="AG160" s="42">
        <f t="shared" si="220"/>
        <v>0</v>
      </c>
      <c r="AH160" s="42">
        <f t="shared" si="220"/>
        <v>2003.3</v>
      </c>
      <c r="AI160" s="41" t="s">
        <v>33</v>
      </c>
    </row>
    <row r="161" s="15" customFormat="1" ht="16" customHeight="1" spans="1:35">
      <c r="A161" s="37">
        <f t="shared" si="174"/>
        <v>158</v>
      </c>
      <c r="B161" s="38" t="s">
        <v>459</v>
      </c>
      <c r="C161" s="39" t="s">
        <v>476</v>
      </c>
      <c r="D161" s="40" t="s">
        <v>477</v>
      </c>
      <c r="E161" s="38">
        <v>3920.55</v>
      </c>
      <c r="F161" s="38">
        <v>3920.55</v>
      </c>
      <c r="G161" s="39">
        <v>6346</v>
      </c>
      <c r="H161" s="38">
        <v>3920.55</v>
      </c>
      <c r="I161" s="39">
        <v>2200</v>
      </c>
      <c r="J161" s="39"/>
      <c r="K161" s="38">
        <f t="shared" si="175"/>
        <v>70.57</v>
      </c>
      <c r="L161" s="38">
        <f t="shared" si="176"/>
        <v>627.29</v>
      </c>
      <c r="M161" s="39">
        <f t="shared" si="177"/>
        <v>507.68</v>
      </c>
      <c r="N161" s="38">
        <f t="shared" si="178"/>
        <v>27.44</v>
      </c>
      <c r="O161" s="39">
        <f t="shared" si="179"/>
        <v>110</v>
      </c>
      <c r="P161" s="39">
        <f t="shared" si="180"/>
        <v>0</v>
      </c>
      <c r="Q161" s="39">
        <f t="shared" si="181"/>
        <v>1342.98</v>
      </c>
      <c r="R161" s="38">
        <f t="shared" si="182"/>
        <v>0</v>
      </c>
      <c r="S161" s="38">
        <f t="shared" si="183"/>
        <v>313.64</v>
      </c>
      <c r="T161" s="39">
        <f t="shared" si="184"/>
        <v>126.92</v>
      </c>
      <c r="U161" s="38">
        <f t="shared" si="185"/>
        <v>11.76</v>
      </c>
      <c r="V161" s="39">
        <f t="shared" si="186"/>
        <v>110</v>
      </c>
      <c r="W161" s="39">
        <f t="shared" si="187"/>
        <v>0</v>
      </c>
      <c r="X161" s="38">
        <f t="shared" si="188"/>
        <v>562.32</v>
      </c>
      <c r="Y161" s="38">
        <f t="shared" si="189"/>
        <v>1905.3</v>
      </c>
      <c r="Z161" s="38"/>
      <c r="AA161" s="41" t="s">
        <v>48</v>
      </c>
      <c r="AB161" s="42">
        <f t="shared" ref="AB161:AH161" si="221">K161+R161</f>
        <v>70.57</v>
      </c>
      <c r="AC161" s="42">
        <f t="shared" si="221"/>
        <v>940.93</v>
      </c>
      <c r="AD161" s="42">
        <f t="shared" si="221"/>
        <v>634.6</v>
      </c>
      <c r="AE161" s="42">
        <f t="shared" si="221"/>
        <v>39.2</v>
      </c>
      <c r="AF161" s="42">
        <f t="shared" si="221"/>
        <v>220</v>
      </c>
      <c r="AG161" s="42">
        <f t="shared" si="221"/>
        <v>0</v>
      </c>
      <c r="AH161" s="42">
        <f t="shared" si="221"/>
        <v>1905.3</v>
      </c>
      <c r="AI161" s="41" t="s">
        <v>33</v>
      </c>
    </row>
    <row r="162" s="15" customFormat="1" ht="16" customHeight="1" spans="1:35">
      <c r="A162" s="37">
        <f t="shared" si="174"/>
        <v>159</v>
      </c>
      <c r="B162" s="38" t="s">
        <v>459</v>
      </c>
      <c r="C162" s="39" t="s">
        <v>478</v>
      </c>
      <c r="D162" s="40" t="s">
        <v>479</v>
      </c>
      <c r="E162" s="38">
        <v>3920.55</v>
      </c>
      <c r="F162" s="38">
        <v>3920.55</v>
      </c>
      <c r="G162" s="39">
        <v>6346</v>
      </c>
      <c r="H162" s="38">
        <v>3920.55</v>
      </c>
      <c r="I162" s="39">
        <v>2200</v>
      </c>
      <c r="J162" s="39"/>
      <c r="K162" s="38">
        <f t="shared" si="175"/>
        <v>70.57</v>
      </c>
      <c r="L162" s="38">
        <f t="shared" si="176"/>
        <v>627.29</v>
      </c>
      <c r="M162" s="39">
        <f t="shared" si="177"/>
        <v>507.68</v>
      </c>
      <c r="N162" s="38">
        <f t="shared" si="178"/>
        <v>27.44</v>
      </c>
      <c r="O162" s="39">
        <f t="shared" si="179"/>
        <v>110</v>
      </c>
      <c r="P162" s="39">
        <f t="shared" si="180"/>
        <v>0</v>
      </c>
      <c r="Q162" s="39">
        <f t="shared" si="181"/>
        <v>1342.98</v>
      </c>
      <c r="R162" s="38">
        <f t="shared" si="182"/>
        <v>0</v>
      </c>
      <c r="S162" s="38">
        <f t="shared" si="183"/>
        <v>313.64</v>
      </c>
      <c r="T162" s="39">
        <f t="shared" si="184"/>
        <v>126.92</v>
      </c>
      <c r="U162" s="38">
        <f t="shared" si="185"/>
        <v>11.76</v>
      </c>
      <c r="V162" s="39">
        <f t="shared" si="186"/>
        <v>110</v>
      </c>
      <c r="W162" s="39">
        <f t="shared" si="187"/>
        <v>0</v>
      </c>
      <c r="X162" s="38">
        <f t="shared" si="188"/>
        <v>562.32</v>
      </c>
      <c r="Y162" s="38">
        <f t="shared" si="189"/>
        <v>1905.3</v>
      </c>
      <c r="Z162" s="38"/>
      <c r="AA162" s="41" t="s">
        <v>48</v>
      </c>
      <c r="AB162" s="42">
        <f t="shared" ref="AB162:AH162" si="222">K162+R162</f>
        <v>70.57</v>
      </c>
      <c r="AC162" s="42">
        <f t="shared" si="222"/>
        <v>940.93</v>
      </c>
      <c r="AD162" s="42">
        <f t="shared" si="222"/>
        <v>634.6</v>
      </c>
      <c r="AE162" s="42">
        <f t="shared" si="222"/>
        <v>39.2</v>
      </c>
      <c r="AF162" s="42">
        <f t="shared" si="222"/>
        <v>220</v>
      </c>
      <c r="AG162" s="42">
        <f t="shared" si="222"/>
        <v>0</v>
      </c>
      <c r="AH162" s="42">
        <f t="shared" si="222"/>
        <v>1905.3</v>
      </c>
      <c r="AI162" s="41" t="s">
        <v>33</v>
      </c>
    </row>
    <row r="163" s="15" customFormat="1" ht="16" customHeight="1" spans="1:35">
      <c r="A163" s="37">
        <f t="shared" si="174"/>
        <v>160</v>
      </c>
      <c r="B163" s="38" t="s">
        <v>459</v>
      </c>
      <c r="C163" s="39" t="s">
        <v>480</v>
      </c>
      <c r="D163" s="40" t="s">
        <v>481</v>
      </c>
      <c r="E163" s="38">
        <v>3920.55</v>
      </c>
      <c r="F163" s="38">
        <v>3920.55</v>
      </c>
      <c r="G163" s="39">
        <v>6346</v>
      </c>
      <c r="H163" s="38">
        <v>3920.55</v>
      </c>
      <c r="I163" s="39">
        <v>2200</v>
      </c>
      <c r="J163" s="39"/>
      <c r="K163" s="38">
        <f t="shared" si="175"/>
        <v>70.57</v>
      </c>
      <c r="L163" s="38">
        <f t="shared" si="176"/>
        <v>627.29</v>
      </c>
      <c r="M163" s="39">
        <f t="shared" si="177"/>
        <v>507.68</v>
      </c>
      <c r="N163" s="38">
        <f t="shared" si="178"/>
        <v>27.44</v>
      </c>
      <c r="O163" s="39">
        <f t="shared" si="179"/>
        <v>110</v>
      </c>
      <c r="P163" s="39">
        <f t="shared" si="180"/>
        <v>0</v>
      </c>
      <c r="Q163" s="39">
        <f t="shared" si="181"/>
        <v>1342.98</v>
      </c>
      <c r="R163" s="38">
        <f t="shared" si="182"/>
        <v>0</v>
      </c>
      <c r="S163" s="38">
        <f t="shared" si="183"/>
        <v>313.64</v>
      </c>
      <c r="T163" s="39">
        <f t="shared" si="184"/>
        <v>126.92</v>
      </c>
      <c r="U163" s="38">
        <f t="shared" si="185"/>
        <v>11.76</v>
      </c>
      <c r="V163" s="39">
        <f t="shared" si="186"/>
        <v>110</v>
      </c>
      <c r="W163" s="39">
        <f t="shared" si="187"/>
        <v>0</v>
      </c>
      <c r="X163" s="38">
        <f t="shared" si="188"/>
        <v>562.32</v>
      </c>
      <c r="Y163" s="38">
        <f t="shared" si="189"/>
        <v>1905.3</v>
      </c>
      <c r="Z163" s="38"/>
      <c r="AA163" s="41" t="s">
        <v>48</v>
      </c>
      <c r="AB163" s="42">
        <f t="shared" ref="AB163:AH163" si="223">K163+R163</f>
        <v>70.57</v>
      </c>
      <c r="AC163" s="42">
        <f t="shared" si="223"/>
        <v>940.93</v>
      </c>
      <c r="AD163" s="42">
        <f t="shared" si="223"/>
        <v>634.6</v>
      </c>
      <c r="AE163" s="42">
        <f t="shared" si="223"/>
        <v>39.2</v>
      </c>
      <c r="AF163" s="42">
        <f t="shared" si="223"/>
        <v>220</v>
      </c>
      <c r="AG163" s="42">
        <f t="shared" si="223"/>
        <v>0</v>
      </c>
      <c r="AH163" s="42">
        <f t="shared" si="223"/>
        <v>1905.3</v>
      </c>
      <c r="AI163" s="41" t="s">
        <v>33</v>
      </c>
    </row>
    <row r="164" s="15" customFormat="1" ht="16" customHeight="1" spans="1:35">
      <c r="A164" s="37">
        <f t="shared" si="174"/>
        <v>161</v>
      </c>
      <c r="B164" s="38" t="s">
        <v>459</v>
      </c>
      <c r="C164" s="39" t="s">
        <v>482</v>
      </c>
      <c r="D164" s="40" t="s">
        <v>483</v>
      </c>
      <c r="E164" s="38">
        <v>3920.55</v>
      </c>
      <c r="F164" s="38">
        <v>3920.55</v>
      </c>
      <c r="G164" s="39">
        <v>6346</v>
      </c>
      <c r="H164" s="38">
        <v>3920.55</v>
      </c>
      <c r="I164" s="39">
        <v>2200</v>
      </c>
      <c r="J164" s="39"/>
      <c r="K164" s="38">
        <f t="shared" si="175"/>
        <v>70.57</v>
      </c>
      <c r="L164" s="38">
        <f t="shared" si="176"/>
        <v>627.29</v>
      </c>
      <c r="M164" s="39">
        <f t="shared" si="177"/>
        <v>507.68</v>
      </c>
      <c r="N164" s="38">
        <f t="shared" si="178"/>
        <v>27.44</v>
      </c>
      <c r="O164" s="39">
        <f t="shared" si="179"/>
        <v>110</v>
      </c>
      <c r="P164" s="39">
        <f t="shared" si="180"/>
        <v>0</v>
      </c>
      <c r="Q164" s="39">
        <f t="shared" si="181"/>
        <v>1342.98</v>
      </c>
      <c r="R164" s="38">
        <f t="shared" si="182"/>
        <v>0</v>
      </c>
      <c r="S164" s="38">
        <f t="shared" si="183"/>
        <v>313.64</v>
      </c>
      <c r="T164" s="39">
        <f t="shared" si="184"/>
        <v>126.92</v>
      </c>
      <c r="U164" s="38">
        <f t="shared" si="185"/>
        <v>11.76</v>
      </c>
      <c r="V164" s="39">
        <f t="shared" si="186"/>
        <v>110</v>
      </c>
      <c r="W164" s="39">
        <f t="shared" si="187"/>
        <v>0</v>
      </c>
      <c r="X164" s="38">
        <f t="shared" si="188"/>
        <v>562.32</v>
      </c>
      <c r="Y164" s="38">
        <f t="shared" si="189"/>
        <v>1905.3</v>
      </c>
      <c r="Z164" s="38"/>
      <c r="AA164" s="41" t="s">
        <v>48</v>
      </c>
      <c r="AB164" s="42">
        <f t="shared" ref="AB164:AH164" si="224">K164+R164</f>
        <v>70.57</v>
      </c>
      <c r="AC164" s="42">
        <f t="shared" si="224"/>
        <v>940.93</v>
      </c>
      <c r="AD164" s="42">
        <f t="shared" si="224"/>
        <v>634.6</v>
      </c>
      <c r="AE164" s="42">
        <f t="shared" si="224"/>
        <v>39.2</v>
      </c>
      <c r="AF164" s="42">
        <f t="shared" si="224"/>
        <v>220</v>
      </c>
      <c r="AG164" s="42">
        <f t="shared" si="224"/>
        <v>0</v>
      </c>
      <c r="AH164" s="42">
        <f t="shared" si="224"/>
        <v>1905.3</v>
      </c>
      <c r="AI164" s="41" t="s">
        <v>33</v>
      </c>
    </row>
    <row r="165" s="15" customFormat="1" ht="16" customHeight="1" spans="1:35">
      <c r="A165" s="37">
        <f t="shared" si="174"/>
        <v>162</v>
      </c>
      <c r="B165" s="38" t="s">
        <v>459</v>
      </c>
      <c r="C165" s="39" t="s">
        <v>484</v>
      </c>
      <c r="D165" s="40" t="s">
        <v>485</v>
      </c>
      <c r="E165" s="38">
        <v>3920.55</v>
      </c>
      <c r="F165" s="38">
        <v>3920.55</v>
      </c>
      <c r="G165" s="39">
        <v>6346</v>
      </c>
      <c r="H165" s="38">
        <v>3920.55</v>
      </c>
      <c r="I165" s="39">
        <v>2200</v>
      </c>
      <c r="J165" s="39"/>
      <c r="K165" s="38">
        <f t="shared" si="175"/>
        <v>70.57</v>
      </c>
      <c r="L165" s="38">
        <f t="shared" si="176"/>
        <v>627.29</v>
      </c>
      <c r="M165" s="39">
        <f t="shared" si="177"/>
        <v>507.68</v>
      </c>
      <c r="N165" s="38">
        <f t="shared" si="178"/>
        <v>27.44</v>
      </c>
      <c r="O165" s="39">
        <f t="shared" si="179"/>
        <v>110</v>
      </c>
      <c r="P165" s="39">
        <f t="shared" si="180"/>
        <v>0</v>
      </c>
      <c r="Q165" s="39">
        <f t="shared" si="181"/>
        <v>1342.98</v>
      </c>
      <c r="R165" s="38">
        <f t="shared" si="182"/>
        <v>0</v>
      </c>
      <c r="S165" s="38">
        <f t="shared" si="183"/>
        <v>313.64</v>
      </c>
      <c r="T165" s="39">
        <f t="shared" si="184"/>
        <v>126.92</v>
      </c>
      <c r="U165" s="38">
        <f t="shared" si="185"/>
        <v>11.76</v>
      </c>
      <c r="V165" s="39">
        <f t="shared" si="186"/>
        <v>110</v>
      </c>
      <c r="W165" s="39">
        <f t="shared" si="187"/>
        <v>0</v>
      </c>
      <c r="X165" s="38">
        <f t="shared" si="188"/>
        <v>562.32</v>
      </c>
      <c r="Y165" s="38">
        <f t="shared" si="189"/>
        <v>1905.3</v>
      </c>
      <c r="Z165" s="38"/>
      <c r="AA165" s="41" t="s">
        <v>49</v>
      </c>
      <c r="AB165" s="42">
        <f t="shared" ref="AB165:AH165" si="225">K165+R165</f>
        <v>70.57</v>
      </c>
      <c r="AC165" s="42">
        <f t="shared" si="225"/>
        <v>940.93</v>
      </c>
      <c r="AD165" s="42">
        <f t="shared" si="225"/>
        <v>634.6</v>
      </c>
      <c r="AE165" s="42">
        <f t="shared" si="225"/>
        <v>39.2</v>
      </c>
      <c r="AF165" s="42">
        <f t="shared" si="225"/>
        <v>220</v>
      </c>
      <c r="AG165" s="42">
        <f t="shared" si="225"/>
        <v>0</v>
      </c>
      <c r="AH165" s="42">
        <f t="shared" si="225"/>
        <v>1905.3</v>
      </c>
      <c r="AI165" s="41" t="s">
        <v>33</v>
      </c>
    </row>
    <row r="166" s="15" customFormat="1" ht="16" customHeight="1" spans="1:35">
      <c r="A166" s="37">
        <f t="shared" si="174"/>
        <v>163</v>
      </c>
      <c r="B166" s="38" t="s">
        <v>459</v>
      </c>
      <c r="C166" s="39" t="s">
        <v>486</v>
      </c>
      <c r="D166" s="40" t="s">
        <v>487</v>
      </c>
      <c r="E166" s="38">
        <v>3920.55</v>
      </c>
      <c r="F166" s="38">
        <v>3920.55</v>
      </c>
      <c r="G166" s="39">
        <v>6346</v>
      </c>
      <c r="H166" s="38">
        <v>3920.55</v>
      </c>
      <c r="I166" s="39">
        <v>2200</v>
      </c>
      <c r="J166" s="39"/>
      <c r="K166" s="38">
        <f t="shared" si="175"/>
        <v>70.57</v>
      </c>
      <c r="L166" s="38">
        <f t="shared" si="176"/>
        <v>627.29</v>
      </c>
      <c r="M166" s="39">
        <f t="shared" si="177"/>
        <v>507.68</v>
      </c>
      <c r="N166" s="38">
        <f t="shared" si="178"/>
        <v>27.44</v>
      </c>
      <c r="O166" s="39">
        <f t="shared" si="179"/>
        <v>110</v>
      </c>
      <c r="P166" s="39">
        <f t="shared" si="180"/>
        <v>0</v>
      </c>
      <c r="Q166" s="39">
        <f t="shared" si="181"/>
        <v>1342.98</v>
      </c>
      <c r="R166" s="38">
        <f t="shared" si="182"/>
        <v>0</v>
      </c>
      <c r="S166" s="38">
        <f t="shared" si="183"/>
        <v>313.64</v>
      </c>
      <c r="T166" s="39">
        <f t="shared" si="184"/>
        <v>126.92</v>
      </c>
      <c r="U166" s="38">
        <f t="shared" si="185"/>
        <v>11.76</v>
      </c>
      <c r="V166" s="39">
        <f t="shared" si="186"/>
        <v>110</v>
      </c>
      <c r="W166" s="39">
        <f t="shared" si="187"/>
        <v>0</v>
      </c>
      <c r="X166" s="38">
        <f t="shared" si="188"/>
        <v>562.32</v>
      </c>
      <c r="Y166" s="38">
        <f t="shared" si="189"/>
        <v>1905.3</v>
      </c>
      <c r="Z166" s="38"/>
      <c r="AA166" s="41" t="s">
        <v>51</v>
      </c>
      <c r="AB166" s="42">
        <f t="shared" ref="AB166:AH166" si="226">K166+R166</f>
        <v>70.57</v>
      </c>
      <c r="AC166" s="42">
        <f t="shared" si="226"/>
        <v>940.93</v>
      </c>
      <c r="AD166" s="42">
        <f t="shared" si="226"/>
        <v>634.6</v>
      </c>
      <c r="AE166" s="42">
        <f t="shared" si="226"/>
        <v>39.2</v>
      </c>
      <c r="AF166" s="42">
        <f t="shared" si="226"/>
        <v>220</v>
      </c>
      <c r="AG166" s="42">
        <f t="shared" si="226"/>
        <v>0</v>
      </c>
      <c r="AH166" s="42">
        <f t="shared" si="226"/>
        <v>1905.3</v>
      </c>
      <c r="AI166" s="41" t="s">
        <v>33</v>
      </c>
    </row>
    <row r="167" s="15" customFormat="1" ht="16" customHeight="1" spans="1:35">
      <c r="A167" s="37">
        <f t="shared" si="174"/>
        <v>164</v>
      </c>
      <c r="B167" s="38" t="s">
        <v>153</v>
      </c>
      <c r="C167" s="39" t="s">
        <v>488</v>
      </c>
      <c r="D167" s="40" t="s">
        <v>489</v>
      </c>
      <c r="E167" s="38">
        <v>3920.55</v>
      </c>
      <c r="F167" s="38">
        <v>3920.55</v>
      </c>
      <c r="G167" s="39">
        <v>6346</v>
      </c>
      <c r="H167" s="38">
        <v>3920.55</v>
      </c>
      <c r="I167" s="39">
        <v>3180</v>
      </c>
      <c r="J167" s="39"/>
      <c r="K167" s="38">
        <f t="shared" si="175"/>
        <v>70.57</v>
      </c>
      <c r="L167" s="38">
        <f t="shared" si="176"/>
        <v>627.29</v>
      </c>
      <c r="M167" s="39">
        <f t="shared" si="177"/>
        <v>507.68</v>
      </c>
      <c r="N167" s="38">
        <f t="shared" si="178"/>
        <v>27.44</v>
      </c>
      <c r="O167" s="39">
        <f t="shared" si="179"/>
        <v>159</v>
      </c>
      <c r="P167" s="39">
        <f t="shared" si="180"/>
        <v>0</v>
      </c>
      <c r="Q167" s="39">
        <f t="shared" si="181"/>
        <v>1391.98</v>
      </c>
      <c r="R167" s="38">
        <f t="shared" si="182"/>
        <v>0</v>
      </c>
      <c r="S167" s="38">
        <f t="shared" si="183"/>
        <v>313.64</v>
      </c>
      <c r="T167" s="39">
        <f t="shared" si="184"/>
        <v>126.92</v>
      </c>
      <c r="U167" s="38">
        <f t="shared" si="185"/>
        <v>11.76</v>
      </c>
      <c r="V167" s="39">
        <f t="shared" si="186"/>
        <v>159</v>
      </c>
      <c r="W167" s="39">
        <f t="shared" si="187"/>
        <v>0</v>
      </c>
      <c r="X167" s="38">
        <f t="shared" si="188"/>
        <v>611.32</v>
      </c>
      <c r="Y167" s="38">
        <f t="shared" si="189"/>
        <v>2003.3</v>
      </c>
      <c r="Z167" s="38"/>
      <c r="AA167" s="41" t="s">
        <v>57</v>
      </c>
      <c r="AB167" s="42">
        <f t="shared" ref="AB167:AH167" si="227">K167+R167</f>
        <v>70.57</v>
      </c>
      <c r="AC167" s="42">
        <f t="shared" si="227"/>
        <v>940.93</v>
      </c>
      <c r="AD167" s="42">
        <f t="shared" si="227"/>
        <v>634.6</v>
      </c>
      <c r="AE167" s="42">
        <f t="shared" si="227"/>
        <v>39.2</v>
      </c>
      <c r="AF167" s="42">
        <f t="shared" si="227"/>
        <v>318</v>
      </c>
      <c r="AG167" s="42">
        <f t="shared" si="227"/>
        <v>0</v>
      </c>
      <c r="AH167" s="42">
        <f t="shared" si="227"/>
        <v>2003.3</v>
      </c>
      <c r="AI167" s="41" t="s">
        <v>36</v>
      </c>
    </row>
    <row r="168" s="15" customFormat="1" ht="16" customHeight="1" spans="1:35">
      <c r="A168" s="37">
        <f t="shared" si="174"/>
        <v>165</v>
      </c>
      <c r="B168" s="38" t="s">
        <v>189</v>
      </c>
      <c r="C168" s="39" t="s">
        <v>490</v>
      </c>
      <c r="D168" s="40" t="s">
        <v>491</v>
      </c>
      <c r="E168" s="38">
        <v>3920.55</v>
      </c>
      <c r="F168" s="38">
        <v>3920.55</v>
      </c>
      <c r="G168" s="39">
        <v>6346</v>
      </c>
      <c r="H168" s="38">
        <v>3920.55</v>
      </c>
      <c r="I168" s="39">
        <v>2200</v>
      </c>
      <c r="J168" s="39"/>
      <c r="K168" s="38">
        <f t="shared" si="175"/>
        <v>70.57</v>
      </c>
      <c r="L168" s="38">
        <f t="shared" si="176"/>
        <v>627.29</v>
      </c>
      <c r="M168" s="39">
        <f t="shared" si="177"/>
        <v>507.68</v>
      </c>
      <c r="N168" s="38">
        <f t="shared" si="178"/>
        <v>27.44</v>
      </c>
      <c r="O168" s="39">
        <f t="shared" si="179"/>
        <v>110</v>
      </c>
      <c r="P168" s="39">
        <f t="shared" si="180"/>
        <v>0</v>
      </c>
      <c r="Q168" s="39">
        <f t="shared" si="181"/>
        <v>1342.98</v>
      </c>
      <c r="R168" s="38">
        <f t="shared" si="182"/>
        <v>0</v>
      </c>
      <c r="S168" s="38">
        <f t="shared" si="183"/>
        <v>313.64</v>
      </c>
      <c r="T168" s="39">
        <f t="shared" si="184"/>
        <v>126.92</v>
      </c>
      <c r="U168" s="38">
        <f t="shared" si="185"/>
        <v>11.76</v>
      </c>
      <c r="V168" s="39">
        <f t="shared" si="186"/>
        <v>110</v>
      </c>
      <c r="W168" s="39">
        <f t="shared" si="187"/>
        <v>0</v>
      </c>
      <c r="X168" s="38">
        <f t="shared" si="188"/>
        <v>562.32</v>
      </c>
      <c r="Y168" s="38">
        <f t="shared" si="189"/>
        <v>1905.3</v>
      </c>
      <c r="Z168" s="38"/>
      <c r="AA168" s="41" t="s">
        <v>52</v>
      </c>
      <c r="AB168" s="42">
        <f t="shared" ref="AB168:AH168" si="228">K168+R168</f>
        <v>70.57</v>
      </c>
      <c r="AC168" s="42">
        <f t="shared" si="228"/>
        <v>940.93</v>
      </c>
      <c r="AD168" s="42">
        <f t="shared" si="228"/>
        <v>634.6</v>
      </c>
      <c r="AE168" s="42">
        <f t="shared" si="228"/>
        <v>39.2</v>
      </c>
      <c r="AF168" s="42">
        <f t="shared" si="228"/>
        <v>220</v>
      </c>
      <c r="AG168" s="42">
        <f t="shared" si="228"/>
        <v>0</v>
      </c>
      <c r="AH168" s="42">
        <f t="shared" si="228"/>
        <v>1905.3</v>
      </c>
      <c r="AI168" s="41" t="s">
        <v>33</v>
      </c>
    </row>
    <row r="169" s="15" customFormat="1" ht="16" customHeight="1" spans="1:35">
      <c r="A169" s="37">
        <f t="shared" si="174"/>
        <v>166</v>
      </c>
      <c r="B169" s="38" t="s">
        <v>459</v>
      </c>
      <c r="C169" s="39" t="s">
        <v>492</v>
      </c>
      <c r="D169" s="40" t="s">
        <v>493</v>
      </c>
      <c r="E169" s="38">
        <v>3920.55</v>
      </c>
      <c r="F169" s="38">
        <v>3920.55</v>
      </c>
      <c r="G169" s="39">
        <v>6346</v>
      </c>
      <c r="H169" s="38">
        <v>3920.55</v>
      </c>
      <c r="I169" s="39">
        <v>2200</v>
      </c>
      <c r="J169" s="39"/>
      <c r="K169" s="38">
        <f t="shared" si="175"/>
        <v>70.57</v>
      </c>
      <c r="L169" s="38">
        <f t="shared" si="176"/>
        <v>627.29</v>
      </c>
      <c r="M169" s="39">
        <f t="shared" si="177"/>
        <v>507.68</v>
      </c>
      <c r="N169" s="38">
        <f t="shared" si="178"/>
        <v>27.44</v>
      </c>
      <c r="O169" s="39">
        <f t="shared" si="179"/>
        <v>110</v>
      </c>
      <c r="P169" s="39">
        <f t="shared" si="180"/>
        <v>0</v>
      </c>
      <c r="Q169" s="39">
        <f t="shared" si="181"/>
        <v>1342.98</v>
      </c>
      <c r="R169" s="38">
        <f t="shared" si="182"/>
        <v>0</v>
      </c>
      <c r="S169" s="38">
        <f t="shared" si="183"/>
        <v>313.64</v>
      </c>
      <c r="T169" s="39">
        <f t="shared" si="184"/>
        <v>126.92</v>
      </c>
      <c r="U169" s="38">
        <f t="shared" si="185"/>
        <v>11.76</v>
      </c>
      <c r="V169" s="39">
        <f t="shared" si="186"/>
        <v>110</v>
      </c>
      <c r="W169" s="39">
        <f t="shared" si="187"/>
        <v>0</v>
      </c>
      <c r="X169" s="38">
        <f t="shared" si="188"/>
        <v>562.32</v>
      </c>
      <c r="Y169" s="38">
        <f t="shared" si="189"/>
        <v>1905.3</v>
      </c>
      <c r="Z169" s="38"/>
      <c r="AA169" s="41" t="s">
        <v>49</v>
      </c>
      <c r="AB169" s="42">
        <f t="shared" ref="AB169:AH169" si="229">K169+R169</f>
        <v>70.57</v>
      </c>
      <c r="AC169" s="42">
        <f t="shared" si="229"/>
        <v>940.93</v>
      </c>
      <c r="AD169" s="42">
        <f t="shared" si="229"/>
        <v>634.6</v>
      </c>
      <c r="AE169" s="42">
        <f t="shared" si="229"/>
        <v>39.2</v>
      </c>
      <c r="AF169" s="42">
        <f t="shared" si="229"/>
        <v>220</v>
      </c>
      <c r="AG169" s="42">
        <f t="shared" si="229"/>
        <v>0</v>
      </c>
      <c r="AH169" s="42">
        <f t="shared" si="229"/>
        <v>1905.3</v>
      </c>
      <c r="AI169" s="41" t="s">
        <v>33</v>
      </c>
    </row>
    <row r="170" s="15" customFormat="1" ht="16" customHeight="1" spans="1:35">
      <c r="A170" s="37">
        <f t="shared" si="174"/>
        <v>167</v>
      </c>
      <c r="B170" s="38" t="s">
        <v>459</v>
      </c>
      <c r="C170" s="58" t="s">
        <v>494</v>
      </c>
      <c r="D170" s="40" t="s">
        <v>495</v>
      </c>
      <c r="E170" s="38">
        <v>3920.55</v>
      </c>
      <c r="F170" s="38">
        <v>3920.55</v>
      </c>
      <c r="G170" s="39">
        <v>6346</v>
      </c>
      <c r="H170" s="38">
        <v>3920.55</v>
      </c>
      <c r="I170" s="39">
        <v>2200</v>
      </c>
      <c r="J170" s="39"/>
      <c r="K170" s="38">
        <f t="shared" si="175"/>
        <v>70.57</v>
      </c>
      <c r="L170" s="38">
        <f t="shared" si="176"/>
        <v>627.29</v>
      </c>
      <c r="M170" s="39">
        <f t="shared" si="177"/>
        <v>507.68</v>
      </c>
      <c r="N170" s="38">
        <f t="shared" si="178"/>
        <v>27.44</v>
      </c>
      <c r="O170" s="39">
        <f t="shared" si="179"/>
        <v>110</v>
      </c>
      <c r="P170" s="39">
        <f t="shared" si="180"/>
        <v>0</v>
      </c>
      <c r="Q170" s="39">
        <f t="shared" si="181"/>
        <v>1342.98</v>
      </c>
      <c r="R170" s="38">
        <f t="shared" si="182"/>
        <v>0</v>
      </c>
      <c r="S170" s="38">
        <f t="shared" si="183"/>
        <v>313.64</v>
      </c>
      <c r="T170" s="39">
        <f t="shared" si="184"/>
        <v>126.92</v>
      </c>
      <c r="U170" s="38">
        <f t="shared" si="185"/>
        <v>11.76</v>
      </c>
      <c r="V170" s="39">
        <f t="shared" si="186"/>
        <v>110</v>
      </c>
      <c r="W170" s="39">
        <f t="shared" si="187"/>
        <v>0</v>
      </c>
      <c r="X170" s="38">
        <f t="shared" si="188"/>
        <v>562.32</v>
      </c>
      <c r="Y170" s="38">
        <f t="shared" si="189"/>
        <v>1905.3</v>
      </c>
      <c r="Z170" s="38"/>
      <c r="AA170" s="41" t="s">
        <v>51</v>
      </c>
      <c r="AB170" s="42">
        <f t="shared" ref="AB170:AH170" si="230">K170+R170</f>
        <v>70.57</v>
      </c>
      <c r="AC170" s="42">
        <f t="shared" si="230"/>
        <v>940.93</v>
      </c>
      <c r="AD170" s="42">
        <f t="shared" si="230"/>
        <v>634.6</v>
      </c>
      <c r="AE170" s="42">
        <f t="shared" si="230"/>
        <v>39.2</v>
      </c>
      <c r="AF170" s="42">
        <f t="shared" si="230"/>
        <v>220</v>
      </c>
      <c r="AG170" s="42">
        <f t="shared" si="230"/>
        <v>0</v>
      </c>
      <c r="AH170" s="42">
        <f t="shared" si="230"/>
        <v>1905.3</v>
      </c>
      <c r="AI170" s="41" t="s">
        <v>33</v>
      </c>
    </row>
    <row r="171" s="15" customFormat="1" ht="16" customHeight="1" spans="1:35">
      <c r="A171" s="37">
        <f t="shared" si="174"/>
        <v>168</v>
      </c>
      <c r="B171" s="38" t="s">
        <v>46</v>
      </c>
      <c r="C171" s="59" t="s">
        <v>496</v>
      </c>
      <c r="D171" s="40" t="s">
        <v>497</v>
      </c>
      <c r="E171" s="38">
        <v>3920.55</v>
      </c>
      <c r="F171" s="38">
        <v>3920.55</v>
      </c>
      <c r="G171" s="39">
        <v>6346</v>
      </c>
      <c r="H171" s="38">
        <v>3920.55</v>
      </c>
      <c r="I171" s="39">
        <v>3180</v>
      </c>
      <c r="J171" s="39"/>
      <c r="K171" s="38">
        <f t="shared" si="175"/>
        <v>70.57</v>
      </c>
      <c r="L171" s="38">
        <f t="shared" si="176"/>
        <v>627.29</v>
      </c>
      <c r="M171" s="39">
        <f t="shared" si="177"/>
        <v>507.68</v>
      </c>
      <c r="N171" s="38">
        <f t="shared" si="178"/>
        <v>27.44</v>
      </c>
      <c r="O171" s="39">
        <f t="shared" si="179"/>
        <v>159</v>
      </c>
      <c r="P171" s="39">
        <f t="shared" si="180"/>
        <v>0</v>
      </c>
      <c r="Q171" s="39">
        <f t="shared" si="181"/>
        <v>1391.98</v>
      </c>
      <c r="R171" s="38">
        <f t="shared" si="182"/>
        <v>0</v>
      </c>
      <c r="S171" s="38">
        <f t="shared" si="183"/>
        <v>313.64</v>
      </c>
      <c r="T171" s="39">
        <f t="shared" si="184"/>
        <v>126.92</v>
      </c>
      <c r="U171" s="38">
        <f t="shared" si="185"/>
        <v>11.76</v>
      </c>
      <c r="V171" s="39">
        <f t="shared" si="186"/>
        <v>159</v>
      </c>
      <c r="W171" s="39">
        <f t="shared" si="187"/>
        <v>0</v>
      </c>
      <c r="X171" s="38">
        <f t="shared" si="188"/>
        <v>611.32</v>
      </c>
      <c r="Y171" s="38">
        <f t="shared" si="189"/>
        <v>2003.3</v>
      </c>
      <c r="Z171" s="38"/>
      <c r="AA171" s="41" t="s">
        <v>46</v>
      </c>
      <c r="AB171" s="42">
        <f t="shared" ref="AB171:AH171" si="231">K171+R171</f>
        <v>70.57</v>
      </c>
      <c r="AC171" s="42">
        <f t="shared" si="231"/>
        <v>940.93</v>
      </c>
      <c r="AD171" s="42">
        <f t="shared" si="231"/>
        <v>634.6</v>
      </c>
      <c r="AE171" s="42">
        <f t="shared" si="231"/>
        <v>39.2</v>
      </c>
      <c r="AF171" s="42">
        <f t="shared" si="231"/>
        <v>318</v>
      </c>
      <c r="AG171" s="42">
        <f t="shared" si="231"/>
        <v>0</v>
      </c>
      <c r="AH171" s="42">
        <f t="shared" si="231"/>
        <v>2003.3</v>
      </c>
      <c r="AI171" s="41" t="s">
        <v>31</v>
      </c>
    </row>
    <row r="172" s="16" customFormat="1" ht="16" customHeight="1" spans="1:35">
      <c r="A172" s="47">
        <f t="shared" si="174"/>
        <v>169</v>
      </c>
      <c r="B172" s="48" t="s">
        <v>116</v>
      </c>
      <c r="C172" s="148" t="s">
        <v>498</v>
      </c>
      <c r="D172" s="129" t="s">
        <v>499</v>
      </c>
      <c r="E172" s="48">
        <v>3920.55</v>
      </c>
      <c r="F172" s="48">
        <v>3920.55</v>
      </c>
      <c r="G172" s="50">
        <v>6346</v>
      </c>
      <c r="H172" s="48">
        <v>3920.55</v>
      </c>
      <c r="I172" s="50">
        <v>2200</v>
      </c>
      <c r="J172" s="50"/>
      <c r="K172" s="48">
        <f t="shared" si="175"/>
        <v>70.57</v>
      </c>
      <c r="L172" s="48">
        <f t="shared" si="176"/>
        <v>627.29</v>
      </c>
      <c r="M172" s="50">
        <f t="shared" si="177"/>
        <v>507.68</v>
      </c>
      <c r="N172" s="48">
        <f t="shared" si="178"/>
        <v>27.44</v>
      </c>
      <c r="O172" s="50">
        <f t="shared" si="179"/>
        <v>110</v>
      </c>
      <c r="P172" s="50">
        <f t="shared" si="180"/>
        <v>0</v>
      </c>
      <c r="Q172" s="50">
        <f t="shared" si="181"/>
        <v>1342.98</v>
      </c>
      <c r="R172" s="48">
        <f t="shared" si="182"/>
        <v>0</v>
      </c>
      <c r="S172" s="48">
        <f t="shared" si="183"/>
        <v>313.64</v>
      </c>
      <c r="T172" s="50">
        <f t="shared" si="184"/>
        <v>126.92</v>
      </c>
      <c r="U172" s="48">
        <f t="shared" si="185"/>
        <v>11.76</v>
      </c>
      <c r="V172" s="50">
        <f t="shared" si="186"/>
        <v>110</v>
      </c>
      <c r="W172" s="50">
        <f t="shared" si="187"/>
        <v>0</v>
      </c>
      <c r="X172" s="48">
        <f t="shared" si="188"/>
        <v>562.32</v>
      </c>
      <c r="Y172" s="48">
        <f t="shared" si="189"/>
        <v>1905.3</v>
      </c>
      <c r="Z172" s="48"/>
      <c r="AA172" s="51" t="s">
        <v>71</v>
      </c>
      <c r="AB172" s="52">
        <f t="shared" ref="AB172:AH172" si="232">K172+R172</f>
        <v>70.57</v>
      </c>
      <c r="AC172" s="52">
        <f t="shared" si="232"/>
        <v>940.93</v>
      </c>
      <c r="AD172" s="52">
        <f t="shared" si="232"/>
        <v>634.6</v>
      </c>
      <c r="AE172" s="52">
        <f t="shared" si="232"/>
        <v>39.2</v>
      </c>
      <c r="AF172" s="52">
        <f t="shared" si="232"/>
        <v>220</v>
      </c>
      <c r="AG172" s="52">
        <f t="shared" si="232"/>
        <v>0</v>
      </c>
      <c r="AH172" s="52">
        <f t="shared" si="232"/>
        <v>1905.3</v>
      </c>
      <c r="AI172" s="51" t="s">
        <v>33</v>
      </c>
    </row>
    <row r="173" s="15" customFormat="1" ht="16" customHeight="1" spans="1:35">
      <c r="A173" s="37">
        <f t="shared" si="174"/>
        <v>170</v>
      </c>
      <c r="B173" s="38" t="s">
        <v>153</v>
      </c>
      <c r="C173" s="54" t="s">
        <v>500</v>
      </c>
      <c r="D173" s="46" t="s">
        <v>501</v>
      </c>
      <c r="E173" s="38">
        <v>3920.55</v>
      </c>
      <c r="F173" s="38">
        <v>3920.55</v>
      </c>
      <c r="G173" s="39">
        <v>6346</v>
      </c>
      <c r="H173" s="38">
        <v>3920.55</v>
      </c>
      <c r="I173" s="39">
        <v>3180</v>
      </c>
      <c r="J173" s="39"/>
      <c r="K173" s="38">
        <f t="shared" si="175"/>
        <v>70.57</v>
      </c>
      <c r="L173" s="38">
        <f t="shared" si="176"/>
        <v>627.29</v>
      </c>
      <c r="M173" s="39">
        <f t="shared" si="177"/>
        <v>507.68</v>
      </c>
      <c r="N173" s="38">
        <f t="shared" si="178"/>
        <v>27.44</v>
      </c>
      <c r="O173" s="39">
        <f t="shared" si="179"/>
        <v>159</v>
      </c>
      <c r="P173" s="39">
        <f t="shared" si="180"/>
        <v>0</v>
      </c>
      <c r="Q173" s="39">
        <f t="shared" si="181"/>
        <v>1391.98</v>
      </c>
      <c r="R173" s="38">
        <f t="shared" si="182"/>
        <v>0</v>
      </c>
      <c r="S173" s="38">
        <f t="shared" si="183"/>
        <v>313.64</v>
      </c>
      <c r="T173" s="39">
        <f t="shared" si="184"/>
        <v>126.92</v>
      </c>
      <c r="U173" s="38">
        <f t="shared" si="185"/>
        <v>11.76</v>
      </c>
      <c r="V173" s="39">
        <f t="shared" si="186"/>
        <v>159</v>
      </c>
      <c r="W173" s="39">
        <f t="shared" si="187"/>
        <v>0</v>
      </c>
      <c r="X173" s="38">
        <f t="shared" si="188"/>
        <v>611.32</v>
      </c>
      <c r="Y173" s="38">
        <f t="shared" si="189"/>
        <v>2003.3</v>
      </c>
      <c r="Z173" s="38"/>
      <c r="AA173" s="41" t="s">
        <v>57</v>
      </c>
      <c r="AB173" s="42">
        <f t="shared" ref="AB173:AH173" si="233">K173+R173</f>
        <v>70.57</v>
      </c>
      <c r="AC173" s="42">
        <f t="shared" si="233"/>
        <v>940.93</v>
      </c>
      <c r="AD173" s="42">
        <f t="shared" si="233"/>
        <v>634.6</v>
      </c>
      <c r="AE173" s="42">
        <f t="shared" si="233"/>
        <v>39.2</v>
      </c>
      <c r="AF173" s="42">
        <f t="shared" si="233"/>
        <v>318</v>
      </c>
      <c r="AG173" s="42">
        <f t="shared" si="233"/>
        <v>0</v>
      </c>
      <c r="AH173" s="42">
        <f t="shared" si="233"/>
        <v>2003.3</v>
      </c>
      <c r="AI173" s="41" t="s">
        <v>36</v>
      </c>
    </row>
    <row r="174" s="15" customFormat="1" ht="16" customHeight="1" spans="1:35">
      <c r="A174" s="37">
        <f t="shared" si="174"/>
        <v>171</v>
      </c>
      <c r="B174" s="38" t="s">
        <v>153</v>
      </c>
      <c r="C174" s="54" t="s">
        <v>502</v>
      </c>
      <c r="D174" s="46" t="s">
        <v>503</v>
      </c>
      <c r="E174" s="38">
        <v>3920.55</v>
      </c>
      <c r="F174" s="38">
        <v>3920.55</v>
      </c>
      <c r="G174" s="39">
        <v>6346</v>
      </c>
      <c r="H174" s="38">
        <v>3920.55</v>
      </c>
      <c r="I174" s="39">
        <v>3180</v>
      </c>
      <c r="J174" s="39"/>
      <c r="K174" s="38">
        <f t="shared" si="175"/>
        <v>70.57</v>
      </c>
      <c r="L174" s="38">
        <f t="shared" si="176"/>
        <v>627.29</v>
      </c>
      <c r="M174" s="39">
        <f t="shared" si="177"/>
        <v>507.68</v>
      </c>
      <c r="N174" s="38">
        <f t="shared" si="178"/>
        <v>27.44</v>
      </c>
      <c r="O174" s="39">
        <f t="shared" si="179"/>
        <v>159</v>
      </c>
      <c r="P174" s="39">
        <f t="shared" si="180"/>
        <v>0</v>
      </c>
      <c r="Q174" s="39">
        <f t="shared" si="181"/>
        <v>1391.98</v>
      </c>
      <c r="R174" s="38">
        <f t="shared" si="182"/>
        <v>0</v>
      </c>
      <c r="S174" s="38">
        <f t="shared" si="183"/>
        <v>313.64</v>
      </c>
      <c r="T174" s="39">
        <f t="shared" si="184"/>
        <v>126.92</v>
      </c>
      <c r="U174" s="38">
        <f t="shared" si="185"/>
        <v>11.76</v>
      </c>
      <c r="V174" s="39">
        <f t="shared" si="186"/>
        <v>159</v>
      </c>
      <c r="W174" s="39">
        <f t="shared" si="187"/>
        <v>0</v>
      </c>
      <c r="X174" s="38">
        <f t="shared" si="188"/>
        <v>611.32</v>
      </c>
      <c r="Y174" s="38">
        <f t="shared" si="189"/>
        <v>2003.3</v>
      </c>
      <c r="Z174" s="38"/>
      <c r="AA174" s="41" t="s">
        <v>57</v>
      </c>
      <c r="AB174" s="42">
        <f t="shared" ref="AB174:AH174" si="234">K174+R174</f>
        <v>70.57</v>
      </c>
      <c r="AC174" s="42">
        <f t="shared" si="234"/>
        <v>940.93</v>
      </c>
      <c r="AD174" s="42">
        <f t="shared" si="234"/>
        <v>634.6</v>
      </c>
      <c r="AE174" s="42">
        <f t="shared" si="234"/>
        <v>39.2</v>
      </c>
      <c r="AF174" s="42">
        <f t="shared" si="234"/>
        <v>318</v>
      </c>
      <c r="AG174" s="42">
        <f t="shared" si="234"/>
        <v>0</v>
      </c>
      <c r="AH174" s="42">
        <f t="shared" si="234"/>
        <v>2003.3</v>
      </c>
      <c r="AI174" s="41" t="s">
        <v>36</v>
      </c>
    </row>
    <row r="175" s="15" customFormat="1" ht="16" customHeight="1" spans="1:35">
      <c r="A175" s="37">
        <f t="shared" si="174"/>
        <v>172</v>
      </c>
      <c r="B175" s="38" t="s">
        <v>195</v>
      </c>
      <c r="C175" s="54" t="s">
        <v>504</v>
      </c>
      <c r="D175" s="46" t="s">
        <v>505</v>
      </c>
      <c r="E175" s="38">
        <v>3920.55</v>
      </c>
      <c r="F175" s="38">
        <v>3920.55</v>
      </c>
      <c r="G175" s="39">
        <v>6346</v>
      </c>
      <c r="H175" s="38">
        <v>3920.55</v>
      </c>
      <c r="I175" s="39">
        <v>3180</v>
      </c>
      <c r="J175" s="39"/>
      <c r="K175" s="38">
        <f t="shared" si="175"/>
        <v>70.57</v>
      </c>
      <c r="L175" s="38">
        <f t="shared" si="176"/>
        <v>627.29</v>
      </c>
      <c r="M175" s="39">
        <f t="shared" si="177"/>
        <v>507.68</v>
      </c>
      <c r="N175" s="38">
        <f t="shared" si="178"/>
        <v>27.44</v>
      </c>
      <c r="O175" s="39">
        <f t="shared" si="179"/>
        <v>159</v>
      </c>
      <c r="P175" s="39">
        <f t="shared" si="180"/>
        <v>0</v>
      </c>
      <c r="Q175" s="39">
        <f t="shared" si="181"/>
        <v>1391.98</v>
      </c>
      <c r="R175" s="38">
        <f t="shared" si="182"/>
        <v>0</v>
      </c>
      <c r="S175" s="38">
        <f t="shared" si="183"/>
        <v>313.64</v>
      </c>
      <c r="T175" s="39">
        <f t="shared" si="184"/>
        <v>126.92</v>
      </c>
      <c r="U175" s="38">
        <f t="shared" si="185"/>
        <v>11.76</v>
      </c>
      <c r="V175" s="39">
        <f t="shared" si="186"/>
        <v>159</v>
      </c>
      <c r="W175" s="39">
        <f t="shared" si="187"/>
        <v>0</v>
      </c>
      <c r="X175" s="38">
        <f t="shared" si="188"/>
        <v>611.32</v>
      </c>
      <c r="Y175" s="38">
        <f t="shared" si="189"/>
        <v>2003.3</v>
      </c>
      <c r="Z175" s="38"/>
      <c r="AA175" s="41" t="s">
        <v>73</v>
      </c>
      <c r="AB175" s="42">
        <f t="shared" ref="AB175:AH175" si="235">K175+R175</f>
        <v>70.57</v>
      </c>
      <c r="AC175" s="42">
        <f t="shared" si="235"/>
        <v>940.93</v>
      </c>
      <c r="AD175" s="42">
        <f t="shared" si="235"/>
        <v>634.6</v>
      </c>
      <c r="AE175" s="42">
        <f t="shared" si="235"/>
        <v>39.2</v>
      </c>
      <c r="AF175" s="42">
        <f t="shared" si="235"/>
        <v>318</v>
      </c>
      <c r="AG175" s="42">
        <f t="shared" si="235"/>
        <v>0</v>
      </c>
      <c r="AH175" s="42">
        <f t="shared" si="235"/>
        <v>2003.3</v>
      </c>
      <c r="AI175" s="41" t="s">
        <v>34</v>
      </c>
    </row>
    <row r="176" s="15" customFormat="1" ht="16" customHeight="1" spans="1:35">
      <c r="A176" s="37">
        <f t="shared" si="174"/>
        <v>173</v>
      </c>
      <c r="B176" s="38" t="s">
        <v>172</v>
      </c>
      <c r="C176" s="60" t="s">
        <v>506</v>
      </c>
      <c r="D176" s="223" t="s">
        <v>507</v>
      </c>
      <c r="E176" s="38">
        <v>3920.55</v>
      </c>
      <c r="F176" s="38">
        <v>3920.55</v>
      </c>
      <c r="G176" s="39">
        <v>6346</v>
      </c>
      <c r="H176" s="38">
        <v>3920.55</v>
      </c>
      <c r="I176" s="39">
        <v>3180</v>
      </c>
      <c r="J176" s="39"/>
      <c r="K176" s="38">
        <f t="shared" si="175"/>
        <v>70.57</v>
      </c>
      <c r="L176" s="38">
        <f t="shared" si="176"/>
        <v>627.29</v>
      </c>
      <c r="M176" s="39">
        <f t="shared" si="177"/>
        <v>507.68</v>
      </c>
      <c r="N176" s="38">
        <f t="shared" si="178"/>
        <v>27.44</v>
      </c>
      <c r="O176" s="39">
        <f t="shared" si="179"/>
        <v>159</v>
      </c>
      <c r="P176" s="39">
        <f t="shared" si="180"/>
        <v>0</v>
      </c>
      <c r="Q176" s="39">
        <f t="shared" si="181"/>
        <v>1391.98</v>
      </c>
      <c r="R176" s="38">
        <f t="shared" si="182"/>
        <v>0</v>
      </c>
      <c r="S176" s="38">
        <f t="shared" si="183"/>
        <v>313.64</v>
      </c>
      <c r="T176" s="39">
        <f t="shared" si="184"/>
        <v>126.92</v>
      </c>
      <c r="U176" s="38">
        <f t="shared" si="185"/>
        <v>11.76</v>
      </c>
      <c r="V176" s="39">
        <f t="shared" si="186"/>
        <v>159</v>
      </c>
      <c r="W176" s="39">
        <f t="shared" si="187"/>
        <v>0</v>
      </c>
      <c r="X176" s="38">
        <f t="shared" si="188"/>
        <v>611.32</v>
      </c>
      <c r="Y176" s="38">
        <f t="shared" si="189"/>
        <v>2003.3</v>
      </c>
      <c r="Z176" s="38"/>
      <c r="AA176" s="41" t="s">
        <v>74</v>
      </c>
      <c r="AB176" s="42">
        <f t="shared" ref="AB176:AH176" si="236">K176+R176</f>
        <v>70.57</v>
      </c>
      <c r="AC176" s="42">
        <f t="shared" si="236"/>
        <v>940.93</v>
      </c>
      <c r="AD176" s="42">
        <f t="shared" si="236"/>
        <v>634.6</v>
      </c>
      <c r="AE176" s="42">
        <f t="shared" si="236"/>
        <v>39.2</v>
      </c>
      <c r="AF176" s="42">
        <f t="shared" si="236"/>
        <v>318</v>
      </c>
      <c r="AG176" s="42">
        <f t="shared" si="236"/>
        <v>0</v>
      </c>
      <c r="AH176" s="42">
        <f t="shared" si="236"/>
        <v>2003.3</v>
      </c>
      <c r="AI176" s="41" t="s">
        <v>35</v>
      </c>
    </row>
    <row r="177" s="15" customFormat="1" ht="16" customHeight="1" spans="1:35">
      <c r="A177" s="37">
        <f t="shared" si="174"/>
        <v>174</v>
      </c>
      <c r="B177" s="38" t="s">
        <v>186</v>
      </c>
      <c r="C177" s="54" t="s">
        <v>508</v>
      </c>
      <c r="D177" s="46" t="s">
        <v>509</v>
      </c>
      <c r="E177" s="38">
        <v>3920.55</v>
      </c>
      <c r="F177" s="38">
        <v>3920.55</v>
      </c>
      <c r="G177" s="39">
        <v>6346</v>
      </c>
      <c r="H177" s="38">
        <v>3920.55</v>
      </c>
      <c r="I177" s="39">
        <v>3180</v>
      </c>
      <c r="J177" s="39"/>
      <c r="K177" s="38">
        <f t="shared" si="175"/>
        <v>70.57</v>
      </c>
      <c r="L177" s="38">
        <f t="shared" si="176"/>
        <v>627.29</v>
      </c>
      <c r="M177" s="39">
        <f t="shared" si="177"/>
        <v>507.68</v>
      </c>
      <c r="N177" s="38">
        <f t="shared" si="178"/>
        <v>27.44</v>
      </c>
      <c r="O177" s="39">
        <f t="shared" si="179"/>
        <v>159</v>
      </c>
      <c r="P177" s="39">
        <f t="shared" si="180"/>
        <v>0</v>
      </c>
      <c r="Q177" s="39">
        <f t="shared" si="181"/>
        <v>1391.98</v>
      </c>
      <c r="R177" s="38">
        <f t="shared" si="182"/>
        <v>0</v>
      </c>
      <c r="S177" s="38">
        <f t="shared" si="183"/>
        <v>313.64</v>
      </c>
      <c r="T177" s="39">
        <f t="shared" si="184"/>
        <v>126.92</v>
      </c>
      <c r="U177" s="38">
        <f t="shared" si="185"/>
        <v>11.76</v>
      </c>
      <c r="V177" s="39">
        <f t="shared" si="186"/>
        <v>159</v>
      </c>
      <c r="W177" s="39">
        <f t="shared" si="187"/>
        <v>0</v>
      </c>
      <c r="X177" s="38">
        <f t="shared" si="188"/>
        <v>611.32</v>
      </c>
      <c r="Y177" s="38">
        <f t="shared" si="189"/>
        <v>2003.3</v>
      </c>
      <c r="Z177" s="38"/>
      <c r="AA177" s="41" t="s">
        <v>76</v>
      </c>
      <c r="AB177" s="42">
        <f t="shared" ref="AB177:AH177" si="237">K177+R177</f>
        <v>70.57</v>
      </c>
      <c r="AC177" s="42">
        <f t="shared" si="237"/>
        <v>940.93</v>
      </c>
      <c r="AD177" s="42">
        <f t="shared" si="237"/>
        <v>634.6</v>
      </c>
      <c r="AE177" s="42">
        <f t="shared" si="237"/>
        <v>39.2</v>
      </c>
      <c r="AF177" s="42">
        <f t="shared" si="237"/>
        <v>318</v>
      </c>
      <c r="AG177" s="42">
        <f t="shared" si="237"/>
        <v>0</v>
      </c>
      <c r="AH177" s="42">
        <f t="shared" si="237"/>
        <v>2003.3</v>
      </c>
      <c r="AI177" s="41" t="s">
        <v>36</v>
      </c>
    </row>
    <row r="178" s="15" customFormat="1" ht="16" customHeight="1" spans="1:35">
      <c r="A178" s="37">
        <f t="shared" si="174"/>
        <v>175</v>
      </c>
      <c r="B178" s="38" t="s">
        <v>153</v>
      </c>
      <c r="C178" s="45" t="s">
        <v>510</v>
      </c>
      <c r="D178" s="46" t="s">
        <v>511</v>
      </c>
      <c r="E178" s="38">
        <v>3920.55</v>
      </c>
      <c r="F178" s="38">
        <v>3920.55</v>
      </c>
      <c r="G178" s="39">
        <v>6346</v>
      </c>
      <c r="H178" s="38">
        <v>3920.55</v>
      </c>
      <c r="I178" s="39">
        <v>3180</v>
      </c>
      <c r="J178" s="39"/>
      <c r="K178" s="38">
        <f t="shared" si="175"/>
        <v>70.57</v>
      </c>
      <c r="L178" s="38">
        <f t="shared" si="176"/>
        <v>627.29</v>
      </c>
      <c r="M178" s="39">
        <f t="shared" si="177"/>
        <v>507.68</v>
      </c>
      <c r="N178" s="38">
        <f t="shared" si="178"/>
        <v>27.44</v>
      </c>
      <c r="O178" s="39">
        <f t="shared" si="179"/>
        <v>159</v>
      </c>
      <c r="P178" s="39">
        <f t="shared" si="180"/>
        <v>0</v>
      </c>
      <c r="Q178" s="39">
        <f t="shared" si="181"/>
        <v>1391.98</v>
      </c>
      <c r="R178" s="38">
        <f t="shared" si="182"/>
        <v>0</v>
      </c>
      <c r="S178" s="38">
        <f t="shared" si="183"/>
        <v>313.64</v>
      </c>
      <c r="T178" s="39">
        <f t="shared" si="184"/>
        <v>126.92</v>
      </c>
      <c r="U178" s="38">
        <f t="shared" si="185"/>
        <v>11.76</v>
      </c>
      <c r="V178" s="39">
        <f t="shared" si="186"/>
        <v>159</v>
      </c>
      <c r="W178" s="39">
        <f t="shared" si="187"/>
        <v>0</v>
      </c>
      <c r="X178" s="38">
        <f t="shared" si="188"/>
        <v>611.32</v>
      </c>
      <c r="Y178" s="38">
        <f t="shared" si="189"/>
        <v>2003.3</v>
      </c>
      <c r="Z178" s="38"/>
      <c r="AA178" s="41" t="s">
        <v>77</v>
      </c>
      <c r="AB178" s="42">
        <f t="shared" ref="AB178:AH178" si="238">K178+R178</f>
        <v>70.57</v>
      </c>
      <c r="AC178" s="42">
        <f t="shared" si="238"/>
        <v>940.93</v>
      </c>
      <c r="AD178" s="42">
        <f t="shared" si="238"/>
        <v>634.6</v>
      </c>
      <c r="AE178" s="42">
        <f t="shared" si="238"/>
        <v>39.2</v>
      </c>
      <c r="AF178" s="42">
        <f t="shared" si="238"/>
        <v>318</v>
      </c>
      <c r="AG178" s="42">
        <f t="shared" si="238"/>
        <v>0</v>
      </c>
      <c r="AH178" s="42">
        <f t="shared" si="238"/>
        <v>2003.3</v>
      </c>
      <c r="AI178" s="41" t="s">
        <v>36</v>
      </c>
    </row>
    <row r="179" s="15" customFormat="1" ht="16" customHeight="1" spans="1:35">
      <c r="A179" s="37">
        <f t="shared" si="174"/>
        <v>176</v>
      </c>
      <c r="B179" s="38" t="s">
        <v>116</v>
      </c>
      <c r="C179" s="45" t="s">
        <v>512</v>
      </c>
      <c r="D179" s="46" t="s">
        <v>513</v>
      </c>
      <c r="E179" s="38">
        <v>3920.55</v>
      </c>
      <c r="F179" s="38">
        <v>3920.55</v>
      </c>
      <c r="G179" s="39">
        <v>6346</v>
      </c>
      <c r="H179" s="38">
        <v>3920.55</v>
      </c>
      <c r="I179" s="39">
        <v>2200</v>
      </c>
      <c r="J179" s="39"/>
      <c r="K179" s="38">
        <f t="shared" si="175"/>
        <v>70.57</v>
      </c>
      <c r="L179" s="38">
        <f t="shared" si="176"/>
        <v>627.29</v>
      </c>
      <c r="M179" s="39">
        <f t="shared" si="177"/>
        <v>507.68</v>
      </c>
      <c r="N179" s="38">
        <f t="shared" si="178"/>
        <v>27.44</v>
      </c>
      <c r="O179" s="39">
        <f t="shared" si="179"/>
        <v>110</v>
      </c>
      <c r="P179" s="39">
        <f t="shared" si="180"/>
        <v>0</v>
      </c>
      <c r="Q179" s="39">
        <f t="shared" si="181"/>
        <v>1342.98</v>
      </c>
      <c r="R179" s="38">
        <f t="shared" si="182"/>
        <v>0</v>
      </c>
      <c r="S179" s="38">
        <f t="shared" si="183"/>
        <v>313.64</v>
      </c>
      <c r="T179" s="39">
        <f t="shared" si="184"/>
        <v>126.92</v>
      </c>
      <c r="U179" s="38">
        <f t="shared" si="185"/>
        <v>11.76</v>
      </c>
      <c r="V179" s="39">
        <f t="shared" si="186"/>
        <v>110</v>
      </c>
      <c r="W179" s="39">
        <f t="shared" si="187"/>
        <v>0</v>
      </c>
      <c r="X179" s="38">
        <f t="shared" si="188"/>
        <v>562.32</v>
      </c>
      <c r="Y179" s="38">
        <f t="shared" si="189"/>
        <v>1905.3</v>
      </c>
      <c r="Z179" s="38"/>
      <c r="AA179" s="41" t="s">
        <v>47</v>
      </c>
      <c r="AB179" s="42">
        <f t="shared" ref="AB179:AH179" si="239">K179+R179</f>
        <v>70.57</v>
      </c>
      <c r="AC179" s="42">
        <f t="shared" si="239"/>
        <v>940.93</v>
      </c>
      <c r="AD179" s="42">
        <f t="shared" si="239"/>
        <v>634.6</v>
      </c>
      <c r="AE179" s="42">
        <f t="shared" si="239"/>
        <v>39.2</v>
      </c>
      <c r="AF179" s="42">
        <f t="shared" si="239"/>
        <v>220</v>
      </c>
      <c r="AG179" s="42">
        <f t="shared" si="239"/>
        <v>0</v>
      </c>
      <c r="AH179" s="42">
        <f t="shared" si="239"/>
        <v>1905.3</v>
      </c>
      <c r="AI179" s="41" t="s">
        <v>33</v>
      </c>
    </row>
    <row r="180" s="15" customFormat="1" ht="16" customHeight="1" spans="1:35">
      <c r="A180" s="37">
        <f t="shared" si="174"/>
        <v>177</v>
      </c>
      <c r="B180" s="38" t="s">
        <v>459</v>
      </c>
      <c r="C180" s="54" t="s">
        <v>514</v>
      </c>
      <c r="D180" s="46" t="s">
        <v>515</v>
      </c>
      <c r="E180" s="38">
        <v>3920.55</v>
      </c>
      <c r="F180" s="38">
        <v>3920.55</v>
      </c>
      <c r="G180" s="39">
        <v>6346</v>
      </c>
      <c r="H180" s="38">
        <v>3920.55</v>
      </c>
      <c r="I180" s="39">
        <v>2200</v>
      </c>
      <c r="J180" s="39"/>
      <c r="K180" s="38">
        <f t="shared" si="175"/>
        <v>70.57</v>
      </c>
      <c r="L180" s="38">
        <f t="shared" si="176"/>
        <v>627.29</v>
      </c>
      <c r="M180" s="39">
        <f t="shared" si="177"/>
        <v>507.68</v>
      </c>
      <c r="N180" s="38">
        <f t="shared" si="178"/>
        <v>27.44</v>
      </c>
      <c r="O180" s="39">
        <f t="shared" si="179"/>
        <v>110</v>
      </c>
      <c r="P180" s="39">
        <f t="shared" si="180"/>
        <v>0</v>
      </c>
      <c r="Q180" s="39">
        <f t="shared" si="181"/>
        <v>1342.98</v>
      </c>
      <c r="R180" s="38">
        <f t="shared" si="182"/>
        <v>0</v>
      </c>
      <c r="S180" s="38">
        <f t="shared" si="183"/>
        <v>313.64</v>
      </c>
      <c r="T180" s="39">
        <f t="shared" si="184"/>
        <v>126.92</v>
      </c>
      <c r="U180" s="38">
        <f t="shared" si="185"/>
        <v>11.76</v>
      </c>
      <c r="V180" s="39">
        <f t="shared" si="186"/>
        <v>110</v>
      </c>
      <c r="W180" s="39">
        <f t="shared" si="187"/>
        <v>0</v>
      </c>
      <c r="X180" s="38">
        <f t="shared" si="188"/>
        <v>562.32</v>
      </c>
      <c r="Y180" s="38">
        <f t="shared" si="189"/>
        <v>1905.3</v>
      </c>
      <c r="Z180" s="38"/>
      <c r="AA180" s="41" t="s">
        <v>48</v>
      </c>
      <c r="AB180" s="42">
        <f t="shared" ref="AB180:AH180" si="240">K180+R180</f>
        <v>70.57</v>
      </c>
      <c r="AC180" s="42">
        <f t="shared" si="240"/>
        <v>940.93</v>
      </c>
      <c r="AD180" s="42">
        <f t="shared" si="240"/>
        <v>634.6</v>
      </c>
      <c r="AE180" s="42">
        <f t="shared" si="240"/>
        <v>39.2</v>
      </c>
      <c r="AF180" s="42">
        <f t="shared" si="240"/>
        <v>220</v>
      </c>
      <c r="AG180" s="42">
        <f t="shared" si="240"/>
        <v>0</v>
      </c>
      <c r="AH180" s="42">
        <f t="shared" si="240"/>
        <v>1905.3</v>
      </c>
      <c r="AI180" s="41" t="s">
        <v>33</v>
      </c>
    </row>
    <row r="181" s="15" customFormat="1" ht="16" customHeight="1" spans="1:35">
      <c r="A181" s="37">
        <f t="shared" si="174"/>
        <v>178</v>
      </c>
      <c r="B181" s="38" t="s">
        <v>119</v>
      </c>
      <c r="C181" s="45" t="s">
        <v>516</v>
      </c>
      <c r="D181" s="221" t="s">
        <v>517</v>
      </c>
      <c r="E181" s="38">
        <v>3920.55</v>
      </c>
      <c r="F181" s="38">
        <v>3920.55</v>
      </c>
      <c r="G181" s="39">
        <v>6346</v>
      </c>
      <c r="H181" s="38">
        <v>3920.55</v>
      </c>
      <c r="I181" s="39">
        <v>3180</v>
      </c>
      <c r="J181" s="39"/>
      <c r="K181" s="38">
        <f t="shared" si="175"/>
        <v>70.57</v>
      </c>
      <c r="L181" s="38">
        <f t="shared" si="176"/>
        <v>627.29</v>
      </c>
      <c r="M181" s="39">
        <f t="shared" si="177"/>
        <v>507.68</v>
      </c>
      <c r="N181" s="38">
        <f t="shared" si="178"/>
        <v>27.44</v>
      </c>
      <c r="O181" s="39">
        <f t="shared" si="179"/>
        <v>159</v>
      </c>
      <c r="P181" s="39">
        <f t="shared" si="180"/>
        <v>0</v>
      </c>
      <c r="Q181" s="39">
        <f t="shared" si="181"/>
        <v>1391.98</v>
      </c>
      <c r="R181" s="38">
        <f t="shared" si="182"/>
        <v>0</v>
      </c>
      <c r="S181" s="38">
        <f t="shared" si="183"/>
        <v>313.64</v>
      </c>
      <c r="T181" s="39">
        <f t="shared" si="184"/>
        <v>126.92</v>
      </c>
      <c r="U181" s="38">
        <f t="shared" si="185"/>
        <v>11.76</v>
      </c>
      <c r="V181" s="39">
        <f t="shared" si="186"/>
        <v>159</v>
      </c>
      <c r="W181" s="39">
        <f t="shared" si="187"/>
        <v>0</v>
      </c>
      <c r="X181" s="38">
        <f t="shared" si="188"/>
        <v>611.32</v>
      </c>
      <c r="Y181" s="38">
        <f t="shared" si="189"/>
        <v>2003.3</v>
      </c>
      <c r="Z181" s="38"/>
      <c r="AA181" s="41" t="s">
        <v>74</v>
      </c>
      <c r="AB181" s="42">
        <f t="shared" ref="AB181:AH181" si="241">K181+R181</f>
        <v>70.57</v>
      </c>
      <c r="AC181" s="42">
        <f t="shared" si="241"/>
        <v>940.93</v>
      </c>
      <c r="AD181" s="42">
        <f t="shared" si="241"/>
        <v>634.6</v>
      </c>
      <c r="AE181" s="42">
        <f t="shared" si="241"/>
        <v>39.2</v>
      </c>
      <c r="AF181" s="42">
        <f t="shared" si="241"/>
        <v>318</v>
      </c>
      <c r="AG181" s="42">
        <f t="shared" si="241"/>
        <v>0</v>
      </c>
      <c r="AH181" s="42">
        <f t="shared" si="241"/>
        <v>2003.3</v>
      </c>
      <c r="AI181" s="41" t="s">
        <v>35</v>
      </c>
    </row>
    <row r="182" s="15" customFormat="1" ht="16" customHeight="1" spans="1:35">
      <c r="A182" s="37">
        <f t="shared" si="174"/>
        <v>179</v>
      </c>
      <c r="B182" s="38" t="s">
        <v>347</v>
      </c>
      <c r="C182" s="45" t="s">
        <v>518</v>
      </c>
      <c r="D182" s="46" t="s">
        <v>519</v>
      </c>
      <c r="E182" s="38">
        <v>3920.55</v>
      </c>
      <c r="F182" s="38">
        <v>3920.55</v>
      </c>
      <c r="G182" s="39">
        <v>6346</v>
      </c>
      <c r="H182" s="38">
        <v>3920.55</v>
      </c>
      <c r="I182" s="39">
        <v>2200</v>
      </c>
      <c r="J182" s="39"/>
      <c r="K182" s="38">
        <f t="shared" si="175"/>
        <v>70.57</v>
      </c>
      <c r="L182" s="38">
        <f t="shared" si="176"/>
        <v>627.29</v>
      </c>
      <c r="M182" s="39">
        <f t="shared" si="177"/>
        <v>507.68</v>
      </c>
      <c r="N182" s="38">
        <f t="shared" si="178"/>
        <v>27.44</v>
      </c>
      <c r="O182" s="39">
        <f t="shared" si="179"/>
        <v>110</v>
      </c>
      <c r="P182" s="39">
        <f t="shared" si="180"/>
        <v>0</v>
      </c>
      <c r="Q182" s="39">
        <f t="shared" si="181"/>
        <v>1342.98</v>
      </c>
      <c r="R182" s="38">
        <f t="shared" si="182"/>
        <v>0</v>
      </c>
      <c r="S182" s="38">
        <f t="shared" si="183"/>
        <v>313.64</v>
      </c>
      <c r="T182" s="39">
        <f t="shared" si="184"/>
        <v>126.92</v>
      </c>
      <c r="U182" s="38">
        <f t="shared" si="185"/>
        <v>11.76</v>
      </c>
      <c r="V182" s="39">
        <f t="shared" si="186"/>
        <v>110</v>
      </c>
      <c r="W182" s="39">
        <f t="shared" si="187"/>
        <v>0</v>
      </c>
      <c r="X182" s="38">
        <f t="shared" si="188"/>
        <v>562.32</v>
      </c>
      <c r="Y182" s="38">
        <f t="shared" si="189"/>
        <v>1905.3</v>
      </c>
      <c r="Z182" s="38"/>
      <c r="AA182" s="41" t="s">
        <v>69</v>
      </c>
      <c r="AB182" s="42">
        <f t="shared" ref="AB182:AH182" si="242">K182+R182</f>
        <v>70.57</v>
      </c>
      <c r="AC182" s="42">
        <f t="shared" si="242"/>
        <v>940.93</v>
      </c>
      <c r="AD182" s="42">
        <f t="shared" si="242"/>
        <v>634.6</v>
      </c>
      <c r="AE182" s="42">
        <f t="shared" si="242"/>
        <v>39.2</v>
      </c>
      <c r="AF182" s="42">
        <f t="shared" si="242"/>
        <v>220</v>
      </c>
      <c r="AG182" s="42">
        <f t="shared" si="242"/>
        <v>0</v>
      </c>
      <c r="AH182" s="42">
        <f t="shared" si="242"/>
        <v>1905.3</v>
      </c>
      <c r="AI182" s="41" t="s">
        <v>33</v>
      </c>
    </row>
    <row r="183" s="15" customFormat="1" ht="16" customHeight="1" spans="1:35">
      <c r="A183" s="37">
        <f t="shared" si="174"/>
        <v>180</v>
      </c>
      <c r="B183" s="38" t="s">
        <v>153</v>
      </c>
      <c r="C183" s="45" t="s">
        <v>522</v>
      </c>
      <c r="D183" s="221" t="s">
        <v>523</v>
      </c>
      <c r="E183" s="38">
        <v>3920.55</v>
      </c>
      <c r="F183" s="38">
        <v>3920.55</v>
      </c>
      <c r="G183" s="39">
        <v>6346</v>
      </c>
      <c r="H183" s="38">
        <v>3920.55</v>
      </c>
      <c r="I183" s="39">
        <v>3180</v>
      </c>
      <c r="J183" s="39"/>
      <c r="K183" s="38">
        <f t="shared" si="175"/>
        <v>70.57</v>
      </c>
      <c r="L183" s="38">
        <f t="shared" si="176"/>
        <v>627.29</v>
      </c>
      <c r="M183" s="39">
        <f t="shared" si="177"/>
        <v>507.68</v>
      </c>
      <c r="N183" s="38">
        <f t="shared" si="178"/>
        <v>27.44</v>
      </c>
      <c r="O183" s="39">
        <f t="shared" si="179"/>
        <v>159</v>
      </c>
      <c r="P183" s="39">
        <f t="shared" si="180"/>
        <v>0</v>
      </c>
      <c r="Q183" s="39">
        <f t="shared" si="181"/>
        <v>1391.98</v>
      </c>
      <c r="R183" s="38">
        <f t="shared" si="182"/>
        <v>0</v>
      </c>
      <c r="S183" s="38">
        <f t="shared" si="183"/>
        <v>313.64</v>
      </c>
      <c r="T183" s="39">
        <f t="shared" si="184"/>
        <v>126.92</v>
      </c>
      <c r="U183" s="38">
        <f t="shared" si="185"/>
        <v>11.76</v>
      </c>
      <c r="V183" s="39">
        <f t="shared" si="186"/>
        <v>159</v>
      </c>
      <c r="W183" s="39">
        <f t="shared" si="187"/>
        <v>0</v>
      </c>
      <c r="X183" s="38">
        <f t="shared" si="188"/>
        <v>611.32</v>
      </c>
      <c r="Y183" s="38">
        <f t="shared" si="189"/>
        <v>2003.3</v>
      </c>
      <c r="Z183" s="38"/>
      <c r="AA183" s="41" t="s">
        <v>77</v>
      </c>
      <c r="AB183" s="42">
        <f t="shared" ref="AB183:AH183" si="243">K183+R183</f>
        <v>70.57</v>
      </c>
      <c r="AC183" s="42">
        <f t="shared" si="243"/>
        <v>940.93</v>
      </c>
      <c r="AD183" s="42">
        <f t="shared" si="243"/>
        <v>634.6</v>
      </c>
      <c r="AE183" s="42">
        <f t="shared" si="243"/>
        <v>39.2</v>
      </c>
      <c r="AF183" s="42">
        <f t="shared" si="243"/>
        <v>318</v>
      </c>
      <c r="AG183" s="42">
        <f t="shared" si="243"/>
        <v>0</v>
      </c>
      <c r="AH183" s="42">
        <f t="shared" si="243"/>
        <v>2003.3</v>
      </c>
      <c r="AI183" s="41" t="s">
        <v>36</v>
      </c>
    </row>
    <row r="184" s="15" customFormat="1" ht="16" customHeight="1" spans="1:35">
      <c r="A184" s="37">
        <f t="shared" si="174"/>
        <v>181</v>
      </c>
      <c r="B184" s="38" t="s">
        <v>270</v>
      </c>
      <c r="C184" s="45" t="s">
        <v>524</v>
      </c>
      <c r="D184" s="46" t="s">
        <v>525</v>
      </c>
      <c r="E184" s="38">
        <v>3920.55</v>
      </c>
      <c r="F184" s="38">
        <v>3920.55</v>
      </c>
      <c r="G184" s="39">
        <v>6346</v>
      </c>
      <c r="H184" s="38">
        <v>3920.55</v>
      </c>
      <c r="I184" s="39">
        <v>2200</v>
      </c>
      <c r="J184" s="39"/>
      <c r="K184" s="38">
        <f t="shared" si="175"/>
        <v>70.57</v>
      </c>
      <c r="L184" s="38">
        <f t="shared" si="176"/>
        <v>627.29</v>
      </c>
      <c r="M184" s="39">
        <f t="shared" si="177"/>
        <v>507.68</v>
      </c>
      <c r="N184" s="38">
        <f t="shared" si="178"/>
        <v>27.44</v>
      </c>
      <c r="O184" s="39">
        <f t="shared" si="179"/>
        <v>110</v>
      </c>
      <c r="P184" s="39">
        <f t="shared" si="180"/>
        <v>0</v>
      </c>
      <c r="Q184" s="39">
        <f t="shared" si="181"/>
        <v>1342.98</v>
      </c>
      <c r="R184" s="38">
        <f t="shared" si="182"/>
        <v>0</v>
      </c>
      <c r="S184" s="38">
        <f t="shared" si="183"/>
        <v>313.64</v>
      </c>
      <c r="T184" s="39">
        <f t="shared" si="184"/>
        <v>126.92</v>
      </c>
      <c r="U184" s="38">
        <f t="shared" si="185"/>
        <v>11.76</v>
      </c>
      <c r="V184" s="39">
        <f t="shared" si="186"/>
        <v>110</v>
      </c>
      <c r="W184" s="39">
        <f t="shared" si="187"/>
        <v>0</v>
      </c>
      <c r="X184" s="38">
        <f t="shared" si="188"/>
        <v>562.32</v>
      </c>
      <c r="Y184" s="38">
        <f t="shared" si="189"/>
        <v>1905.3</v>
      </c>
      <c r="Z184" s="38"/>
      <c r="AA184" s="41" t="s">
        <v>63</v>
      </c>
      <c r="AB184" s="42">
        <f t="shared" ref="AB184:AH184" si="244">K184+R184</f>
        <v>70.57</v>
      </c>
      <c r="AC184" s="42">
        <f t="shared" si="244"/>
        <v>940.93</v>
      </c>
      <c r="AD184" s="42">
        <f t="shared" si="244"/>
        <v>634.6</v>
      </c>
      <c r="AE184" s="42">
        <f t="shared" si="244"/>
        <v>39.2</v>
      </c>
      <c r="AF184" s="42">
        <f t="shared" si="244"/>
        <v>220</v>
      </c>
      <c r="AG184" s="42">
        <f t="shared" si="244"/>
        <v>0</v>
      </c>
      <c r="AH184" s="42">
        <f t="shared" si="244"/>
        <v>1905.3</v>
      </c>
      <c r="AI184" s="41" t="s">
        <v>33</v>
      </c>
    </row>
    <row r="185" s="15" customFormat="1" ht="16" customHeight="1" spans="1:35">
      <c r="A185" s="37">
        <f t="shared" si="174"/>
        <v>182</v>
      </c>
      <c r="B185" s="38" t="s">
        <v>116</v>
      </c>
      <c r="C185" s="45" t="s">
        <v>526</v>
      </c>
      <c r="D185" s="221" t="s">
        <v>527</v>
      </c>
      <c r="E185" s="38">
        <v>3920.55</v>
      </c>
      <c r="F185" s="38">
        <v>3920.55</v>
      </c>
      <c r="G185" s="39">
        <v>6346</v>
      </c>
      <c r="H185" s="38">
        <v>3920.55</v>
      </c>
      <c r="I185" s="43">
        <v>2200</v>
      </c>
      <c r="J185" s="39"/>
      <c r="K185" s="38">
        <f t="shared" si="175"/>
        <v>70.57</v>
      </c>
      <c r="L185" s="38">
        <f t="shared" si="176"/>
        <v>627.29</v>
      </c>
      <c r="M185" s="39">
        <f t="shared" si="177"/>
        <v>507.68</v>
      </c>
      <c r="N185" s="38">
        <f t="shared" si="178"/>
        <v>27.44</v>
      </c>
      <c r="O185" s="39">
        <f t="shared" si="179"/>
        <v>110</v>
      </c>
      <c r="P185" s="39">
        <f t="shared" si="180"/>
        <v>0</v>
      </c>
      <c r="Q185" s="39">
        <f t="shared" si="181"/>
        <v>1342.98</v>
      </c>
      <c r="R185" s="38">
        <f t="shared" si="182"/>
        <v>0</v>
      </c>
      <c r="S185" s="38">
        <f t="shared" si="183"/>
        <v>313.64</v>
      </c>
      <c r="T185" s="39">
        <f t="shared" si="184"/>
        <v>126.92</v>
      </c>
      <c r="U185" s="38">
        <f t="shared" si="185"/>
        <v>11.76</v>
      </c>
      <c r="V185" s="39">
        <f t="shared" si="186"/>
        <v>110</v>
      </c>
      <c r="W185" s="39">
        <f t="shared" si="187"/>
        <v>0</v>
      </c>
      <c r="X185" s="38">
        <f t="shared" si="188"/>
        <v>562.32</v>
      </c>
      <c r="Y185" s="38">
        <f t="shared" si="189"/>
        <v>1905.3</v>
      </c>
      <c r="Z185" s="43"/>
      <c r="AA185" s="41" t="s">
        <v>71</v>
      </c>
      <c r="AB185" s="42">
        <f t="shared" ref="AB185:AH185" si="245">K185+R185</f>
        <v>70.57</v>
      </c>
      <c r="AC185" s="42">
        <f t="shared" si="245"/>
        <v>940.93</v>
      </c>
      <c r="AD185" s="42">
        <f t="shared" si="245"/>
        <v>634.6</v>
      </c>
      <c r="AE185" s="42">
        <f t="shared" si="245"/>
        <v>39.2</v>
      </c>
      <c r="AF185" s="42">
        <f t="shared" si="245"/>
        <v>220</v>
      </c>
      <c r="AG185" s="42">
        <f t="shared" si="245"/>
        <v>0</v>
      </c>
      <c r="AH185" s="42">
        <f t="shared" si="245"/>
        <v>1905.3</v>
      </c>
      <c r="AI185" s="41" t="s">
        <v>33</v>
      </c>
    </row>
    <row r="186" s="15" customFormat="1" ht="16" customHeight="1" spans="1:35">
      <c r="A186" s="37">
        <f t="shared" si="174"/>
        <v>183</v>
      </c>
      <c r="B186" s="38" t="s">
        <v>238</v>
      </c>
      <c r="C186" s="45" t="s">
        <v>528</v>
      </c>
      <c r="D186" s="221" t="s">
        <v>529</v>
      </c>
      <c r="E186" s="38">
        <v>3920.55</v>
      </c>
      <c r="F186" s="38">
        <v>3920.55</v>
      </c>
      <c r="G186" s="39">
        <v>6346</v>
      </c>
      <c r="H186" s="38">
        <v>3920.55</v>
      </c>
      <c r="I186" s="43">
        <v>3180</v>
      </c>
      <c r="J186" s="39"/>
      <c r="K186" s="38">
        <f t="shared" si="175"/>
        <v>70.57</v>
      </c>
      <c r="L186" s="38">
        <f t="shared" si="176"/>
        <v>627.29</v>
      </c>
      <c r="M186" s="39">
        <f t="shared" si="177"/>
        <v>507.68</v>
      </c>
      <c r="N186" s="38">
        <f t="shared" si="178"/>
        <v>27.44</v>
      </c>
      <c r="O186" s="39">
        <f t="shared" si="179"/>
        <v>159</v>
      </c>
      <c r="P186" s="39">
        <f t="shared" si="180"/>
        <v>0</v>
      </c>
      <c r="Q186" s="39">
        <f t="shared" si="181"/>
        <v>1391.98</v>
      </c>
      <c r="R186" s="38">
        <f t="shared" si="182"/>
        <v>0</v>
      </c>
      <c r="S186" s="38">
        <f t="shared" si="183"/>
        <v>313.64</v>
      </c>
      <c r="T186" s="39">
        <f t="shared" si="184"/>
        <v>126.92</v>
      </c>
      <c r="U186" s="38">
        <f t="shared" si="185"/>
        <v>11.76</v>
      </c>
      <c r="V186" s="39">
        <f t="shared" si="186"/>
        <v>159</v>
      </c>
      <c r="W186" s="39">
        <f t="shared" si="187"/>
        <v>0</v>
      </c>
      <c r="X186" s="38">
        <f t="shared" si="188"/>
        <v>611.32</v>
      </c>
      <c r="Y186" s="38">
        <f t="shared" si="189"/>
        <v>2003.3</v>
      </c>
      <c r="Z186" s="43"/>
      <c r="AA186" s="41" t="s">
        <v>64</v>
      </c>
      <c r="AB186" s="42">
        <f t="shared" ref="AB186:AH186" si="246">K186+R186</f>
        <v>70.57</v>
      </c>
      <c r="AC186" s="42">
        <f t="shared" si="246"/>
        <v>940.93</v>
      </c>
      <c r="AD186" s="42">
        <f t="shared" si="246"/>
        <v>634.6</v>
      </c>
      <c r="AE186" s="42">
        <f t="shared" si="246"/>
        <v>39.2</v>
      </c>
      <c r="AF186" s="42">
        <f t="shared" si="246"/>
        <v>318</v>
      </c>
      <c r="AG186" s="42">
        <f t="shared" si="246"/>
        <v>0</v>
      </c>
      <c r="AH186" s="42">
        <f t="shared" si="246"/>
        <v>2003.3</v>
      </c>
      <c r="AI186" s="41" t="s">
        <v>33</v>
      </c>
    </row>
    <row r="187" s="15" customFormat="1" ht="16" customHeight="1" spans="1:35">
      <c r="A187" s="37">
        <f t="shared" si="174"/>
        <v>184</v>
      </c>
      <c r="B187" s="38" t="s">
        <v>153</v>
      </c>
      <c r="C187" s="45" t="s">
        <v>530</v>
      </c>
      <c r="D187" s="224" t="s">
        <v>531</v>
      </c>
      <c r="E187" s="38">
        <v>3920.55</v>
      </c>
      <c r="F187" s="38">
        <v>3920.55</v>
      </c>
      <c r="G187" s="39">
        <v>6346</v>
      </c>
      <c r="H187" s="38">
        <v>3920.55</v>
      </c>
      <c r="I187" s="43">
        <v>3180</v>
      </c>
      <c r="J187" s="39"/>
      <c r="K187" s="38">
        <f t="shared" si="175"/>
        <v>70.57</v>
      </c>
      <c r="L187" s="38">
        <f t="shared" si="176"/>
        <v>627.29</v>
      </c>
      <c r="M187" s="39">
        <f t="shared" si="177"/>
        <v>507.68</v>
      </c>
      <c r="N187" s="38">
        <f t="shared" si="178"/>
        <v>27.44</v>
      </c>
      <c r="O187" s="39">
        <f t="shared" si="179"/>
        <v>159</v>
      </c>
      <c r="P187" s="39">
        <f t="shared" si="180"/>
        <v>0</v>
      </c>
      <c r="Q187" s="39">
        <f t="shared" si="181"/>
        <v>1391.98</v>
      </c>
      <c r="R187" s="38">
        <f t="shared" si="182"/>
        <v>0</v>
      </c>
      <c r="S187" s="38">
        <f t="shared" si="183"/>
        <v>313.64</v>
      </c>
      <c r="T187" s="39">
        <f t="shared" si="184"/>
        <v>126.92</v>
      </c>
      <c r="U187" s="38">
        <f t="shared" si="185"/>
        <v>11.76</v>
      </c>
      <c r="V187" s="39">
        <f t="shared" si="186"/>
        <v>159</v>
      </c>
      <c r="W187" s="39">
        <f t="shared" si="187"/>
        <v>0</v>
      </c>
      <c r="X187" s="38">
        <f t="shared" si="188"/>
        <v>611.32</v>
      </c>
      <c r="Y187" s="38">
        <f t="shared" si="189"/>
        <v>2003.3</v>
      </c>
      <c r="Z187" s="43"/>
      <c r="AA187" s="41" t="s">
        <v>77</v>
      </c>
      <c r="AB187" s="42">
        <f t="shared" ref="AB187:AH187" si="247">K187+R187</f>
        <v>70.57</v>
      </c>
      <c r="AC187" s="42">
        <f t="shared" si="247"/>
        <v>940.93</v>
      </c>
      <c r="AD187" s="42">
        <f t="shared" si="247"/>
        <v>634.6</v>
      </c>
      <c r="AE187" s="42">
        <f t="shared" si="247"/>
        <v>39.2</v>
      </c>
      <c r="AF187" s="42">
        <f t="shared" si="247"/>
        <v>318</v>
      </c>
      <c r="AG187" s="42">
        <f t="shared" si="247"/>
        <v>0</v>
      </c>
      <c r="AH187" s="42">
        <f t="shared" si="247"/>
        <v>2003.3</v>
      </c>
      <c r="AI187" s="41" t="s">
        <v>36</v>
      </c>
    </row>
    <row r="188" s="15" customFormat="1" ht="16" customHeight="1" spans="1:35">
      <c r="A188" s="37">
        <f t="shared" si="174"/>
        <v>185</v>
      </c>
      <c r="B188" s="38" t="s">
        <v>129</v>
      </c>
      <c r="C188" s="45" t="s">
        <v>532</v>
      </c>
      <c r="D188" s="224" t="s">
        <v>533</v>
      </c>
      <c r="E188" s="38">
        <v>3920.55</v>
      </c>
      <c r="F188" s="38">
        <v>3920.55</v>
      </c>
      <c r="G188" s="39">
        <v>6346</v>
      </c>
      <c r="H188" s="38">
        <v>3920.55</v>
      </c>
      <c r="I188" s="43">
        <v>3180</v>
      </c>
      <c r="J188" s="39"/>
      <c r="K188" s="38">
        <f t="shared" si="175"/>
        <v>70.57</v>
      </c>
      <c r="L188" s="38">
        <f t="shared" si="176"/>
        <v>627.29</v>
      </c>
      <c r="M188" s="39">
        <f t="shared" si="177"/>
        <v>507.68</v>
      </c>
      <c r="N188" s="38">
        <f t="shared" si="178"/>
        <v>27.44</v>
      </c>
      <c r="O188" s="39">
        <f t="shared" si="179"/>
        <v>159</v>
      </c>
      <c r="P188" s="39">
        <f t="shared" si="180"/>
        <v>0</v>
      </c>
      <c r="Q188" s="39">
        <f t="shared" si="181"/>
        <v>1391.98</v>
      </c>
      <c r="R188" s="38">
        <f t="shared" si="182"/>
        <v>0</v>
      </c>
      <c r="S188" s="38">
        <f t="shared" si="183"/>
        <v>313.64</v>
      </c>
      <c r="T188" s="39">
        <f t="shared" si="184"/>
        <v>126.92</v>
      </c>
      <c r="U188" s="38">
        <f t="shared" si="185"/>
        <v>11.76</v>
      </c>
      <c r="V188" s="39">
        <f t="shared" si="186"/>
        <v>159</v>
      </c>
      <c r="W188" s="39">
        <f t="shared" si="187"/>
        <v>0</v>
      </c>
      <c r="X188" s="38">
        <f t="shared" si="188"/>
        <v>611.32</v>
      </c>
      <c r="Y188" s="38">
        <f t="shared" si="189"/>
        <v>2003.3</v>
      </c>
      <c r="Z188" s="43"/>
      <c r="AA188" s="41" t="s">
        <v>58</v>
      </c>
      <c r="AB188" s="42">
        <f t="shared" ref="AB188:AH188" si="248">K188+R188</f>
        <v>70.57</v>
      </c>
      <c r="AC188" s="42">
        <f t="shared" si="248"/>
        <v>940.93</v>
      </c>
      <c r="AD188" s="42">
        <f t="shared" si="248"/>
        <v>634.6</v>
      </c>
      <c r="AE188" s="42">
        <f t="shared" si="248"/>
        <v>39.2</v>
      </c>
      <c r="AF188" s="42">
        <f t="shared" si="248"/>
        <v>318</v>
      </c>
      <c r="AG188" s="42">
        <f t="shared" si="248"/>
        <v>0</v>
      </c>
      <c r="AH188" s="42">
        <f t="shared" si="248"/>
        <v>2003.3</v>
      </c>
      <c r="AI188" s="41" t="s">
        <v>35</v>
      </c>
    </row>
    <row r="189" s="15" customFormat="1" ht="16" customHeight="1" spans="1:35">
      <c r="A189" s="37">
        <f t="shared" si="174"/>
        <v>186</v>
      </c>
      <c r="B189" s="38" t="s">
        <v>172</v>
      </c>
      <c r="C189" s="45" t="s">
        <v>534</v>
      </c>
      <c r="D189" s="221" t="s">
        <v>535</v>
      </c>
      <c r="E189" s="38">
        <v>3920.55</v>
      </c>
      <c r="F189" s="38">
        <v>3920.55</v>
      </c>
      <c r="G189" s="39">
        <v>6346</v>
      </c>
      <c r="H189" s="38">
        <v>3920.55</v>
      </c>
      <c r="I189" s="43">
        <v>3180</v>
      </c>
      <c r="J189" s="39"/>
      <c r="K189" s="38">
        <f t="shared" si="175"/>
        <v>70.57</v>
      </c>
      <c r="L189" s="38">
        <f t="shared" si="176"/>
        <v>627.29</v>
      </c>
      <c r="M189" s="39">
        <f t="shared" si="177"/>
        <v>507.68</v>
      </c>
      <c r="N189" s="38">
        <f t="shared" si="178"/>
        <v>27.44</v>
      </c>
      <c r="O189" s="39">
        <f t="shared" si="179"/>
        <v>159</v>
      </c>
      <c r="P189" s="39">
        <f t="shared" si="180"/>
        <v>0</v>
      </c>
      <c r="Q189" s="39">
        <f t="shared" si="181"/>
        <v>1391.98</v>
      </c>
      <c r="R189" s="38">
        <f t="shared" si="182"/>
        <v>0</v>
      </c>
      <c r="S189" s="38">
        <f t="shared" si="183"/>
        <v>313.64</v>
      </c>
      <c r="T189" s="39">
        <f t="shared" si="184"/>
        <v>126.92</v>
      </c>
      <c r="U189" s="38">
        <f t="shared" si="185"/>
        <v>11.76</v>
      </c>
      <c r="V189" s="39">
        <f t="shared" si="186"/>
        <v>159</v>
      </c>
      <c r="W189" s="39">
        <f t="shared" si="187"/>
        <v>0</v>
      </c>
      <c r="X189" s="38">
        <f t="shared" si="188"/>
        <v>611.32</v>
      </c>
      <c r="Y189" s="38">
        <f t="shared" si="189"/>
        <v>2003.3</v>
      </c>
      <c r="Z189" s="43"/>
      <c r="AA189" s="41" t="s">
        <v>58</v>
      </c>
      <c r="AB189" s="42">
        <f t="shared" ref="AB189:AH189" si="249">K189+R189</f>
        <v>70.57</v>
      </c>
      <c r="AC189" s="42">
        <f t="shared" si="249"/>
        <v>940.93</v>
      </c>
      <c r="AD189" s="42">
        <f t="shared" si="249"/>
        <v>634.6</v>
      </c>
      <c r="AE189" s="42">
        <f t="shared" si="249"/>
        <v>39.2</v>
      </c>
      <c r="AF189" s="42">
        <f t="shared" si="249"/>
        <v>318</v>
      </c>
      <c r="AG189" s="42">
        <f t="shared" si="249"/>
        <v>0</v>
      </c>
      <c r="AH189" s="42">
        <f t="shared" si="249"/>
        <v>2003.3</v>
      </c>
      <c r="AI189" s="41" t="s">
        <v>35</v>
      </c>
    </row>
    <row r="190" s="15" customFormat="1" ht="16" customHeight="1" spans="1:35">
      <c r="A190" s="37">
        <f t="shared" si="174"/>
        <v>187</v>
      </c>
      <c r="B190" s="38" t="s">
        <v>119</v>
      </c>
      <c r="C190" s="45" t="s">
        <v>538</v>
      </c>
      <c r="D190" s="221" t="s">
        <v>539</v>
      </c>
      <c r="E190" s="38">
        <v>3920.55</v>
      </c>
      <c r="F190" s="38">
        <v>3920.55</v>
      </c>
      <c r="G190" s="39">
        <v>6346</v>
      </c>
      <c r="H190" s="38">
        <v>3920.55</v>
      </c>
      <c r="I190" s="43">
        <v>4180</v>
      </c>
      <c r="J190" s="39"/>
      <c r="K190" s="38">
        <f t="shared" si="175"/>
        <v>70.57</v>
      </c>
      <c r="L190" s="38">
        <f t="shared" si="176"/>
        <v>627.29</v>
      </c>
      <c r="M190" s="39">
        <f t="shared" si="177"/>
        <v>507.68</v>
      </c>
      <c r="N190" s="38">
        <f t="shared" si="178"/>
        <v>27.44</v>
      </c>
      <c r="O190" s="39">
        <f t="shared" si="179"/>
        <v>209</v>
      </c>
      <c r="P190" s="39">
        <f t="shared" si="180"/>
        <v>0</v>
      </c>
      <c r="Q190" s="39">
        <f t="shared" si="181"/>
        <v>1441.98</v>
      </c>
      <c r="R190" s="38">
        <f t="shared" si="182"/>
        <v>0</v>
      </c>
      <c r="S190" s="38">
        <f t="shared" si="183"/>
        <v>313.64</v>
      </c>
      <c r="T190" s="39">
        <f t="shared" si="184"/>
        <v>126.92</v>
      </c>
      <c r="U190" s="38">
        <f t="shared" si="185"/>
        <v>11.76</v>
      </c>
      <c r="V190" s="39">
        <f t="shared" si="186"/>
        <v>209</v>
      </c>
      <c r="W190" s="39">
        <f t="shared" si="187"/>
        <v>0</v>
      </c>
      <c r="X190" s="38">
        <f t="shared" si="188"/>
        <v>661.32</v>
      </c>
      <c r="Y190" s="38">
        <f t="shared" si="189"/>
        <v>2103.3</v>
      </c>
      <c r="Z190" s="43"/>
      <c r="AA190" s="41" t="s">
        <v>74</v>
      </c>
      <c r="AB190" s="42">
        <f t="shared" ref="AB190:AH190" si="250">K190+R190</f>
        <v>70.57</v>
      </c>
      <c r="AC190" s="42">
        <f t="shared" si="250"/>
        <v>940.93</v>
      </c>
      <c r="AD190" s="42">
        <f t="shared" si="250"/>
        <v>634.6</v>
      </c>
      <c r="AE190" s="42">
        <f t="shared" si="250"/>
        <v>39.2</v>
      </c>
      <c r="AF190" s="42">
        <f t="shared" si="250"/>
        <v>418</v>
      </c>
      <c r="AG190" s="42">
        <f t="shared" si="250"/>
        <v>0</v>
      </c>
      <c r="AH190" s="42">
        <f t="shared" si="250"/>
        <v>2103.3</v>
      </c>
      <c r="AI190" s="41" t="s">
        <v>35</v>
      </c>
    </row>
    <row r="191" s="15" customFormat="1" ht="16" customHeight="1" spans="1:35">
      <c r="A191" s="37">
        <f t="shared" si="174"/>
        <v>188</v>
      </c>
      <c r="B191" s="38" t="s">
        <v>347</v>
      </c>
      <c r="C191" s="54" t="s">
        <v>540</v>
      </c>
      <c r="D191" s="220" t="s">
        <v>541</v>
      </c>
      <c r="E191" s="38">
        <v>3920.55</v>
      </c>
      <c r="F191" s="38">
        <v>3920.55</v>
      </c>
      <c r="G191" s="39">
        <v>6346</v>
      </c>
      <c r="H191" s="38">
        <v>3920.55</v>
      </c>
      <c r="I191" s="43">
        <v>2200</v>
      </c>
      <c r="J191" s="39"/>
      <c r="K191" s="38">
        <f t="shared" si="175"/>
        <v>70.57</v>
      </c>
      <c r="L191" s="38">
        <f t="shared" si="176"/>
        <v>627.29</v>
      </c>
      <c r="M191" s="39">
        <f t="shared" si="177"/>
        <v>507.68</v>
      </c>
      <c r="N191" s="38">
        <f t="shared" si="178"/>
        <v>27.44</v>
      </c>
      <c r="O191" s="39">
        <f t="shared" si="179"/>
        <v>110</v>
      </c>
      <c r="P191" s="39">
        <f t="shared" si="180"/>
        <v>0</v>
      </c>
      <c r="Q191" s="39">
        <f t="shared" si="181"/>
        <v>1342.98</v>
      </c>
      <c r="R191" s="38">
        <f t="shared" si="182"/>
        <v>0</v>
      </c>
      <c r="S191" s="38">
        <f t="shared" si="183"/>
        <v>313.64</v>
      </c>
      <c r="T191" s="39">
        <f t="shared" si="184"/>
        <v>126.92</v>
      </c>
      <c r="U191" s="38">
        <f t="shared" si="185"/>
        <v>11.76</v>
      </c>
      <c r="V191" s="39">
        <f t="shared" si="186"/>
        <v>110</v>
      </c>
      <c r="W191" s="39">
        <f t="shared" si="187"/>
        <v>0</v>
      </c>
      <c r="X191" s="38">
        <f t="shared" si="188"/>
        <v>562.32</v>
      </c>
      <c r="Y191" s="38">
        <f t="shared" si="189"/>
        <v>1905.3</v>
      </c>
      <c r="Z191" s="43"/>
      <c r="AA191" s="41" t="s">
        <v>69</v>
      </c>
      <c r="AB191" s="42">
        <f t="shared" ref="AB191:AH191" si="251">K191+R191</f>
        <v>70.57</v>
      </c>
      <c r="AC191" s="42">
        <f t="shared" si="251"/>
        <v>940.93</v>
      </c>
      <c r="AD191" s="42">
        <f t="shared" si="251"/>
        <v>634.6</v>
      </c>
      <c r="AE191" s="42">
        <f t="shared" si="251"/>
        <v>39.2</v>
      </c>
      <c r="AF191" s="42">
        <f t="shared" si="251"/>
        <v>220</v>
      </c>
      <c r="AG191" s="42">
        <f t="shared" si="251"/>
        <v>0</v>
      </c>
      <c r="AH191" s="42">
        <f t="shared" si="251"/>
        <v>1905.3</v>
      </c>
      <c r="AI191" s="41" t="s">
        <v>33</v>
      </c>
    </row>
    <row r="192" s="15" customFormat="1" ht="16" customHeight="1" spans="1:35">
      <c r="A192" s="37">
        <f t="shared" si="174"/>
        <v>189</v>
      </c>
      <c r="B192" s="38" t="s">
        <v>116</v>
      </c>
      <c r="C192" s="54" t="s">
        <v>542</v>
      </c>
      <c r="D192" s="220" t="s">
        <v>543</v>
      </c>
      <c r="E192" s="38">
        <v>3920.55</v>
      </c>
      <c r="F192" s="38">
        <v>3920.55</v>
      </c>
      <c r="G192" s="39">
        <v>6346</v>
      </c>
      <c r="H192" s="38">
        <v>3920.55</v>
      </c>
      <c r="I192" s="43">
        <v>2200</v>
      </c>
      <c r="J192" s="39"/>
      <c r="K192" s="38">
        <f t="shared" si="175"/>
        <v>70.57</v>
      </c>
      <c r="L192" s="38">
        <f t="shared" si="176"/>
        <v>627.29</v>
      </c>
      <c r="M192" s="39">
        <f t="shared" si="177"/>
        <v>507.68</v>
      </c>
      <c r="N192" s="38">
        <f t="shared" si="178"/>
        <v>27.44</v>
      </c>
      <c r="O192" s="39">
        <f t="shared" si="179"/>
        <v>110</v>
      </c>
      <c r="P192" s="39">
        <f t="shared" si="180"/>
        <v>0</v>
      </c>
      <c r="Q192" s="39">
        <f t="shared" si="181"/>
        <v>1342.98</v>
      </c>
      <c r="R192" s="38">
        <f t="shared" si="182"/>
        <v>0</v>
      </c>
      <c r="S192" s="38">
        <f t="shared" si="183"/>
        <v>313.64</v>
      </c>
      <c r="T192" s="39">
        <f t="shared" si="184"/>
        <v>126.92</v>
      </c>
      <c r="U192" s="38">
        <f t="shared" si="185"/>
        <v>11.76</v>
      </c>
      <c r="V192" s="39">
        <f t="shared" si="186"/>
        <v>110</v>
      </c>
      <c r="W192" s="39">
        <f t="shared" si="187"/>
        <v>0</v>
      </c>
      <c r="X192" s="38">
        <f t="shared" si="188"/>
        <v>562.32</v>
      </c>
      <c r="Y192" s="38">
        <f t="shared" si="189"/>
        <v>1905.3</v>
      </c>
      <c r="Z192" s="43"/>
      <c r="AA192" s="41" t="s">
        <v>47</v>
      </c>
      <c r="AB192" s="42">
        <f t="shared" ref="AB192:AH192" si="252">K192+R192</f>
        <v>70.57</v>
      </c>
      <c r="AC192" s="42">
        <f t="shared" si="252"/>
        <v>940.93</v>
      </c>
      <c r="AD192" s="42">
        <f t="shared" si="252"/>
        <v>634.6</v>
      </c>
      <c r="AE192" s="42">
        <f t="shared" si="252"/>
        <v>39.2</v>
      </c>
      <c r="AF192" s="42">
        <f t="shared" si="252"/>
        <v>220</v>
      </c>
      <c r="AG192" s="42">
        <f t="shared" si="252"/>
        <v>0</v>
      </c>
      <c r="AH192" s="42">
        <f t="shared" si="252"/>
        <v>1905.3</v>
      </c>
      <c r="AI192" s="41" t="s">
        <v>33</v>
      </c>
    </row>
    <row r="193" s="15" customFormat="1" ht="16" customHeight="1" spans="1:35">
      <c r="A193" s="37">
        <f t="shared" si="174"/>
        <v>190</v>
      </c>
      <c r="B193" s="38" t="s">
        <v>446</v>
      </c>
      <c r="C193" s="54" t="s">
        <v>544</v>
      </c>
      <c r="D193" s="40" t="s">
        <v>545</v>
      </c>
      <c r="E193" s="38">
        <v>3920.55</v>
      </c>
      <c r="F193" s="38">
        <v>3920.55</v>
      </c>
      <c r="G193" s="39">
        <v>6346</v>
      </c>
      <c r="H193" s="38">
        <v>3920.55</v>
      </c>
      <c r="I193" s="43">
        <v>2200</v>
      </c>
      <c r="J193" s="39"/>
      <c r="K193" s="38">
        <f t="shared" si="175"/>
        <v>70.57</v>
      </c>
      <c r="L193" s="38">
        <f t="shared" si="176"/>
        <v>627.29</v>
      </c>
      <c r="M193" s="39">
        <f t="shared" si="177"/>
        <v>507.68</v>
      </c>
      <c r="N193" s="38">
        <f t="shared" si="178"/>
        <v>27.44</v>
      </c>
      <c r="O193" s="39">
        <f t="shared" si="179"/>
        <v>110</v>
      </c>
      <c r="P193" s="39">
        <f t="shared" si="180"/>
        <v>0</v>
      </c>
      <c r="Q193" s="39">
        <f t="shared" si="181"/>
        <v>1342.98</v>
      </c>
      <c r="R193" s="38">
        <f t="shared" si="182"/>
        <v>0</v>
      </c>
      <c r="S193" s="38">
        <f t="shared" si="183"/>
        <v>313.64</v>
      </c>
      <c r="T193" s="39">
        <f t="shared" si="184"/>
        <v>126.92</v>
      </c>
      <c r="U193" s="38">
        <f t="shared" si="185"/>
        <v>11.76</v>
      </c>
      <c r="V193" s="39">
        <f t="shared" si="186"/>
        <v>110</v>
      </c>
      <c r="W193" s="39">
        <f t="shared" si="187"/>
        <v>0</v>
      </c>
      <c r="X193" s="38">
        <f t="shared" si="188"/>
        <v>562.32</v>
      </c>
      <c r="Y193" s="38">
        <f t="shared" si="189"/>
        <v>1905.3</v>
      </c>
      <c r="Z193" s="43"/>
      <c r="AA193" s="41" t="s">
        <v>50</v>
      </c>
      <c r="AB193" s="42">
        <f t="shared" ref="AB193:AH193" si="253">K193+R193</f>
        <v>70.57</v>
      </c>
      <c r="AC193" s="42">
        <f t="shared" si="253"/>
        <v>940.93</v>
      </c>
      <c r="AD193" s="42">
        <f t="shared" si="253"/>
        <v>634.6</v>
      </c>
      <c r="AE193" s="42">
        <f t="shared" si="253"/>
        <v>39.2</v>
      </c>
      <c r="AF193" s="42">
        <f t="shared" si="253"/>
        <v>220</v>
      </c>
      <c r="AG193" s="42">
        <f t="shared" si="253"/>
        <v>0</v>
      </c>
      <c r="AH193" s="42">
        <f t="shared" si="253"/>
        <v>1905.3</v>
      </c>
      <c r="AI193" s="41" t="s">
        <v>33</v>
      </c>
    </row>
    <row r="194" s="15" customFormat="1" ht="16" customHeight="1" spans="1:35">
      <c r="A194" s="37">
        <f t="shared" ref="A194:A205" si="254">ROW()-3</f>
        <v>191</v>
      </c>
      <c r="B194" s="38" t="s">
        <v>186</v>
      </c>
      <c r="C194" s="54" t="s">
        <v>546</v>
      </c>
      <c r="D194" s="220" t="s">
        <v>547</v>
      </c>
      <c r="E194" s="38">
        <v>3920.55</v>
      </c>
      <c r="F194" s="38">
        <v>3920.55</v>
      </c>
      <c r="G194" s="39">
        <v>6346</v>
      </c>
      <c r="H194" s="38">
        <v>3920.55</v>
      </c>
      <c r="I194" s="43">
        <v>3180</v>
      </c>
      <c r="J194" s="39"/>
      <c r="K194" s="38">
        <f t="shared" ref="K194:K205" si="255">ROUND(E194*0.018,2)</f>
        <v>70.57</v>
      </c>
      <c r="L194" s="38">
        <f t="shared" ref="L194:L205" si="256">ROUND(F194*0.16,2)</f>
        <v>627.29</v>
      </c>
      <c r="M194" s="39">
        <f t="shared" ref="M194:M205" si="257">ROUND(G194*0.08,2)</f>
        <v>507.68</v>
      </c>
      <c r="N194" s="38">
        <f t="shared" ref="N194:N205" si="258">ROUND(H194*0.007,2)</f>
        <v>27.44</v>
      </c>
      <c r="O194" s="39">
        <f t="shared" ref="O194:O205" si="259">I194*5%</f>
        <v>159</v>
      </c>
      <c r="P194" s="39">
        <f t="shared" ref="P194:P205" si="260">J194*50%</f>
        <v>0</v>
      </c>
      <c r="Q194" s="39">
        <f t="shared" ref="Q194:Q205" si="261">SUM(K194:P194)</f>
        <v>1391.98</v>
      </c>
      <c r="R194" s="38">
        <f t="shared" ref="R194:R205" si="262">E194*0</f>
        <v>0</v>
      </c>
      <c r="S194" s="38">
        <f t="shared" ref="S194:S205" si="263">ROUND(F194*0.08,2)</f>
        <v>313.64</v>
      </c>
      <c r="T194" s="39">
        <f t="shared" ref="T194:T205" si="264">ROUND(G194*0.02,2)</f>
        <v>126.92</v>
      </c>
      <c r="U194" s="38">
        <f t="shared" ref="U194:U205" si="265">ROUND(H194*0.003,2)</f>
        <v>11.76</v>
      </c>
      <c r="V194" s="39">
        <f t="shared" ref="V194:V205" si="266">I194*5%</f>
        <v>159</v>
      </c>
      <c r="W194" s="39">
        <f t="shared" ref="W194:W205" si="267">J194*50%</f>
        <v>0</v>
      </c>
      <c r="X194" s="38">
        <f t="shared" ref="X194:X205" si="268">SUM(R194:W194)</f>
        <v>611.32</v>
      </c>
      <c r="Y194" s="38">
        <f t="shared" ref="Y194:Y205" si="269">Q194+X194</f>
        <v>2003.3</v>
      </c>
      <c r="Z194" s="43"/>
      <c r="AA194" s="41" t="s">
        <v>66</v>
      </c>
      <c r="AB194" s="42">
        <f t="shared" ref="AB194:AH194" si="270">K194+R194</f>
        <v>70.57</v>
      </c>
      <c r="AC194" s="42">
        <f t="shared" si="270"/>
        <v>940.93</v>
      </c>
      <c r="AD194" s="42">
        <f t="shared" si="270"/>
        <v>634.6</v>
      </c>
      <c r="AE194" s="42">
        <f t="shared" si="270"/>
        <v>39.2</v>
      </c>
      <c r="AF194" s="42">
        <f t="shared" si="270"/>
        <v>318</v>
      </c>
      <c r="AG194" s="42">
        <f t="shared" si="270"/>
        <v>0</v>
      </c>
      <c r="AH194" s="42">
        <f t="shared" si="270"/>
        <v>2003.3</v>
      </c>
      <c r="AI194" s="41" t="s">
        <v>36</v>
      </c>
    </row>
    <row r="195" s="15" customFormat="1" ht="16" customHeight="1" spans="1:35">
      <c r="A195" s="37">
        <f t="shared" si="254"/>
        <v>192</v>
      </c>
      <c r="B195" s="38" t="s">
        <v>110</v>
      </c>
      <c r="C195" s="54" t="s">
        <v>548</v>
      </c>
      <c r="D195" s="221" t="s">
        <v>549</v>
      </c>
      <c r="E195" s="38">
        <v>3920.55</v>
      </c>
      <c r="F195" s="38">
        <v>3920.55</v>
      </c>
      <c r="G195" s="39">
        <v>6346</v>
      </c>
      <c r="H195" s="38">
        <v>3920.55</v>
      </c>
      <c r="I195" s="43">
        <v>2200</v>
      </c>
      <c r="J195" s="39"/>
      <c r="K195" s="38">
        <f t="shared" si="255"/>
        <v>70.57</v>
      </c>
      <c r="L195" s="38">
        <f t="shared" si="256"/>
        <v>627.29</v>
      </c>
      <c r="M195" s="39">
        <f t="shared" si="257"/>
        <v>507.68</v>
      </c>
      <c r="N195" s="38">
        <f t="shared" si="258"/>
        <v>27.44</v>
      </c>
      <c r="O195" s="39">
        <f t="shared" si="259"/>
        <v>110</v>
      </c>
      <c r="P195" s="39">
        <f t="shared" si="260"/>
        <v>0</v>
      </c>
      <c r="Q195" s="39">
        <f t="shared" si="261"/>
        <v>1342.98</v>
      </c>
      <c r="R195" s="38">
        <f t="shared" si="262"/>
        <v>0</v>
      </c>
      <c r="S195" s="38">
        <f t="shared" si="263"/>
        <v>313.64</v>
      </c>
      <c r="T195" s="39">
        <f t="shared" si="264"/>
        <v>126.92</v>
      </c>
      <c r="U195" s="38">
        <f t="shared" si="265"/>
        <v>11.76</v>
      </c>
      <c r="V195" s="39">
        <f t="shared" si="266"/>
        <v>110</v>
      </c>
      <c r="W195" s="39">
        <f t="shared" si="267"/>
        <v>0</v>
      </c>
      <c r="X195" s="38">
        <f t="shared" si="268"/>
        <v>562.32</v>
      </c>
      <c r="Y195" s="38">
        <f t="shared" si="269"/>
        <v>1905.3</v>
      </c>
      <c r="Z195" s="43"/>
      <c r="AA195" s="41" t="s">
        <v>59</v>
      </c>
      <c r="AB195" s="42">
        <f t="shared" ref="AB195:AH195" si="271">K195+R195</f>
        <v>70.57</v>
      </c>
      <c r="AC195" s="42">
        <f t="shared" si="271"/>
        <v>940.93</v>
      </c>
      <c r="AD195" s="42">
        <f t="shared" si="271"/>
        <v>634.6</v>
      </c>
      <c r="AE195" s="42">
        <f t="shared" si="271"/>
        <v>39.2</v>
      </c>
      <c r="AF195" s="42">
        <f t="shared" si="271"/>
        <v>220</v>
      </c>
      <c r="AG195" s="42">
        <f t="shared" si="271"/>
        <v>0</v>
      </c>
      <c r="AH195" s="42">
        <f t="shared" si="271"/>
        <v>1905.3</v>
      </c>
      <c r="AI195" s="41" t="s">
        <v>33</v>
      </c>
    </row>
    <row r="196" s="15" customFormat="1" ht="16" customHeight="1" spans="1:35">
      <c r="A196" s="37">
        <f t="shared" si="254"/>
        <v>193</v>
      </c>
      <c r="B196" s="38" t="s">
        <v>116</v>
      </c>
      <c r="C196" s="54" t="s">
        <v>552</v>
      </c>
      <c r="D196" s="46" t="s">
        <v>553</v>
      </c>
      <c r="E196" s="38">
        <v>3920.55</v>
      </c>
      <c r="F196" s="38">
        <v>3920.55</v>
      </c>
      <c r="G196" s="39">
        <v>6346</v>
      </c>
      <c r="H196" s="38">
        <v>3920.55</v>
      </c>
      <c r="I196" s="43">
        <v>2200</v>
      </c>
      <c r="J196" s="39"/>
      <c r="K196" s="38">
        <f t="shared" si="255"/>
        <v>70.57</v>
      </c>
      <c r="L196" s="38">
        <f t="shared" si="256"/>
        <v>627.29</v>
      </c>
      <c r="M196" s="39">
        <f t="shared" si="257"/>
        <v>507.68</v>
      </c>
      <c r="N196" s="38">
        <f t="shared" si="258"/>
        <v>27.44</v>
      </c>
      <c r="O196" s="39">
        <f t="shared" si="259"/>
        <v>110</v>
      </c>
      <c r="P196" s="39">
        <f t="shared" si="260"/>
        <v>0</v>
      </c>
      <c r="Q196" s="39">
        <f t="shared" si="261"/>
        <v>1342.98</v>
      </c>
      <c r="R196" s="38">
        <f t="shared" si="262"/>
        <v>0</v>
      </c>
      <c r="S196" s="38">
        <f t="shared" si="263"/>
        <v>313.64</v>
      </c>
      <c r="T196" s="39">
        <f t="shared" si="264"/>
        <v>126.92</v>
      </c>
      <c r="U196" s="38">
        <f t="shared" si="265"/>
        <v>11.76</v>
      </c>
      <c r="V196" s="39">
        <f t="shared" si="266"/>
        <v>110</v>
      </c>
      <c r="W196" s="39">
        <f t="shared" si="267"/>
        <v>0</v>
      </c>
      <c r="X196" s="38">
        <f t="shared" si="268"/>
        <v>562.32</v>
      </c>
      <c r="Y196" s="38">
        <f t="shared" si="269"/>
        <v>1905.3</v>
      </c>
      <c r="Z196" s="43"/>
      <c r="AA196" s="41" t="s">
        <v>71</v>
      </c>
      <c r="AB196" s="42">
        <f t="shared" ref="AB196:AH196" si="272">K196+R196</f>
        <v>70.57</v>
      </c>
      <c r="AC196" s="42">
        <f t="shared" si="272"/>
        <v>940.93</v>
      </c>
      <c r="AD196" s="42">
        <f t="shared" si="272"/>
        <v>634.6</v>
      </c>
      <c r="AE196" s="42">
        <f t="shared" si="272"/>
        <v>39.2</v>
      </c>
      <c r="AF196" s="42">
        <f t="shared" si="272"/>
        <v>220</v>
      </c>
      <c r="AG196" s="42">
        <f t="shared" si="272"/>
        <v>0</v>
      </c>
      <c r="AH196" s="42">
        <f t="shared" si="272"/>
        <v>1905.3</v>
      </c>
      <c r="AI196" s="41" t="s">
        <v>33</v>
      </c>
    </row>
    <row r="197" s="15" customFormat="1" ht="16" customHeight="1" spans="1:35">
      <c r="A197" s="37">
        <f t="shared" si="254"/>
        <v>194</v>
      </c>
      <c r="B197" s="38" t="s">
        <v>554</v>
      </c>
      <c r="C197" s="54" t="s">
        <v>555</v>
      </c>
      <c r="D197" s="46" t="s">
        <v>556</v>
      </c>
      <c r="E197" s="38">
        <v>3920.55</v>
      </c>
      <c r="F197" s="38">
        <v>3920.55</v>
      </c>
      <c r="G197" s="39">
        <v>6346</v>
      </c>
      <c r="H197" s="38">
        <v>3920.55</v>
      </c>
      <c r="I197" s="43">
        <v>3180</v>
      </c>
      <c r="J197" s="39"/>
      <c r="K197" s="38">
        <f t="shared" si="255"/>
        <v>70.57</v>
      </c>
      <c r="L197" s="38">
        <f t="shared" si="256"/>
        <v>627.29</v>
      </c>
      <c r="M197" s="39">
        <f t="shared" si="257"/>
        <v>507.68</v>
      </c>
      <c r="N197" s="38">
        <f t="shared" si="258"/>
        <v>27.44</v>
      </c>
      <c r="O197" s="39">
        <f t="shared" si="259"/>
        <v>159</v>
      </c>
      <c r="P197" s="39">
        <f t="shared" si="260"/>
        <v>0</v>
      </c>
      <c r="Q197" s="39">
        <f t="shared" si="261"/>
        <v>1391.98</v>
      </c>
      <c r="R197" s="38">
        <f t="shared" si="262"/>
        <v>0</v>
      </c>
      <c r="S197" s="38">
        <f t="shared" si="263"/>
        <v>313.64</v>
      </c>
      <c r="T197" s="39">
        <f t="shared" si="264"/>
        <v>126.92</v>
      </c>
      <c r="U197" s="38">
        <f t="shared" si="265"/>
        <v>11.76</v>
      </c>
      <c r="V197" s="39">
        <f t="shared" si="266"/>
        <v>159</v>
      </c>
      <c r="W197" s="39">
        <f t="shared" si="267"/>
        <v>0</v>
      </c>
      <c r="X197" s="38">
        <f t="shared" si="268"/>
        <v>611.32</v>
      </c>
      <c r="Y197" s="38">
        <f t="shared" si="269"/>
        <v>2003.3</v>
      </c>
      <c r="Z197" s="43"/>
      <c r="AA197" s="41" t="s">
        <v>79</v>
      </c>
      <c r="AB197" s="42">
        <f t="shared" ref="AB197:AH197" si="273">K197+R197</f>
        <v>70.57</v>
      </c>
      <c r="AC197" s="42">
        <f t="shared" si="273"/>
        <v>940.93</v>
      </c>
      <c r="AD197" s="42">
        <f t="shared" si="273"/>
        <v>634.6</v>
      </c>
      <c r="AE197" s="42">
        <f t="shared" si="273"/>
        <v>39.2</v>
      </c>
      <c r="AF197" s="42">
        <f t="shared" si="273"/>
        <v>318</v>
      </c>
      <c r="AG197" s="42">
        <f t="shared" si="273"/>
        <v>0</v>
      </c>
      <c r="AH197" s="42">
        <f t="shared" si="273"/>
        <v>2003.3</v>
      </c>
      <c r="AI197" s="41" t="s">
        <v>35</v>
      </c>
    </row>
    <row r="198" s="15" customFormat="1" ht="16" customHeight="1" spans="1:35">
      <c r="A198" s="37">
        <f t="shared" si="254"/>
        <v>195</v>
      </c>
      <c r="B198" s="38" t="s">
        <v>238</v>
      </c>
      <c r="C198" s="62" t="s">
        <v>557</v>
      </c>
      <c r="D198" s="46" t="s">
        <v>558</v>
      </c>
      <c r="E198" s="63">
        <v>3920.55</v>
      </c>
      <c r="F198" s="38">
        <v>3920.55</v>
      </c>
      <c r="G198" s="39">
        <v>6346</v>
      </c>
      <c r="H198" s="38">
        <v>3920.55</v>
      </c>
      <c r="I198" s="43">
        <v>2200</v>
      </c>
      <c r="J198" s="39"/>
      <c r="K198" s="38">
        <f t="shared" si="255"/>
        <v>70.57</v>
      </c>
      <c r="L198" s="38">
        <f t="shared" si="256"/>
        <v>627.29</v>
      </c>
      <c r="M198" s="39">
        <f t="shared" si="257"/>
        <v>507.68</v>
      </c>
      <c r="N198" s="38">
        <f t="shared" si="258"/>
        <v>27.44</v>
      </c>
      <c r="O198" s="39">
        <f t="shared" si="259"/>
        <v>110</v>
      </c>
      <c r="P198" s="39">
        <f t="shared" si="260"/>
        <v>0</v>
      </c>
      <c r="Q198" s="39">
        <f t="shared" si="261"/>
        <v>1342.98</v>
      </c>
      <c r="R198" s="38">
        <f t="shared" si="262"/>
        <v>0</v>
      </c>
      <c r="S198" s="38">
        <f t="shared" si="263"/>
        <v>313.64</v>
      </c>
      <c r="T198" s="39">
        <f t="shared" si="264"/>
        <v>126.92</v>
      </c>
      <c r="U198" s="38">
        <f t="shared" si="265"/>
        <v>11.76</v>
      </c>
      <c r="V198" s="39">
        <f t="shared" si="266"/>
        <v>110</v>
      </c>
      <c r="W198" s="39">
        <f t="shared" si="267"/>
        <v>0</v>
      </c>
      <c r="X198" s="38">
        <f t="shared" si="268"/>
        <v>562.32</v>
      </c>
      <c r="Y198" s="38">
        <f t="shared" si="269"/>
        <v>1905.3</v>
      </c>
      <c r="Z198" s="43"/>
      <c r="AA198" s="41" t="s">
        <v>60</v>
      </c>
      <c r="AB198" s="42">
        <f t="shared" ref="AB198:AH198" si="274">K198+R198</f>
        <v>70.57</v>
      </c>
      <c r="AC198" s="42">
        <f t="shared" si="274"/>
        <v>940.93</v>
      </c>
      <c r="AD198" s="42">
        <f t="shared" si="274"/>
        <v>634.6</v>
      </c>
      <c r="AE198" s="42">
        <f t="shared" si="274"/>
        <v>39.2</v>
      </c>
      <c r="AF198" s="42">
        <f t="shared" si="274"/>
        <v>220</v>
      </c>
      <c r="AG198" s="42">
        <f t="shared" si="274"/>
        <v>0</v>
      </c>
      <c r="AH198" s="42">
        <f t="shared" si="274"/>
        <v>1905.3</v>
      </c>
      <c r="AI198" s="41" t="s">
        <v>33</v>
      </c>
    </row>
    <row r="199" s="15" customFormat="1" ht="16" customHeight="1" spans="1:35">
      <c r="A199" s="37">
        <f t="shared" si="254"/>
        <v>196</v>
      </c>
      <c r="B199" s="38" t="s">
        <v>189</v>
      </c>
      <c r="C199" s="45" t="s">
        <v>559</v>
      </c>
      <c r="D199" s="46" t="s">
        <v>560</v>
      </c>
      <c r="E199" s="63">
        <v>3920.55</v>
      </c>
      <c r="F199" s="38">
        <v>3920.55</v>
      </c>
      <c r="G199" s="39">
        <v>6346</v>
      </c>
      <c r="H199" s="38">
        <v>3920.55</v>
      </c>
      <c r="I199" s="43">
        <v>3180</v>
      </c>
      <c r="J199" s="39"/>
      <c r="K199" s="38">
        <f t="shared" si="255"/>
        <v>70.57</v>
      </c>
      <c r="L199" s="38">
        <f t="shared" si="256"/>
        <v>627.29</v>
      </c>
      <c r="M199" s="39">
        <f t="shared" si="257"/>
        <v>507.68</v>
      </c>
      <c r="N199" s="38">
        <f t="shared" si="258"/>
        <v>27.44</v>
      </c>
      <c r="O199" s="39">
        <f t="shared" si="259"/>
        <v>159</v>
      </c>
      <c r="P199" s="39">
        <f t="shared" si="260"/>
        <v>0</v>
      </c>
      <c r="Q199" s="39">
        <f t="shared" si="261"/>
        <v>1391.98</v>
      </c>
      <c r="R199" s="38">
        <f t="shared" si="262"/>
        <v>0</v>
      </c>
      <c r="S199" s="38">
        <f t="shared" si="263"/>
        <v>313.64</v>
      </c>
      <c r="T199" s="39">
        <f t="shared" si="264"/>
        <v>126.92</v>
      </c>
      <c r="U199" s="38">
        <f t="shared" si="265"/>
        <v>11.76</v>
      </c>
      <c r="V199" s="39">
        <f t="shared" si="266"/>
        <v>159</v>
      </c>
      <c r="W199" s="39">
        <f t="shared" si="267"/>
        <v>0</v>
      </c>
      <c r="X199" s="38">
        <f t="shared" si="268"/>
        <v>611.32</v>
      </c>
      <c r="Y199" s="38">
        <f t="shared" si="269"/>
        <v>2003.3</v>
      </c>
      <c r="Z199" s="43"/>
      <c r="AA199" s="41" t="s">
        <v>52</v>
      </c>
      <c r="AB199" s="42">
        <f t="shared" ref="AB199:AH199" si="275">K199+R199</f>
        <v>70.57</v>
      </c>
      <c r="AC199" s="42">
        <f t="shared" si="275"/>
        <v>940.93</v>
      </c>
      <c r="AD199" s="42">
        <f t="shared" si="275"/>
        <v>634.6</v>
      </c>
      <c r="AE199" s="42">
        <f t="shared" si="275"/>
        <v>39.2</v>
      </c>
      <c r="AF199" s="42">
        <f t="shared" si="275"/>
        <v>318</v>
      </c>
      <c r="AG199" s="42">
        <f t="shared" si="275"/>
        <v>0</v>
      </c>
      <c r="AH199" s="42">
        <f t="shared" si="275"/>
        <v>2003.3</v>
      </c>
      <c r="AI199" s="41" t="s">
        <v>36</v>
      </c>
    </row>
    <row r="200" s="15" customFormat="1" ht="16" customHeight="1" spans="1:35">
      <c r="A200" s="37">
        <f t="shared" si="254"/>
        <v>197</v>
      </c>
      <c r="B200" s="38" t="s">
        <v>129</v>
      </c>
      <c r="C200" s="45" t="s">
        <v>561</v>
      </c>
      <c r="D200" s="46" t="s">
        <v>562</v>
      </c>
      <c r="E200" s="63">
        <v>3920.55</v>
      </c>
      <c r="F200" s="38">
        <v>3920.55</v>
      </c>
      <c r="G200" s="39">
        <v>6346</v>
      </c>
      <c r="H200" s="38">
        <v>3920.55</v>
      </c>
      <c r="I200" s="43">
        <v>3180</v>
      </c>
      <c r="J200" s="39"/>
      <c r="K200" s="38">
        <f t="shared" si="255"/>
        <v>70.57</v>
      </c>
      <c r="L200" s="38">
        <f t="shared" si="256"/>
        <v>627.29</v>
      </c>
      <c r="M200" s="39">
        <f t="shared" si="257"/>
        <v>507.68</v>
      </c>
      <c r="N200" s="38">
        <f t="shared" si="258"/>
        <v>27.44</v>
      </c>
      <c r="O200" s="39">
        <f t="shared" si="259"/>
        <v>159</v>
      </c>
      <c r="P200" s="39">
        <f t="shared" si="260"/>
        <v>0</v>
      </c>
      <c r="Q200" s="39">
        <f t="shared" si="261"/>
        <v>1391.98</v>
      </c>
      <c r="R200" s="38">
        <f t="shared" si="262"/>
        <v>0</v>
      </c>
      <c r="S200" s="38">
        <f t="shared" si="263"/>
        <v>313.64</v>
      </c>
      <c r="T200" s="39">
        <f t="shared" si="264"/>
        <v>126.92</v>
      </c>
      <c r="U200" s="38">
        <f t="shared" si="265"/>
        <v>11.76</v>
      </c>
      <c r="V200" s="39">
        <f t="shared" si="266"/>
        <v>159</v>
      </c>
      <c r="W200" s="39">
        <f t="shared" si="267"/>
        <v>0</v>
      </c>
      <c r="X200" s="38">
        <f t="shared" si="268"/>
        <v>611.32</v>
      </c>
      <c r="Y200" s="38">
        <f t="shared" si="269"/>
        <v>2003.3</v>
      </c>
      <c r="Z200" s="43"/>
      <c r="AA200" s="41" t="s">
        <v>58</v>
      </c>
      <c r="AB200" s="42">
        <f t="shared" ref="AB200:AH200" si="276">K200+R200</f>
        <v>70.57</v>
      </c>
      <c r="AC200" s="42">
        <f t="shared" si="276"/>
        <v>940.93</v>
      </c>
      <c r="AD200" s="42">
        <f t="shared" si="276"/>
        <v>634.6</v>
      </c>
      <c r="AE200" s="42">
        <f t="shared" si="276"/>
        <v>39.2</v>
      </c>
      <c r="AF200" s="42">
        <f t="shared" si="276"/>
        <v>318</v>
      </c>
      <c r="AG200" s="42">
        <f t="shared" si="276"/>
        <v>0</v>
      </c>
      <c r="AH200" s="42">
        <f t="shared" si="276"/>
        <v>2003.3</v>
      </c>
      <c r="AI200" s="41" t="s">
        <v>35</v>
      </c>
    </row>
    <row r="201" s="15" customFormat="1" ht="16" customHeight="1" spans="1:35">
      <c r="A201" s="37">
        <f t="shared" si="254"/>
        <v>198</v>
      </c>
      <c r="B201" s="38" t="s">
        <v>245</v>
      </c>
      <c r="C201" s="142" t="s">
        <v>563</v>
      </c>
      <c r="D201" s="221" t="s">
        <v>564</v>
      </c>
      <c r="E201" s="63">
        <v>4700</v>
      </c>
      <c r="F201" s="38">
        <v>4700</v>
      </c>
      <c r="G201" s="39">
        <v>6346</v>
      </c>
      <c r="H201" s="38">
        <v>4700</v>
      </c>
      <c r="I201" s="144">
        <v>6000</v>
      </c>
      <c r="J201" s="39"/>
      <c r="K201" s="38">
        <f t="shared" si="255"/>
        <v>84.6</v>
      </c>
      <c r="L201" s="38">
        <f t="shared" si="256"/>
        <v>752</v>
      </c>
      <c r="M201" s="39">
        <f t="shared" si="257"/>
        <v>507.68</v>
      </c>
      <c r="N201" s="38">
        <f t="shared" si="258"/>
        <v>32.9</v>
      </c>
      <c r="O201" s="39">
        <f t="shared" si="259"/>
        <v>300</v>
      </c>
      <c r="P201" s="39">
        <f t="shared" si="260"/>
        <v>0</v>
      </c>
      <c r="Q201" s="39">
        <f t="shared" si="261"/>
        <v>1677.18</v>
      </c>
      <c r="R201" s="38">
        <f t="shared" si="262"/>
        <v>0</v>
      </c>
      <c r="S201" s="38">
        <f t="shared" si="263"/>
        <v>376</v>
      </c>
      <c r="T201" s="39">
        <f t="shared" si="264"/>
        <v>126.92</v>
      </c>
      <c r="U201" s="38">
        <f t="shared" si="265"/>
        <v>14.1</v>
      </c>
      <c r="V201" s="39">
        <f t="shared" si="266"/>
        <v>300</v>
      </c>
      <c r="W201" s="39">
        <f t="shared" si="267"/>
        <v>0</v>
      </c>
      <c r="X201" s="38">
        <f t="shared" si="268"/>
        <v>817.02</v>
      </c>
      <c r="Y201" s="38">
        <f t="shared" si="269"/>
        <v>2494.2</v>
      </c>
      <c r="Z201" s="43"/>
      <c r="AA201" s="41" t="s">
        <v>58</v>
      </c>
      <c r="AB201" s="42">
        <f t="shared" ref="AB201:AH201" si="277">K201+R201</f>
        <v>84.6</v>
      </c>
      <c r="AC201" s="42">
        <f t="shared" si="277"/>
        <v>1128</v>
      </c>
      <c r="AD201" s="42">
        <f t="shared" si="277"/>
        <v>634.6</v>
      </c>
      <c r="AE201" s="42">
        <f t="shared" si="277"/>
        <v>47</v>
      </c>
      <c r="AF201" s="42">
        <f t="shared" si="277"/>
        <v>600</v>
      </c>
      <c r="AG201" s="42">
        <f t="shared" si="277"/>
        <v>0</v>
      </c>
      <c r="AH201" s="42">
        <f t="shared" si="277"/>
        <v>2494.2</v>
      </c>
      <c r="AI201" s="41" t="s">
        <v>35</v>
      </c>
    </row>
    <row r="202" s="15" customFormat="1" ht="16" customHeight="1" spans="1:35">
      <c r="A202" s="37">
        <f t="shared" si="254"/>
        <v>199</v>
      </c>
      <c r="B202" s="38" t="s">
        <v>153</v>
      </c>
      <c r="C202" s="45" t="s">
        <v>565</v>
      </c>
      <c r="D202" s="221" t="s">
        <v>566</v>
      </c>
      <c r="E202" s="63">
        <v>3920.55</v>
      </c>
      <c r="F202" s="38">
        <v>3920.55</v>
      </c>
      <c r="G202" s="39">
        <v>6346</v>
      </c>
      <c r="H202" s="38">
        <v>3920.55</v>
      </c>
      <c r="I202" s="43">
        <v>3180</v>
      </c>
      <c r="J202" s="39"/>
      <c r="K202" s="38">
        <f t="shared" si="255"/>
        <v>70.57</v>
      </c>
      <c r="L202" s="38">
        <f t="shared" si="256"/>
        <v>627.29</v>
      </c>
      <c r="M202" s="39">
        <f t="shared" si="257"/>
        <v>507.68</v>
      </c>
      <c r="N202" s="38">
        <f t="shared" si="258"/>
        <v>27.44</v>
      </c>
      <c r="O202" s="39">
        <f t="shared" si="259"/>
        <v>159</v>
      </c>
      <c r="P202" s="39">
        <f t="shared" si="260"/>
        <v>0</v>
      </c>
      <c r="Q202" s="39">
        <f t="shared" si="261"/>
        <v>1391.98</v>
      </c>
      <c r="R202" s="38">
        <f t="shared" si="262"/>
        <v>0</v>
      </c>
      <c r="S202" s="38">
        <f t="shared" si="263"/>
        <v>313.64</v>
      </c>
      <c r="T202" s="39">
        <f t="shared" si="264"/>
        <v>126.92</v>
      </c>
      <c r="U202" s="38">
        <f t="shared" si="265"/>
        <v>11.76</v>
      </c>
      <c r="V202" s="39">
        <f t="shared" si="266"/>
        <v>159</v>
      </c>
      <c r="W202" s="39">
        <f t="shared" si="267"/>
        <v>0</v>
      </c>
      <c r="X202" s="38">
        <f t="shared" si="268"/>
        <v>611.32</v>
      </c>
      <c r="Y202" s="38">
        <f t="shared" si="269"/>
        <v>2003.3</v>
      </c>
      <c r="Z202" s="43"/>
      <c r="AA202" s="41" t="s">
        <v>57</v>
      </c>
      <c r="AB202" s="42">
        <f t="shared" ref="AB202:AH202" si="278">K202+R202</f>
        <v>70.57</v>
      </c>
      <c r="AC202" s="42">
        <f t="shared" si="278"/>
        <v>940.93</v>
      </c>
      <c r="AD202" s="42">
        <f t="shared" si="278"/>
        <v>634.6</v>
      </c>
      <c r="AE202" s="42">
        <f t="shared" si="278"/>
        <v>39.2</v>
      </c>
      <c r="AF202" s="42">
        <f t="shared" si="278"/>
        <v>318</v>
      </c>
      <c r="AG202" s="42">
        <f t="shared" si="278"/>
        <v>0</v>
      </c>
      <c r="AH202" s="42">
        <f t="shared" si="278"/>
        <v>2003.3</v>
      </c>
      <c r="AI202" s="41" t="s">
        <v>36</v>
      </c>
    </row>
    <row r="203" s="15" customFormat="1" ht="16" customHeight="1" spans="1:35">
      <c r="A203" s="37">
        <f t="shared" si="254"/>
        <v>200</v>
      </c>
      <c r="B203" s="38" t="s">
        <v>270</v>
      </c>
      <c r="C203" s="45" t="s">
        <v>567</v>
      </c>
      <c r="D203" s="221" t="s">
        <v>568</v>
      </c>
      <c r="E203" s="63">
        <v>3920.55</v>
      </c>
      <c r="F203" s="38">
        <v>3920.55</v>
      </c>
      <c r="G203" s="39">
        <v>6346</v>
      </c>
      <c r="H203" s="38">
        <v>3920.55</v>
      </c>
      <c r="I203" s="43">
        <v>2200</v>
      </c>
      <c r="J203" s="39"/>
      <c r="K203" s="38">
        <f t="shared" si="255"/>
        <v>70.57</v>
      </c>
      <c r="L203" s="38">
        <f t="shared" si="256"/>
        <v>627.29</v>
      </c>
      <c r="M203" s="39">
        <f t="shared" si="257"/>
        <v>507.68</v>
      </c>
      <c r="N203" s="38">
        <f t="shared" si="258"/>
        <v>27.44</v>
      </c>
      <c r="O203" s="39">
        <f t="shared" si="259"/>
        <v>110</v>
      </c>
      <c r="P203" s="39">
        <f t="shared" si="260"/>
        <v>0</v>
      </c>
      <c r="Q203" s="39">
        <f t="shared" si="261"/>
        <v>1342.98</v>
      </c>
      <c r="R203" s="38">
        <f t="shared" si="262"/>
        <v>0</v>
      </c>
      <c r="S203" s="38">
        <f t="shared" si="263"/>
        <v>313.64</v>
      </c>
      <c r="T203" s="39">
        <f t="shared" si="264"/>
        <v>126.92</v>
      </c>
      <c r="U203" s="38">
        <f t="shared" si="265"/>
        <v>11.76</v>
      </c>
      <c r="V203" s="39">
        <f t="shared" si="266"/>
        <v>110</v>
      </c>
      <c r="W203" s="39">
        <f t="shared" si="267"/>
        <v>0</v>
      </c>
      <c r="X203" s="38">
        <f t="shared" si="268"/>
        <v>562.32</v>
      </c>
      <c r="Y203" s="38">
        <f t="shared" si="269"/>
        <v>1905.3</v>
      </c>
      <c r="Z203" s="43"/>
      <c r="AA203" s="41" t="s">
        <v>63</v>
      </c>
      <c r="AB203" s="42">
        <f t="shared" ref="AB203:AH203" si="279">K203+R203</f>
        <v>70.57</v>
      </c>
      <c r="AC203" s="42">
        <f t="shared" si="279"/>
        <v>940.93</v>
      </c>
      <c r="AD203" s="42">
        <f t="shared" si="279"/>
        <v>634.6</v>
      </c>
      <c r="AE203" s="42">
        <f t="shared" si="279"/>
        <v>39.2</v>
      </c>
      <c r="AF203" s="42">
        <f t="shared" si="279"/>
        <v>220</v>
      </c>
      <c r="AG203" s="42">
        <f t="shared" si="279"/>
        <v>0</v>
      </c>
      <c r="AH203" s="42">
        <f t="shared" si="279"/>
        <v>1905.3</v>
      </c>
      <c r="AI203" s="41" t="s">
        <v>36</v>
      </c>
    </row>
    <row r="204" s="15" customFormat="1" ht="16" customHeight="1" spans="1:35">
      <c r="A204" s="37">
        <f t="shared" si="254"/>
        <v>201</v>
      </c>
      <c r="B204" s="38" t="s">
        <v>569</v>
      </c>
      <c r="C204" s="64" t="s">
        <v>570</v>
      </c>
      <c r="D204" s="225" t="s">
        <v>571</v>
      </c>
      <c r="E204" s="63">
        <v>3920.55</v>
      </c>
      <c r="F204" s="38">
        <v>3920.55</v>
      </c>
      <c r="G204" s="39">
        <v>6346</v>
      </c>
      <c r="H204" s="38">
        <v>3920.55</v>
      </c>
      <c r="I204" s="43">
        <v>0</v>
      </c>
      <c r="J204" s="39"/>
      <c r="K204" s="38">
        <f t="shared" si="255"/>
        <v>70.57</v>
      </c>
      <c r="L204" s="38">
        <f t="shared" si="256"/>
        <v>627.29</v>
      </c>
      <c r="M204" s="39">
        <f t="shared" si="257"/>
        <v>507.68</v>
      </c>
      <c r="N204" s="38">
        <f t="shared" si="258"/>
        <v>27.44</v>
      </c>
      <c r="O204" s="39">
        <f t="shared" si="259"/>
        <v>0</v>
      </c>
      <c r="P204" s="39">
        <f t="shared" si="260"/>
        <v>0</v>
      </c>
      <c r="Q204" s="39">
        <f t="shared" si="261"/>
        <v>1232.98</v>
      </c>
      <c r="R204" s="38">
        <f t="shared" si="262"/>
        <v>0</v>
      </c>
      <c r="S204" s="38">
        <f t="shared" si="263"/>
        <v>313.64</v>
      </c>
      <c r="T204" s="39">
        <f t="shared" si="264"/>
        <v>126.92</v>
      </c>
      <c r="U204" s="38">
        <f t="shared" si="265"/>
        <v>11.76</v>
      </c>
      <c r="V204" s="39">
        <f t="shared" si="266"/>
        <v>0</v>
      </c>
      <c r="W204" s="39">
        <f t="shared" si="267"/>
        <v>0</v>
      </c>
      <c r="X204" s="38">
        <f t="shared" si="268"/>
        <v>452.32</v>
      </c>
      <c r="Y204" s="38">
        <f t="shared" si="269"/>
        <v>1685.3</v>
      </c>
      <c r="Z204" s="43"/>
      <c r="AA204" s="41" t="s">
        <v>82</v>
      </c>
      <c r="AB204" s="42">
        <f t="shared" ref="AB204:AH204" si="280">K204+R204</f>
        <v>70.57</v>
      </c>
      <c r="AC204" s="42">
        <f t="shared" si="280"/>
        <v>940.93</v>
      </c>
      <c r="AD204" s="42">
        <f t="shared" si="280"/>
        <v>634.6</v>
      </c>
      <c r="AE204" s="42">
        <f t="shared" si="280"/>
        <v>39.2</v>
      </c>
      <c r="AF204" s="42">
        <f t="shared" si="280"/>
        <v>0</v>
      </c>
      <c r="AG204" s="42">
        <f t="shared" si="280"/>
        <v>0</v>
      </c>
      <c r="AH204" s="42">
        <f t="shared" si="280"/>
        <v>1685.3</v>
      </c>
      <c r="AI204" s="41" t="s">
        <v>31</v>
      </c>
    </row>
    <row r="205" s="15" customFormat="1" ht="16" customHeight="1" spans="1:35">
      <c r="A205" s="37">
        <f t="shared" si="254"/>
        <v>202</v>
      </c>
      <c r="B205" s="38" t="s">
        <v>569</v>
      </c>
      <c r="C205" s="64" t="s">
        <v>572</v>
      </c>
      <c r="D205" s="225" t="s">
        <v>573</v>
      </c>
      <c r="E205" s="63">
        <v>3920.55</v>
      </c>
      <c r="F205" s="38">
        <v>3920.55</v>
      </c>
      <c r="G205" s="39">
        <v>6346</v>
      </c>
      <c r="H205" s="38">
        <v>3920.55</v>
      </c>
      <c r="I205" s="43">
        <v>0</v>
      </c>
      <c r="J205" s="39"/>
      <c r="K205" s="38">
        <f t="shared" si="255"/>
        <v>70.57</v>
      </c>
      <c r="L205" s="38">
        <f t="shared" si="256"/>
        <v>627.29</v>
      </c>
      <c r="M205" s="39">
        <f t="shared" si="257"/>
        <v>507.68</v>
      </c>
      <c r="N205" s="38">
        <f t="shared" si="258"/>
        <v>27.44</v>
      </c>
      <c r="O205" s="39">
        <f t="shared" si="259"/>
        <v>0</v>
      </c>
      <c r="P205" s="39">
        <f t="shared" si="260"/>
        <v>0</v>
      </c>
      <c r="Q205" s="39">
        <f t="shared" si="261"/>
        <v>1232.98</v>
      </c>
      <c r="R205" s="38">
        <f t="shared" si="262"/>
        <v>0</v>
      </c>
      <c r="S205" s="38">
        <f t="shared" si="263"/>
        <v>313.64</v>
      </c>
      <c r="T205" s="39">
        <f t="shared" si="264"/>
        <v>126.92</v>
      </c>
      <c r="U205" s="38">
        <f t="shared" si="265"/>
        <v>11.76</v>
      </c>
      <c r="V205" s="39">
        <f t="shared" si="266"/>
        <v>0</v>
      </c>
      <c r="W205" s="39">
        <f t="shared" si="267"/>
        <v>0</v>
      </c>
      <c r="X205" s="38">
        <f t="shared" si="268"/>
        <v>452.32</v>
      </c>
      <c r="Y205" s="38">
        <f t="shared" si="269"/>
        <v>1685.3</v>
      </c>
      <c r="Z205" s="43"/>
      <c r="AA205" s="41" t="s">
        <v>82</v>
      </c>
      <c r="AB205" s="42">
        <f t="shared" ref="AB205:AH205" si="281">K205+R205</f>
        <v>70.57</v>
      </c>
      <c r="AC205" s="42">
        <f t="shared" si="281"/>
        <v>940.93</v>
      </c>
      <c r="AD205" s="42">
        <f t="shared" si="281"/>
        <v>634.6</v>
      </c>
      <c r="AE205" s="42">
        <f t="shared" si="281"/>
        <v>39.2</v>
      </c>
      <c r="AF205" s="42">
        <f t="shared" si="281"/>
        <v>0</v>
      </c>
      <c r="AG205" s="42">
        <f t="shared" si="281"/>
        <v>0</v>
      </c>
      <c r="AH205" s="42">
        <f t="shared" si="281"/>
        <v>1685.3</v>
      </c>
      <c r="AI205" s="41" t="s">
        <v>31</v>
      </c>
    </row>
    <row r="206" s="15" customFormat="1" ht="16" customHeight="1" spans="1:35">
      <c r="A206" s="37">
        <f t="shared" ref="A206:A257" si="282">ROW()-3</f>
        <v>203</v>
      </c>
      <c r="B206" s="38" t="s">
        <v>238</v>
      </c>
      <c r="C206" s="66" t="s">
        <v>576</v>
      </c>
      <c r="D206" s="46" t="s">
        <v>577</v>
      </c>
      <c r="E206" s="63">
        <v>3920.55</v>
      </c>
      <c r="F206" s="38">
        <v>3920.55</v>
      </c>
      <c r="G206" s="39">
        <v>6346</v>
      </c>
      <c r="H206" s="38">
        <v>3920.55</v>
      </c>
      <c r="I206" s="43">
        <v>0</v>
      </c>
      <c r="J206" s="39"/>
      <c r="K206" s="38">
        <f t="shared" ref="K206:K257" si="283">ROUND(E206*0.018,2)</f>
        <v>70.57</v>
      </c>
      <c r="L206" s="38">
        <f t="shared" ref="L206:L257" si="284">ROUND(F206*0.16,2)</f>
        <v>627.29</v>
      </c>
      <c r="M206" s="39">
        <f t="shared" ref="M206:M257" si="285">ROUND(G206*0.08,2)</f>
        <v>507.68</v>
      </c>
      <c r="N206" s="38">
        <f t="shared" ref="N206:N257" si="286">ROUND(H206*0.007,2)</f>
        <v>27.44</v>
      </c>
      <c r="O206" s="39">
        <f t="shared" ref="O206:O257" si="287">I206*5%</f>
        <v>0</v>
      </c>
      <c r="P206" s="39">
        <f t="shared" ref="P206:P257" si="288">J206*50%</f>
        <v>0</v>
      </c>
      <c r="Q206" s="39">
        <f t="shared" ref="Q206:Q257" si="289">SUM(K206:P206)</f>
        <v>1232.98</v>
      </c>
      <c r="R206" s="38">
        <f t="shared" ref="R206:R257" si="290">E206*0</f>
        <v>0</v>
      </c>
      <c r="S206" s="38">
        <f t="shared" ref="S206:S257" si="291">ROUND(F206*0.08,2)</f>
        <v>313.64</v>
      </c>
      <c r="T206" s="39">
        <f t="shared" ref="T206:T257" si="292">ROUND(G206*0.02,2)</f>
        <v>126.92</v>
      </c>
      <c r="U206" s="38">
        <f t="shared" ref="U206:U257" si="293">ROUND(H206*0.003,2)</f>
        <v>11.76</v>
      </c>
      <c r="V206" s="39">
        <f t="shared" ref="V206:V257" si="294">I206*5%</f>
        <v>0</v>
      </c>
      <c r="W206" s="39">
        <f t="shared" ref="W206:W257" si="295">J206*50%</f>
        <v>0</v>
      </c>
      <c r="X206" s="38">
        <f t="shared" ref="X206:X257" si="296">SUM(R206:W206)</f>
        <v>452.32</v>
      </c>
      <c r="Y206" s="38">
        <f t="shared" ref="Y206:Y257" si="297">Q206+X206</f>
        <v>1685.3</v>
      </c>
      <c r="Z206" s="43"/>
      <c r="AA206" s="41" t="s">
        <v>60</v>
      </c>
      <c r="AB206" s="42">
        <f t="shared" ref="AB206:AH206" si="298">K206+R206</f>
        <v>70.57</v>
      </c>
      <c r="AC206" s="42">
        <f t="shared" si="298"/>
        <v>940.93</v>
      </c>
      <c r="AD206" s="42">
        <f t="shared" si="298"/>
        <v>634.6</v>
      </c>
      <c r="AE206" s="42">
        <f t="shared" si="298"/>
        <v>39.2</v>
      </c>
      <c r="AF206" s="42">
        <f t="shared" si="298"/>
        <v>0</v>
      </c>
      <c r="AG206" s="42">
        <f t="shared" si="298"/>
        <v>0</v>
      </c>
      <c r="AH206" s="42">
        <f t="shared" si="298"/>
        <v>1685.3</v>
      </c>
      <c r="AI206" s="41" t="s">
        <v>33</v>
      </c>
    </row>
    <row r="207" s="15" customFormat="1" ht="16" customHeight="1" spans="1:35">
      <c r="A207" s="37">
        <f t="shared" si="282"/>
        <v>204</v>
      </c>
      <c r="B207" s="38" t="s">
        <v>270</v>
      </c>
      <c r="C207" s="66" t="s">
        <v>580</v>
      </c>
      <c r="D207" s="46" t="s">
        <v>581</v>
      </c>
      <c r="E207" s="67">
        <v>3920.55</v>
      </c>
      <c r="F207" s="39">
        <v>3920.55</v>
      </c>
      <c r="G207" s="39">
        <v>6346</v>
      </c>
      <c r="H207" s="39">
        <v>3920.55</v>
      </c>
      <c r="I207" s="43">
        <v>2200</v>
      </c>
      <c r="J207" s="39"/>
      <c r="K207" s="38">
        <f t="shared" si="283"/>
        <v>70.57</v>
      </c>
      <c r="L207" s="38">
        <f t="shared" si="284"/>
        <v>627.29</v>
      </c>
      <c r="M207" s="39">
        <f t="shared" si="285"/>
        <v>507.68</v>
      </c>
      <c r="N207" s="38">
        <f t="shared" si="286"/>
        <v>27.44</v>
      </c>
      <c r="O207" s="39">
        <f t="shared" si="287"/>
        <v>110</v>
      </c>
      <c r="P207" s="39">
        <f t="shared" si="288"/>
        <v>0</v>
      </c>
      <c r="Q207" s="39">
        <f t="shared" si="289"/>
        <v>1342.98</v>
      </c>
      <c r="R207" s="38">
        <f t="shared" si="290"/>
        <v>0</v>
      </c>
      <c r="S207" s="38">
        <f t="shared" si="291"/>
        <v>313.64</v>
      </c>
      <c r="T207" s="39">
        <f t="shared" si="292"/>
        <v>126.92</v>
      </c>
      <c r="U207" s="38">
        <f t="shared" si="293"/>
        <v>11.76</v>
      </c>
      <c r="V207" s="39">
        <f t="shared" si="294"/>
        <v>110</v>
      </c>
      <c r="W207" s="39">
        <f t="shared" si="295"/>
        <v>0</v>
      </c>
      <c r="X207" s="38">
        <f t="shared" si="296"/>
        <v>562.32</v>
      </c>
      <c r="Y207" s="38">
        <f t="shared" si="297"/>
        <v>1905.3</v>
      </c>
      <c r="Z207" s="43"/>
      <c r="AA207" s="41" t="s">
        <v>63</v>
      </c>
      <c r="AB207" s="42">
        <f t="shared" ref="AB207:AH207" si="299">K207+R207</f>
        <v>70.57</v>
      </c>
      <c r="AC207" s="42">
        <f t="shared" si="299"/>
        <v>940.93</v>
      </c>
      <c r="AD207" s="42">
        <f t="shared" si="299"/>
        <v>634.6</v>
      </c>
      <c r="AE207" s="42">
        <f t="shared" si="299"/>
        <v>39.2</v>
      </c>
      <c r="AF207" s="42">
        <f t="shared" si="299"/>
        <v>220</v>
      </c>
      <c r="AG207" s="42">
        <f t="shared" si="299"/>
        <v>0</v>
      </c>
      <c r="AH207" s="42">
        <f t="shared" si="299"/>
        <v>1905.3</v>
      </c>
      <c r="AI207" s="41" t="s">
        <v>33</v>
      </c>
    </row>
    <row r="208" s="15" customFormat="1" ht="16" customHeight="1" spans="1:35">
      <c r="A208" s="37">
        <f t="shared" si="282"/>
        <v>205</v>
      </c>
      <c r="B208" s="38" t="s">
        <v>270</v>
      </c>
      <c r="C208" s="66" t="s">
        <v>582</v>
      </c>
      <c r="D208" s="46" t="s">
        <v>583</v>
      </c>
      <c r="E208" s="67">
        <v>3920.55</v>
      </c>
      <c r="F208" s="39">
        <v>3920.55</v>
      </c>
      <c r="G208" s="39">
        <v>6346</v>
      </c>
      <c r="H208" s="39">
        <v>3920.55</v>
      </c>
      <c r="I208" s="43">
        <v>2200</v>
      </c>
      <c r="J208" s="39"/>
      <c r="K208" s="38">
        <f t="shared" si="283"/>
        <v>70.57</v>
      </c>
      <c r="L208" s="38">
        <f t="shared" si="284"/>
        <v>627.29</v>
      </c>
      <c r="M208" s="39">
        <f t="shared" si="285"/>
        <v>507.68</v>
      </c>
      <c r="N208" s="38">
        <f t="shared" si="286"/>
        <v>27.44</v>
      </c>
      <c r="O208" s="39">
        <f t="shared" si="287"/>
        <v>110</v>
      </c>
      <c r="P208" s="39">
        <f t="shared" si="288"/>
        <v>0</v>
      </c>
      <c r="Q208" s="39">
        <f t="shared" si="289"/>
        <v>1342.98</v>
      </c>
      <c r="R208" s="38">
        <f t="shared" si="290"/>
        <v>0</v>
      </c>
      <c r="S208" s="38">
        <f t="shared" si="291"/>
        <v>313.64</v>
      </c>
      <c r="T208" s="39">
        <f t="shared" si="292"/>
        <v>126.92</v>
      </c>
      <c r="U208" s="38">
        <f t="shared" si="293"/>
        <v>11.76</v>
      </c>
      <c r="V208" s="39">
        <f t="shared" si="294"/>
        <v>110</v>
      </c>
      <c r="W208" s="39">
        <f t="shared" si="295"/>
        <v>0</v>
      </c>
      <c r="X208" s="38">
        <f t="shared" si="296"/>
        <v>562.32</v>
      </c>
      <c r="Y208" s="38">
        <f t="shared" si="297"/>
        <v>1905.3</v>
      </c>
      <c r="Z208" s="43"/>
      <c r="AA208" s="41" t="s">
        <v>63</v>
      </c>
      <c r="AB208" s="42">
        <f t="shared" ref="AB208:AH208" si="300">K208+R208</f>
        <v>70.57</v>
      </c>
      <c r="AC208" s="42">
        <f t="shared" si="300"/>
        <v>940.93</v>
      </c>
      <c r="AD208" s="42">
        <f t="shared" si="300"/>
        <v>634.6</v>
      </c>
      <c r="AE208" s="42">
        <f t="shared" si="300"/>
        <v>39.2</v>
      </c>
      <c r="AF208" s="42">
        <f t="shared" si="300"/>
        <v>220</v>
      </c>
      <c r="AG208" s="42">
        <f t="shared" si="300"/>
        <v>0</v>
      </c>
      <c r="AH208" s="42">
        <f t="shared" si="300"/>
        <v>1905.3</v>
      </c>
      <c r="AI208" s="41" t="s">
        <v>33</v>
      </c>
    </row>
    <row r="209" s="15" customFormat="1" ht="16" customHeight="1" spans="1:36">
      <c r="A209" s="37">
        <f t="shared" si="282"/>
        <v>206</v>
      </c>
      <c r="B209" s="38" t="s">
        <v>270</v>
      </c>
      <c r="C209" s="66" t="s">
        <v>584</v>
      </c>
      <c r="D209" s="46" t="s">
        <v>585</v>
      </c>
      <c r="E209" s="67">
        <v>3920.55</v>
      </c>
      <c r="F209" s="39">
        <v>3920.55</v>
      </c>
      <c r="G209" s="39">
        <v>6346</v>
      </c>
      <c r="H209" s="39">
        <v>3920.55</v>
      </c>
      <c r="I209" s="43">
        <v>2200</v>
      </c>
      <c r="J209" s="39"/>
      <c r="K209" s="38">
        <f t="shared" si="283"/>
        <v>70.57</v>
      </c>
      <c r="L209" s="38">
        <f t="shared" si="284"/>
        <v>627.29</v>
      </c>
      <c r="M209" s="39">
        <f t="shared" si="285"/>
        <v>507.68</v>
      </c>
      <c r="N209" s="38">
        <f t="shared" si="286"/>
        <v>27.44</v>
      </c>
      <c r="O209" s="39">
        <f t="shared" si="287"/>
        <v>110</v>
      </c>
      <c r="P209" s="39">
        <f t="shared" si="288"/>
        <v>0</v>
      </c>
      <c r="Q209" s="39">
        <f t="shared" si="289"/>
        <v>1342.98</v>
      </c>
      <c r="R209" s="38">
        <f t="shared" si="290"/>
        <v>0</v>
      </c>
      <c r="S209" s="38">
        <f t="shared" si="291"/>
        <v>313.64</v>
      </c>
      <c r="T209" s="39">
        <f t="shared" si="292"/>
        <v>126.92</v>
      </c>
      <c r="U209" s="38">
        <f t="shared" si="293"/>
        <v>11.76</v>
      </c>
      <c r="V209" s="39">
        <f t="shared" si="294"/>
        <v>110</v>
      </c>
      <c r="W209" s="39">
        <f t="shared" si="295"/>
        <v>0</v>
      </c>
      <c r="X209" s="38">
        <f t="shared" si="296"/>
        <v>562.32</v>
      </c>
      <c r="Y209" s="38">
        <f t="shared" si="297"/>
        <v>1905.3</v>
      </c>
      <c r="Z209" s="43"/>
      <c r="AA209" s="41" t="s">
        <v>63</v>
      </c>
      <c r="AB209" s="42">
        <f t="shared" ref="AB209:AH209" si="301">K209+R209</f>
        <v>70.57</v>
      </c>
      <c r="AC209" s="42">
        <f t="shared" si="301"/>
        <v>940.93</v>
      </c>
      <c r="AD209" s="42">
        <f t="shared" si="301"/>
        <v>634.6</v>
      </c>
      <c r="AE209" s="42">
        <f t="shared" si="301"/>
        <v>39.2</v>
      </c>
      <c r="AF209" s="42">
        <f t="shared" si="301"/>
        <v>220</v>
      </c>
      <c r="AG209" s="42">
        <f t="shared" si="301"/>
        <v>0</v>
      </c>
      <c r="AH209" s="42">
        <f t="shared" si="301"/>
        <v>1905.3</v>
      </c>
      <c r="AI209" s="41" t="s">
        <v>33</v>
      </c>
    </row>
    <row r="210" s="15" customFormat="1" ht="16" customHeight="1" spans="1:36">
      <c r="A210" s="37">
        <f t="shared" si="282"/>
        <v>207</v>
      </c>
      <c r="B210" s="38" t="s">
        <v>270</v>
      </c>
      <c r="C210" s="68" t="s">
        <v>586</v>
      </c>
      <c r="D210" s="55" t="s">
        <v>587</v>
      </c>
      <c r="E210" s="67">
        <v>3920.55</v>
      </c>
      <c r="F210" s="39">
        <v>3920.55</v>
      </c>
      <c r="G210" s="39">
        <v>6346</v>
      </c>
      <c r="H210" s="39">
        <v>3920.55</v>
      </c>
      <c r="I210" s="43">
        <v>2200</v>
      </c>
      <c r="J210" s="39"/>
      <c r="K210" s="38">
        <f t="shared" si="283"/>
        <v>70.57</v>
      </c>
      <c r="L210" s="38">
        <f t="shared" si="284"/>
        <v>627.29</v>
      </c>
      <c r="M210" s="39">
        <f t="shared" si="285"/>
        <v>507.68</v>
      </c>
      <c r="N210" s="38">
        <f t="shared" si="286"/>
        <v>27.44</v>
      </c>
      <c r="O210" s="39">
        <f t="shared" si="287"/>
        <v>110</v>
      </c>
      <c r="P210" s="39">
        <f t="shared" si="288"/>
        <v>0</v>
      </c>
      <c r="Q210" s="39">
        <f t="shared" si="289"/>
        <v>1342.98</v>
      </c>
      <c r="R210" s="38">
        <f t="shared" si="290"/>
        <v>0</v>
      </c>
      <c r="S210" s="38">
        <f t="shared" si="291"/>
        <v>313.64</v>
      </c>
      <c r="T210" s="39">
        <f t="shared" si="292"/>
        <v>126.92</v>
      </c>
      <c r="U210" s="38">
        <f t="shared" si="293"/>
        <v>11.76</v>
      </c>
      <c r="V210" s="39">
        <f t="shared" si="294"/>
        <v>110</v>
      </c>
      <c r="W210" s="39">
        <f t="shared" si="295"/>
        <v>0</v>
      </c>
      <c r="X210" s="38">
        <f t="shared" si="296"/>
        <v>562.32</v>
      </c>
      <c r="Y210" s="38">
        <f t="shared" si="297"/>
        <v>1905.3</v>
      </c>
      <c r="Z210" s="43"/>
      <c r="AA210" s="41" t="s">
        <v>63</v>
      </c>
      <c r="AB210" s="42">
        <f t="shared" ref="AB210:AH210" si="302">K210+R210</f>
        <v>70.57</v>
      </c>
      <c r="AC210" s="42">
        <f t="shared" si="302"/>
        <v>940.93</v>
      </c>
      <c r="AD210" s="42">
        <f t="shared" si="302"/>
        <v>634.6</v>
      </c>
      <c r="AE210" s="42">
        <f t="shared" si="302"/>
        <v>39.2</v>
      </c>
      <c r="AF210" s="42">
        <f t="shared" si="302"/>
        <v>220</v>
      </c>
      <c r="AG210" s="42">
        <f t="shared" si="302"/>
        <v>0</v>
      </c>
      <c r="AH210" s="42">
        <f t="shared" si="302"/>
        <v>1905.3</v>
      </c>
      <c r="AI210" s="41" t="s">
        <v>33</v>
      </c>
    </row>
    <row r="211" s="15" customFormat="1" ht="16" customHeight="1" spans="1:36">
      <c r="A211" s="37">
        <f t="shared" si="282"/>
        <v>208</v>
      </c>
      <c r="B211" s="38" t="s">
        <v>189</v>
      </c>
      <c r="C211" s="68" t="s">
        <v>588</v>
      </c>
      <c r="D211" s="55" t="s">
        <v>589</v>
      </c>
      <c r="E211" s="67">
        <v>3920.55</v>
      </c>
      <c r="F211" s="39">
        <v>3920.55</v>
      </c>
      <c r="G211" s="39">
        <v>6346</v>
      </c>
      <c r="H211" s="39">
        <v>3920.55</v>
      </c>
      <c r="I211" s="43">
        <v>2200</v>
      </c>
      <c r="J211" s="39"/>
      <c r="K211" s="38">
        <f t="shared" si="283"/>
        <v>70.57</v>
      </c>
      <c r="L211" s="38">
        <f t="shared" si="284"/>
        <v>627.29</v>
      </c>
      <c r="M211" s="39">
        <f t="shared" si="285"/>
        <v>507.68</v>
      </c>
      <c r="N211" s="38">
        <f t="shared" si="286"/>
        <v>27.44</v>
      </c>
      <c r="O211" s="39">
        <f t="shared" si="287"/>
        <v>110</v>
      </c>
      <c r="P211" s="39">
        <f t="shared" si="288"/>
        <v>0</v>
      </c>
      <c r="Q211" s="39">
        <f t="shared" si="289"/>
        <v>1342.98</v>
      </c>
      <c r="R211" s="38">
        <f t="shared" si="290"/>
        <v>0</v>
      </c>
      <c r="S211" s="38">
        <f t="shared" si="291"/>
        <v>313.64</v>
      </c>
      <c r="T211" s="39">
        <f t="shared" si="292"/>
        <v>126.92</v>
      </c>
      <c r="U211" s="38">
        <f t="shared" si="293"/>
        <v>11.76</v>
      </c>
      <c r="V211" s="39">
        <f t="shared" si="294"/>
        <v>110</v>
      </c>
      <c r="W211" s="39">
        <f t="shared" si="295"/>
        <v>0</v>
      </c>
      <c r="X211" s="38">
        <f t="shared" si="296"/>
        <v>562.32</v>
      </c>
      <c r="Y211" s="38">
        <f t="shared" si="297"/>
        <v>1905.3</v>
      </c>
      <c r="Z211" s="43"/>
      <c r="AA211" s="41" t="s">
        <v>52</v>
      </c>
      <c r="AB211" s="42">
        <f t="shared" ref="AB211:AH211" si="303">K211+R211</f>
        <v>70.57</v>
      </c>
      <c r="AC211" s="42">
        <f t="shared" si="303"/>
        <v>940.93</v>
      </c>
      <c r="AD211" s="42">
        <f t="shared" si="303"/>
        <v>634.6</v>
      </c>
      <c r="AE211" s="42">
        <f t="shared" si="303"/>
        <v>39.2</v>
      </c>
      <c r="AF211" s="42">
        <f t="shared" si="303"/>
        <v>220</v>
      </c>
      <c r="AG211" s="42">
        <f t="shared" si="303"/>
        <v>0</v>
      </c>
      <c r="AH211" s="42">
        <f t="shared" si="303"/>
        <v>1905.3</v>
      </c>
      <c r="AI211" s="41" t="s">
        <v>36</v>
      </c>
    </row>
    <row r="212" s="15" customFormat="1" ht="16" customHeight="1" spans="1:36">
      <c r="A212" s="37">
        <f t="shared" si="282"/>
        <v>209</v>
      </c>
      <c r="B212" s="38" t="s">
        <v>153</v>
      </c>
      <c r="C212" s="69" t="s">
        <v>590</v>
      </c>
      <c r="D212" s="55" t="s">
        <v>591</v>
      </c>
      <c r="E212" s="67">
        <v>3920.55</v>
      </c>
      <c r="F212" s="39">
        <v>3920.55</v>
      </c>
      <c r="G212" s="39">
        <v>6346</v>
      </c>
      <c r="H212" s="39">
        <v>3920.55</v>
      </c>
      <c r="I212" s="43">
        <v>3180</v>
      </c>
      <c r="J212" s="39"/>
      <c r="K212" s="38">
        <f t="shared" si="283"/>
        <v>70.57</v>
      </c>
      <c r="L212" s="38">
        <f t="shared" si="284"/>
        <v>627.29</v>
      </c>
      <c r="M212" s="39">
        <f t="shared" si="285"/>
        <v>507.68</v>
      </c>
      <c r="N212" s="38">
        <f t="shared" si="286"/>
        <v>27.44</v>
      </c>
      <c r="O212" s="39">
        <f t="shared" si="287"/>
        <v>159</v>
      </c>
      <c r="P212" s="39">
        <f t="shared" si="288"/>
        <v>0</v>
      </c>
      <c r="Q212" s="39">
        <f t="shared" si="289"/>
        <v>1391.98</v>
      </c>
      <c r="R212" s="38">
        <f t="shared" si="290"/>
        <v>0</v>
      </c>
      <c r="S212" s="38">
        <f t="shared" si="291"/>
        <v>313.64</v>
      </c>
      <c r="T212" s="39">
        <f t="shared" si="292"/>
        <v>126.92</v>
      </c>
      <c r="U212" s="38">
        <f t="shared" si="293"/>
        <v>11.76</v>
      </c>
      <c r="V212" s="39">
        <f t="shared" si="294"/>
        <v>159</v>
      </c>
      <c r="W212" s="39">
        <f t="shared" si="295"/>
        <v>0</v>
      </c>
      <c r="X212" s="38">
        <f t="shared" si="296"/>
        <v>611.32</v>
      </c>
      <c r="Y212" s="38">
        <f t="shared" si="297"/>
        <v>2003.3</v>
      </c>
      <c r="Z212" s="43"/>
      <c r="AA212" s="41" t="s">
        <v>57</v>
      </c>
      <c r="AB212" s="42">
        <f t="shared" ref="AB212:AH212" si="304">K212+R212</f>
        <v>70.57</v>
      </c>
      <c r="AC212" s="42">
        <f t="shared" si="304"/>
        <v>940.93</v>
      </c>
      <c r="AD212" s="42">
        <f t="shared" si="304"/>
        <v>634.6</v>
      </c>
      <c r="AE212" s="42">
        <f t="shared" si="304"/>
        <v>39.2</v>
      </c>
      <c r="AF212" s="42">
        <f t="shared" si="304"/>
        <v>318</v>
      </c>
      <c r="AG212" s="42">
        <f t="shared" si="304"/>
        <v>0</v>
      </c>
      <c r="AH212" s="42">
        <f t="shared" si="304"/>
        <v>2003.3</v>
      </c>
      <c r="AI212" s="41" t="s">
        <v>36</v>
      </c>
    </row>
    <row r="213" s="15" customFormat="1" ht="16" customHeight="1" spans="1:36">
      <c r="A213" s="37">
        <f t="shared" si="282"/>
        <v>210</v>
      </c>
      <c r="B213" s="38" t="s">
        <v>195</v>
      </c>
      <c r="C213" s="59" t="s">
        <v>592</v>
      </c>
      <c r="D213" s="40" t="s">
        <v>593</v>
      </c>
      <c r="E213" s="67">
        <v>3920.55</v>
      </c>
      <c r="F213" s="39">
        <v>3920.55</v>
      </c>
      <c r="G213" s="39">
        <v>6346</v>
      </c>
      <c r="H213" s="39">
        <v>3920.55</v>
      </c>
      <c r="I213" s="43">
        <v>3180</v>
      </c>
      <c r="J213" s="39"/>
      <c r="K213" s="38">
        <f t="shared" si="283"/>
        <v>70.57</v>
      </c>
      <c r="L213" s="38">
        <f t="shared" si="284"/>
        <v>627.29</v>
      </c>
      <c r="M213" s="39">
        <f t="shared" si="285"/>
        <v>507.68</v>
      </c>
      <c r="N213" s="38">
        <f t="shared" si="286"/>
        <v>27.44</v>
      </c>
      <c r="O213" s="39">
        <f t="shared" si="287"/>
        <v>159</v>
      </c>
      <c r="P213" s="39">
        <f t="shared" si="288"/>
        <v>0</v>
      </c>
      <c r="Q213" s="39">
        <f t="shared" si="289"/>
        <v>1391.98</v>
      </c>
      <c r="R213" s="38">
        <f t="shared" si="290"/>
        <v>0</v>
      </c>
      <c r="S213" s="38">
        <f t="shared" si="291"/>
        <v>313.64</v>
      </c>
      <c r="T213" s="39">
        <f t="shared" si="292"/>
        <v>126.92</v>
      </c>
      <c r="U213" s="38">
        <f t="shared" si="293"/>
        <v>11.76</v>
      </c>
      <c r="V213" s="39">
        <f t="shared" si="294"/>
        <v>159</v>
      </c>
      <c r="W213" s="39">
        <f t="shared" si="295"/>
        <v>0</v>
      </c>
      <c r="X213" s="38">
        <f t="shared" si="296"/>
        <v>611.32</v>
      </c>
      <c r="Y213" s="38">
        <f t="shared" si="297"/>
        <v>2003.3</v>
      </c>
      <c r="Z213" s="35"/>
      <c r="AA213" s="41" t="s">
        <v>72</v>
      </c>
      <c r="AB213" s="42">
        <f t="shared" ref="AB213:AH213" si="305">K213+R213</f>
        <v>70.57</v>
      </c>
      <c r="AC213" s="42">
        <f t="shared" si="305"/>
        <v>940.93</v>
      </c>
      <c r="AD213" s="42">
        <f t="shared" si="305"/>
        <v>634.6</v>
      </c>
      <c r="AE213" s="42">
        <f t="shared" si="305"/>
        <v>39.2</v>
      </c>
      <c r="AF213" s="42">
        <f t="shared" si="305"/>
        <v>318</v>
      </c>
      <c r="AG213" s="42">
        <f t="shared" si="305"/>
        <v>0</v>
      </c>
      <c r="AH213" s="42">
        <f t="shared" si="305"/>
        <v>2003.3</v>
      </c>
      <c r="AI213" s="41" t="s">
        <v>34</v>
      </c>
    </row>
    <row r="214" s="15" customFormat="1" ht="16" customHeight="1" spans="1:36">
      <c r="A214" s="37">
        <f t="shared" si="282"/>
        <v>211</v>
      </c>
      <c r="B214" s="38" t="s">
        <v>110</v>
      </c>
      <c r="C214" s="59" t="s">
        <v>594</v>
      </c>
      <c r="D214" s="40" t="s">
        <v>595</v>
      </c>
      <c r="E214" s="67">
        <v>3920.55</v>
      </c>
      <c r="F214" s="39">
        <v>3920.55</v>
      </c>
      <c r="G214" s="39">
        <v>6346</v>
      </c>
      <c r="H214" s="39">
        <v>3920.55</v>
      </c>
      <c r="I214" s="43">
        <v>2200</v>
      </c>
      <c r="J214" s="39"/>
      <c r="K214" s="38">
        <f t="shared" si="283"/>
        <v>70.57</v>
      </c>
      <c r="L214" s="38">
        <f t="shared" si="284"/>
        <v>627.29</v>
      </c>
      <c r="M214" s="39">
        <f t="shared" si="285"/>
        <v>507.68</v>
      </c>
      <c r="N214" s="38">
        <f t="shared" si="286"/>
        <v>27.44</v>
      </c>
      <c r="O214" s="39">
        <f t="shared" si="287"/>
        <v>110</v>
      </c>
      <c r="P214" s="39">
        <f t="shared" si="288"/>
        <v>0</v>
      </c>
      <c r="Q214" s="39">
        <f t="shared" si="289"/>
        <v>1342.98</v>
      </c>
      <c r="R214" s="38">
        <f t="shared" si="290"/>
        <v>0</v>
      </c>
      <c r="S214" s="38">
        <f t="shared" si="291"/>
        <v>313.64</v>
      </c>
      <c r="T214" s="39">
        <f t="shared" si="292"/>
        <v>126.92</v>
      </c>
      <c r="U214" s="38">
        <f t="shared" si="293"/>
        <v>11.76</v>
      </c>
      <c r="V214" s="39">
        <f t="shared" si="294"/>
        <v>110</v>
      </c>
      <c r="W214" s="39">
        <f t="shared" si="295"/>
        <v>0</v>
      </c>
      <c r="X214" s="38">
        <f t="shared" si="296"/>
        <v>562.32</v>
      </c>
      <c r="Y214" s="38">
        <f t="shared" si="297"/>
        <v>1905.3</v>
      </c>
      <c r="Z214" s="35"/>
      <c r="AA214" s="41" t="s">
        <v>62</v>
      </c>
      <c r="AB214" s="42">
        <f t="shared" ref="AB214:AH214" si="306">K214+R214</f>
        <v>70.57</v>
      </c>
      <c r="AC214" s="42">
        <f t="shared" si="306"/>
        <v>940.93</v>
      </c>
      <c r="AD214" s="42">
        <f t="shared" si="306"/>
        <v>634.6</v>
      </c>
      <c r="AE214" s="42">
        <f t="shared" si="306"/>
        <v>39.2</v>
      </c>
      <c r="AF214" s="42">
        <f t="shared" si="306"/>
        <v>220</v>
      </c>
      <c r="AG214" s="42">
        <f t="shared" si="306"/>
        <v>0</v>
      </c>
      <c r="AH214" s="42">
        <f t="shared" si="306"/>
        <v>1905.3</v>
      </c>
      <c r="AI214" s="41" t="s">
        <v>33</v>
      </c>
    </row>
    <row r="215" s="15" customFormat="1" ht="16" customHeight="1" spans="1:36">
      <c r="A215" s="37">
        <f t="shared" si="282"/>
        <v>212</v>
      </c>
      <c r="B215" s="38" t="s">
        <v>110</v>
      </c>
      <c r="C215" s="59" t="s">
        <v>596</v>
      </c>
      <c r="D215" s="40" t="s">
        <v>597</v>
      </c>
      <c r="E215" s="67">
        <v>3920.55</v>
      </c>
      <c r="F215" s="39">
        <v>3920.55</v>
      </c>
      <c r="G215" s="39">
        <v>6346</v>
      </c>
      <c r="H215" s="39">
        <v>3920.55</v>
      </c>
      <c r="I215" s="43">
        <v>2200</v>
      </c>
      <c r="J215" s="39"/>
      <c r="K215" s="38">
        <f t="shared" si="283"/>
        <v>70.57</v>
      </c>
      <c r="L215" s="38">
        <f t="shared" si="284"/>
        <v>627.29</v>
      </c>
      <c r="M215" s="39">
        <f t="shared" si="285"/>
        <v>507.68</v>
      </c>
      <c r="N215" s="38">
        <f t="shared" si="286"/>
        <v>27.44</v>
      </c>
      <c r="O215" s="39">
        <f t="shared" si="287"/>
        <v>110</v>
      </c>
      <c r="P215" s="39">
        <f t="shared" si="288"/>
        <v>0</v>
      </c>
      <c r="Q215" s="39">
        <f t="shared" si="289"/>
        <v>1342.98</v>
      </c>
      <c r="R215" s="38">
        <f t="shared" si="290"/>
        <v>0</v>
      </c>
      <c r="S215" s="38">
        <f t="shared" si="291"/>
        <v>313.64</v>
      </c>
      <c r="T215" s="39">
        <f t="shared" si="292"/>
        <v>126.92</v>
      </c>
      <c r="U215" s="38">
        <f t="shared" si="293"/>
        <v>11.76</v>
      </c>
      <c r="V215" s="39">
        <f t="shared" si="294"/>
        <v>110</v>
      </c>
      <c r="W215" s="39">
        <f t="shared" si="295"/>
        <v>0</v>
      </c>
      <c r="X215" s="38">
        <f t="shared" si="296"/>
        <v>562.32</v>
      </c>
      <c r="Y215" s="38">
        <f t="shared" si="297"/>
        <v>1905.3</v>
      </c>
      <c r="Z215" s="35"/>
      <c r="AA215" s="41" t="s">
        <v>62</v>
      </c>
      <c r="AB215" s="42">
        <f t="shared" ref="AB215:AH215" si="307">K215+R215</f>
        <v>70.57</v>
      </c>
      <c r="AC215" s="42">
        <f t="shared" si="307"/>
        <v>940.93</v>
      </c>
      <c r="AD215" s="42">
        <f t="shared" si="307"/>
        <v>634.6</v>
      </c>
      <c r="AE215" s="42">
        <f t="shared" si="307"/>
        <v>39.2</v>
      </c>
      <c r="AF215" s="42">
        <f t="shared" si="307"/>
        <v>220</v>
      </c>
      <c r="AG215" s="42">
        <f t="shared" si="307"/>
        <v>0</v>
      </c>
      <c r="AH215" s="42">
        <f t="shared" si="307"/>
        <v>1905.3</v>
      </c>
      <c r="AI215" s="41" t="s">
        <v>33</v>
      </c>
    </row>
    <row r="216" s="15" customFormat="1" ht="16" customHeight="1" spans="1:36">
      <c r="A216" s="37">
        <f t="shared" si="282"/>
        <v>213</v>
      </c>
      <c r="B216" s="38" t="s">
        <v>270</v>
      </c>
      <c r="C216" s="54" t="s">
        <v>600</v>
      </c>
      <c r="D216" s="40" t="s">
        <v>601</v>
      </c>
      <c r="E216" s="67">
        <v>3920.55</v>
      </c>
      <c r="F216" s="39">
        <v>3920.55</v>
      </c>
      <c r="G216" s="39">
        <v>6346</v>
      </c>
      <c r="H216" s="39">
        <v>3920.55</v>
      </c>
      <c r="I216" s="43">
        <v>2200</v>
      </c>
      <c r="J216" s="39"/>
      <c r="K216" s="38">
        <f t="shared" si="283"/>
        <v>70.57</v>
      </c>
      <c r="L216" s="38">
        <f t="shared" si="284"/>
        <v>627.29</v>
      </c>
      <c r="M216" s="39">
        <f t="shared" si="285"/>
        <v>507.68</v>
      </c>
      <c r="N216" s="38">
        <f t="shared" si="286"/>
        <v>27.44</v>
      </c>
      <c r="O216" s="39">
        <f t="shared" si="287"/>
        <v>110</v>
      </c>
      <c r="P216" s="39">
        <f t="shared" si="288"/>
        <v>0</v>
      </c>
      <c r="Q216" s="39">
        <f t="shared" si="289"/>
        <v>1342.98</v>
      </c>
      <c r="R216" s="38">
        <f t="shared" si="290"/>
        <v>0</v>
      </c>
      <c r="S216" s="38">
        <f t="shared" si="291"/>
        <v>313.64</v>
      </c>
      <c r="T216" s="39">
        <f t="shared" si="292"/>
        <v>126.92</v>
      </c>
      <c r="U216" s="38">
        <f t="shared" si="293"/>
        <v>11.76</v>
      </c>
      <c r="V216" s="39">
        <f t="shared" si="294"/>
        <v>110</v>
      </c>
      <c r="W216" s="39">
        <f t="shared" si="295"/>
        <v>0</v>
      </c>
      <c r="X216" s="38">
        <f t="shared" si="296"/>
        <v>562.32</v>
      </c>
      <c r="Y216" s="38">
        <f t="shared" si="297"/>
        <v>1905.3</v>
      </c>
      <c r="Z216" s="35"/>
      <c r="AA216" s="41" t="s">
        <v>63</v>
      </c>
      <c r="AB216" s="42">
        <f t="shared" ref="AB216:AH216" si="308">K216+R216</f>
        <v>70.57</v>
      </c>
      <c r="AC216" s="42">
        <f t="shared" si="308"/>
        <v>940.93</v>
      </c>
      <c r="AD216" s="42">
        <f t="shared" si="308"/>
        <v>634.6</v>
      </c>
      <c r="AE216" s="42">
        <f t="shared" si="308"/>
        <v>39.2</v>
      </c>
      <c r="AF216" s="42">
        <f t="shared" si="308"/>
        <v>220</v>
      </c>
      <c r="AG216" s="42">
        <f t="shared" si="308"/>
        <v>0</v>
      </c>
      <c r="AH216" s="42">
        <f t="shared" si="308"/>
        <v>1905.3</v>
      </c>
      <c r="AI216" s="41" t="s">
        <v>33</v>
      </c>
    </row>
    <row r="217" s="18" customFormat="1" ht="19" customHeight="1" spans="1:36">
      <c r="A217" s="37">
        <f t="shared" si="282"/>
        <v>214</v>
      </c>
      <c r="B217" s="38" t="s">
        <v>347</v>
      </c>
      <c r="C217" s="59" t="s">
        <v>602</v>
      </c>
      <c r="D217" s="220" t="s">
        <v>603</v>
      </c>
      <c r="E217" s="67">
        <v>4200</v>
      </c>
      <c r="F217" s="67">
        <v>4200</v>
      </c>
      <c r="G217" s="39">
        <v>6346</v>
      </c>
      <c r="H217" s="67">
        <v>4200</v>
      </c>
      <c r="I217" s="43">
        <v>4180</v>
      </c>
      <c r="J217" s="39"/>
      <c r="K217" s="38">
        <f t="shared" si="283"/>
        <v>75.6</v>
      </c>
      <c r="L217" s="38">
        <f t="shared" si="284"/>
        <v>672</v>
      </c>
      <c r="M217" s="39">
        <f t="shared" si="285"/>
        <v>507.68</v>
      </c>
      <c r="N217" s="38">
        <f t="shared" si="286"/>
        <v>29.4</v>
      </c>
      <c r="O217" s="39">
        <f t="shared" si="287"/>
        <v>209</v>
      </c>
      <c r="P217" s="39">
        <f t="shared" si="288"/>
        <v>0</v>
      </c>
      <c r="Q217" s="39">
        <f t="shared" si="289"/>
        <v>1493.68</v>
      </c>
      <c r="R217" s="38">
        <f t="shared" si="290"/>
        <v>0</v>
      </c>
      <c r="S217" s="38">
        <f t="shared" si="291"/>
        <v>336</v>
      </c>
      <c r="T217" s="39">
        <f t="shared" si="292"/>
        <v>126.92</v>
      </c>
      <c r="U217" s="38">
        <f t="shared" si="293"/>
        <v>12.6</v>
      </c>
      <c r="V217" s="39">
        <f t="shared" si="294"/>
        <v>209</v>
      </c>
      <c r="W217" s="39">
        <f t="shared" si="295"/>
        <v>0</v>
      </c>
      <c r="X217" s="38">
        <f t="shared" si="296"/>
        <v>684.52</v>
      </c>
      <c r="Y217" s="38">
        <f t="shared" si="297"/>
        <v>2178.2</v>
      </c>
      <c r="Z217" s="35"/>
      <c r="AA217" s="41" t="s">
        <v>74</v>
      </c>
      <c r="AB217" s="42">
        <f t="shared" ref="AB217:AH217" si="309">K217+R217</f>
        <v>75.6</v>
      </c>
      <c r="AC217" s="42">
        <f t="shared" si="309"/>
        <v>1008</v>
      </c>
      <c r="AD217" s="42">
        <f t="shared" si="309"/>
        <v>634.6</v>
      </c>
      <c r="AE217" s="42">
        <f t="shared" si="309"/>
        <v>42</v>
      </c>
      <c r="AF217" s="42">
        <f t="shared" si="309"/>
        <v>418</v>
      </c>
      <c r="AG217" s="42">
        <f t="shared" si="309"/>
        <v>0</v>
      </c>
      <c r="AH217" s="42">
        <f t="shared" si="309"/>
        <v>2178.2</v>
      </c>
      <c r="AI217" s="41" t="s">
        <v>35</v>
      </c>
      <c r="AJ217" s="15"/>
    </row>
    <row r="218" s="18" customFormat="1" ht="19" customHeight="1" spans="1:36">
      <c r="A218" s="37">
        <f t="shared" si="282"/>
        <v>215</v>
      </c>
      <c r="B218" s="38" t="s">
        <v>181</v>
      </c>
      <c r="C218" s="59" t="s">
        <v>606</v>
      </c>
      <c r="D218" s="40" t="s">
        <v>607</v>
      </c>
      <c r="E218" s="67">
        <v>3920.55</v>
      </c>
      <c r="F218" s="39">
        <v>3920.55</v>
      </c>
      <c r="G218" s="39">
        <v>6346</v>
      </c>
      <c r="H218" s="39">
        <v>3920.55</v>
      </c>
      <c r="I218" s="43">
        <v>3180</v>
      </c>
      <c r="J218" s="39"/>
      <c r="K218" s="38">
        <f t="shared" si="283"/>
        <v>70.57</v>
      </c>
      <c r="L218" s="38">
        <f t="shared" si="284"/>
        <v>627.29</v>
      </c>
      <c r="M218" s="39">
        <f t="shared" si="285"/>
        <v>507.68</v>
      </c>
      <c r="N218" s="38">
        <f t="shared" si="286"/>
        <v>27.44</v>
      </c>
      <c r="O218" s="39">
        <f t="shared" si="287"/>
        <v>159</v>
      </c>
      <c r="P218" s="39">
        <f t="shared" si="288"/>
        <v>0</v>
      </c>
      <c r="Q218" s="39">
        <f t="shared" si="289"/>
        <v>1391.98</v>
      </c>
      <c r="R218" s="38">
        <f t="shared" si="290"/>
        <v>0</v>
      </c>
      <c r="S218" s="38">
        <f t="shared" si="291"/>
        <v>313.64</v>
      </c>
      <c r="T218" s="39">
        <f t="shared" si="292"/>
        <v>126.92</v>
      </c>
      <c r="U218" s="38">
        <f t="shared" si="293"/>
        <v>11.76</v>
      </c>
      <c r="V218" s="39">
        <f t="shared" si="294"/>
        <v>159</v>
      </c>
      <c r="W218" s="39">
        <f t="shared" si="295"/>
        <v>0</v>
      </c>
      <c r="X218" s="38">
        <f t="shared" si="296"/>
        <v>611.32</v>
      </c>
      <c r="Y218" s="38">
        <f t="shared" si="297"/>
        <v>2003.3</v>
      </c>
      <c r="Z218" s="35"/>
      <c r="AA218" s="41" t="s">
        <v>81</v>
      </c>
      <c r="AB218" s="42">
        <f t="shared" ref="AB218:AH218" si="310">K218+R218</f>
        <v>70.57</v>
      </c>
      <c r="AC218" s="42">
        <f t="shared" si="310"/>
        <v>940.93</v>
      </c>
      <c r="AD218" s="42">
        <f t="shared" si="310"/>
        <v>634.6</v>
      </c>
      <c r="AE218" s="42">
        <f t="shared" si="310"/>
        <v>39.2</v>
      </c>
      <c r="AF218" s="42">
        <f t="shared" si="310"/>
        <v>318</v>
      </c>
      <c r="AG218" s="42">
        <f t="shared" si="310"/>
        <v>0</v>
      </c>
      <c r="AH218" s="42">
        <f t="shared" si="310"/>
        <v>2003.3</v>
      </c>
      <c r="AI218" s="41" t="s">
        <v>31</v>
      </c>
      <c r="AJ218" s="15"/>
    </row>
    <row r="219" s="18" customFormat="1" ht="19" customHeight="1" spans="1:36">
      <c r="A219" s="37">
        <f t="shared" si="282"/>
        <v>216</v>
      </c>
      <c r="B219" s="38" t="s">
        <v>270</v>
      </c>
      <c r="C219" s="59" t="s">
        <v>608</v>
      </c>
      <c r="D219" s="40" t="s">
        <v>609</v>
      </c>
      <c r="E219" s="67">
        <v>3920.55</v>
      </c>
      <c r="F219" s="39">
        <v>3920.55</v>
      </c>
      <c r="G219" s="39">
        <v>6346</v>
      </c>
      <c r="H219" s="39">
        <v>3920.55</v>
      </c>
      <c r="I219" s="43">
        <v>0</v>
      </c>
      <c r="J219" s="39"/>
      <c r="K219" s="38">
        <f t="shared" si="283"/>
        <v>70.57</v>
      </c>
      <c r="L219" s="38">
        <f t="shared" si="284"/>
        <v>627.29</v>
      </c>
      <c r="M219" s="39">
        <f t="shared" si="285"/>
        <v>507.68</v>
      </c>
      <c r="N219" s="38">
        <f t="shared" si="286"/>
        <v>27.44</v>
      </c>
      <c r="O219" s="39">
        <f t="shared" si="287"/>
        <v>0</v>
      </c>
      <c r="P219" s="39">
        <f t="shared" si="288"/>
        <v>0</v>
      </c>
      <c r="Q219" s="39">
        <f t="shared" si="289"/>
        <v>1232.98</v>
      </c>
      <c r="R219" s="38">
        <f t="shared" si="290"/>
        <v>0</v>
      </c>
      <c r="S219" s="38">
        <f t="shared" si="291"/>
        <v>313.64</v>
      </c>
      <c r="T219" s="39">
        <f t="shared" si="292"/>
        <v>126.92</v>
      </c>
      <c r="U219" s="38">
        <f t="shared" si="293"/>
        <v>11.76</v>
      </c>
      <c r="V219" s="39">
        <f t="shared" si="294"/>
        <v>0</v>
      </c>
      <c r="W219" s="39">
        <f t="shared" si="295"/>
        <v>0</v>
      </c>
      <c r="X219" s="38">
        <f t="shared" si="296"/>
        <v>452.32</v>
      </c>
      <c r="Y219" s="38">
        <f t="shared" si="297"/>
        <v>1685.3</v>
      </c>
      <c r="Z219" s="35"/>
      <c r="AA219" s="41" t="s">
        <v>63</v>
      </c>
      <c r="AB219" s="42">
        <f t="shared" ref="AB219:AH219" si="311">K219+R219</f>
        <v>70.57</v>
      </c>
      <c r="AC219" s="42">
        <f t="shared" si="311"/>
        <v>940.93</v>
      </c>
      <c r="AD219" s="42">
        <f t="shared" si="311"/>
        <v>634.6</v>
      </c>
      <c r="AE219" s="42">
        <f t="shared" si="311"/>
        <v>39.2</v>
      </c>
      <c r="AF219" s="42">
        <f t="shared" si="311"/>
        <v>0</v>
      </c>
      <c r="AG219" s="42">
        <f t="shared" si="311"/>
        <v>0</v>
      </c>
      <c r="AH219" s="42">
        <f t="shared" si="311"/>
        <v>1685.3</v>
      </c>
      <c r="AI219" s="41" t="s">
        <v>33</v>
      </c>
      <c r="AJ219" s="15"/>
    </row>
    <row r="220" s="18" customFormat="1" ht="19" customHeight="1" spans="1:36">
      <c r="A220" s="37">
        <f t="shared" si="282"/>
        <v>217</v>
      </c>
      <c r="B220" s="38" t="s">
        <v>238</v>
      </c>
      <c r="C220" s="59" t="s">
        <v>612</v>
      </c>
      <c r="D220" s="40" t="s">
        <v>613</v>
      </c>
      <c r="E220" s="67">
        <v>3920.55</v>
      </c>
      <c r="F220" s="39">
        <v>3920.55</v>
      </c>
      <c r="G220" s="39">
        <v>6346</v>
      </c>
      <c r="H220" s="39">
        <v>3920.55</v>
      </c>
      <c r="I220" s="43">
        <v>2200</v>
      </c>
      <c r="J220" s="39"/>
      <c r="K220" s="38">
        <f t="shared" si="283"/>
        <v>70.57</v>
      </c>
      <c r="L220" s="38">
        <f t="shared" si="284"/>
        <v>627.29</v>
      </c>
      <c r="M220" s="39">
        <f t="shared" si="285"/>
        <v>507.68</v>
      </c>
      <c r="N220" s="38">
        <f t="shared" si="286"/>
        <v>27.44</v>
      </c>
      <c r="O220" s="39">
        <f t="shared" si="287"/>
        <v>110</v>
      </c>
      <c r="P220" s="39">
        <f t="shared" si="288"/>
        <v>0</v>
      </c>
      <c r="Q220" s="39">
        <f t="shared" si="289"/>
        <v>1342.98</v>
      </c>
      <c r="R220" s="38">
        <f t="shared" si="290"/>
        <v>0</v>
      </c>
      <c r="S220" s="38">
        <f t="shared" si="291"/>
        <v>313.64</v>
      </c>
      <c r="T220" s="39">
        <f t="shared" si="292"/>
        <v>126.92</v>
      </c>
      <c r="U220" s="38">
        <f t="shared" si="293"/>
        <v>11.76</v>
      </c>
      <c r="V220" s="39">
        <f t="shared" si="294"/>
        <v>110</v>
      </c>
      <c r="W220" s="39">
        <f t="shared" si="295"/>
        <v>0</v>
      </c>
      <c r="X220" s="38">
        <f t="shared" si="296"/>
        <v>562.32</v>
      </c>
      <c r="Y220" s="38">
        <f t="shared" si="297"/>
        <v>1905.3</v>
      </c>
      <c r="Z220" s="35"/>
      <c r="AA220" s="41" t="s">
        <v>60</v>
      </c>
      <c r="AB220" s="42">
        <f t="shared" ref="AB220:AH220" si="312">K220+R220</f>
        <v>70.57</v>
      </c>
      <c r="AC220" s="42">
        <f t="shared" si="312"/>
        <v>940.93</v>
      </c>
      <c r="AD220" s="42">
        <f t="shared" si="312"/>
        <v>634.6</v>
      </c>
      <c r="AE220" s="42">
        <f t="shared" si="312"/>
        <v>39.2</v>
      </c>
      <c r="AF220" s="42">
        <f t="shared" si="312"/>
        <v>220</v>
      </c>
      <c r="AG220" s="42">
        <f t="shared" si="312"/>
        <v>0</v>
      </c>
      <c r="AH220" s="42">
        <f t="shared" si="312"/>
        <v>1905.3</v>
      </c>
      <c r="AI220" s="41" t="s">
        <v>33</v>
      </c>
      <c r="AJ220" s="15"/>
    </row>
    <row r="221" s="18" customFormat="1" ht="19" customHeight="1" spans="1:36">
      <c r="A221" s="37">
        <f t="shared" si="282"/>
        <v>218</v>
      </c>
      <c r="B221" s="38" t="s">
        <v>347</v>
      </c>
      <c r="C221" s="59" t="s">
        <v>614</v>
      </c>
      <c r="D221" s="70" t="s">
        <v>615</v>
      </c>
      <c r="E221" s="67">
        <v>3920.55</v>
      </c>
      <c r="F221" s="39">
        <v>3920.55</v>
      </c>
      <c r="G221" s="39">
        <v>6346</v>
      </c>
      <c r="H221" s="39">
        <v>3920.55</v>
      </c>
      <c r="I221" s="43">
        <v>2200</v>
      </c>
      <c r="J221" s="39"/>
      <c r="K221" s="38">
        <f t="shared" si="283"/>
        <v>70.57</v>
      </c>
      <c r="L221" s="38">
        <f t="shared" si="284"/>
        <v>627.29</v>
      </c>
      <c r="M221" s="39">
        <f t="shared" si="285"/>
        <v>507.68</v>
      </c>
      <c r="N221" s="38">
        <f t="shared" si="286"/>
        <v>27.44</v>
      </c>
      <c r="O221" s="39">
        <f t="shared" si="287"/>
        <v>110</v>
      </c>
      <c r="P221" s="39">
        <f t="shared" si="288"/>
        <v>0</v>
      </c>
      <c r="Q221" s="39">
        <f t="shared" si="289"/>
        <v>1342.98</v>
      </c>
      <c r="R221" s="38">
        <f t="shared" si="290"/>
        <v>0</v>
      </c>
      <c r="S221" s="38">
        <f t="shared" si="291"/>
        <v>313.64</v>
      </c>
      <c r="T221" s="39">
        <f t="shared" si="292"/>
        <v>126.92</v>
      </c>
      <c r="U221" s="38">
        <f t="shared" si="293"/>
        <v>11.76</v>
      </c>
      <c r="V221" s="39">
        <f t="shared" si="294"/>
        <v>110</v>
      </c>
      <c r="W221" s="39">
        <f t="shared" si="295"/>
        <v>0</v>
      </c>
      <c r="X221" s="38">
        <f t="shared" si="296"/>
        <v>562.32</v>
      </c>
      <c r="Y221" s="38">
        <f t="shared" si="297"/>
        <v>1905.3</v>
      </c>
      <c r="Z221" s="35"/>
      <c r="AA221" s="41" t="s">
        <v>69</v>
      </c>
      <c r="AB221" s="42">
        <f t="shared" ref="AB221:AH221" si="313">K221+R221</f>
        <v>70.57</v>
      </c>
      <c r="AC221" s="42">
        <f t="shared" si="313"/>
        <v>940.93</v>
      </c>
      <c r="AD221" s="42">
        <f t="shared" si="313"/>
        <v>634.6</v>
      </c>
      <c r="AE221" s="42">
        <f t="shared" si="313"/>
        <v>39.2</v>
      </c>
      <c r="AF221" s="42">
        <f t="shared" si="313"/>
        <v>220</v>
      </c>
      <c r="AG221" s="42">
        <f t="shared" si="313"/>
        <v>0</v>
      </c>
      <c r="AH221" s="42">
        <f t="shared" si="313"/>
        <v>1905.3</v>
      </c>
      <c r="AI221" s="41" t="s">
        <v>33</v>
      </c>
      <c r="AJ221" s="15"/>
    </row>
    <row r="222" s="18" customFormat="1" ht="19" customHeight="1" spans="1:36">
      <c r="A222" s="37">
        <f t="shared" si="282"/>
        <v>219</v>
      </c>
      <c r="B222" s="38" t="s">
        <v>347</v>
      </c>
      <c r="C222" s="59" t="s">
        <v>616</v>
      </c>
      <c r="D222" s="70" t="s">
        <v>617</v>
      </c>
      <c r="E222" s="67">
        <v>3920.55</v>
      </c>
      <c r="F222" s="39">
        <v>3920.55</v>
      </c>
      <c r="G222" s="39">
        <v>6346</v>
      </c>
      <c r="H222" s="39">
        <v>3920.55</v>
      </c>
      <c r="I222" s="43">
        <v>2200</v>
      </c>
      <c r="J222" s="39"/>
      <c r="K222" s="38">
        <f t="shared" si="283"/>
        <v>70.57</v>
      </c>
      <c r="L222" s="38">
        <f t="shared" si="284"/>
        <v>627.29</v>
      </c>
      <c r="M222" s="39">
        <f t="shared" si="285"/>
        <v>507.68</v>
      </c>
      <c r="N222" s="38">
        <f t="shared" si="286"/>
        <v>27.44</v>
      </c>
      <c r="O222" s="39">
        <f t="shared" si="287"/>
        <v>110</v>
      </c>
      <c r="P222" s="39">
        <f t="shared" si="288"/>
        <v>0</v>
      </c>
      <c r="Q222" s="39">
        <f t="shared" si="289"/>
        <v>1342.98</v>
      </c>
      <c r="R222" s="38">
        <f t="shared" si="290"/>
        <v>0</v>
      </c>
      <c r="S222" s="38">
        <f t="shared" si="291"/>
        <v>313.64</v>
      </c>
      <c r="T222" s="39">
        <f t="shared" si="292"/>
        <v>126.92</v>
      </c>
      <c r="U222" s="38">
        <f t="shared" si="293"/>
        <v>11.76</v>
      </c>
      <c r="V222" s="39">
        <f t="shared" si="294"/>
        <v>110</v>
      </c>
      <c r="W222" s="39">
        <f t="shared" si="295"/>
        <v>0</v>
      </c>
      <c r="X222" s="38">
        <f t="shared" si="296"/>
        <v>562.32</v>
      </c>
      <c r="Y222" s="38">
        <f t="shared" si="297"/>
        <v>1905.3</v>
      </c>
      <c r="Z222" s="35"/>
      <c r="AA222" s="41" t="s">
        <v>69</v>
      </c>
      <c r="AB222" s="42">
        <f t="shared" ref="AB222:AH222" si="314">K222+R222</f>
        <v>70.57</v>
      </c>
      <c r="AC222" s="42">
        <f t="shared" si="314"/>
        <v>940.93</v>
      </c>
      <c r="AD222" s="42">
        <f t="shared" si="314"/>
        <v>634.6</v>
      </c>
      <c r="AE222" s="42">
        <f t="shared" si="314"/>
        <v>39.2</v>
      </c>
      <c r="AF222" s="42">
        <f t="shared" si="314"/>
        <v>220</v>
      </c>
      <c r="AG222" s="42">
        <f t="shared" si="314"/>
        <v>0</v>
      </c>
      <c r="AH222" s="42">
        <f t="shared" si="314"/>
        <v>1905.3</v>
      </c>
      <c r="AI222" s="41" t="s">
        <v>33</v>
      </c>
      <c r="AJ222" s="15"/>
    </row>
    <row r="223" s="18" customFormat="1" ht="19" customHeight="1" spans="1:36">
      <c r="A223" s="37">
        <f t="shared" si="282"/>
        <v>220</v>
      </c>
      <c r="B223" s="38" t="s">
        <v>347</v>
      </c>
      <c r="C223" s="59" t="s">
        <v>618</v>
      </c>
      <c r="D223" s="71" t="s">
        <v>619</v>
      </c>
      <c r="E223" s="67">
        <v>3920.55</v>
      </c>
      <c r="F223" s="39">
        <v>3920.55</v>
      </c>
      <c r="G223" s="39">
        <v>6346</v>
      </c>
      <c r="H223" s="39">
        <v>3920.55</v>
      </c>
      <c r="I223" s="43">
        <v>2200</v>
      </c>
      <c r="J223" s="39"/>
      <c r="K223" s="38">
        <f t="shared" si="283"/>
        <v>70.57</v>
      </c>
      <c r="L223" s="38">
        <f t="shared" si="284"/>
        <v>627.29</v>
      </c>
      <c r="M223" s="39">
        <f t="shared" si="285"/>
        <v>507.68</v>
      </c>
      <c r="N223" s="38">
        <f t="shared" si="286"/>
        <v>27.44</v>
      </c>
      <c r="O223" s="39">
        <f t="shared" si="287"/>
        <v>110</v>
      </c>
      <c r="P223" s="39">
        <f t="shared" si="288"/>
        <v>0</v>
      </c>
      <c r="Q223" s="39">
        <f t="shared" si="289"/>
        <v>1342.98</v>
      </c>
      <c r="R223" s="38">
        <f t="shared" si="290"/>
        <v>0</v>
      </c>
      <c r="S223" s="38">
        <f t="shared" si="291"/>
        <v>313.64</v>
      </c>
      <c r="T223" s="39">
        <f t="shared" si="292"/>
        <v>126.92</v>
      </c>
      <c r="U223" s="38">
        <f t="shared" si="293"/>
        <v>11.76</v>
      </c>
      <c r="V223" s="39">
        <f t="shared" si="294"/>
        <v>110</v>
      </c>
      <c r="W223" s="39">
        <f t="shared" si="295"/>
        <v>0</v>
      </c>
      <c r="X223" s="38">
        <f t="shared" si="296"/>
        <v>562.32</v>
      </c>
      <c r="Y223" s="38">
        <f t="shared" si="297"/>
        <v>1905.3</v>
      </c>
      <c r="Z223" s="35"/>
      <c r="AA223" s="41" t="s">
        <v>69</v>
      </c>
      <c r="AB223" s="42">
        <f t="shared" ref="AB223:AH223" si="315">K223+R223</f>
        <v>70.57</v>
      </c>
      <c r="AC223" s="42">
        <f t="shared" si="315"/>
        <v>940.93</v>
      </c>
      <c r="AD223" s="42">
        <f t="shared" si="315"/>
        <v>634.6</v>
      </c>
      <c r="AE223" s="42">
        <f t="shared" si="315"/>
        <v>39.2</v>
      </c>
      <c r="AF223" s="42">
        <f t="shared" si="315"/>
        <v>220</v>
      </c>
      <c r="AG223" s="42">
        <f t="shared" si="315"/>
        <v>0</v>
      </c>
      <c r="AH223" s="42">
        <f t="shared" si="315"/>
        <v>1905.3</v>
      </c>
      <c r="AI223" s="41" t="s">
        <v>33</v>
      </c>
      <c r="AJ223" s="15"/>
    </row>
    <row r="224" s="18" customFormat="1" ht="19" customHeight="1" spans="1:36">
      <c r="A224" s="37">
        <f t="shared" si="282"/>
        <v>221</v>
      </c>
      <c r="B224" s="38" t="s">
        <v>270</v>
      </c>
      <c r="C224" s="59" t="s">
        <v>620</v>
      </c>
      <c r="D224" s="71" t="s">
        <v>621</v>
      </c>
      <c r="E224" s="67">
        <v>3920.55</v>
      </c>
      <c r="F224" s="39">
        <v>3920.55</v>
      </c>
      <c r="G224" s="39">
        <v>6346</v>
      </c>
      <c r="H224" s="39">
        <v>3920.55</v>
      </c>
      <c r="I224" s="43">
        <v>2200</v>
      </c>
      <c r="J224" s="39"/>
      <c r="K224" s="38">
        <f t="shared" si="283"/>
        <v>70.57</v>
      </c>
      <c r="L224" s="38">
        <f t="shared" si="284"/>
        <v>627.29</v>
      </c>
      <c r="M224" s="39">
        <f t="shared" si="285"/>
        <v>507.68</v>
      </c>
      <c r="N224" s="38">
        <f t="shared" si="286"/>
        <v>27.44</v>
      </c>
      <c r="O224" s="39">
        <f t="shared" si="287"/>
        <v>110</v>
      </c>
      <c r="P224" s="39">
        <f t="shared" si="288"/>
        <v>0</v>
      </c>
      <c r="Q224" s="39">
        <f t="shared" si="289"/>
        <v>1342.98</v>
      </c>
      <c r="R224" s="38">
        <f t="shared" si="290"/>
        <v>0</v>
      </c>
      <c r="S224" s="38">
        <f t="shared" si="291"/>
        <v>313.64</v>
      </c>
      <c r="T224" s="39">
        <f t="shared" si="292"/>
        <v>126.92</v>
      </c>
      <c r="U224" s="38">
        <f t="shared" si="293"/>
        <v>11.76</v>
      </c>
      <c r="V224" s="39">
        <f t="shared" si="294"/>
        <v>110</v>
      </c>
      <c r="W224" s="39">
        <f t="shared" si="295"/>
        <v>0</v>
      </c>
      <c r="X224" s="38">
        <f t="shared" si="296"/>
        <v>562.32</v>
      </c>
      <c r="Y224" s="38">
        <f t="shared" si="297"/>
        <v>1905.3</v>
      </c>
      <c r="Z224" s="35"/>
      <c r="AA224" s="41" t="s">
        <v>63</v>
      </c>
      <c r="AB224" s="42">
        <f t="shared" ref="AB224:AH224" si="316">K224+R224</f>
        <v>70.57</v>
      </c>
      <c r="AC224" s="42">
        <f t="shared" si="316"/>
        <v>940.93</v>
      </c>
      <c r="AD224" s="42">
        <f t="shared" si="316"/>
        <v>634.6</v>
      </c>
      <c r="AE224" s="42">
        <f t="shared" si="316"/>
        <v>39.2</v>
      </c>
      <c r="AF224" s="42">
        <f t="shared" si="316"/>
        <v>220</v>
      </c>
      <c r="AG224" s="42">
        <f t="shared" si="316"/>
        <v>0</v>
      </c>
      <c r="AH224" s="42">
        <f t="shared" si="316"/>
        <v>1905.3</v>
      </c>
      <c r="AI224" s="41" t="s">
        <v>33</v>
      </c>
      <c r="AJ224" s="15"/>
    </row>
    <row r="225" s="18" customFormat="1" ht="19" customHeight="1" spans="1:36">
      <c r="A225" s="37">
        <f t="shared" si="282"/>
        <v>222</v>
      </c>
      <c r="B225" s="38" t="s">
        <v>347</v>
      </c>
      <c r="C225" s="59" t="s">
        <v>622</v>
      </c>
      <c r="D225" s="71" t="s">
        <v>623</v>
      </c>
      <c r="E225" s="67">
        <v>3920.55</v>
      </c>
      <c r="F225" s="39">
        <v>3920.55</v>
      </c>
      <c r="G225" s="39">
        <v>6346</v>
      </c>
      <c r="H225" s="39">
        <v>3920.55</v>
      </c>
      <c r="I225" s="43">
        <v>2200</v>
      </c>
      <c r="J225" s="39"/>
      <c r="K225" s="38">
        <f t="shared" si="283"/>
        <v>70.57</v>
      </c>
      <c r="L225" s="38">
        <f t="shared" si="284"/>
        <v>627.29</v>
      </c>
      <c r="M225" s="39">
        <f t="shared" si="285"/>
        <v>507.68</v>
      </c>
      <c r="N225" s="38">
        <f t="shared" si="286"/>
        <v>27.44</v>
      </c>
      <c r="O225" s="39">
        <f t="shared" si="287"/>
        <v>110</v>
      </c>
      <c r="P225" s="39">
        <f t="shared" si="288"/>
        <v>0</v>
      </c>
      <c r="Q225" s="39">
        <f t="shared" si="289"/>
        <v>1342.98</v>
      </c>
      <c r="R225" s="38">
        <f t="shared" si="290"/>
        <v>0</v>
      </c>
      <c r="S225" s="38">
        <f t="shared" si="291"/>
        <v>313.64</v>
      </c>
      <c r="T225" s="39">
        <f t="shared" si="292"/>
        <v>126.92</v>
      </c>
      <c r="U225" s="38">
        <f t="shared" si="293"/>
        <v>11.76</v>
      </c>
      <c r="V225" s="39">
        <f t="shared" si="294"/>
        <v>110</v>
      </c>
      <c r="W225" s="39">
        <f t="shared" si="295"/>
        <v>0</v>
      </c>
      <c r="X225" s="38">
        <f t="shared" si="296"/>
        <v>562.32</v>
      </c>
      <c r="Y225" s="38">
        <f t="shared" si="297"/>
        <v>1905.3</v>
      </c>
      <c r="Z225" s="35"/>
      <c r="AA225" s="41" t="s">
        <v>69</v>
      </c>
      <c r="AB225" s="42">
        <f t="shared" ref="AB225:AH225" si="317">K225+R225</f>
        <v>70.57</v>
      </c>
      <c r="AC225" s="42">
        <f t="shared" si="317"/>
        <v>940.93</v>
      </c>
      <c r="AD225" s="42">
        <f t="shared" si="317"/>
        <v>634.6</v>
      </c>
      <c r="AE225" s="42">
        <f t="shared" si="317"/>
        <v>39.2</v>
      </c>
      <c r="AF225" s="42">
        <f t="shared" si="317"/>
        <v>220</v>
      </c>
      <c r="AG225" s="42">
        <f t="shared" si="317"/>
        <v>0</v>
      </c>
      <c r="AH225" s="42">
        <f t="shared" si="317"/>
        <v>1905.3</v>
      </c>
      <c r="AI225" s="41" t="s">
        <v>33</v>
      </c>
      <c r="AJ225" s="15"/>
    </row>
    <row r="226" s="18" customFormat="1" ht="19" customHeight="1" spans="1:36">
      <c r="A226" s="37">
        <f t="shared" si="282"/>
        <v>223</v>
      </c>
      <c r="B226" s="38" t="s">
        <v>189</v>
      </c>
      <c r="C226" s="112" t="s">
        <v>624</v>
      </c>
      <c r="D226" s="71" t="s">
        <v>625</v>
      </c>
      <c r="E226" s="67">
        <v>3920.55</v>
      </c>
      <c r="F226" s="39">
        <v>3920.55</v>
      </c>
      <c r="G226" s="39">
        <v>6346</v>
      </c>
      <c r="H226" s="39">
        <v>3920.55</v>
      </c>
      <c r="I226" s="43">
        <v>0</v>
      </c>
      <c r="J226" s="39"/>
      <c r="K226" s="38">
        <f t="shared" si="283"/>
        <v>70.57</v>
      </c>
      <c r="L226" s="38">
        <f t="shared" si="284"/>
        <v>627.29</v>
      </c>
      <c r="M226" s="39">
        <f t="shared" si="285"/>
        <v>507.68</v>
      </c>
      <c r="N226" s="38">
        <f t="shared" si="286"/>
        <v>27.44</v>
      </c>
      <c r="O226" s="39">
        <f t="shared" si="287"/>
        <v>0</v>
      </c>
      <c r="P226" s="39">
        <f t="shared" si="288"/>
        <v>0</v>
      </c>
      <c r="Q226" s="39">
        <f t="shared" si="289"/>
        <v>1232.98</v>
      </c>
      <c r="R226" s="38">
        <f t="shared" si="290"/>
        <v>0</v>
      </c>
      <c r="S226" s="38">
        <f t="shared" si="291"/>
        <v>313.64</v>
      </c>
      <c r="T226" s="39">
        <f t="shared" si="292"/>
        <v>126.92</v>
      </c>
      <c r="U226" s="38">
        <f t="shared" si="293"/>
        <v>11.76</v>
      </c>
      <c r="V226" s="39">
        <f t="shared" si="294"/>
        <v>0</v>
      </c>
      <c r="W226" s="39">
        <f t="shared" si="295"/>
        <v>0</v>
      </c>
      <c r="X226" s="38">
        <f t="shared" si="296"/>
        <v>452.32</v>
      </c>
      <c r="Y226" s="38">
        <f t="shared" si="297"/>
        <v>1685.3</v>
      </c>
      <c r="Z226" s="35"/>
      <c r="AA226" s="41" t="s">
        <v>52</v>
      </c>
      <c r="AB226" s="42">
        <f t="shared" ref="AB226:AH226" si="318">K226+R226</f>
        <v>70.57</v>
      </c>
      <c r="AC226" s="42">
        <f t="shared" si="318"/>
        <v>940.93</v>
      </c>
      <c r="AD226" s="42">
        <f t="shared" si="318"/>
        <v>634.6</v>
      </c>
      <c r="AE226" s="42">
        <f t="shared" si="318"/>
        <v>39.2</v>
      </c>
      <c r="AF226" s="42">
        <f t="shared" si="318"/>
        <v>0</v>
      </c>
      <c r="AG226" s="42">
        <f t="shared" si="318"/>
        <v>0</v>
      </c>
      <c r="AH226" s="42">
        <f t="shared" si="318"/>
        <v>1685.3</v>
      </c>
      <c r="AI226" s="41" t="s">
        <v>33</v>
      </c>
      <c r="AJ226" s="15"/>
    </row>
    <row r="227" s="18" customFormat="1" ht="19" customHeight="1" spans="1:36">
      <c r="A227" s="37">
        <f t="shared" si="282"/>
        <v>224</v>
      </c>
      <c r="B227" s="38" t="s">
        <v>347</v>
      </c>
      <c r="C227" s="68" t="s">
        <v>626</v>
      </c>
      <c r="D227" s="72" t="s">
        <v>627</v>
      </c>
      <c r="E227" s="39">
        <v>3920.55</v>
      </c>
      <c r="F227" s="39">
        <v>3920.55</v>
      </c>
      <c r="G227" s="39">
        <v>6346</v>
      </c>
      <c r="H227" s="39">
        <v>3920.55</v>
      </c>
      <c r="I227" s="73">
        <v>2200</v>
      </c>
      <c r="J227" s="39"/>
      <c r="K227" s="38">
        <f t="shared" si="283"/>
        <v>70.57</v>
      </c>
      <c r="L227" s="38">
        <f t="shared" si="284"/>
        <v>627.29</v>
      </c>
      <c r="M227" s="39">
        <f t="shared" si="285"/>
        <v>507.68</v>
      </c>
      <c r="N227" s="38">
        <f t="shared" si="286"/>
        <v>27.44</v>
      </c>
      <c r="O227" s="39">
        <f t="shared" si="287"/>
        <v>110</v>
      </c>
      <c r="P227" s="39">
        <f t="shared" si="288"/>
        <v>0</v>
      </c>
      <c r="Q227" s="39">
        <f t="shared" si="289"/>
        <v>1342.98</v>
      </c>
      <c r="R227" s="38">
        <f t="shared" si="290"/>
        <v>0</v>
      </c>
      <c r="S227" s="38">
        <f t="shared" si="291"/>
        <v>313.64</v>
      </c>
      <c r="T227" s="39">
        <f t="shared" si="292"/>
        <v>126.92</v>
      </c>
      <c r="U227" s="38">
        <f t="shared" si="293"/>
        <v>11.76</v>
      </c>
      <c r="V227" s="39">
        <f t="shared" si="294"/>
        <v>110</v>
      </c>
      <c r="W227" s="39">
        <f t="shared" si="295"/>
        <v>0</v>
      </c>
      <c r="X227" s="38">
        <f t="shared" si="296"/>
        <v>562.32</v>
      </c>
      <c r="Y227" s="38">
        <f t="shared" si="297"/>
        <v>1905.3</v>
      </c>
      <c r="Z227" s="43"/>
      <c r="AA227" s="41" t="s">
        <v>69</v>
      </c>
      <c r="AB227" s="42">
        <f t="shared" ref="AB227:AH227" si="319">K227+R227</f>
        <v>70.57</v>
      </c>
      <c r="AC227" s="42">
        <f t="shared" si="319"/>
        <v>940.93</v>
      </c>
      <c r="AD227" s="42">
        <f t="shared" si="319"/>
        <v>634.6</v>
      </c>
      <c r="AE227" s="42">
        <f t="shared" si="319"/>
        <v>39.2</v>
      </c>
      <c r="AF227" s="42">
        <f t="shared" si="319"/>
        <v>220</v>
      </c>
      <c r="AG227" s="42">
        <f t="shared" si="319"/>
        <v>0</v>
      </c>
      <c r="AH227" s="42">
        <f t="shared" si="319"/>
        <v>1905.3</v>
      </c>
      <c r="AI227" s="41" t="s">
        <v>33</v>
      </c>
      <c r="AJ227" s="15"/>
    </row>
    <row r="228" ht="19" customHeight="1" spans="1:36">
      <c r="A228" s="37">
        <f t="shared" si="282"/>
        <v>225</v>
      </c>
      <c r="B228" s="38" t="s">
        <v>270</v>
      </c>
      <c r="C228" s="54" t="s">
        <v>630</v>
      </c>
      <c r="D228" s="72" t="s">
        <v>631</v>
      </c>
      <c r="E228" s="39">
        <v>3920.55</v>
      </c>
      <c r="F228" s="39">
        <v>3920.55</v>
      </c>
      <c r="G228" s="39">
        <v>6346</v>
      </c>
      <c r="H228" s="39">
        <v>3920.55</v>
      </c>
      <c r="I228" s="73">
        <v>2200</v>
      </c>
      <c r="J228" s="39"/>
      <c r="K228" s="38">
        <f t="shared" si="283"/>
        <v>70.57</v>
      </c>
      <c r="L228" s="38">
        <f t="shared" si="284"/>
        <v>627.29</v>
      </c>
      <c r="M228" s="39">
        <f t="shared" si="285"/>
        <v>507.68</v>
      </c>
      <c r="N228" s="38">
        <f t="shared" si="286"/>
        <v>27.44</v>
      </c>
      <c r="O228" s="39">
        <f t="shared" si="287"/>
        <v>110</v>
      </c>
      <c r="P228" s="39">
        <f t="shared" si="288"/>
        <v>0</v>
      </c>
      <c r="Q228" s="39">
        <f t="shared" si="289"/>
        <v>1342.98</v>
      </c>
      <c r="R228" s="38">
        <f t="shared" si="290"/>
        <v>0</v>
      </c>
      <c r="S228" s="38">
        <f t="shared" si="291"/>
        <v>313.64</v>
      </c>
      <c r="T228" s="39">
        <f t="shared" si="292"/>
        <v>126.92</v>
      </c>
      <c r="U228" s="38">
        <f t="shared" si="293"/>
        <v>11.76</v>
      </c>
      <c r="V228" s="39">
        <f t="shared" si="294"/>
        <v>110</v>
      </c>
      <c r="W228" s="39">
        <f t="shared" si="295"/>
        <v>0</v>
      </c>
      <c r="X228" s="38">
        <f t="shared" si="296"/>
        <v>562.32</v>
      </c>
      <c r="Y228" s="38">
        <f t="shared" si="297"/>
        <v>1905.3</v>
      </c>
      <c r="Z228" s="35"/>
      <c r="AA228" s="41" t="s">
        <v>63</v>
      </c>
      <c r="AB228" s="42">
        <f t="shared" ref="AB228:AH228" si="320">K228+R228</f>
        <v>70.57</v>
      </c>
      <c r="AC228" s="42">
        <f t="shared" si="320"/>
        <v>940.93</v>
      </c>
      <c r="AD228" s="42">
        <f t="shared" si="320"/>
        <v>634.6</v>
      </c>
      <c r="AE228" s="42">
        <f t="shared" si="320"/>
        <v>39.2</v>
      </c>
      <c r="AF228" s="42">
        <f t="shared" si="320"/>
        <v>220</v>
      </c>
      <c r="AG228" s="42">
        <f t="shared" si="320"/>
        <v>0</v>
      </c>
      <c r="AH228" s="42">
        <f t="shared" si="320"/>
        <v>1905.3</v>
      </c>
      <c r="AI228" s="41" t="s">
        <v>33</v>
      </c>
      <c r="AJ228" s="15"/>
    </row>
    <row r="229" s="18" customFormat="1" ht="19" customHeight="1" spans="1:36">
      <c r="A229" s="37">
        <f t="shared" si="282"/>
        <v>226</v>
      </c>
      <c r="B229" s="38" t="s">
        <v>238</v>
      </c>
      <c r="C229" s="74" t="s">
        <v>632</v>
      </c>
      <c r="D229" s="75" t="s">
        <v>633</v>
      </c>
      <c r="E229" s="39">
        <v>3920.55</v>
      </c>
      <c r="F229" s="39">
        <v>3920.55</v>
      </c>
      <c r="G229" s="39">
        <v>6346</v>
      </c>
      <c r="H229" s="39">
        <v>3920.55</v>
      </c>
      <c r="I229" s="73">
        <v>2200</v>
      </c>
      <c r="J229" s="39"/>
      <c r="K229" s="38">
        <f t="shared" si="283"/>
        <v>70.57</v>
      </c>
      <c r="L229" s="38">
        <f t="shared" si="284"/>
        <v>627.29</v>
      </c>
      <c r="M229" s="39">
        <f t="shared" si="285"/>
        <v>507.68</v>
      </c>
      <c r="N229" s="38">
        <f t="shared" si="286"/>
        <v>27.44</v>
      </c>
      <c r="O229" s="39">
        <f t="shared" si="287"/>
        <v>110</v>
      </c>
      <c r="P229" s="39">
        <f t="shared" si="288"/>
        <v>0</v>
      </c>
      <c r="Q229" s="39">
        <f t="shared" si="289"/>
        <v>1342.98</v>
      </c>
      <c r="R229" s="38">
        <f t="shared" si="290"/>
        <v>0</v>
      </c>
      <c r="S229" s="38">
        <f t="shared" si="291"/>
        <v>313.64</v>
      </c>
      <c r="T229" s="39">
        <f t="shared" si="292"/>
        <v>126.92</v>
      </c>
      <c r="U229" s="38">
        <f t="shared" si="293"/>
        <v>11.76</v>
      </c>
      <c r="V229" s="39">
        <f t="shared" si="294"/>
        <v>110</v>
      </c>
      <c r="W229" s="39">
        <f t="shared" si="295"/>
        <v>0</v>
      </c>
      <c r="X229" s="38">
        <f t="shared" si="296"/>
        <v>562.32</v>
      </c>
      <c r="Y229" s="38">
        <f t="shared" si="297"/>
        <v>1905.3</v>
      </c>
      <c r="Z229" s="35"/>
      <c r="AA229" s="41" t="s">
        <v>60</v>
      </c>
      <c r="AB229" s="42">
        <f t="shared" ref="AB229:AH229" si="321">K229+R229</f>
        <v>70.57</v>
      </c>
      <c r="AC229" s="42">
        <f t="shared" si="321"/>
        <v>940.93</v>
      </c>
      <c r="AD229" s="42">
        <f t="shared" si="321"/>
        <v>634.6</v>
      </c>
      <c r="AE229" s="42">
        <f t="shared" si="321"/>
        <v>39.2</v>
      </c>
      <c r="AF229" s="42">
        <f t="shared" si="321"/>
        <v>220</v>
      </c>
      <c r="AG229" s="42">
        <f t="shared" si="321"/>
        <v>0</v>
      </c>
      <c r="AH229" s="42">
        <f t="shared" si="321"/>
        <v>1905.3</v>
      </c>
      <c r="AI229" s="41" t="s">
        <v>33</v>
      </c>
      <c r="AJ229" s="15"/>
    </row>
    <row r="230" s="18" customFormat="1" ht="19" customHeight="1" spans="1:36">
      <c r="A230" s="37">
        <f t="shared" si="282"/>
        <v>227</v>
      </c>
      <c r="B230" s="38" t="s">
        <v>270</v>
      </c>
      <c r="C230" s="74" t="s">
        <v>634</v>
      </c>
      <c r="D230" s="75" t="s">
        <v>635</v>
      </c>
      <c r="E230" s="39">
        <v>3920.55</v>
      </c>
      <c r="F230" s="39">
        <v>3920.55</v>
      </c>
      <c r="G230" s="39">
        <v>6346</v>
      </c>
      <c r="H230" s="39">
        <v>3920.55</v>
      </c>
      <c r="I230" s="73">
        <v>2200</v>
      </c>
      <c r="J230" s="39"/>
      <c r="K230" s="38">
        <f t="shared" si="283"/>
        <v>70.57</v>
      </c>
      <c r="L230" s="38">
        <f t="shared" si="284"/>
        <v>627.29</v>
      </c>
      <c r="M230" s="39">
        <f t="shared" si="285"/>
        <v>507.68</v>
      </c>
      <c r="N230" s="38">
        <f t="shared" si="286"/>
        <v>27.44</v>
      </c>
      <c r="O230" s="39">
        <f t="shared" si="287"/>
        <v>110</v>
      </c>
      <c r="P230" s="39">
        <f t="shared" si="288"/>
        <v>0</v>
      </c>
      <c r="Q230" s="39">
        <f t="shared" si="289"/>
        <v>1342.98</v>
      </c>
      <c r="R230" s="38">
        <f t="shared" si="290"/>
        <v>0</v>
      </c>
      <c r="S230" s="38">
        <f t="shared" si="291"/>
        <v>313.64</v>
      </c>
      <c r="T230" s="39">
        <f t="shared" si="292"/>
        <v>126.92</v>
      </c>
      <c r="U230" s="38">
        <f t="shared" si="293"/>
        <v>11.76</v>
      </c>
      <c r="V230" s="39">
        <f t="shared" si="294"/>
        <v>110</v>
      </c>
      <c r="W230" s="39">
        <f t="shared" si="295"/>
        <v>0</v>
      </c>
      <c r="X230" s="38">
        <f t="shared" si="296"/>
        <v>562.32</v>
      </c>
      <c r="Y230" s="38">
        <f t="shared" si="297"/>
        <v>1905.3</v>
      </c>
      <c r="Z230" s="35"/>
      <c r="AA230" s="41" t="s">
        <v>63</v>
      </c>
      <c r="AB230" s="42">
        <f t="shared" ref="AB230:AH230" si="322">K230+R230</f>
        <v>70.57</v>
      </c>
      <c r="AC230" s="42">
        <f t="shared" si="322"/>
        <v>940.93</v>
      </c>
      <c r="AD230" s="42">
        <f t="shared" si="322"/>
        <v>634.6</v>
      </c>
      <c r="AE230" s="42">
        <f t="shared" si="322"/>
        <v>39.2</v>
      </c>
      <c r="AF230" s="42">
        <f t="shared" si="322"/>
        <v>220</v>
      </c>
      <c r="AG230" s="42">
        <f t="shared" si="322"/>
        <v>0</v>
      </c>
      <c r="AH230" s="42">
        <f t="shared" si="322"/>
        <v>1905.3</v>
      </c>
      <c r="AI230" s="41" t="s">
        <v>33</v>
      </c>
      <c r="AJ230" s="15"/>
    </row>
    <row r="231" s="19" customFormat="1" ht="19" customHeight="1" spans="1:36">
      <c r="A231" s="47">
        <f t="shared" si="282"/>
        <v>228</v>
      </c>
      <c r="B231" s="48" t="s">
        <v>110</v>
      </c>
      <c r="C231" s="146" t="s">
        <v>636</v>
      </c>
      <c r="D231" s="147" t="s">
        <v>637</v>
      </c>
      <c r="E231" s="50">
        <v>3920.55</v>
      </c>
      <c r="F231" s="50">
        <v>3920.55</v>
      </c>
      <c r="G231" s="50">
        <v>6346</v>
      </c>
      <c r="H231" s="50">
        <v>3920.55</v>
      </c>
      <c r="I231" s="117">
        <v>0</v>
      </c>
      <c r="J231" s="50"/>
      <c r="K231" s="48">
        <f t="shared" si="283"/>
        <v>70.57</v>
      </c>
      <c r="L231" s="48">
        <f t="shared" si="284"/>
        <v>627.29</v>
      </c>
      <c r="M231" s="50">
        <f t="shared" si="285"/>
        <v>507.68</v>
      </c>
      <c r="N231" s="48">
        <f t="shared" si="286"/>
        <v>27.44</v>
      </c>
      <c r="O231" s="50">
        <f t="shared" si="287"/>
        <v>0</v>
      </c>
      <c r="P231" s="50">
        <f t="shared" si="288"/>
        <v>0</v>
      </c>
      <c r="Q231" s="50">
        <f t="shared" si="289"/>
        <v>1232.98</v>
      </c>
      <c r="R231" s="48">
        <f t="shared" si="290"/>
        <v>0</v>
      </c>
      <c r="S231" s="48">
        <f t="shared" si="291"/>
        <v>313.64</v>
      </c>
      <c r="T231" s="50">
        <f t="shared" si="292"/>
        <v>126.92</v>
      </c>
      <c r="U231" s="48">
        <f t="shared" si="293"/>
        <v>11.76</v>
      </c>
      <c r="V231" s="50">
        <f t="shared" si="294"/>
        <v>0</v>
      </c>
      <c r="W231" s="50">
        <f t="shared" si="295"/>
        <v>0</v>
      </c>
      <c r="X231" s="48">
        <f t="shared" si="296"/>
        <v>452.32</v>
      </c>
      <c r="Y231" s="48">
        <f t="shared" si="297"/>
        <v>1685.3</v>
      </c>
      <c r="Z231" s="118"/>
      <c r="AA231" s="51" t="s">
        <v>62</v>
      </c>
      <c r="AB231" s="52">
        <f t="shared" ref="AB231:AH231" si="323">K231+R231</f>
        <v>70.57</v>
      </c>
      <c r="AC231" s="52">
        <f t="shared" si="323"/>
        <v>940.93</v>
      </c>
      <c r="AD231" s="52">
        <f t="shared" si="323"/>
        <v>634.6</v>
      </c>
      <c r="AE231" s="52">
        <f t="shared" si="323"/>
        <v>39.2</v>
      </c>
      <c r="AF231" s="52">
        <f t="shared" si="323"/>
        <v>0</v>
      </c>
      <c r="AG231" s="52">
        <f t="shared" si="323"/>
        <v>0</v>
      </c>
      <c r="AH231" s="52">
        <f t="shared" si="323"/>
        <v>1685.3</v>
      </c>
      <c r="AI231" s="51" t="s">
        <v>33</v>
      </c>
      <c r="AJ231" s="16"/>
    </row>
    <row r="232" s="18" customFormat="1" ht="19" customHeight="1" spans="1:36">
      <c r="A232" s="37">
        <f t="shared" si="282"/>
        <v>229</v>
      </c>
      <c r="B232" s="38" t="s">
        <v>113</v>
      </c>
      <c r="C232" s="74" t="s">
        <v>638</v>
      </c>
      <c r="D232" s="75" t="s">
        <v>639</v>
      </c>
      <c r="E232" s="39">
        <v>3920.55</v>
      </c>
      <c r="F232" s="39">
        <v>3920.55</v>
      </c>
      <c r="G232" s="39">
        <v>6346</v>
      </c>
      <c r="H232" s="39">
        <v>3920.55</v>
      </c>
      <c r="I232" s="73">
        <v>3180</v>
      </c>
      <c r="J232" s="39"/>
      <c r="K232" s="38">
        <f t="shared" si="283"/>
        <v>70.57</v>
      </c>
      <c r="L232" s="38">
        <f t="shared" si="284"/>
        <v>627.29</v>
      </c>
      <c r="M232" s="39">
        <f t="shared" si="285"/>
        <v>507.68</v>
      </c>
      <c r="N232" s="38">
        <f t="shared" si="286"/>
        <v>27.44</v>
      </c>
      <c r="O232" s="39">
        <f t="shared" si="287"/>
        <v>159</v>
      </c>
      <c r="P232" s="39">
        <f t="shared" si="288"/>
        <v>0</v>
      </c>
      <c r="Q232" s="39">
        <f t="shared" si="289"/>
        <v>1391.98</v>
      </c>
      <c r="R232" s="38">
        <f t="shared" si="290"/>
        <v>0</v>
      </c>
      <c r="S232" s="38">
        <f t="shared" si="291"/>
        <v>313.64</v>
      </c>
      <c r="T232" s="39">
        <f t="shared" si="292"/>
        <v>126.92</v>
      </c>
      <c r="U232" s="38">
        <f t="shared" si="293"/>
        <v>11.76</v>
      </c>
      <c r="V232" s="39">
        <f t="shared" si="294"/>
        <v>159</v>
      </c>
      <c r="W232" s="39">
        <f t="shared" si="295"/>
        <v>0</v>
      </c>
      <c r="X232" s="38">
        <f t="shared" si="296"/>
        <v>611.32</v>
      </c>
      <c r="Y232" s="38">
        <f t="shared" si="297"/>
        <v>2003.3</v>
      </c>
      <c r="Z232" s="35"/>
      <c r="AA232" s="41" t="s">
        <v>58</v>
      </c>
      <c r="AB232" s="42">
        <f t="shared" ref="AB232:AH232" si="324">K232+R232</f>
        <v>70.57</v>
      </c>
      <c r="AC232" s="42">
        <f t="shared" si="324"/>
        <v>940.93</v>
      </c>
      <c r="AD232" s="42">
        <f t="shared" si="324"/>
        <v>634.6</v>
      </c>
      <c r="AE232" s="42">
        <f t="shared" si="324"/>
        <v>39.2</v>
      </c>
      <c r="AF232" s="42">
        <f t="shared" si="324"/>
        <v>318</v>
      </c>
      <c r="AG232" s="42">
        <f t="shared" si="324"/>
        <v>0</v>
      </c>
      <c r="AH232" s="42">
        <f t="shared" si="324"/>
        <v>2003.3</v>
      </c>
      <c r="AI232" s="41" t="s">
        <v>35</v>
      </c>
      <c r="AJ232" s="15"/>
    </row>
    <row r="233" s="18" customFormat="1" ht="19" customHeight="1" spans="1:36">
      <c r="A233" s="37">
        <f t="shared" si="282"/>
        <v>230</v>
      </c>
      <c r="B233" s="38" t="s">
        <v>181</v>
      </c>
      <c r="C233" s="74" t="s">
        <v>640</v>
      </c>
      <c r="D233" s="75" t="s">
        <v>641</v>
      </c>
      <c r="E233" s="39">
        <v>3920.55</v>
      </c>
      <c r="F233" s="39">
        <v>3920.55</v>
      </c>
      <c r="G233" s="39">
        <v>6346</v>
      </c>
      <c r="H233" s="39">
        <v>3920.55</v>
      </c>
      <c r="I233" s="73">
        <v>8500</v>
      </c>
      <c r="J233" s="39"/>
      <c r="K233" s="38">
        <f t="shared" si="283"/>
        <v>70.57</v>
      </c>
      <c r="L233" s="38">
        <f t="shared" si="284"/>
        <v>627.29</v>
      </c>
      <c r="M233" s="39">
        <f t="shared" si="285"/>
        <v>507.68</v>
      </c>
      <c r="N233" s="38">
        <f t="shared" si="286"/>
        <v>27.44</v>
      </c>
      <c r="O233" s="39">
        <f t="shared" si="287"/>
        <v>425</v>
      </c>
      <c r="P233" s="39">
        <f t="shared" si="288"/>
        <v>0</v>
      </c>
      <c r="Q233" s="39">
        <f t="shared" si="289"/>
        <v>1657.98</v>
      </c>
      <c r="R233" s="38">
        <f t="shared" si="290"/>
        <v>0</v>
      </c>
      <c r="S233" s="38">
        <f t="shared" si="291"/>
        <v>313.64</v>
      </c>
      <c r="T233" s="39">
        <f t="shared" si="292"/>
        <v>126.92</v>
      </c>
      <c r="U233" s="38">
        <f t="shared" si="293"/>
        <v>11.76</v>
      </c>
      <c r="V233" s="39">
        <f t="shared" si="294"/>
        <v>425</v>
      </c>
      <c r="W233" s="39">
        <f t="shared" si="295"/>
        <v>0</v>
      </c>
      <c r="X233" s="38">
        <f t="shared" si="296"/>
        <v>877.32</v>
      </c>
      <c r="Y233" s="38">
        <f t="shared" si="297"/>
        <v>2535.3</v>
      </c>
      <c r="Z233" s="35"/>
      <c r="AA233" s="41" t="s">
        <v>81</v>
      </c>
      <c r="AB233" s="42">
        <f t="shared" ref="AB233:AH233" si="325">K233+R233</f>
        <v>70.57</v>
      </c>
      <c r="AC233" s="42">
        <f t="shared" si="325"/>
        <v>940.93</v>
      </c>
      <c r="AD233" s="42">
        <f t="shared" si="325"/>
        <v>634.6</v>
      </c>
      <c r="AE233" s="42">
        <f t="shared" si="325"/>
        <v>39.2</v>
      </c>
      <c r="AF233" s="42">
        <f t="shared" si="325"/>
        <v>850</v>
      </c>
      <c r="AG233" s="42">
        <f t="shared" si="325"/>
        <v>0</v>
      </c>
      <c r="AH233" s="42">
        <f t="shared" si="325"/>
        <v>2535.3</v>
      </c>
      <c r="AI233" s="41" t="s">
        <v>31</v>
      </c>
      <c r="AJ233" s="15"/>
    </row>
    <row r="234" s="18" customFormat="1" ht="19" customHeight="1" spans="1:36">
      <c r="A234" s="37">
        <f t="shared" si="282"/>
        <v>231</v>
      </c>
      <c r="B234" s="38" t="s">
        <v>119</v>
      </c>
      <c r="C234" s="74" t="s">
        <v>642</v>
      </c>
      <c r="D234" s="75" t="s">
        <v>643</v>
      </c>
      <c r="E234" s="39">
        <v>3920.55</v>
      </c>
      <c r="F234" s="39">
        <v>3920.55</v>
      </c>
      <c r="G234" s="39">
        <v>6346</v>
      </c>
      <c r="H234" s="39">
        <v>3920.55</v>
      </c>
      <c r="I234" s="73">
        <v>3180</v>
      </c>
      <c r="J234" s="39"/>
      <c r="K234" s="38">
        <f t="shared" si="283"/>
        <v>70.57</v>
      </c>
      <c r="L234" s="38">
        <f t="shared" si="284"/>
        <v>627.29</v>
      </c>
      <c r="M234" s="39">
        <f t="shared" si="285"/>
        <v>507.68</v>
      </c>
      <c r="N234" s="38">
        <f t="shared" si="286"/>
        <v>27.44</v>
      </c>
      <c r="O234" s="39">
        <f t="shared" si="287"/>
        <v>159</v>
      </c>
      <c r="P234" s="39">
        <f t="shared" si="288"/>
        <v>0</v>
      </c>
      <c r="Q234" s="39">
        <f t="shared" si="289"/>
        <v>1391.98</v>
      </c>
      <c r="R234" s="38">
        <f t="shared" si="290"/>
        <v>0</v>
      </c>
      <c r="S234" s="38">
        <f t="shared" si="291"/>
        <v>313.64</v>
      </c>
      <c r="T234" s="39">
        <f t="shared" si="292"/>
        <v>126.92</v>
      </c>
      <c r="U234" s="38">
        <f t="shared" si="293"/>
        <v>11.76</v>
      </c>
      <c r="V234" s="39">
        <f t="shared" si="294"/>
        <v>159</v>
      </c>
      <c r="W234" s="39">
        <f t="shared" si="295"/>
        <v>0</v>
      </c>
      <c r="X234" s="38">
        <f t="shared" si="296"/>
        <v>611.32</v>
      </c>
      <c r="Y234" s="38">
        <f t="shared" si="297"/>
        <v>2003.3</v>
      </c>
      <c r="Z234" s="35"/>
      <c r="AA234" s="41" t="s">
        <v>74</v>
      </c>
      <c r="AB234" s="42">
        <f t="shared" ref="AB234:AH234" si="326">K234+R234</f>
        <v>70.57</v>
      </c>
      <c r="AC234" s="42">
        <f t="shared" si="326"/>
        <v>940.93</v>
      </c>
      <c r="AD234" s="42">
        <f t="shared" si="326"/>
        <v>634.6</v>
      </c>
      <c r="AE234" s="42">
        <f t="shared" si="326"/>
        <v>39.2</v>
      </c>
      <c r="AF234" s="42">
        <f t="shared" si="326"/>
        <v>318</v>
      </c>
      <c r="AG234" s="42">
        <f t="shared" si="326"/>
        <v>0</v>
      </c>
      <c r="AH234" s="42">
        <f t="shared" si="326"/>
        <v>2003.3</v>
      </c>
      <c r="AI234" s="41" t="s">
        <v>35</v>
      </c>
      <c r="AJ234" s="15"/>
    </row>
    <row r="235" s="18" customFormat="1" ht="19" customHeight="1" spans="1:36">
      <c r="A235" s="37">
        <f t="shared" si="282"/>
        <v>232</v>
      </c>
      <c r="B235" s="38" t="s">
        <v>116</v>
      </c>
      <c r="C235" s="76" t="s">
        <v>644</v>
      </c>
      <c r="D235" s="75" t="s">
        <v>645</v>
      </c>
      <c r="E235" s="39">
        <v>3920.55</v>
      </c>
      <c r="F235" s="39">
        <v>3920.55</v>
      </c>
      <c r="G235" s="39">
        <v>6346</v>
      </c>
      <c r="H235" s="39">
        <v>3920.55</v>
      </c>
      <c r="I235" s="73">
        <v>2200</v>
      </c>
      <c r="J235" s="39"/>
      <c r="K235" s="38">
        <f t="shared" si="283"/>
        <v>70.57</v>
      </c>
      <c r="L235" s="38">
        <f t="shared" si="284"/>
        <v>627.29</v>
      </c>
      <c r="M235" s="39">
        <f t="shared" si="285"/>
        <v>507.68</v>
      </c>
      <c r="N235" s="38">
        <f t="shared" si="286"/>
        <v>27.44</v>
      </c>
      <c r="O235" s="39">
        <f t="shared" si="287"/>
        <v>110</v>
      </c>
      <c r="P235" s="39">
        <f t="shared" si="288"/>
        <v>0</v>
      </c>
      <c r="Q235" s="39">
        <f t="shared" si="289"/>
        <v>1342.98</v>
      </c>
      <c r="R235" s="38">
        <f t="shared" si="290"/>
        <v>0</v>
      </c>
      <c r="S235" s="38">
        <f t="shared" si="291"/>
        <v>313.64</v>
      </c>
      <c r="T235" s="39">
        <f t="shared" si="292"/>
        <v>126.92</v>
      </c>
      <c r="U235" s="38">
        <f t="shared" si="293"/>
        <v>11.76</v>
      </c>
      <c r="V235" s="39">
        <f t="shared" si="294"/>
        <v>110</v>
      </c>
      <c r="W235" s="39">
        <f t="shared" si="295"/>
        <v>0</v>
      </c>
      <c r="X235" s="38">
        <f t="shared" si="296"/>
        <v>562.32</v>
      </c>
      <c r="Y235" s="38">
        <f t="shared" si="297"/>
        <v>1905.3</v>
      </c>
      <c r="Z235" s="35"/>
      <c r="AA235" s="41" t="s">
        <v>68</v>
      </c>
      <c r="AB235" s="42">
        <f t="shared" ref="AB235:AH235" si="327">K235+R235</f>
        <v>70.57</v>
      </c>
      <c r="AC235" s="42">
        <f t="shared" si="327"/>
        <v>940.93</v>
      </c>
      <c r="AD235" s="42">
        <f t="shared" si="327"/>
        <v>634.6</v>
      </c>
      <c r="AE235" s="42">
        <f t="shared" si="327"/>
        <v>39.2</v>
      </c>
      <c r="AF235" s="42">
        <f t="shared" si="327"/>
        <v>220</v>
      </c>
      <c r="AG235" s="42">
        <f t="shared" si="327"/>
        <v>0</v>
      </c>
      <c r="AH235" s="42">
        <f t="shared" si="327"/>
        <v>1905.3</v>
      </c>
      <c r="AI235" s="41" t="s">
        <v>33</v>
      </c>
      <c r="AJ235" s="15"/>
    </row>
    <row r="236" s="18" customFormat="1" ht="19" customHeight="1" spans="1:36">
      <c r="A236" s="37">
        <f t="shared" si="282"/>
        <v>233</v>
      </c>
      <c r="B236" s="38" t="s">
        <v>119</v>
      </c>
      <c r="C236" s="77" t="s">
        <v>646</v>
      </c>
      <c r="D236" s="65" t="s">
        <v>647</v>
      </c>
      <c r="E236" s="39">
        <v>3920.55</v>
      </c>
      <c r="F236" s="39">
        <v>3920.55</v>
      </c>
      <c r="G236" s="39">
        <v>6346</v>
      </c>
      <c r="H236" s="39">
        <v>3920.55</v>
      </c>
      <c r="I236" s="73">
        <v>3180</v>
      </c>
      <c r="J236" s="39"/>
      <c r="K236" s="38">
        <f t="shared" si="283"/>
        <v>70.57</v>
      </c>
      <c r="L236" s="38">
        <f t="shared" si="284"/>
        <v>627.29</v>
      </c>
      <c r="M236" s="39">
        <f t="shared" si="285"/>
        <v>507.68</v>
      </c>
      <c r="N236" s="38">
        <f t="shared" si="286"/>
        <v>27.44</v>
      </c>
      <c r="O236" s="39">
        <f t="shared" si="287"/>
        <v>159</v>
      </c>
      <c r="P236" s="39">
        <f t="shared" si="288"/>
        <v>0</v>
      </c>
      <c r="Q236" s="39">
        <f t="shared" si="289"/>
        <v>1391.98</v>
      </c>
      <c r="R236" s="38">
        <f t="shared" si="290"/>
        <v>0</v>
      </c>
      <c r="S236" s="38">
        <f t="shared" si="291"/>
        <v>313.64</v>
      </c>
      <c r="T236" s="39">
        <f t="shared" si="292"/>
        <v>126.92</v>
      </c>
      <c r="U236" s="38">
        <f t="shared" si="293"/>
        <v>11.76</v>
      </c>
      <c r="V236" s="39">
        <f t="shared" si="294"/>
        <v>159</v>
      </c>
      <c r="W236" s="39">
        <f t="shared" si="295"/>
        <v>0</v>
      </c>
      <c r="X236" s="38">
        <f t="shared" si="296"/>
        <v>611.32</v>
      </c>
      <c r="Y236" s="38">
        <f t="shared" si="297"/>
        <v>2003.3</v>
      </c>
      <c r="Z236" s="35"/>
      <c r="AA236" s="41" t="s">
        <v>74</v>
      </c>
      <c r="AB236" s="42">
        <f t="shared" ref="AB236:AH236" si="328">K236+R236</f>
        <v>70.57</v>
      </c>
      <c r="AC236" s="42">
        <f t="shared" si="328"/>
        <v>940.93</v>
      </c>
      <c r="AD236" s="42">
        <f t="shared" si="328"/>
        <v>634.6</v>
      </c>
      <c r="AE236" s="42">
        <f t="shared" si="328"/>
        <v>39.2</v>
      </c>
      <c r="AF236" s="42">
        <f t="shared" si="328"/>
        <v>318</v>
      </c>
      <c r="AG236" s="42">
        <f t="shared" si="328"/>
        <v>0</v>
      </c>
      <c r="AH236" s="42">
        <f t="shared" si="328"/>
        <v>2003.3</v>
      </c>
      <c r="AI236" s="41" t="s">
        <v>35</v>
      </c>
      <c r="AJ236" s="15"/>
    </row>
    <row r="237" s="18" customFormat="1" ht="19" customHeight="1" spans="1:36">
      <c r="A237" s="37">
        <f t="shared" si="282"/>
        <v>234</v>
      </c>
      <c r="B237" s="38" t="s">
        <v>270</v>
      </c>
      <c r="C237" s="59" t="s">
        <v>648</v>
      </c>
      <c r="D237" s="71" t="s">
        <v>649</v>
      </c>
      <c r="E237" s="67">
        <v>3920.55</v>
      </c>
      <c r="F237" s="39">
        <v>3920.55</v>
      </c>
      <c r="G237" s="39">
        <v>6346</v>
      </c>
      <c r="H237" s="39">
        <v>3920.55</v>
      </c>
      <c r="I237" s="43">
        <v>2200</v>
      </c>
      <c r="J237" s="39"/>
      <c r="K237" s="38">
        <f t="shared" si="283"/>
        <v>70.57</v>
      </c>
      <c r="L237" s="38">
        <f t="shared" si="284"/>
        <v>627.29</v>
      </c>
      <c r="M237" s="39">
        <f t="shared" si="285"/>
        <v>507.68</v>
      </c>
      <c r="N237" s="38">
        <f t="shared" si="286"/>
        <v>27.44</v>
      </c>
      <c r="O237" s="39">
        <f t="shared" si="287"/>
        <v>110</v>
      </c>
      <c r="P237" s="39">
        <f t="shared" si="288"/>
        <v>0</v>
      </c>
      <c r="Q237" s="39">
        <f t="shared" si="289"/>
        <v>1342.98</v>
      </c>
      <c r="R237" s="38">
        <f t="shared" si="290"/>
        <v>0</v>
      </c>
      <c r="S237" s="38">
        <f t="shared" si="291"/>
        <v>313.64</v>
      </c>
      <c r="T237" s="39">
        <f t="shared" si="292"/>
        <v>126.92</v>
      </c>
      <c r="U237" s="38">
        <f t="shared" si="293"/>
        <v>11.76</v>
      </c>
      <c r="V237" s="39">
        <f t="shared" si="294"/>
        <v>110</v>
      </c>
      <c r="W237" s="39">
        <f t="shared" si="295"/>
        <v>0</v>
      </c>
      <c r="X237" s="38">
        <f t="shared" si="296"/>
        <v>562.32</v>
      </c>
      <c r="Y237" s="38">
        <f t="shared" si="297"/>
        <v>1905.3</v>
      </c>
      <c r="Z237" s="35"/>
      <c r="AA237" s="41" t="s">
        <v>63</v>
      </c>
      <c r="AB237" s="42">
        <f t="shared" ref="AB237:AH237" si="329">K237+R237</f>
        <v>70.57</v>
      </c>
      <c r="AC237" s="42">
        <f t="shared" si="329"/>
        <v>940.93</v>
      </c>
      <c r="AD237" s="42">
        <f t="shared" si="329"/>
        <v>634.6</v>
      </c>
      <c r="AE237" s="42">
        <f t="shared" si="329"/>
        <v>39.2</v>
      </c>
      <c r="AF237" s="42">
        <f t="shared" si="329"/>
        <v>220</v>
      </c>
      <c r="AG237" s="42">
        <f t="shared" si="329"/>
        <v>0</v>
      </c>
      <c r="AH237" s="42">
        <f t="shared" si="329"/>
        <v>1905.3</v>
      </c>
      <c r="AI237" s="41" t="s">
        <v>33</v>
      </c>
      <c r="AJ237" s="15"/>
    </row>
    <row r="238" ht="20" customHeight="1" spans="1:36">
      <c r="A238" s="37">
        <f t="shared" si="282"/>
        <v>235</v>
      </c>
      <c r="B238" s="38" t="s">
        <v>238</v>
      </c>
      <c r="C238" s="74" t="s">
        <v>650</v>
      </c>
      <c r="D238" s="75" t="s">
        <v>651</v>
      </c>
      <c r="E238" s="39">
        <v>3920.55</v>
      </c>
      <c r="F238" s="39">
        <v>3920.55</v>
      </c>
      <c r="G238" s="39">
        <v>6346</v>
      </c>
      <c r="H238" s="39">
        <v>3920.55</v>
      </c>
      <c r="I238" s="73">
        <v>2200</v>
      </c>
      <c r="J238" s="39"/>
      <c r="K238" s="38">
        <f t="shared" si="283"/>
        <v>70.57</v>
      </c>
      <c r="L238" s="38">
        <f t="shared" si="284"/>
        <v>627.29</v>
      </c>
      <c r="M238" s="39">
        <f t="shared" si="285"/>
        <v>507.68</v>
      </c>
      <c r="N238" s="38">
        <f t="shared" si="286"/>
        <v>27.44</v>
      </c>
      <c r="O238" s="39">
        <f t="shared" si="287"/>
        <v>110</v>
      </c>
      <c r="P238" s="39">
        <f t="shared" si="288"/>
        <v>0</v>
      </c>
      <c r="Q238" s="39">
        <f t="shared" si="289"/>
        <v>1342.98</v>
      </c>
      <c r="R238" s="38">
        <f t="shared" si="290"/>
        <v>0</v>
      </c>
      <c r="S238" s="38">
        <f t="shared" si="291"/>
        <v>313.64</v>
      </c>
      <c r="T238" s="39">
        <f t="shared" si="292"/>
        <v>126.92</v>
      </c>
      <c r="U238" s="38">
        <f t="shared" si="293"/>
        <v>11.76</v>
      </c>
      <c r="V238" s="39">
        <f t="shared" si="294"/>
        <v>110</v>
      </c>
      <c r="W238" s="39">
        <f t="shared" si="295"/>
        <v>0</v>
      </c>
      <c r="X238" s="38">
        <f t="shared" si="296"/>
        <v>562.32</v>
      </c>
      <c r="Y238" s="38">
        <f t="shared" si="297"/>
        <v>1905.3</v>
      </c>
      <c r="Z238" s="35"/>
      <c r="AA238" s="41" t="s">
        <v>60</v>
      </c>
      <c r="AB238" s="42">
        <f t="shared" ref="AB238:AH238" si="330">K238+R238</f>
        <v>70.57</v>
      </c>
      <c r="AC238" s="42">
        <f t="shared" si="330"/>
        <v>940.93</v>
      </c>
      <c r="AD238" s="42">
        <f t="shared" si="330"/>
        <v>634.6</v>
      </c>
      <c r="AE238" s="42">
        <f t="shared" si="330"/>
        <v>39.2</v>
      </c>
      <c r="AF238" s="42">
        <f t="shared" si="330"/>
        <v>220</v>
      </c>
      <c r="AG238" s="42">
        <f t="shared" si="330"/>
        <v>0</v>
      </c>
      <c r="AH238" s="42">
        <f t="shared" si="330"/>
        <v>1905.3</v>
      </c>
      <c r="AI238" s="41" t="s">
        <v>33</v>
      </c>
      <c r="AJ238" s="15"/>
    </row>
    <row r="239" s="18" customFormat="1" ht="19" customHeight="1" spans="1:36">
      <c r="A239" s="37">
        <f t="shared" si="282"/>
        <v>236</v>
      </c>
      <c r="B239" s="38" t="s">
        <v>110</v>
      </c>
      <c r="C239" s="54" t="s">
        <v>656</v>
      </c>
      <c r="D239" s="78" t="s">
        <v>657</v>
      </c>
      <c r="E239" s="39">
        <v>3920.55</v>
      </c>
      <c r="F239" s="39">
        <v>3920.55</v>
      </c>
      <c r="G239" s="39">
        <v>6346</v>
      </c>
      <c r="H239" s="39">
        <v>3920.55</v>
      </c>
      <c r="I239" s="73">
        <v>2200</v>
      </c>
      <c r="J239" s="39"/>
      <c r="K239" s="38">
        <f t="shared" si="283"/>
        <v>70.57</v>
      </c>
      <c r="L239" s="38">
        <f t="shared" si="284"/>
        <v>627.29</v>
      </c>
      <c r="M239" s="39">
        <f t="shared" si="285"/>
        <v>507.68</v>
      </c>
      <c r="N239" s="38">
        <f t="shared" si="286"/>
        <v>27.44</v>
      </c>
      <c r="O239" s="39">
        <f t="shared" si="287"/>
        <v>110</v>
      </c>
      <c r="P239" s="39">
        <f t="shared" si="288"/>
        <v>0</v>
      </c>
      <c r="Q239" s="39">
        <f t="shared" si="289"/>
        <v>1342.98</v>
      </c>
      <c r="R239" s="38">
        <f t="shared" si="290"/>
        <v>0</v>
      </c>
      <c r="S239" s="38">
        <f t="shared" si="291"/>
        <v>313.64</v>
      </c>
      <c r="T239" s="39">
        <f t="shared" si="292"/>
        <v>126.92</v>
      </c>
      <c r="U239" s="38">
        <f t="shared" si="293"/>
        <v>11.76</v>
      </c>
      <c r="V239" s="39">
        <f t="shared" si="294"/>
        <v>110</v>
      </c>
      <c r="W239" s="39">
        <f t="shared" si="295"/>
        <v>0</v>
      </c>
      <c r="X239" s="38">
        <f t="shared" si="296"/>
        <v>562.32</v>
      </c>
      <c r="Y239" s="38">
        <f t="shared" si="297"/>
        <v>1905.3</v>
      </c>
      <c r="Z239" s="35"/>
      <c r="AA239" s="41" t="s">
        <v>62</v>
      </c>
      <c r="AB239" s="42">
        <f t="shared" ref="AB239:AH239" si="331">K239+R239</f>
        <v>70.57</v>
      </c>
      <c r="AC239" s="42">
        <f t="shared" si="331"/>
        <v>940.93</v>
      </c>
      <c r="AD239" s="42">
        <f t="shared" si="331"/>
        <v>634.6</v>
      </c>
      <c r="AE239" s="42">
        <f t="shared" si="331"/>
        <v>39.2</v>
      </c>
      <c r="AF239" s="42">
        <f t="shared" si="331"/>
        <v>220</v>
      </c>
      <c r="AG239" s="42">
        <f t="shared" si="331"/>
        <v>0</v>
      </c>
      <c r="AH239" s="42">
        <f t="shared" si="331"/>
        <v>1905.3</v>
      </c>
      <c r="AI239" s="41" t="s">
        <v>33</v>
      </c>
      <c r="AJ239" s="15"/>
    </row>
    <row r="240" s="18" customFormat="1" ht="19" customHeight="1" spans="1:36">
      <c r="A240" s="37">
        <f t="shared" si="282"/>
        <v>237</v>
      </c>
      <c r="B240" s="38" t="s">
        <v>347</v>
      </c>
      <c r="C240" s="54" t="s">
        <v>658</v>
      </c>
      <c r="D240" s="78" t="s">
        <v>659</v>
      </c>
      <c r="E240" s="39">
        <v>3920.55</v>
      </c>
      <c r="F240" s="39">
        <v>3920.55</v>
      </c>
      <c r="G240" s="39">
        <v>6346</v>
      </c>
      <c r="H240" s="39">
        <v>3920.55</v>
      </c>
      <c r="I240" s="73">
        <v>2200</v>
      </c>
      <c r="J240" s="39"/>
      <c r="K240" s="38">
        <f t="shared" si="283"/>
        <v>70.57</v>
      </c>
      <c r="L240" s="38">
        <f t="shared" si="284"/>
        <v>627.29</v>
      </c>
      <c r="M240" s="39">
        <f t="shared" si="285"/>
        <v>507.68</v>
      </c>
      <c r="N240" s="38">
        <f t="shared" si="286"/>
        <v>27.44</v>
      </c>
      <c r="O240" s="39">
        <f t="shared" si="287"/>
        <v>110</v>
      </c>
      <c r="P240" s="39">
        <f t="shared" si="288"/>
        <v>0</v>
      </c>
      <c r="Q240" s="39">
        <f t="shared" si="289"/>
        <v>1342.98</v>
      </c>
      <c r="R240" s="38">
        <f t="shared" si="290"/>
        <v>0</v>
      </c>
      <c r="S240" s="38">
        <f t="shared" si="291"/>
        <v>313.64</v>
      </c>
      <c r="T240" s="39">
        <f t="shared" si="292"/>
        <v>126.92</v>
      </c>
      <c r="U240" s="38">
        <f t="shared" si="293"/>
        <v>11.76</v>
      </c>
      <c r="V240" s="39">
        <f t="shared" si="294"/>
        <v>110</v>
      </c>
      <c r="W240" s="39">
        <f t="shared" si="295"/>
        <v>0</v>
      </c>
      <c r="X240" s="38">
        <f t="shared" si="296"/>
        <v>562.32</v>
      </c>
      <c r="Y240" s="38">
        <f t="shared" si="297"/>
        <v>1905.3</v>
      </c>
      <c r="Z240" s="35"/>
      <c r="AA240" s="41" t="s">
        <v>69</v>
      </c>
      <c r="AB240" s="42">
        <f t="shared" ref="AB240:AH240" si="332">K240+R240</f>
        <v>70.57</v>
      </c>
      <c r="AC240" s="42">
        <f t="shared" si="332"/>
        <v>940.93</v>
      </c>
      <c r="AD240" s="42">
        <f t="shared" si="332"/>
        <v>634.6</v>
      </c>
      <c r="AE240" s="42">
        <f t="shared" si="332"/>
        <v>39.2</v>
      </c>
      <c r="AF240" s="42">
        <f t="shared" si="332"/>
        <v>220</v>
      </c>
      <c r="AG240" s="42">
        <f t="shared" si="332"/>
        <v>0</v>
      </c>
      <c r="AH240" s="42">
        <f t="shared" si="332"/>
        <v>1905.3</v>
      </c>
      <c r="AI240" s="41" t="s">
        <v>33</v>
      </c>
      <c r="AJ240" s="15"/>
    </row>
    <row r="241" s="18" customFormat="1" ht="19" customHeight="1" spans="1:36">
      <c r="A241" s="37">
        <f t="shared" si="282"/>
        <v>238</v>
      </c>
      <c r="B241" s="38" t="s">
        <v>189</v>
      </c>
      <c r="C241" s="54" t="s">
        <v>660</v>
      </c>
      <c r="D241" s="78" t="s">
        <v>661</v>
      </c>
      <c r="E241" s="39">
        <v>3920.55</v>
      </c>
      <c r="F241" s="39">
        <v>3920.55</v>
      </c>
      <c r="G241" s="39">
        <v>6346</v>
      </c>
      <c r="H241" s="39">
        <v>3920.55</v>
      </c>
      <c r="I241" s="73">
        <v>2200</v>
      </c>
      <c r="J241" s="39"/>
      <c r="K241" s="38">
        <f t="shared" si="283"/>
        <v>70.57</v>
      </c>
      <c r="L241" s="38">
        <f t="shared" si="284"/>
        <v>627.29</v>
      </c>
      <c r="M241" s="39">
        <f t="shared" si="285"/>
        <v>507.68</v>
      </c>
      <c r="N241" s="38">
        <f t="shared" si="286"/>
        <v>27.44</v>
      </c>
      <c r="O241" s="39">
        <f t="shared" si="287"/>
        <v>110</v>
      </c>
      <c r="P241" s="39">
        <f t="shared" si="288"/>
        <v>0</v>
      </c>
      <c r="Q241" s="39">
        <f t="shared" si="289"/>
        <v>1342.98</v>
      </c>
      <c r="R241" s="38">
        <f t="shared" si="290"/>
        <v>0</v>
      </c>
      <c r="S241" s="38">
        <f t="shared" si="291"/>
        <v>313.64</v>
      </c>
      <c r="T241" s="39">
        <f t="shared" si="292"/>
        <v>126.92</v>
      </c>
      <c r="U241" s="38">
        <f t="shared" si="293"/>
        <v>11.76</v>
      </c>
      <c r="V241" s="39">
        <f t="shared" si="294"/>
        <v>110</v>
      </c>
      <c r="W241" s="39">
        <f t="shared" si="295"/>
        <v>0</v>
      </c>
      <c r="X241" s="38">
        <f t="shared" si="296"/>
        <v>562.32</v>
      </c>
      <c r="Y241" s="38">
        <f t="shared" si="297"/>
        <v>1905.3</v>
      </c>
      <c r="Z241" s="35"/>
      <c r="AA241" s="41" t="s">
        <v>56</v>
      </c>
      <c r="AB241" s="42">
        <f t="shared" ref="AB241:AH241" si="333">K241+R241</f>
        <v>70.57</v>
      </c>
      <c r="AC241" s="42">
        <f t="shared" si="333"/>
        <v>940.93</v>
      </c>
      <c r="AD241" s="42">
        <f t="shared" si="333"/>
        <v>634.6</v>
      </c>
      <c r="AE241" s="42">
        <f t="shared" si="333"/>
        <v>39.2</v>
      </c>
      <c r="AF241" s="42">
        <f t="shared" si="333"/>
        <v>220</v>
      </c>
      <c r="AG241" s="42">
        <f t="shared" si="333"/>
        <v>0</v>
      </c>
      <c r="AH241" s="42">
        <f t="shared" si="333"/>
        <v>1905.3</v>
      </c>
      <c r="AI241" s="41" t="s">
        <v>36</v>
      </c>
      <c r="AJ241" s="15"/>
    </row>
    <row r="242" s="18" customFormat="1" ht="19" customHeight="1" spans="1:36">
      <c r="A242" s="37">
        <f t="shared" si="282"/>
        <v>239</v>
      </c>
      <c r="B242" s="38" t="s">
        <v>189</v>
      </c>
      <c r="C242" s="54" t="s">
        <v>662</v>
      </c>
      <c r="D242" s="78" t="s">
        <v>663</v>
      </c>
      <c r="E242" s="39">
        <v>3920.55</v>
      </c>
      <c r="F242" s="39">
        <v>3920.55</v>
      </c>
      <c r="G242" s="39">
        <v>6346</v>
      </c>
      <c r="H242" s="39">
        <v>3920.55</v>
      </c>
      <c r="I242" s="73">
        <v>0</v>
      </c>
      <c r="J242" s="39"/>
      <c r="K242" s="38">
        <f t="shared" si="283"/>
        <v>70.57</v>
      </c>
      <c r="L242" s="38">
        <f t="shared" si="284"/>
        <v>627.29</v>
      </c>
      <c r="M242" s="39">
        <f t="shared" si="285"/>
        <v>507.68</v>
      </c>
      <c r="N242" s="38">
        <f t="shared" si="286"/>
        <v>27.44</v>
      </c>
      <c r="O242" s="39">
        <f t="shared" si="287"/>
        <v>0</v>
      </c>
      <c r="P242" s="39">
        <f t="shared" si="288"/>
        <v>0</v>
      </c>
      <c r="Q242" s="39">
        <f t="shared" si="289"/>
        <v>1232.98</v>
      </c>
      <c r="R242" s="38">
        <f t="shared" si="290"/>
        <v>0</v>
      </c>
      <c r="S242" s="38">
        <f t="shared" si="291"/>
        <v>313.64</v>
      </c>
      <c r="T242" s="39">
        <f t="shared" si="292"/>
        <v>126.92</v>
      </c>
      <c r="U242" s="38">
        <f t="shared" si="293"/>
        <v>11.76</v>
      </c>
      <c r="V242" s="39">
        <f t="shared" si="294"/>
        <v>0</v>
      </c>
      <c r="W242" s="39">
        <f t="shared" si="295"/>
        <v>0</v>
      </c>
      <c r="X242" s="38">
        <f t="shared" si="296"/>
        <v>452.32</v>
      </c>
      <c r="Y242" s="38">
        <f t="shared" si="297"/>
        <v>1685.3</v>
      </c>
      <c r="Z242" s="35"/>
      <c r="AA242" s="41" t="s">
        <v>52</v>
      </c>
      <c r="AB242" s="42">
        <f t="shared" ref="AB242:AH242" si="334">K242+R242</f>
        <v>70.57</v>
      </c>
      <c r="AC242" s="42">
        <f t="shared" si="334"/>
        <v>940.93</v>
      </c>
      <c r="AD242" s="42">
        <f t="shared" si="334"/>
        <v>634.6</v>
      </c>
      <c r="AE242" s="42">
        <f t="shared" si="334"/>
        <v>39.2</v>
      </c>
      <c r="AF242" s="42">
        <f t="shared" si="334"/>
        <v>0</v>
      </c>
      <c r="AG242" s="42">
        <f t="shared" si="334"/>
        <v>0</v>
      </c>
      <c r="AH242" s="42">
        <f t="shared" si="334"/>
        <v>1685.3</v>
      </c>
      <c r="AI242" s="41" t="s">
        <v>33</v>
      </c>
      <c r="AJ242" s="15"/>
    </row>
    <row r="243" s="18" customFormat="1" ht="19" customHeight="1" spans="1:36">
      <c r="A243" s="37">
        <f t="shared" si="282"/>
        <v>240</v>
      </c>
      <c r="B243" s="38" t="s">
        <v>186</v>
      </c>
      <c r="C243" s="54" t="s">
        <v>664</v>
      </c>
      <c r="D243" s="78" t="s">
        <v>665</v>
      </c>
      <c r="E243" s="39">
        <v>3920.55</v>
      </c>
      <c r="F243" s="39">
        <v>3920.55</v>
      </c>
      <c r="G243" s="39">
        <v>6346</v>
      </c>
      <c r="H243" s="39">
        <v>3920.55</v>
      </c>
      <c r="I243" s="73">
        <v>3180</v>
      </c>
      <c r="J243" s="39"/>
      <c r="K243" s="38">
        <f t="shared" si="283"/>
        <v>70.57</v>
      </c>
      <c r="L243" s="38">
        <f t="shared" si="284"/>
        <v>627.29</v>
      </c>
      <c r="M243" s="39">
        <f t="shared" si="285"/>
        <v>507.68</v>
      </c>
      <c r="N243" s="38">
        <f t="shared" si="286"/>
        <v>27.44</v>
      </c>
      <c r="O243" s="39">
        <f t="shared" si="287"/>
        <v>159</v>
      </c>
      <c r="P243" s="39">
        <f t="shared" si="288"/>
        <v>0</v>
      </c>
      <c r="Q243" s="39">
        <f t="shared" si="289"/>
        <v>1391.98</v>
      </c>
      <c r="R243" s="38">
        <f t="shared" si="290"/>
        <v>0</v>
      </c>
      <c r="S243" s="38">
        <f t="shared" si="291"/>
        <v>313.64</v>
      </c>
      <c r="T243" s="39">
        <f t="shared" si="292"/>
        <v>126.92</v>
      </c>
      <c r="U243" s="38">
        <f t="shared" si="293"/>
        <v>11.76</v>
      </c>
      <c r="V243" s="39">
        <f t="shared" si="294"/>
        <v>159</v>
      </c>
      <c r="W243" s="39">
        <f t="shared" si="295"/>
        <v>0</v>
      </c>
      <c r="X243" s="38">
        <f t="shared" si="296"/>
        <v>611.32</v>
      </c>
      <c r="Y243" s="38">
        <f t="shared" si="297"/>
        <v>2003.3</v>
      </c>
      <c r="Z243" s="35"/>
      <c r="AA243" s="41" t="s">
        <v>66</v>
      </c>
      <c r="AB243" s="42">
        <f t="shared" ref="AB243:AH243" si="335">K243+R243</f>
        <v>70.57</v>
      </c>
      <c r="AC243" s="42">
        <f t="shared" si="335"/>
        <v>940.93</v>
      </c>
      <c r="AD243" s="42">
        <f t="shared" si="335"/>
        <v>634.6</v>
      </c>
      <c r="AE243" s="42">
        <f t="shared" si="335"/>
        <v>39.2</v>
      </c>
      <c r="AF243" s="42">
        <f t="shared" si="335"/>
        <v>318</v>
      </c>
      <c r="AG243" s="42">
        <f t="shared" si="335"/>
        <v>0</v>
      </c>
      <c r="AH243" s="42">
        <f t="shared" si="335"/>
        <v>2003.3</v>
      </c>
      <c r="AI243" s="41" t="s">
        <v>36</v>
      </c>
      <c r="AJ243" s="15"/>
    </row>
    <row r="244" s="18" customFormat="1" ht="19" customHeight="1" spans="1:36">
      <c r="A244" s="37">
        <f t="shared" si="282"/>
        <v>241</v>
      </c>
      <c r="B244" s="38" t="s">
        <v>129</v>
      </c>
      <c r="C244" s="54" t="s">
        <v>666</v>
      </c>
      <c r="D244" s="78" t="s">
        <v>667</v>
      </c>
      <c r="E244" s="39">
        <v>3920.55</v>
      </c>
      <c r="F244" s="39">
        <v>3920.55</v>
      </c>
      <c r="G244" s="39">
        <v>6346</v>
      </c>
      <c r="H244" s="39">
        <v>3920.55</v>
      </c>
      <c r="I244" s="73">
        <v>3180</v>
      </c>
      <c r="J244" s="39"/>
      <c r="K244" s="38">
        <f t="shared" si="283"/>
        <v>70.57</v>
      </c>
      <c r="L244" s="38">
        <f t="shared" si="284"/>
        <v>627.29</v>
      </c>
      <c r="M244" s="39">
        <f t="shared" si="285"/>
        <v>507.68</v>
      </c>
      <c r="N244" s="38">
        <f t="shared" si="286"/>
        <v>27.44</v>
      </c>
      <c r="O244" s="39">
        <f t="shared" si="287"/>
        <v>159</v>
      </c>
      <c r="P244" s="39">
        <f t="shared" si="288"/>
        <v>0</v>
      </c>
      <c r="Q244" s="39">
        <f t="shared" si="289"/>
        <v>1391.98</v>
      </c>
      <c r="R244" s="38">
        <f t="shared" si="290"/>
        <v>0</v>
      </c>
      <c r="S244" s="38">
        <f t="shared" si="291"/>
        <v>313.64</v>
      </c>
      <c r="T244" s="39">
        <f t="shared" si="292"/>
        <v>126.92</v>
      </c>
      <c r="U244" s="38">
        <f t="shared" si="293"/>
        <v>11.76</v>
      </c>
      <c r="V244" s="39">
        <f t="shared" si="294"/>
        <v>159</v>
      </c>
      <c r="W244" s="39">
        <f t="shared" si="295"/>
        <v>0</v>
      </c>
      <c r="X244" s="38">
        <f t="shared" si="296"/>
        <v>611.32</v>
      </c>
      <c r="Y244" s="38">
        <f t="shared" si="297"/>
        <v>2003.3</v>
      </c>
      <c r="Z244" s="35"/>
      <c r="AA244" s="41" t="s">
        <v>58</v>
      </c>
      <c r="AB244" s="42">
        <f t="shared" ref="AB244:AH244" si="336">K244+R244</f>
        <v>70.57</v>
      </c>
      <c r="AC244" s="42">
        <f t="shared" si="336"/>
        <v>940.93</v>
      </c>
      <c r="AD244" s="42">
        <f t="shared" si="336"/>
        <v>634.6</v>
      </c>
      <c r="AE244" s="42">
        <f t="shared" si="336"/>
        <v>39.2</v>
      </c>
      <c r="AF244" s="42">
        <f t="shared" si="336"/>
        <v>318</v>
      </c>
      <c r="AG244" s="42">
        <f t="shared" si="336"/>
        <v>0</v>
      </c>
      <c r="AH244" s="42">
        <f t="shared" si="336"/>
        <v>2003.3</v>
      </c>
      <c r="AI244" s="41" t="s">
        <v>35</v>
      </c>
      <c r="AJ244" s="15"/>
    </row>
    <row r="245" s="18" customFormat="1" ht="19" customHeight="1" spans="1:36">
      <c r="A245" s="37">
        <f t="shared" si="282"/>
        <v>242</v>
      </c>
      <c r="B245" s="38" t="s">
        <v>189</v>
      </c>
      <c r="C245" s="54" t="s">
        <v>668</v>
      </c>
      <c r="D245" s="78" t="s">
        <v>669</v>
      </c>
      <c r="E245" s="39">
        <v>3920.55</v>
      </c>
      <c r="F245" s="39">
        <v>3920.55</v>
      </c>
      <c r="G245" s="39">
        <v>6346</v>
      </c>
      <c r="H245" s="39">
        <v>3920.55</v>
      </c>
      <c r="I245" s="73">
        <v>2200</v>
      </c>
      <c r="J245" s="39"/>
      <c r="K245" s="38">
        <f t="shared" si="283"/>
        <v>70.57</v>
      </c>
      <c r="L245" s="38">
        <f t="shared" si="284"/>
        <v>627.29</v>
      </c>
      <c r="M245" s="39">
        <f t="shared" si="285"/>
        <v>507.68</v>
      </c>
      <c r="N245" s="38">
        <f t="shared" si="286"/>
        <v>27.44</v>
      </c>
      <c r="O245" s="39">
        <f t="shared" si="287"/>
        <v>110</v>
      </c>
      <c r="P245" s="39">
        <f t="shared" si="288"/>
        <v>0</v>
      </c>
      <c r="Q245" s="39">
        <f t="shared" si="289"/>
        <v>1342.98</v>
      </c>
      <c r="R245" s="38">
        <f t="shared" si="290"/>
        <v>0</v>
      </c>
      <c r="S245" s="38">
        <f t="shared" si="291"/>
        <v>313.64</v>
      </c>
      <c r="T245" s="39">
        <f t="shared" si="292"/>
        <v>126.92</v>
      </c>
      <c r="U245" s="38">
        <f t="shared" si="293"/>
        <v>11.76</v>
      </c>
      <c r="V245" s="39">
        <f t="shared" si="294"/>
        <v>110</v>
      </c>
      <c r="W245" s="39">
        <f t="shared" si="295"/>
        <v>0</v>
      </c>
      <c r="X245" s="38">
        <f t="shared" si="296"/>
        <v>562.32</v>
      </c>
      <c r="Y245" s="38">
        <f t="shared" si="297"/>
        <v>1905.3</v>
      </c>
      <c r="Z245" s="35"/>
      <c r="AA245" s="41" t="s">
        <v>52</v>
      </c>
      <c r="AB245" s="42">
        <f t="shared" ref="AB245:AH245" si="337">K245+R245</f>
        <v>70.57</v>
      </c>
      <c r="AC245" s="42">
        <f t="shared" si="337"/>
        <v>940.93</v>
      </c>
      <c r="AD245" s="42">
        <f t="shared" si="337"/>
        <v>634.6</v>
      </c>
      <c r="AE245" s="42">
        <f t="shared" si="337"/>
        <v>39.2</v>
      </c>
      <c r="AF245" s="42">
        <f t="shared" si="337"/>
        <v>220</v>
      </c>
      <c r="AG245" s="42">
        <f t="shared" si="337"/>
        <v>0</v>
      </c>
      <c r="AH245" s="42">
        <f t="shared" si="337"/>
        <v>1905.3</v>
      </c>
      <c r="AI245" s="41" t="s">
        <v>33</v>
      </c>
      <c r="AJ245" s="15"/>
    </row>
    <row r="246" s="18" customFormat="1" ht="19" customHeight="1" spans="1:36">
      <c r="A246" s="37">
        <f t="shared" si="282"/>
        <v>243</v>
      </c>
      <c r="B246" s="38" t="s">
        <v>110</v>
      </c>
      <c r="C246" s="54" t="s">
        <v>678</v>
      </c>
      <c r="D246" s="226" t="s">
        <v>679</v>
      </c>
      <c r="E246" s="39">
        <v>3920.55</v>
      </c>
      <c r="F246" s="39">
        <v>3920.55</v>
      </c>
      <c r="G246" s="39">
        <v>6346</v>
      </c>
      <c r="H246" s="39">
        <v>3920.55</v>
      </c>
      <c r="I246" s="73">
        <v>2200</v>
      </c>
      <c r="J246" s="39"/>
      <c r="K246" s="38">
        <f t="shared" si="283"/>
        <v>70.57</v>
      </c>
      <c r="L246" s="38">
        <f t="shared" si="284"/>
        <v>627.29</v>
      </c>
      <c r="M246" s="39">
        <f t="shared" si="285"/>
        <v>507.68</v>
      </c>
      <c r="N246" s="38">
        <f t="shared" si="286"/>
        <v>27.44</v>
      </c>
      <c r="O246" s="39">
        <f t="shared" si="287"/>
        <v>110</v>
      </c>
      <c r="P246" s="39">
        <f t="shared" si="288"/>
        <v>0</v>
      </c>
      <c r="Q246" s="39">
        <f t="shared" si="289"/>
        <v>1342.98</v>
      </c>
      <c r="R246" s="38">
        <f t="shared" si="290"/>
        <v>0</v>
      </c>
      <c r="S246" s="38">
        <f t="shared" si="291"/>
        <v>313.64</v>
      </c>
      <c r="T246" s="39">
        <f t="shared" si="292"/>
        <v>126.92</v>
      </c>
      <c r="U246" s="38">
        <f t="shared" si="293"/>
        <v>11.76</v>
      </c>
      <c r="V246" s="39">
        <f t="shared" si="294"/>
        <v>110</v>
      </c>
      <c r="W246" s="39">
        <f t="shared" si="295"/>
        <v>0</v>
      </c>
      <c r="X246" s="38">
        <f t="shared" si="296"/>
        <v>562.32</v>
      </c>
      <c r="Y246" s="38">
        <f t="shared" si="297"/>
        <v>1905.3</v>
      </c>
      <c r="Z246" s="35"/>
      <c r="AA246" s="41" t="s">
        <v>62</v>
      </c>
      <c r="AB246" s="42">
        <f t="shared" ref="AB246:AH246" si="338">K246+R246</f>
        <v>70.57</v>
      </c>
      <c r="AC246" s="42">
        <f t="shared" si="338"/>
        <v>940.93</v>
      </c>
      <c r="AD246" s="42">
        <f t="shared" si="338"/>
        <v>634.6</v>
      </c>
      <c r="AE246" s="42">
        <f t="shared" si="338"/>
        <v>39.2</v>
      </c>
      <c r="AF246" s="42">
        <f t="shared" si="338"/>
        <v>220</v>
      </c>
      <c r="AG246" s="42">
        <f t="shared" si="338"/>
        <v>0</v>
      </c>
      <c r="AH246" s="42">
        <f t="shared" si="338"/>
        <v>1905.3</v>
      </c>
      <c r="AI246" s="41" t="s">
        <v>33</v>
      </c>
      <c r="AJ246" s="15"/>
    </row>
    <row r="247" s="18" customFormat="1" ht="19" customHeight="1" spans="1:36">
      <c r="A247" s="37">
        <f t="shared" si="282"/>
        <v>244</v>
      </c>
      <c r="B247" s="38" t="s">
        <v>153</v>
      </c>
      <c r="C247" s="54" t="s">
        <v>680</v>
      </c>
      <c r="D247" s="78" t="s">
        <v>681</v>
      </c>
      <c r="E247" s="39">
        <v>3920.55</v>
      </c>
      <c r="F247" s="39">
        <v>3920.55</v>
      </c>
      <c r="G247" s="39">
        <v>6346</v>
      </c>
      <c r="H247" s="39">
        <v>3920.55</v>
      </c>
      <c r="I247" s="73">
        <v>3180</v>
      </c>
      <c r="J247" s="39"/>
      <c r="K247" s="38">
        <f t="shared" si="283"/>
        <v>70.57</v>
      </c>
      <c r="L247" s="38">
        <f t="shared" si="284"/>
        <v>627.29</v>
      </c>
      <c r="M247" s="39">
        <f t="shared" si="285"/>
        <v>507.68</v>
      </c>
      <c r="N247" s="38">
        <f t="shared" si="286"/>
        <v>27.44</v>
      </c>
      <c r="O247" s="39">
        <f t="shared" si="287"/>
        <v>159</v>
      </c>
      <c r="P247" s="39">
        <f t="shared" si="288"/>
        <v>0</v>
      </c>
      <c r="Q247" s="39">
        <f t="shared" si="289"/>
        <v>1391.98</v>
      </c>
      <c r="R247" s="38">
        <f t="shared" si="290"/>
        <v>0</v>
      </c>
      <c r="S247" s="38">
        <f t="shared" si="291"/>
        <v>313.64</v>
      </c>
      <c r="T247" s="39">
        <f t="shared" si="292"/>
        <v>126.92</v>
      </c>
      <c r="U247" s="38">
        <f t="shared" si="293"/>
        <v>11.76</v>
      </c>
      <c r="V247" s="39">
        <f t="shared" si="294"/>
        <v>159</v>
      </c>
      <c r="W247" s="39">
        <f t="shared" si="295"/>
        <v>0</v>
      </c>
      <c r="X247" s="38">
        <f t="shared" si="296"/>
        <v>611.32</v>
      </c>
      <c r="Y247" s="38">
        <f t="shared" si="297"/>
        <v>2003.3</v>
      </c>
      <c r="Z247" s="35"/>
      <c r="AA247" s="41" t="s">
        <v>77</v>
      </c>
      <c r="AB247" s="42">
        <f t="shared" ref="AB247:AH247" si="339">K247+R247</f>
        <v>70.57</v>
      </c>
      <c r="AC247" s="42">
        <f t="shared" si="339"/>
        <v>940.93</v>
      </c>
      <c r="AD247" s="42">
        <f t="shared" si="339"/>
        <v>634.6</v>
      </c>
      <c r="AE247" s="42">
        <f t="shared" si="339"/>
        <v>39.2</v>
      </c>
      <c r="AF247" s="42">
        <f t="shared" si="339"/>
        <v>318</v>
      </c>
      <c r="AG247" s="42">
        <f t="shared" si="339"/>
        <v>0</v>
      </c>
      <c r="AH247" s="42">
        <f t="shared" si="339"/>
        <v>2003.3</v>
      </c>
      <c r="AI247" s="41" t="s">
        <v>36</v>
      </c>
      <c r="AJ247" s="15"/>
    </row>
    <row r="248" s="18" customFormat="1" ht="19" customHeight="1" spans="1:36">
      <c r="A248" s="37">
        <f t="shared" si="282"/>
        <v>245</v>
      </c>
      <c r="B248" s="38" t="s">
        <v>186</v>
      </c>
      <c r="C248" s="68" t="s">
        <v>682</v>
      </c>
      <c r="D248" s="113" t="s">
        <v>683</v>
      </c>
      <c r="E248" s="39">
        <v>3920.55</v>
      </c>
      <c r="F248" s="39">
        <v>3920.55</v>
      </c>
      <c r="G248" s="39">
        <v>6346</v>
      </c>
      <c r="H248" s="39">
        <v>3920.55</v>
      </c>
      <c r="I248" s="73">
        <v>3180</v>
      </c>
      <c r="J248" s="39"/>
      <c r="K248" s="38">
        <f t="shared" si="283"/>
        <v>70.57</v>
      </c>
      <c r="L248" s="38">
        <f t="shared" si="284"/>
        <v>627.29</v>
      </c>
      <c r="M248" s="39">
        <f t="shared" si="285"/>
        <v>507.68</v>
      </c>
      <c r="N248" s="38">
        <f t="shared" si="286"/>
        <v>27.44</v>
      </c>
      <c r="O248" s="39">
        <f t="shared" si="287"/>
        <v>159</v>
      </c>
      <c r="P248" s="39">
        <f t="shared" si="288"/>
        <v>0</v>
      </c>
      <c r="Q248" s="39">
        <f t="shared" si="289"/>
        <v>1391.98</v>
      </c>
      <c r="R248" s="38">
        <f t="shared" si="290"/>
        <v>0</v>
      </c>
      <c r="S248" s="38">
        <f t="shared" si="291"/>
        <v>313.64</v>
      </c>
      <c r="T248" s="39">
        <f t="shared" si="292"/>
        <v>126.92</v>
      </c>
      <c r="U248" s="38">
        <f t="shared" si="293"/>
        <v>11.76</v>
      </c>
      <c r="V248" s="39">
        <f t="shared" si="294"/>
        <v>159</v>
      </c>
      <c r="W248" s="39">
        <f t="shared" si="295"/>
        <v>0</v>
      </c>
      <c r="X248" s="38">
        <f t="shared" si="296"/>
        <v>611.32</v>
      </c>
      <c r="Y248" s="38">
        <f t="shared" si="297"/>
        <v>2003.3</v>
      </c>
      <c r="Z248" s="35"/>
      <c r="AA248" s="41" t="s">
        <v>66</v>
      </c>
      <c r="AB248" s="42">
        <f t="shared" ref="AB248:AH248" si="340">K248+R248</f>
        <v>70.57</v>
      </c>
      <c r="AC248" s="42">
        <f t="shared" si="340"/>
        <v>940.93</v>
      </c>
      <c r="AD248" s="42">
        <f t="shared" si="340"/>
        <v>634.6</v>
      </c>
      <c r="AE248" s="42">
        <f t="shared" si="340"/>
        <v>39.2</v>
      </c>
      <c r="AF248" s="42">
        <f t="shared" si="340"/>
        <v>318</v>
      </c>
      <c r="AG248" s="42">
        <f t="shared" si="340"/>
        <v>0</v>
      </c>
      <c r="AH248" s="42">
        <f t="shared" si="340"/>
        <v>2003.3</v>
      </c>
      <c r="AI248" s="41" t="s">
        <v>36</v>
      </c>
      <c r="AJ248" s="15"/>
    </row>
    <row r="249" ht="17" customHeight="1" spans="1:36">
      <c r="A249" s="37">
        <f t="shared" si="282"/>
        <v>246</v>
      </c>
      <c r="B249" s="38" t="s">
        <v>189</v>
      </c>
      <c r="C249" s="68" t="s">
        <v>684</v>
      </c>
      <c r="D249" s="55" t="s">
        <v>685</v>
      </c>
      <c r="E249" s="39">
        <v>3920.55</v>
      </c>
      <c r="F249" s="39">
        <v>3920.55</v>
      </c>
      <c r="G249" s="39">
        <v>6346</v>
      </c>
      <c r="H249" s="39">
        <v>3920.55</v>
      </c>
      <c r="I249" s="73">
        <v>2200</v>
      </c>
      <c r="J249" s="39"/>
      <c r="K249" s="38">
        <f t="shared" si="283"/>
        <v>70.57</v>
      </c>
      <c r="L249" s="38">
        <f t="shared" si="284"/>
        <v>627.29</v>
      </c>
      <c r="M249" s="39">
        <f t="shared" si="285"/>
        <v>507.68</v>
      </c>
      <c r="N249" s="38">
        <f t="shared" si="286"/>
        <v>27.44</v>
      </c>
      <c r="O249" s="39">
        <f t="shared" si="287"/>
        <v>110</v>
      </c>
      <c r="P249" s="39">
        <f t="shared" si="288"/>
        <v>0</v>
      </c>
      <c r="Q249" s="39">
        <f t="shared" si="289"/>
        <v>1342.98</v>
      </c>
      <c r="R249" s="38">
        <f t="shared" si="290"/>
        <v>0</v>
      </c>
      <c r="S249" s="38">
        <f t="shared" si="291"/>
        <v>313.64</v>
      </c>
      <c r="T249" s="39">
        <f t="shared" si="292"/>
        <v>126.92</v>
      </c>
      <c r="U249" s="38">
        <f t="shared" si="293"/>
        <v>11.76</v>
      </c>
      <c r="V249" s="39">
        <f t="shared" si="294"/>
        <v>110</v>
      </c>
      <c r="W249" s="39">
        <f t="shared" si="295"/>
        <v>0</v>
      </c>
      <c r="X249" s="38">
        <f t="shared" si="296"/>
        <v>562.32</v>
      </c>
      <c r="Y249" s="38">
        <f t="shared" si="297"/>
        <v>1905.3</v>
      </c>
      <c r="Z249" s="35"/>
      <c r="AA249" s="41" t="s">
        <v>52</v>
      </c>
      <c r="AB249" s="42">
        <f t="shared" ref="AB249:AH249" si="341">K249+R249</f>
        <v>70.57</v>
      </c>
      <c r="AC249" s="42">
        <f t="shared" si="341"/>
        <v>940.93</v>
      </c>
      <c r="AD249" s="42">
        <f t="shared" si="341"/>
        <v>634.6</v>
      </c>
      <c r="AE249" s="42">
        <f t="shared" si="341"/>
        <v>39.2</v>
      </c>
      <c r="AF249" s="42">
        <f t="shared" si="341"/>
        <v>220</v>
      </c>
      <c r="AG249" s="42">
        <f t="shared" si="341"/>
        <v>0</v>
      </c>
      <c r="AH249" s="42">
        <f t="shared" si="341"/>
        <v>1905.3</v>
      </c>
      <c r="AI249" s="41" t="s">
        <v>33</v>
      </c>
      <c r="AJ249" s="15"/>
    </row>
    <row r="250" ht="17" customHeight="1" spans="1:36">
      <c r="A250" s="37">
        <f t="shared" si="282"/>
        <v>247</v>
      </c>
      <c r="B250" s="38" t="s">
        <v>129</v>
      </c>
      <c r="C250" s="68" t="s">
        <v>686</v>
      </c>
      <c r="D250" s="227" t="s">
        <v>687</v>
      </c>
      <c r="E250" s="39">
        <v>3920.55</v>
      </c>
      <c r="F250" s="39">
        <v>3920.55</v>
      </c>
      <c r="G250" s="39">
        <v>6346</v>
      </c>
      <c r="H250" s="39">
        <v>3920.55</v>
      </c>
      <c r="I250" s="73">
        <v>3180</v>
      </c>
      <c r="J250" s="39"/>
      <c r="K250" s="38">
        <f t="shared" si="283"/>
        <v>70.57</v>
      </c>
      <c r="L250" s="38">
        <f t="shared" si="284"/>
        <v>627.29</v>
      </c>
      <c r="M250" s="39">
        <f t="shared" si="285"/>
        <v>507.68</v>
      </c>
      <c r="N250" s="38">
        <f t="shared" si="286"/>
        <v>27.44</v>
      </c>
      <c r="O250" s="39">
        <f t="shared" si="287"/>
        <v>159</v>
      </c>
      <c r="P250" s="39">
        <f t="shared" si="288"/>
        <v>0</v>
      </c>
      <c r="Q250" s="39">
        <f t="shared" si="289"/>
        <v>1391.98</v>
      </c>
      <c r="R250" s="38">
        <f t="shared" si="290"/>
        <v>0</v>
      </c>
      <c r="S250" s="38">
        <f t="shared" si="291"/>
        <v>313.64</v>
      </c>
      <c r="T250" s="39">
        <f t="shared" si="292"/>
        <v>126.92</v>
      </c>
      <c r="U250" s="38">
        <f t="shared" si="293"/>
        <v>11.76</v>
      </c>
      <c r="V250" s="39">
        <f t="shared" si="294"/>
        <v>159</v>
      </c>
      <c r="W250" s="39">
        <f t="shared" si="295"/>
        <v>0</v>
      </c>
      <c r="X250" s="38">
        <f t="shared" si="296"/>
        <v>611.32</v>
      </c>
      <c r="Y250" s="38">
        <f t="shared" si="297"/>
        <v>2003.3</v>
      </c>
      <c r="Z250" s="35"/>
      <c r="AA250" s="41" t="s">
        <v>58</v>
      </c>
      <c r="AB250" s="42">
        <f t="shared" ref="AB250:AH250" si="342">K250+R250</f>
        <v>70.57</v>
      </c>
      <c r="AC250" s="42">
        <f t="shared" si="342"/>
        <v>940.93</v>
      </c>
      <c r="AD250" s="42">
        <f t="shared" si="342"/>
        <v>634.6</v>
      </c>
      <c r="AE250" s="42">
        <f t="shared" si="342"/>
        <v>39.2</v>
      </c>
      <c r="AF250" s="42">
        <f t="shared" si="342"/>
        <v>318</v>
      </c>
      <c r="AG250" s="42">
        <f t="shared" si="342"/>
        <v>0</v>
      </c>
      <c r="AH250" s="42">
        <f t="shared" si="342"/>
        <v>2003.3</v>
      </c>
      <c r="AI250" s="41" t="s">
        <v>35</v>
      </c>
      <c r="AJ250" s="15"/>
    </row>
    <row r="251" ht="17" customHeight="1" spans="1:36">
      <c r="A251" s="37">
        <f t="shared" si="282"/>
        <v>248</v>
      </c>
      <c r="B251" s="38" t="s">
        <v>459</v>
      </c>
      <c r="C251" s="54" t="s">
        <v>688</v>
      </c>
      <c r="D251" s="55" t="s">
        <v>689</v>
      </c>
      <c r="E251" s="39">
        <v>3920.55</v>
      </c>
      <c r="F251" s="39">
        <v>3920.55</v>
      </c>
      <c r="G251" s="39">
        <v>6346</v>
      </c>
      <c r="H251" s="39">
        <v>3920.55</v>
      </c>
      <c r="I251" s="73">
        <v>2200</v>
      </c>
      <c r="J251" s="39"/>
      <c r="K251" s="38">
        <f t="shared" si="283"/>
        <v>70.57</v>
      </c>
      <c r="L251" s="38">
        <f t="shared" si="284"/>
        <v>627.29</v>
      </c>
      <c r="M251" s="39">
        <f t="shared" si="285"/>
        <v>507.68</v>
      </c>
      <c r="N251" s="38">
        <f t="shared" si="286"/>
        <v>27.44</v>
      </c>
      <c r="O251" s="39">
        <f t="shared" si="287"/>
        <v>110</v>
      </c>
      <c r="P251" s="39">
        <f t="shared" si="288"/>
        <v>0</v>
      </c>
      <c r="Q251" s="39">
        <f t="shared" si="289"/>
        <v>1342.98</v>
      </c>
      <c r="R251" s="38">
        <f t="shared" si="290"/>
        <v>0</v>
      </c>
      <c r="S251" s="38">
        <f t="shared" si="291"/>
        <v>313.64</v>
      </c>
      <c r="T251" s="39">
        <f t="shared" si="292"/>
        <v>126.92</v>
      </c>
      <c r="U251" s="38">
        <f t="shared" si="293"/>
        <v>11.76</v>
      </c>
      <c r="V251" s="39">
        <f t="shared" si="294"/>
        <v>110</v>
      </c>
      <c r="W251" s="39">
        <f t="shared" si="295"/>
        <v>0</v>
      </c>
      <c r="X251" s="38">
        <f t="shared" si="296"/>
        <v>562.32</v>
      </c>
      <c r="Y251" s="38">
        <f t="shared" si="297"/>
        <v>1905.3</v>
      </c>
      <c r="Z251" s="35"/>
      <c r="AA251" s="41" t="s">
        <v>49</v>
      </c>
      <c r="AB251" s="42">
        <f t="shared" ref="AB251:AH251" si="343">K251+R251</f>
        <v>70.57</v>
      </c>
      <c r="AC251" s="42">
        <f t="shared" si="343"/>
        <v>940.93</v>
      </c>
      <c r="AD251" s="42">
        <f t="shared" si="343"/>
        <v>634.6</v>
      </c>
      <c r="AE251" s="42">
        <f t="shared" si="343"/>
        <v>39.2</v>
      </c>
      <c r="AF251" s="42">
        <f t="shared" si="343"/>
        <v>220</v>
      </c>
      <c r="AG251" s="42">
        <f t="shared" si="343"/>
        <v>0</v>
      </c>
      <c r="AH251" s="42">
        <f t="shared" si="343"/>
        <v>1905.3</v>
      </c>
      <c r="AI251" s="41" t="s">
        <v>33</v>
      </c>
      <c r="AJ251" s="15"/>
    </row>
    <row r="252" ht="17" customHeight="1" spans="1:36">
      <c r="A252" s="37">
        <f t="shared" si="282"/>
        <v>249</v>
      </c>
      <c r="B252" s="38" t="s">
        <v>119</v>
      </c>
      <c r="C252" s="54" t="s">
        <v>692</v>
      </c>
      <c r="D252" s="55" t="s">
        <v>693</v>
      </c>
      <c r="E252" s="39">
        <v>3920.55</v>
      </c>
      <c r="F252" s="39">
        <v>3920.55</v>
      </c>
      <c r="G252" s="39">
        <v>6346</v>
      </c>
      <c r="H252" s="39">
        <v>3920.55</v>
      </c>
      <c r="I252" s="73">
        <v>3180</v>
      </c>
      <c r="J252" s="39"/>
      <c r="K252" s="38">
        <f t="shared" si="283"/>
        <v>70.57</v>
      </c>
      <c r="L252" s="38">
        <f t="shared" si="284"/>
        <v>627.29</v>
      </c>
      <c r="M252" s="39">
        <f t="shared" si="285"/>
        <v>507.68</v>
      </c>
      <c r="N252" s="38">
        <f t="shared" si="286"/>
        <v>27.44</v>
      </c>
      <c r="O252" s="39">
        <f t="shared" si="287"/>
        <v>159</v>
      </c>
      <c r="P252" s="39">
        <f t="shared" si="288"/>
        <v>0</v>
      </c>
      <c r="Q252" s="39">
        <f t="shared" si="289"/>
        <v>1391.98</v>
      </c>
      <c r="R252" s="38">
        <f t="shared" si="290"/>
        <v>0</v>
      </c>
      <c r="S252" s="38">
        <f t="shared" si="291"/>
        <v>313.64</v>
      </c>
      <c r="T252" s="39">
        <f t="shared" si="292"/>
        <v>126.92</v>
      </c>
      <c r="U252" s="38">
        <f t="shared" si="293"/>
        <v>11.76</v>
      </c>
      <c r="V252" s="39">
        <f t="shared" si="294"/>
        <v>159</v>
      </c>
      <c r="W252" s="39">
        <f t="shared" si="295"/>
        <v>0</v>
      </c>
      <c r="X252" s="38">
        <f t="shared" si="296"/>
        <v>611.32</v>
      </c>
      <c r="Y252" s="38">
        <f t="shared" si="297"/>
        <v>2003.3</v>
      </c>
      <c r="Z252" s="35"/>
      <c r="AA252" s="41" t="s">
        <v>62</v>
      </c>
      <c r="AB252" s="42">
        <f t="shared" ref="AB252:AH252" si="344">K252+R252</f>
        <v>70.57</v>
      </c>
      <c r="AC252" s="42">
        <f t="shared" si="344"/>
        <v>940.93</v>
      </c>
      <c r="AD252" s="42">
        <f t="shared" si="344"/>
        <v>634.6</v>
      </c>
      <c r="AE252" s="42">
        <f t="shared" si="344"/>
        <v>39.2</v>
      </c>
      <c r="AF252" s="42">
        <f t="shared" si="344"/>
        <v>318</v>
      </c>
      <c r="AG252" s="42">
        <f t="shared" si="344"/>
        <v>0</v>
      </c>
      <c r="AH252" s="42">
        <f t="shared" si="344"/>
        <v>2003.3</v>
      </c>
      <c r="AI252" s="41" t="s">
        <v>35</v>
      </c>
      <c r="AJ252" s="15"/>
    </row>
    <row r="253" ht="17" customHeight="1" spans="1:36">
      <c r="A253" s="37">
        <f t="shared" si="282"/>
        <v>250</v>
      </c>
      <c r="B253" s="38" t="s">
        <v>46</v>
      </c>
      <c r="C253" s="54" t="s">
        <v>694</v>
      </c>
      <c r="D253" s="55" t="s">
        <v>695</v>
      </c>
      <c r="E253" s="39">
        <v>3920.55</v>
      </c>
      <c r="F253" s="39">
        <v>3920.55</v>
      </c>
      <c r="G253" s="39">
        <v>6346</v>
      </c>
      <c r="H253" s="39">
        <v>3920.55</v>
      </c>
      <c r="I253" s="73">
        <v>3180</v>
      </c>
      <c r="J253" s="39"/>
      <c r="K253" s="38">
        <f t="shared" si="283"/>
        <v>70.57</v>
      </c>
      <c r="L253" s="38">
        <f t="shared" si="284"/>
        <v>627.29</v>
      </c>
      <c r="M253" s="39">
        <f t="shared" si="285"/>
        <v>507.68</v>
      </c>
      <c r="N253" s="38">
        <f t="shared" si="286"/>
        <v>27.44</v>
      </c>
      <c r="O253" s="39">
        <f t="shared" si="287"/>
        <v>159</v>
      </c>
      <c r="P253" s="39">
        <f t="shared" si="288"/>
        <v>0</v>
      </c>
      <c r="Q253" s="39">
        <f t="shared" si="289"/>
        <v>1391.98</v>
      </c>
      <c r="R253" s="38">
        <f t="shared" si="290"/>
        <v>0</v>
      </c>
      <c r="S253" s="38">
        <f t="shared" si="291"/>
        <v>313.64</v>
      </c>
      <c r="T253" s="39">
        <f t="shared" si="292"/>
        <v>126.92</v>
      </c>
      <c r="U253" s="38">
        <f t="shared" si="293"/>
        <v>11.76</v>
      </c>
      <c r="V253" s="39">
        <f t="shared" si="294"/>
        <v>159</v>
      </c>
      <c r="W253" s="39">
        <f t="shared" si="295"/>
        <v>0</v>
      </c>
      <c r="X253" s="38">
        <f t="shared" si="296"/>
        <v>611.32</v>
      </c>
      <c r="Y253" s="38">
        <f t="shared" si="297"/>
        <v>2003.3</v>
      </c>
      <c r="Z253" s="35"/>
      <c r="AA253" s="41" t="s">
        <v>46</v>
      </c>
      <c r="AB253" s="42">
        <f t="shared" ref="AB253:AH253" si="345">K253+R253</f>
        <v>70.57</v>
      </c>
      <c r="AC253" s="42">
        <f t="shared" si="345"/>
        <v>940.93</v>
      </c>
      <c r="AD253" s="42">
        <f t="shared" si="345"/>
        <v>634.6</v>
      </c>
      <c r="AE253" s="42">
        <f t="shared" si="345"/>
        <v>39.2</v>
      </c>
      <c r="AF253" s="42">
        <f t="shared" si="345"/>
        <v>318</v>
      </c>
      <c r="AG253" s="42">
        <f t="shared" si="345"/>
        <v>0</v>
      </c>
      <c r="AH253" s="42">
        <f t="shared" si="345"/>
        <v>2003.3</v>
      </c>
      <c r="AI253" s="41" t="s">
        <v>31</v>
      </c>
      <c r="AJ253" s="15"/>
    </row>
    <row r="254" ht="17" customHeight="1" spans="1:36">
      <c r="A254" s="37">
        <f t="shared" si="282"/>
        <v>251</v>
      </c>
      <c r="B254" s="38" t="s">
        <v>122</v>
      </c>
      <c r="C254" s="54" t="s">
        <v>696</v>
      </c>
      <c r="D254" s="55" t="s">
        <v>697</v>
      </c>
      <c r="E254" s="39">
        <v>3920.55</v>
      </c>
      <c r="F254" s="39">
        <v>3920.55</v>
      </c>
      <c r="G254" s="39">
        <v>6346</v>
      </c>
      <c r="H254" s="39">
        <v>3920.55</v>
      </c>
      <c r="I254" s="73">
        <v>3180</v>
      </c>
      <c r="J254" s="39"/>
      <c r="K254" s="38">
        <f t="shared" si="283"/>
        <v>70.57</v>
      </c>
      <c r="L254" s="38">
        <f t="shared" si="284"/>
        <v>627.29</v>
      </c>
      <c r="M254" s="39">
        <f t="shared" si="285"/>
        <v>507.68</v>
      </c>
      <c r="N254" s="38">
        <f t="shared" si="286"/>
        <v>27.44</v>
      </c>
      <c r="O254" s="39">
        <f t="shared" si="287"/>
        <v>159</v>
      </c>
      <c r="P254" s="39">
        <f t="shared" si="288"/>
        <v>0</v>
      </c>
      <c r="Q254" s="39">
        <f t="shared" si="289"/>
        <v>1391.98</v>
      </c>
      <c r="R254" s="38">
        <f t="shared" si="290"/>
        <v>0</v>
      </c>
      <c r="S254" s="38">
        <f t="shared" si="291"/>
        <v>313.64</v>
      </c>
      <c r="T254" s="39">
        <f t="shared" si="292"/>
        <v>126.92</v>
      </c>
      <c r="U254" s="38">
        <f t="shared" si="293"/>
        <v>11.76</v>
      </c>
      <c r="V254" s="39">
        <f t="shared" si="294"/>
        <v>159</v>
      </c>
      <c r="W254" s="39">
        <f t="shared" si="295"/>
        <v>0</v>
      </c>
      <c r="X254" s="38">
        <f t="shared" si="296"/>
        <v>611.32</v>
      </c>
      <c r="Y254" s="38">
        <f t="shared" si="297"/>
        <v>2003.3</v>
      </c>
      <c r="Z254" s="35"/>
      <c r="AA254" s="41" t="s">
        <v>65</v>
      </c>
      <c r="AB254" s="42">
        <f t="shared" ref="AB254:AH254" si="346">K254+R254</f>
        <v>70.57</v>
      </c>
      <c r="AC254" s="42">
        <f t="shared" si="346"/>
        <v>940.93</v>
      </c>
      <c r="AD254" s="42">
        <f t="shared" si="346"/>
        <v>634.6</v>
      </c>
      <c r="AE254" s="42">
        <f t="shared" si="346"/>
        <v>39.2</v>
      </c>
      <c r="AF254" s="42">
        <f t="shared" si="346"/>
        <v>318</v>
      </c>
      <c r="AG254" s="42">
        <f t="shared" si="346"/>
        <v>0</v>
      </c>
      <c r="AH254" s="42">
        <f t="shared" si="346"/>
        <v>2003.3</v>
      </c>
      <c r="AI254" s="41" t="s">
        <v>36</v>
      </c>
      <c r="AJ254" s="15"/>
    </row>
    <row r="255" ht="17" customHeight="1" spans="1:36">
      <c r="A255" s="37">
        <f t="shared" si="282"/>
        <v>252</v>
      </c>
      <c r="B255" s="38" t="s">
        <v>347</v>
      </c>
      <c r="C255" s="54" t="s">
        <v>698</v>
      </c>
      <c r="D255" s="55" t="s">
        <v>699</v>
      </c>
      <c r="E255" s="39">
        <v>3920.55</v>
      </c>
      <c r="F255" s="39">
        <v>3920.55</v>
      </c>
      <c r="G255" s="39">
        <v>6346</v>
      </c>
      <c r="H255" s="39">
        <v>3920.55</v>
      </c>
      <c r="I255" s="73">
        <v>2200</v>
      </c>
      <c r="J255" s="39"/>
      <c r="K255" s="38">
        <f t="shared" si="283"/>
        <v>70.57</v>
      </c>
      <c r="L255" s="38">
        <f t="shared" si="284"/>
        <v>627.29</v>
      </c>
      <c r="M255" s="39">
        <f t="shared" si="285"/>
        <v>507.68</v>
      </c>
      <c r="N255" s="38">
        <f t="shared" si="286"/>
        <v>27.44</v>
      </c>
      <c r="O255" s="39">
        <f t="shared" si="287"/>
        <v>110</v>
      </c>
      <c r="P255" s="39">
        <f t="shared" si="288"/>
        <v>0</v>
      </c>
      <c r="Q255" s="39">
        <f t="shared" si="289"/>
        <v>1342.98</v>
      </c>
      <c r="R255" s="38">
        <f t="shared" si="290"/>
        <v>0</v>
      </c>
      <c r="S255" s="38">
        <f t="shared" si="291"/>
        <v>313.64</v>
      </c>
      <c r="T255" s="39">
        <f t="shared" si="292"/>
        <v>126.92</v>
      </c>
      <c r="U255" s="38">
        <f t="shared" si="293"/>
        <v>11.76</v>
      </c>
      <c r="V255" s="39">
        <f t="shared" si="294"/>
        <v>110</v>
      </c>
      <c r="W255" s="39">
        <f t="shared" si="295"/>
        <v>0</v>
      </c>
      <c r="X255" s="38">
        <f t="shared" si="296"/>
        <v>562.32</v>
      </c>
      <c r="Y255" s="38">
        <f t="shared" si="297"/>
        <v>1905.3</v>
      </c>
      <c r="Z255" s="35"/>
      <c r="AA255" s="41" t="s">
        <v>75</v>
      </c>
      <c r="AB255" s="42">
        <f t="shared" ref="AB255:AH255" si="347">K255+R255</f>
        <v>70.57</v>
      </c>
      <c r="AC255" s="42">
        <f t="shared" si="347"/>
        <v>940.93</v>
      </c>
      <c r="AD255" s="42">
        <f t="shared" si="347"/>
        <v>634.6</v>
      </c>
      <c r="AE255" s="42">
        <f t="shared" si="347"/>
        <v>39.2</v>
      </c>
      <c r="AF255" s="42">
        <f t="shared" si="347"/>
        <v>220</v>
      </c>
      <c r="AG255" s="42">
        <f t="shared" si="347"/>
        <v>0</v>
      </c>
      <c r="AH255" s="42">
        <f t="shared" si="347"/>
        <v>1905.3</v>
      </c>
      <c r="AI255" s="41" t="s">
        <v>36</v>
      </c>
      <c r="AJ255" s="15"/>
    </row>
    <row r="256" ht="17" customHeight="1" spans="1:36">
      <c r="A256" s="37">
        <f t="shared" si="282"/>
        <v>253</v>
      </c>
      <c r="B256" s="38" t="s">
        <v>195</v>
      </c>
      <c r="C256" s="54" t="s">
        <v>700</v>
      </c>
      <c r="D256" s="55" t="s">
        <v>701</v>
      </c>
      <c r="E256" s="39">
        <v>3920.55</v>
      </c>
      <c r="F256" s="39">
        <v>3920.55</v>
      </c>
      <c r="G256" s="39">
        <v>6346</v>
      </c>
      <c r="H256" s="39">
        <v>3920.55</v>
      </c>
      <c r="I256" s="73">
        <v>3180</v>
      </c>
      <c r="J256" s="39"/>
      <c r="K256" s="38">
        <f t="shared" si="283"/>
        <v>70.57</v>
      </c>
      <c r="L256" s="38">
        <f t="shared" si="284"/>
        <v>627.29</v>
      </c>
      <c r="M256" s="39">
        <f t="shared" si="285"/>
        <v>507.68</v>
      </c>
      <c r="N256" s="38">
        <f t="shared" si="286"/>
        <v>27.44</v>
      </c>
      <c r="O256" s="39">
        <f t="shared" si="287"/>
        <v>159</v>
      </c>
      <c r="P256" s="39">
        <f t="shared" si="288"/>
        <v>0</v>
      </c>
      <c r="Q256" s="39">
        <f t="shared" si="289"/>
        <v>1391.98</v>
      </c>
      <c r="R256" s="38">
        <f t="shared" si="290"/>
        <v>0</v>
      </c>
      <c r="S256" s="38">
        <f t="shared" si="291"/>
        <v>313.64</v>
      </c>
      <c r="T256" s="39">
        <f t="shared" si="292"/>
        <v>126.92</v>
      </c>
      <c r="U256" s="38">
        <f t="shared" si="293"/>
        <v>11.76</v>
      </c>
      <c r="V256" s="39">
        <f t="shared" si="294"/>
        <v>159</v>
      </c>
      <c r="W256" s="39">
        <f t="shared" si="295"/>
        <v>0</v>
      </c>
      <c r="X256" s="38">
        <f t="shared" si="296"/>
        <v>611.32</v>
      </c>
      <c r="Y256" s="38">
        <f t="shared" si="297"/>
        <v>2003.3</v>
      </c>
      <c r="Z256" s="35"/>
      <c r="AA256" s="41" t="s">
        <v>73</v>
      </c>
      <c r="AB256" s="42">
        <f t="shared" ref="AB256:AH256" si="348">K256+R256</f>
        <v>70.57</v>
      </c>
      <c r="AC256" s="42">
        <f t="shared" si="348"/>
        <v>940.93</v>
      </c>
      <c r="AD256" s="42">
        <f t="shared" si="348"/>
        <v>634.6</v>
      </c>
      <c r="AE256" s="42">
        <f t="shared" si="348"/>
        <v>39.2</v>
      </c>
      <c r="AF256" s="42">
        <f t="shared" si="348"/>
        <v>318</v>
      </c>
      <c r="AG256" s="42">
        <f t="shared" si="348"/>
        <v>0</v>
      </c>
      <c r="AH256" s="42">
        <f t="shared" si="348"/>
        <v>2003.3</v>
      </c>
      <c r="AI256" s="41" t="s">
        <v>34</v>
      </c>
      <c r="AJ256" s="15"/>
    </row>
    <row r="257" ht="17" customHeight="1" spans="1:36">
      <c r="A257" s="37">
        <f t="shared" ref="A257:A266" si="349">ROW()-3</f>
        <v>254</v>
      </c>
      <c r="B257" s="38" t="s">
        <v>195</v>
      </c>
      <c r="C257" s="54" t="s">
        <v>704</v>
      </c>
      <c r="D257" s="55" t="s">
        <v>705</v>
      </c>
      <c r="E257" s="39">
        <v>3920.55</v>
      </c>
      <c r="F257" s="39">
        <v>3920.55</v>
      </c>
      <c r="G257" s="39">
        <v>6346</v>
      </c>
      <c r="H257" s="39">
        <v>3920.55</v>
      </c>
      <c r="I257" s="73">
        <v>3180</v>
      </c>
      <c r="J257" s="39"/>
      <c r="K257" s="38">
        <f t="shared" ref="K257:K266" si="350">ROUND(E257*0.018,2)</f>
        <v>70.57</v>
      </c>
      <c r="L257" s="38">
        <f t="shared" ref="L257:L266" si="351">ROUND(F257*0.16,2)</f>
        <v>627.29</v>
      </c>
      <c r="M257" s="39">
        <f t="shared" ref="M257:M266" si="352">ROUND(G257*0.08,2)</f>
        <v>507.68</v>
      </c>
      <c r="N257" s="38">
        <f t="shared" ref="N257:N266" si="353">ROUND(H257*0.007,2)</f>
        <v>27.44</v>
      </c>
      <c r="O257" s="39">
        <f t="shared" ref="O257:O266" si="354">I257*5%</f>
        <v>159</v>
      </c>
      <c r="P257" s="39">
        <f t="shared" ref="P257:P266" si="355">J257*50%</f>
        <v>0</v>
      </c>
      <c r="Q257" s="39">
        <f t="shared" ref="Q257:Q266" si="356">SUM(K257:P257)</f>
        <v>1391.98</v>
      </c>
      <c r="R257" s="38">
        <f t="shared" ref="R257:R266" si="357">E257*0</f>
        <v>0</v>
      </c>
      <c r="S257" s="38">
        <f t="shared" ref="S257:S266" si="358">ROUND(F257*0.08,2)</f>
        <v>313.64</v>
      </c>
      <c r="T257" s="39">
        <f t="shared" ref="T257:T266" si="359">ROUND(G257*0.02,2)</f>
        <v>126.92</v>
      </c>
      <c r="U257" s="38">
        <f t="shared" ref="U257:U266" si="360">ROUND(H257*0.003,2)</f>
        <v>11.76</v>
      </c>
      <c r="V257" s="39">
        <f t="shared" ref="V257:V266" si="361">I257*5%</f>
        <v>159</v>
      </c>
      <c r="W257" s="39">
        <f t="shared" ref="W257:W266" si="362">J257*50%</f>
        <v>0</v>
      </c>
      <c r="X257" s="38">
        <f t="shared" ref="X257:X266" si="363">SUM(R257:W257)</f>
        <v>611.32</v>
      </c>
      <c r="Y257" s="38">
        <f t="shared" ref="Y257:Y266" si="364">Q257+X257</f>
        <v>2003.3</v>
      </c>
      <c r="Z257" s="35"/>
      <c r="AA257" s="41" t="s">
        <v>54</v>
      </c>
      <c r="AB257" s="42">
        <f t="shared" ref="AB257:AH257" si="365">K257+R257</f>
        <v>70.57</v>
      </c>
      <c r="AC257" s="42">
        <f t="shared" si="365"/>
        <v>940.93</v>
      </c>
      <c r="AD257" s="42">
        <f t="shared" si="365"/>
        <v>634.6</v>
      </c>
      <c r="AE257" s="42">
        <f t="shared" si="365"/>
        <v>39.2</v>
      </c>
      <c r="AF257" s="42">
        <f t="shared" si="365"/>
        <v>318</v>
      </c>
      <c r="AG257" s="42">
        <f t="shared" si="365"/>
        <v>0</v>
      </c>
      <c r="AH257" s="42">
        <f t="shared" si="365"/>
        <v>2003.3</v>
      </c>
      <c r="AI257" s="41" t="s">
        <v>34</v>
      </c>
      <c r="AJ257" s="15"/>
    </row>
    <row r="258" ht="17" customHeight="1" spans="1:36">
      <c r="A258" s="37">
        <f t="shared" si="349"/>
        <v>255</v>
      </c>
      <c r="B258" s="43" t="s">
        <v>119</v>
      </c>
      <c r="C258" s="54" t="s">
        <v>708</v>
      </c>
      <c r="D258" s="55" t="s">
        <v>709</v>
      </c>
      <c r="E258" s="39">
        <v>4500</v>
      </c>
      <c r="F258" s="39">
        <v>4500</v>
      </c>
      <c r="G258" s="39">
        <v>6346</v>
      </c>
      <c r="H258" s="39">
        <v>4500</v>
      </c>
      <c r="I258" s="73">
        <v>4180</v>
      </c>
      <c r="J258" s="39"/>
      <c r="K258" s="38">
        <f t="shared" si="350"/>
        <v>81</v>
      </c>
      <c r="L258" s="38">
        <f t="shared" si="351"/>
        <v>720</v>
      </c>
      <c r="M258" s="39">
        <f t="shared" si="352"/>
        <v>507.68</v>
      </c>
      <c r="N258" s="38">
        <f t="shared" si="353"/>
        <v>31.5</v>
      </c>
      <c r="O258" s="39">
        <f t="shared" si="354"/>
        <v>209</v>
      </c>
      <c r="P258" s="39">
        <f t="shared" si="355"/>
        <v>0</v>
      </c>
      <c r="Q258" s="39">
        <f t="shared" si="356"/>
        <v>1549.18</v>
      </c>
      <c r="R258" s="38">
        <f t="shared" si="357"/>
        <v>0</v>
      </c>
      <c r="S258" s="38">
        <f t="shared" si="358"/>
        <v>360</v>
      </c>
      <c r="T258" s="39">
        <f t="shared" si="359"/>
        <v>126.92</v>
      </c>
      <c r="U258" s="38">
        <f t="shared" si="360"/>
        <v>13.5</v>
      </c>
      <c r="V258" s="39">
        <f t="shared" si="361"/>
        <v>209</v>
      </c>
      <c r="W258" s="39">
        <f t="shared" si="362"/>
        <v>0</v>
      </c>
      <c r="X258" s="38">
        <f t="shared" si="363"/>
        <v>709.42</v>
      </c>
      <c r="Y258" s="38">
        <f t="shared" si="364"/>
        <v>2258.6</v>
      </c>
      <c r="Z258" s="35"/>
      <c r="AA258" s="41" t="s">
        <v>74</v>
      </c>
      <c r="AB258" s="42">
        <f t="shared" ref="AB258:AH258" si="366">K258+R258</f>
        <v>81</v>
      </c>
      <c r="AC258" s="42">
        <f t="shared" si="366"/>
        <v>1080</v>
      </c>
      <c r="AD258" s="42">
        <f t="shared" si="366"/>
        <v>634.6</v>
      </c>
      <c r="AE258" s="42">
        <f t="shared" si="366"/>
        <v>45</v>
      </c>
      <c r="AF258" s="42">
        <f t="shared" si="366"/>
        <v>418</v>
      </c>
      <c r="AG258" s="42">
        <f t="shared" si="366"/>
        <v>0</v>
      </c>
      <c r="AH258" s="42">
        <f t="shared" si="366"/>
        <v>2258.6</v>
      </c>
      <c r="AI258" s="41" t="s">
        <v>35</v>
      </c>
      <c r="AJ258" s="15"/>
    </row>
    <row r="259" customFormat="1" ht="17" customHeight="1" spans="1:36">
      <c r="A259" s="37">
        <f t="shared" si="349"/>
        <v>256</v>
      </c>
      <c r="B259" s="43" t="s">
        <v>122</v>
      </c>
      <c r="C259" s="54" t="s">
        <v>710</v>
      </c>
      <c r="D259" s="227" t="s">
        <v>711</v>
      </c>
      <c r="E259" s="39">
        <v>3920.55</v>
      </c>
      <c r="F259" s="39">
        <v>3920.55</v>
      </c>
      <c r="G259" s="39">
        <v>6346</v>
      </c>
      <c r="H259" s="39">
        <v>3920.55</v>
      </c>
      <c r="I259" s="73">
        <v>3180</v>
      </c>
      <c r="J259" s="39"/>
      <c r="K259" s="38">
        <f t="shared" si="350"/>
        <v>70.57</v>
      </c>
      <c r="L259" s="38">
        <f t="shared" si="351"/>
        <v>627.29</v>
      </c>
      <c r="M259" s="39">
        <f t="shared" si="352"/>
        <v>507.68</v>
      </c>
      <c r="N259" s="38">
        <f t="shared" si="353"/>
        <v>27.44</v>
      </c>
      <c r="O259" s="39">
        <f t="shared" si="354"/>
        <v>159</v>
      </c>
      <c r="P259" s="39">
        <f t="shared" si="355"/>
        <v>0</v>
      </c>
      <c r="Q259" s="39">
        <f t="shared" si="356"/>
        <v>1391.98</v>
      </c>
      <c r="R259" s="38">
        <f t="shared" si="357"/>
        <v>0</v>
      </c>
      <c r="S259" s="38">
        <f t="shared" si="358"/>
        <v>313.64</v>
      </c>
      <c r="T259" s="39">
        <f t="shared" si="359"/>
        <v>126.92</v>
      </c>
      <c r="U259" s="38">
        <f t="shared" si="360"/>
        <v>11.76</v>
      </c>
      <c r="V259" s="39">
        <f t="shared" si="361"/>
        <v>159</v>
      </c>
      <c r="W259" s="39">
        <f t="shared" si="362"/>
        <v>0</v>
      </c>
      <c r="X259" s="38">
        <f t="shared" si="363"/>
        <v>611.32</v>
      </c>
      <c r="Y259" s="38">
        <f t="shared" si="364"/>
        <v>2003.3</v>
      </c>
      <c r="Z259" s="35"/>
      <c r="AA259" s="41" t="s">
        <v>65</v>
      </c>
      <c r="AB259" s="42">
        <f t="shared" ref="AB259:AH259" si="367">K259+R259</f>
        <v>70.57</v>
      </c>
      <c r="AC259" s="42">
        <f t="shared" si="367"/>
        <v>940.93</v>
      </c>
      <c r="AD259" s="42">
        <f t="shared" si="367"/>
        <v>634.6</v>
      </c>
      <c r="AE259" s="42">
        <f t="shared" si="367"/>
        <v>39.2</v>
      </c>
      <c r="AF259" s="42">
        <f t="shared" si="367"/>
        <v>318</v>
      </c>
      <c r="AG259" s="42">
        <f t="shared" si="367"/>
        <v>0</v>
      </c>
      <c r="AH259" s="42">
        <f t="shared" si="367"/>
        <v>2003.3</v>
      </c>
      <c r="AI259" s="41" t="s">
        <v>36</v>
      </c>
      <c r="AJ259" s="15"/>
    </row>
    <row r="260" s="15" customFormat="1" ht="17" customHeight="1" spans="1:36">
      <c r="A260" s="37">
        <f t="shared" si="349"/>
        <v>257</v>
      </c>
      <c r="B260" s="43" t="s">
        <v>119</v>
      </c>
      <c r="C260" s="54" t="s">
        <v>712</v>
      </c>
      <c r="D260" s="55" t="s">
        <v>713</v>
      </c>
      <c r="E260" s="39">
        <v>3920.55</v>
      </c>
      <c r="F260" s="39">
        <v>3920.55</v>
      </c>
      <c r="G260" s="39">
        <v>6346</v>
      </c>
      <c r="H260" s="39">
        <v>3920.55</v>
      </c>
      <c r="I260" s="141">
        <v>3180</v>
      </c>
      <c r="J260" s="39"/>
      <c r="K260" s="38">
        <f t="shared" si="350"/>
        <v>70.57</v>
      </c>
      <c r="L260" s="38">
        <f t="shared" si="351"/>
        <v>627.29</v>
      </c>
      <c r="M260" s="39">
        <f t="shared" si="352"/>
        <v>507.68</v>
      </c>
      <c r="N260" s="38">
        <f t="shared" si="353"/>
        <v>27.44</v>
      </c>
      <c r="O260" s="39">
        <f t="shared" si="354"/>
        <v>159</v>
      </c>
      <c r="P260" s="39">
        <f t="shared" si="355"/>
        <v>0</v>
      </c>
      <c r="Q260" s="39">
        <f t="shared" si="356"/>
        <v>1391.98</v>
      </c>
      <c r="R260" s="38">
        <f t="shared" si="357"/>
        <v>0</v>
      </c>
      <c r="S260" s="38">
        <f t="shared" si="358"/>
        <v>313.64</v>
      </c>
      <c r="T260" s="39">
        <f t="shared" si="359"/>
        <v>126.92</v>
      </c>
      <c r="U260" s="38">
        <f t="shared" si="360"/>
        <v>11.76</v>
      </c>
      <c r="V260" s="39">
        <f t="shared" si="361"/>
        <v>159</v>
      </c>
      <c r="W260" s="39">
        <f t="shared" si="362"/>
        <v>0</v>
      </c>
      <c r="X260" s="38">
        <f t="shared" si="363"/>
        <v>611.32</v>
      </c>
      <c r="Y260" s="38">
        <f t="shared" si="364"/>
        <v>2003.3</v>
      </c>
      <c r="Z260" s="35"/>
      <c r="AA260" s="41" t="s">
        <v>74</v>
      </c>
      <c r="AB260" s="42">
        <f t="shared" ref="AB260:AH260" si="368">K260+R260</f>
        <v>70.57</v>
      </c>
      <c r="AC260" s="42">
        <f t="shared" si="368"/>
        <v>940.93</v>
      </c>
      <c r="AD260" s="42">
        <f t="shared" si="368"/>
        <v>634.6</v>
      </c>
      <c r="AE260" s="42">
        <f t="shared" si="368"/>
        <v>39.2</v>
      </c>
      <c r="AF260" s="42">
        <f t="shared" si="368"/>
        <v>318</v>
      </c>
      <c r="AG260" s="42">
        <f t="shared" si="368"/>
        <v>0</v>
      </c>
      <c r="AH260" s="42">
        <f t="shared" si="368"/>
        <v>2003.3</v>
      </c>
      <c r="AI260" s="41" t="s">
        <v>35</v>
      </c>
    </row>
    <row r="261" ht="17" customHeight="1" spans="1:36">
      <c r="A261" s="37">
        <f t="shared" si="349"/>
        <v>258</v>
      </c>
      <c r="B261" s="38" t="s">
        <v>347</v>
      </c>
      <c r="C261" s="54" t="s">
        <v>714</v>
      </c>
      <c r="D261" s="55" t="s">
        <v>715</v>
      </c>
      <c r="E261" s="39">
        <v>3920.55</v>
      </c>
      <c r="F261" s="39">
        <v>3920.55</v>
      </c>
      <c r="G261" s="39">
        <v>6346</v>
      </c>
      <c r="H261" s="39">
        <v>3920.55</v>
      </c>
      <c r="I261" s="73">
        <v>0</v>
      </c>
      <c r="J261" s="39"/>
      <c r="K261" s="38">
        <f t="shared" si="350"/>
        <v>70.57</v>
      </c>
      <c r="L261" s="38">
        <f t="shared" si="351"/>
        <v>627.29</v>
      </c>
      <c r="M261" s="39">
        <f t="shared" si="352"/>
        <v>507.68</v>
      </c>
      <c r="N261" s="38">
        <f t="shared" si="353"/>
        <v>27.44</v>
      </c>
      <c r="O261" s="39">
        <f t="shared" si="354"/>
        <v>0</v>
      </c>
      <c r="P261" s="39">
        <f t="shared" si="355"/>
        <v>0</v>
      </c>
      <c r="Q261" s="39">
        <f t="shared" si="356"/>
        <v>1232.98</v>
      </c>
      <c r="R261" s="38">
        <f t="shared" si="357"/>
        <v>0</v>
      </c>
      <c r="S261" s="38">
        <f t="shared" si="358"/>
        <v>313.64</v>
      </c>
      <c r="T261" s="39">
        <f t="shared" si="359"/>
        <v>126.92</v>
      </c>
      <c r="U261" s="38">
        <f t="shared" si="360"/>
        <v>11.76</v>
      </c>
      <c r="V261" s="39">
        <f t="shared" si="361"/>
        <v>0</v>
      </c>
      <c r="W261" s="39">
        <f t="shared" si="362"/>
        <v>0</v>
      </c>
      <c r="X261" s="38">
        <f t="shared" si="363"/>
        <v>452.32</v>
      </c>
      <c r="Y261" s="38">
        <f t="shared" si="364"/>
        <v>1685.3</v>
      </c>
      <c r="Z261" s="35"/>
      <c r="AA261" s="41" t="s">
        <v>69</v>
      </c>
      <c r="AB261" s="42">
        <f t="shared" ref="AB261:AH261" si="369">K261+R261</f>
        <v>70.57</v>
      </c>
      <c r="AC261" s="42">
        <f t="shared" si="369"/>
        <v>940.93</v>
      </c>
      <c r="AD261" s="42">
        <f t="shared" si="369"/>
        <v>634.6</v>
      </c>
      <c r="AE261" s="42">
        <f t="shared" si="369"/>
        <v>39.2</v>
      </c>
      <c r="AF261" s="42">
        <f t="shared" si="369"/>
        <v>0</v>
      </c>
      <c r="AG261" s="42">
        <f t="shared" si="369"/>
        <v>0</v>
      </c>
      <c r="AH261" s="42">
        <f t="shared" si="369"/>
        <v>1685.3</v>
      </c>
      <c r="AI261" s="41" t="s">
        <v>33</v>
      </c>
      <c r="AJ261" s="15"/>
    </row>
    <row r="262" ht="17" customHeight="1" spans="1:36">
      <c r="A262" s="37">
        <f t="shared" si="349"/>
        <v>259</v>
      </c>
      <c r="B262" s="38" t="s">
        <v>347</v>
      </c>
      <c r="C262" s="54" t="s">
        <v>716</v>
      </c>
      <c r="D262" s="55" t="s">
        <v>717</v>
      </c>
      <c r="E262" s="39">
        <v>3920.55</v>
      </c>
      <c r="F262" s="39">
        <v>3920.55</v>
      </c>
      <c r="G262" s="39">
        <v>6346</v>
      </c>
      <c r="H262" s="39">
        <v>3920.55</v>
      </c>
      <c r="I262" s="73">
        <v>0</v>
      </c>
      <c r="J262" s="39"/>
      <c r="K262" s="38">
        <f t="shared" si="350"/>
        <v>70.57</v>
      </c>
      <c r="L262" s="38">
        <f t="shared" si="351"/>
        <v>627.29</v>
      </c>
      <c r="M262" s="39">
        <f t="shared" si="352"/>
        <v>507.68</v>
      </c>
      <c r="N262" s="38">
        <f t="shared" si="353"/>
        <v>27.44</v>
      </c>
      <c r="O262" s="39">
        <f t="shared" si="354"/>
        <v>0</v>
      </c>
      <c r="P262" s="39">
        <f t="shared" si="355"/>
        <v>0</v>
      </c>
      <c r="Q262" s="39">
        <f t="shared" si="356"/>
        <v>1232.98</v>
      </c>
      <c r="R262" s="38">
        <f t="shared" si="357"/>
        <v>0</v>
      </c>
      <c r="S262" s="38">
        <f t="shared" si="358"/>
        <v>313.64</v>
      </c>
      <c r="T262" s="39">
        <f t="shared" si="359"/>
        <v>126.92</v>
      </c>
      <c r="U262" s="38">
        <f t="shared" si="360"/>
        <v>11.76</v>
      </c>
      <c r="V262" s="39">
        <f t="shared" si="361"/>
        <v>0</v>
      </c>
      <c r="W262" s="39">
        <f t="shared" si="362"/>
        <v>0</v>
      </c>
      <c r="X262" s="38">
        <f t="shared" si="363"/>
        <v>452.32</v>
      </c>
      <c r="Y262" s="38">
        <f t="shared" si="364"/>
        <v>1685.3</v>
      </c>
      <c r="Z262" s="35"/>
      <c r="AA262" s="41" t="s">
        <v>69</v>
      </c>
      <c r="AB262" s="42">
        <f t="shared" ref="AB262:AH262" si="370">K262+R262</f>
        <v>70.57</v>
      </c>
      <c r="AC262" s="42">
        <f t="shared" si="370"/>
        <v>940.93</v>
      </c>
      <c r="AD262" s="42">
        <f t="shared" si="370"/>
        <v>634.6</v>
      </c>
      <c r="AE262" s="42">
        <f t="shared" si="370"/>
        <v>39.2</v>
      </c>
      <c r="AF262" s="42">
        <f t="shared" si="370"/>
        <v>0</v>
      </c>
      <c r="AG262" s="42">
        <f t="shared" si="370"/>
        <v>0</v>
      </c>
      <c r="AH262" s="42">
        <f t="shared" si="370"/>
        <v>1685.3</v>
      </c>
      <c r="AI262" s="41" t="s">
        <v>33</v>
      </c>
      <c r="AJ262" s="15"/>
    </row>
    <row r="263" ht="17" customHeight="1" spans="1:36">
      <c r="A263" s="37">
        <f t="shared" si="349"/>
        <v>260</v>
      </c>
      <c r="B263" s="38" t="s">
        <v>347</v>
      </c>
      <c r="C263" s="54" t="s">
        <v>720</v>
      </c>
      <c r="D263" s="55" t="s">
        <v>721</v>
      </c>
      <c r="E263" s="39">
        <v>3920.55</v>
      </c>
      <c r="F263" s="39">
        <v>3920.55</v>
      </c>
      <c r="G263" s="39">
        <v>6346</v>
      </c>
      <c r="H263" s="39">
        <v>3920.55</v>
      </c>
      <c r="I263" s="73">
        <v>0</v>
      </c>
      <c r="J263" s="39"/>
      <c r="K263" s="38">
        <f t="shared" si="350"/>
        <v>70.57</v>
      </c>
      <c r="L263" s="38">
        <f t="shared" si="351"/>
        <v>627.29</v>
      </c>
      <c r="M263" s="39">
        <f t="shared" si="352"/>
        <v>507.68</v>
      </c>
      <c r="N263" s="38">
        <f t="shared" si="353"/>
        <v>27.44</v>
      </c>
      <c r="O263" s="39">
        <f t="shared" si="354"/>
        <v>0</v>
      </c>
      <c r="P263" s="39">
        <f t="shared" si="355"/>
        <v>0</v>
      </c>
      <c r="Q263" s="39">
        <f t="shared" si="356"/>
        <v>1232.98</v>
      </c>
      <c r="R263" s="38">
        <f t="shared" si="357"/>
        <v>0</v>
      </c>
      <c r="S263" s="38">
        <f t="shared" si="358"/>
        <v>313.64</v>
      </c>
      <c r="T263" s="39">
        <f t="shared" si="359"/>
        <v>126.92</v>
      </c>
      <c r="U263" s="38">
        <f t="shared" si="360"/>
        <v>11.76</v>
      </c>
      <c r="V263" s="39">
        <f t="shared" si="361"/>
        <v>0</v>
      </c>
      <c r="W263" s="39">
        <f t="shared" si="362"/>
        <v>0</v>
      </c>
      <c r="X263" s="38">
        <f t="shared" si="363"/>
        <v>452.32</v>
      </c>
      <c r="Y263" s="38">
        <f t="shared" si="364"/>
        <v>1685.3</v>
      </c>
      <c r="Z263" s="35"/>
      <c r="AA263" s="41" t="s">
        <v>69</v>
      </c>
      <c r="AB263" s="42">
        <f t="shared" ref="AB263:AH263" si="371">K263+R263</f>
        <v>70.57</v>
      </c>
      <c r="AC263" s="42">
        <f t="shared" si="371"/>
        <v>940.93</v>
      </c>
      <c r="AD263" s="42">
        <f t="shared" si="371"/>
        <v>634.6</v>
      </c>
      <c r="AE263" s="42">
        <f t="shared" si="371"/>
        <v>39.2</v>
      </c>
      <c r="AF263" s="42">
        <f t="shared" si="371"/>
        <v>0</v>
      </c>
      <c r="AG263" s="42">
        <f t="shared" si="371"/>
        <v>0</v>
      </c>
      <c r="AH263" s="42">
        <f t="shared" si="371"/>
        <v>1685.3</v>
      </c>
      <c r="AI263" s="41" t="s">
        <v>33</v>
      </c>
      <c r="AJ263" s="15"/>
    </row>
    <row r="264" ht="17" customHeight="1" spans="1:36">
      <c r="A264" s="37">
        <f t="shared" si="349"/>
        <v>261</v>
      </c>
      <c r="B264" s="38" t="s">
        <v>347</v>
      </c>
      <c r="C264" s="54" t="s">
        <v>722</v>
      </c>
      <c r="D264" s="55" t="s">
        <v>723</v>
      </c>
      <c r="E264" s="39">
        <v>3920.55</v>
      </c>
      <c r="F264" s="39">
        <v>3920.55</v>
      </c>
      <c r="G264" s="39">
        <v>6346</v>
      </c>
      <c r="H264" s="39">
        <v>3920.55</v>
      </c>
      <c r="I264" s="73">
        <v>0</v>
      </c>
      <c r="J264" s="39"/>
      <c r="K264" s="38">
        <f t="shared" si="350"/>
        <v>70.57</v>
      </c>
      <c r="L264" s="38">
        <f t="shared" si="351"/>
        <v>627.29</v>
      </c>
      <c r="M264" s="39">
        <f t="shared" si="352"/>
        <v>507.68</v>
      </c>
      <c r="N264" s="38">
        <f t="shared" si="353"/>
        <v>27.44</v>
      </c>
      <c r="O264" s="39">
        <f t="shared" si="354"/>
        <v>0</v>
      </c>
      <c r="P264" s="39">
        <f t="shared" si="355"/>
        <v>0</v>
      </c>
      <c r="Q264" s="39">
        <f t="shared" si="356"/>
        <v>1232.98</v>
      </c>
      <c r="R264" s="38">
        <f t="shared" si="357"/>
        <v>0</v>
      </c>
      <c r="S264" s="38">
        <f t="shared" si="358"/>
        <v>313.64</v>
      </c>
      <c r="T264" s="39">
        <f t="shared" si="359"/>
        <v>126.92</v>
      </c>
      <c r="U264" s="38">
        <f t="shared" si="360"/>
        <v>11.76</v>
      </c>
      <c r="V264" s="39">
        <f t="shared" si="361"/>
        <v>0</v>
      </c>
      <c r="W264" s="39">
        <f t="shared" si="362"/>
        <v>0</v>
      </c>
      <c r="X264" s="38">
        <f t="shared" si="363"/>
        <v>452.32</v>
      </c>
      <c r="Y264" s="38">
        <f t="shared" si="364"/>
        <v>1685.3</v>
      </c>
      <c r="Z264" s="35"/>
      <c r="AA264" s="41" t="s">
        <v>69</v>
      </c>
      <c r="AB264" s="42">
        <f t="shared" ref="AB264:AH264" si="372">K264+R264</f>
        <v>70.57</v>
      </c>
      <c r="AC264" s="42">
        <f t="shared" si="372"/>
        <v>940.93</v>
      </c>
      <c r="AD264" s="42">
        <f t="shared" si="372"/>
        <v>634.6</v>
      </c>
      <c r="AE264" s="42">
        <f t="shared" si="372"/>
        <v>39.2</v>
      </c>
      <c r="AF264" s="42">
        <f t="shared" si="372"/>
        <v>0</v>
      </c>
      <c r="AG264" s="42">
        <f t="shared" si="372"/>
        <v>0</v>
      </c>
      <c r="AH264" s="42">
        <f t="shared" si="372"/>
        <v>1685.3</v>
      </c>
      <c r="AI264" s="41" t="s">
        <v>33</v>
      </c>
      <c r="AJ264" s="15"/>
    </row>
    <row r="265" ht="17" customHeight="1" spans="1:36">
      <c r="A265" s="37">
        <f t="shared" si="349"/>
        <v>262</v>
      </c>
      <c r="B265" s="38" t="s">
        <v>347</v>
      </c>
      <c r="C265" s="54" t="s">
        <v>724</v>
      </c>
      <c r="D265" s="227" t="s">
        <v>725</v>
      </c>
      <c r="E265" s="39">
        <v>3920.55</v>
      </c>
      <c r="F265" s="39">
        <v>3920.55</v>
      </c>
      <c r="G265" s="39">
        <v>6346</v>
      </c>
      <c r="H265" s="39">
        <v>3920.55</v>
      </c>
      <c r="I265" s="73">
        <v>0</v>
      </c>
      <c r="J265" s="39"/>
      <c r="K265" s="38">
        <f t="shared" si="350"/>
        <v>70.57</v>
      </c>
      <c r="L265" s="38">
        <f t="shared" si="351"/>
        <v>627.29</v>
      </c>
      <c r="M265" s="39">
        <f t="shared" si="352"/>
        <v>507.68</v>
      </c>
      <c r="N265" s="38">
        <f t="shared" si="353"/>
        <v>27.44</v>
      </c>
      <c r="O265" s="39">
        <f t="shared" si="354"/>
        <v>0</v>
      </c>
      <c r="P265" s="39">
        <f t="shared" si="355"/>
        <v>0</v>
      </c>
      <c r="Q265" s="39">
        <f t="shared" si="356"/>
        <v>1232.98</v>
      </c>
      <c r="R265" s="38">
        <f t="shared" si="357"/>
        <v>0</v>
      </c>
      <c r="S265" s="38">
        <f t="shared" si="358"/>
        <v>313.64</v>
      </c>
      <c r="T265" s="39">
        <f t="shared" si="359"/>
        <v>126.92</v>
      </c>
      <c r="U265" s="38">
        <f t="shared" si="360"/>
        <v>11.76</v>
      </c>
      <c r="V265" s="39">
        <f t="shared" si="361"/>
        <v>0</v>
      </c>
      <c r="W265" s="39">
        <f t="shared" si="362"/>
        <v>0</v>
      </c>
      <c r="X265" s="38">
        <f t="shared" si="363"/>
        <v>452.32</v>
      </c>
      <c r="Y265" s="38">
        <f t="shared" si="364"/>
        <v>1685.3</v>
      </c>
      <c r="Z265" s="35"/>
      <c r="AA265" s="41" t="s">
        <v>69</v>
      </c>
      <c r="AB265" s="42">
        <f t="shared" ref="AB265:AH265" si="373">K265+R265</f>
        <v>70.57</v>
      </c>
      <c r="AC265" s="42">
        <f t="shared" si="373"/>
        <v>940.93</v>
      </c>
      <c r="AD265" s="42">
        <f t="shared" si="373"/>
        <v>634.6</v>
      </c>
      <c r="AE265" s="42">
        <f t="shared" si="373"/>
        <v>39.2</v>
      </c>
      <c r="AF265" s="42">
        <f t="shared" si="373"/>
        <v>0</v>
      </c>
      <c r="AG265" s="42">
        <f t="shared" si="373"/>
        <v>0</v>
      </c>
      <c r="AH265" s="42">
        <f t="shared" si="373"/>
        <v>1685.3</v>
      </c>
      <c r="AI265" s="41" t="s">
        <v>33</v>
      </c>
      <c r="AJ265" s="15"/>
    </row>
    <row r="266" ht="17" customHeight="1" spans="1:36">
      <c r="A266" s="37">
        <f t="shared" si="349"/>
        <v>263</v>
      </c>
      <c r="B266" s="38" t="s">
        <v>347</v>
      </c>
      <c r="C266" s="54" t="s">
        <v>726</v>
      </c>
      <c r="D266" s="227" t="s">
        <v>727</v>
      </c>
      <c r="E266" s="39">
        <v>3920.55</v>
      </c>
      <c r="F266" s="39">
        <v>3920.55</v>
      </c>
      <c r="G266" s="39">
        <v>6346</v>
      </c>
      <c r="H266" s="39">
        <v>3920.55</v>
      </c>
      <c r="I266" s="73">
        <v>0</v>
      </c>
      <c r="J266" s="39"/>
      <c r="K266" s="38">
        <f t="shared" si="350"/>
        <v>70.57</v>
      </c>
      <c r="L266" s="38">
        <f t="shared" si="351"/>
        <v>627.29</v>
      </c>
      <c r="M266" s="39">
        <f t="shared" si="352"/>
        <v>507.68</v>
      </c>
      <c r="N266" s="38">
        <f t="shared" si="353"/>
        <v>27.44</v>
      </c>
      <c r="O266" s="39">
        <f t="shared" si="354"/>
        <v>0</v>
      </c>
      <c r="P266" s="39">
        <f t="shared" si="355"/>
        <v>0</v>
      </c>
      <c r="Q266" s="39">
        <f t="shared" si="356"/>
        <v>1232.98</v>
      </c>
      <c r="R266" s="38">
        <f t="shared" si="357"/>
        <v>0</v>
      </c>
      <c r="S266" s="38">
        <f t="shared" si="358"/>
        <v>313.64</v>
      </c>
      <c r="T266" s="39">
        <f t="shared" si="359"/>
        <v>126.92</v>
      </c>
      <c r="U266" s="38">
        <f t="shared" si="360"/>
        <v>11.76</v>
      </c>
      <c r="V266" s="39">
        <f t="shared" si="361"/>
        <v>0</v>
      </c>
      <c r="W266" s="39">
        <f t="shared" si="362"/>
        <v>0</v>
      </c>
      <c r="X266" s="38">
        <f t="shared" si="363"/>
        <v>452.32</v>
      </c>
      <c r="Y266" s="38">
        <f t="shared" si="364"/>
        <v>1685.3</v>
      </c>
      <c r="Z266" s="35"/>
      <c r="AA266" s="41" t="s">
        <v>69</v>
      </c>
      <c r="AB266" s="42">
        <f t="shared" ref="AB266:AH266" si="374">K266+R266</f>
        <v>70.57</v>
      </c>
      <c r="AC266" s="42">
        <f t="shared" si="374"/>
        <v>940.93</v>
      </c>
      <c r="AD266" s="42">
        <f t="shared" si="374"/>
        <v>634.6</v>
      </c>
      <c r="AE266" s="42">
        <f t="shared" si="374"/>
        <v>39.2</v>
      </c>
      <c r="AF266" s="42">
        <f t="shared" si="374"/>
        <v>0</v>
      </c>
      <c r="AG266" s="42">
        <f t="shared" si="374"/>
        <v>0</v>
      </c>
      <c r="AH266" s="42">
        <f t="shared" si="374"/>
        <v>1685.3</v>
      </c>
      <c r="AI266" s="41" t="s">
        <v>33</v>
      </c>
      <c r="AJ266" s="15"/>
    </row>
    <row r="267" ht="17" customHeight="1" spans="1:36">
      <c r="A267" s="37">
        <f t="shared" ref="A267:A280" si="375">ROW()-3</f>
        <v>264</v>
      </c>
      <c r="B267" s="39" t="s">
        <v>116</v>
      </c>
      <c r="C267" s="54" t="s">
        <v>761</v>
      </c>
      <c r="D267" s="55" t="s">
        <v>762</v>
      </c>
      <c r="E267" s="39">
        <v>3920.55</v>
      </c>
      <c r="F267" s="39">
        <v>3920.55</v>
      </c>
      <c r="G267" s="39">
        <v>6346</v>
      </c>
      <c r="H267" s="39">
        <v>3920.55</v>
      </c>
      <c r="I267" s="73">
        <v>0</v>
      </c>
      <c r="J267" s="39"/>
      <c r="K267" s="38">
        <f t="shared" ref="K267:K280" si="376">ROUND(E267*0.018,2)</f>
        <v>70.57</v>
      </c>
      <c r="L267" s="38">
        <f t="shared" ref="L267:L280" si="377">ROUND(F267*0.16,2)</f>
        <v>627.29</v>
      </c>
      <c r="M267" s="39">
        <f t="shared" ref="M267:M280" si="378">ROUND(G267*0.08,2)</f>
        <v>507.68</v>
      </c>
      <c r="N267" s="38">
        <f t="shared" ref="N267:N280" si="379">ROUND(H267*0.007,2)</f>
        <v>27.44</v>
      </c>
      <c r="O267" s="39">
        <f t="shared" ref="O267:O280" si="380">I267*5%</f>
        <v>0</v>
      </c>
      <c r="P267" s="39">
        <f t="shared" ref="P267:P280" si="381">J267*50%</f>
        <v>0</v>
      </c>
      <c r="Q267" s="39">
        <f t="shared" ref="Q267:Q280" si="382">SUM(K267:P267)</f>
        <v>1232.98</v>
      </c>
      <c r="R267" s="38">
        <f t="shared" ref="R267:R280" si="383">E267*0</f>
        <v>0</v>
      </c>
      <c r="S267" s="38">
        <f t="shared" ref="S267:S280" si="384">ROUND(F267*0.08,2)</f>
        <v>313.64</v>
      </c>
      <c r="T267" s="39">
        <f t="shared" ref="T267:T280" si="385">ROUND(G267*0.02,2)</f>
        <v>126.92</v>
      </c>
      <c r="U267" s="38">
        <f t="shared" ref="U267:U280" si="386">ROUND(H267*0.003,2)</f>
        <v>11.76</v>
      </c>
      <c r="V267" s="39">
        <f t="shared" ref="V267:V280" si="387">I267*5%</f>
        <v>0</v>
      </c>
      <c r="W267" s="39">
        <f t="shared" ref="W267:W280" si="388">J267*50%</f>
        <v>0</v>
      </c>
      <c r="X267" s="38">
        <f t="shared" ref="X267:X280" si="389">SUM(R267:W267)</f>
        <v>452.32</v>
      </c>
      <c r="Y267" s="38">
        <f t="shared" ref="Y267:Y280" si="390">Q267+X267</f>
        <v>1685.3</v>
      </c>
      <c r="Z267" s="35"/>
      <c r="AA267" s="41" t="s">
        <v>47</v>
      </c>
      <c r="AB267" s="42">
        <f t="shared" ref="AB267:AH267" si="391">K267+R267</f>
        <v>70.57</v>
      </c>
      <c r="AC267" s="42">
        <f t="shared" si="391"/>
        <v>940.93</v>
      </c>
      <c r="AD267" s="42">
        <f t="shared" si="391"/>
        <v>634.6</v>
      </c>
      <c r="AE267" s="42">
        <f t="shared" si="391"/>
        <v>39.2</v>
      </c>
      <c r="AF267" s="42">
        <f t="shared" si="391"/>
        <v>0</v>
      </c>
      <c r="AG267" s="42">
        <f t="shared" si="391"/>
        <v>0</v>
      </c>
      <c r="AH267" s="42">
        <f t="shared" si="391"/>
        <v>1685.3</v>
      </c>
      <c r="AI267" s="41" t="s">
        <v>33</v>
      </c>
      <c r="AJ267" s="15"/>
    </row>
    <row r="268" ht="17" customHeight="1" spans="1:36">
      <c r="A268" s="37">
        <f t="shared" si="375"/>
        <v>265</v>
      </c>
      <c r="B268" s="39" t="s">
        <v>248</v>
      </c>
      <c r="C268" s="54" t="s">
        <v>763</v>
      </c>
      <c r="D268" s="227" t="s">
        <v>764</v>
      </c>
      <c r="E268" s="39">
        <v>3920.55</v>
      </c>
      <c r="F268" s="39">
        <v>3920.55</v>
      </c>
      <c r="G268" s="39">
        <v>6346</v>
      </c>
      <c r="H268" s="39">
        <v>3920.55</v>
      </c>
      <c r="I268" s="73">
        <v>2200</v>
      </c>
      <c r="J268" s="39"/>
      <c r="K268" s="38">
        <f t="shared" si="376"/>
        <v>70.57</v>
      </c>
      <c r="L268" s="38">
        <f t="shared" si="377"/>
        <v>627.29</v>
      </c>
      <c r="M268" s="39">
        <f t="shared" si="378"/>
        <v>507.68</v>
      </c>
      <c r="N268" s="38">
        <f t="shared" si="379"/>
        <v>27.44</v>
      </c>
      <c r="O268" s="39">
        <f t="shared" si="380"/>
        <v>110</v>
      </c>
      <c r="P268" s="39">
        <f t="shared" si="381"/>
        <v>0</v>
      </c>
      <c r="Q268" s="39">
        <f t="shared" si="382"/>
        <v>1342.98</v>
      </c>
      <c r="R268" s="38">
        <f t="shared" si="383"/>
        <v>0</v>
      </c>
      <c r="S268" s="38">
        <f t="shared" si="384"/>
        <v>313.64</v>
      </c>
      <c r="T268" s="39">
        <f t="shared" si="385"/>
        <v>126.92</v>
      </c>
      <c r="U268" s="38">
        <f t="shared" si="386"/>
        <v>11.76</v>
      </c>
      <c r="V268" s="39">
        <f t="shared" si="387"/>
        <v>110</v>
      </c>
      <c r="W268" s="39">
        <f t="shared" si="388"/>
        <v>0</v>
      </c>
      <c r="X268" s="38">
        <f t="shared" si="389"/>
        <v>562.32</v>
      </c>
      <c r="Y268" s="38">
        <f t="shared" si="390"/>
        <v>1905.3</v>
      </c>
      <c r="Z268" s="35"/>
      <c r="AA268" s="41" t="s">
        <v>70</v>
      </c>
      <c r="AB268" s="42">
        <f t="shared" ref="AB268:AH268" si="392">K268+R268</f>
        <v>70.57</v>
      </c>
      <c r="AC268" s="42">
        <f t="shared" si="392"/>
        <v>940.93</v>
      </c>
      <c r="AD268" s="42">
        <f t="shared" si="392"/>
        <v>634.6</v>
      </c>
      <c r="AE268" s="42">
        <f t="shared" si="392"/>
        <v>39.2</v>
      </c>
      <c r="AF268" s="42">
        <f t="shared" si="392"/>
        <v>220</v>
      </c>
      <c r="AG268" s="42">
        <f t="shared" si="392"/>
        <v>0</v>
      </c>
      <c r="AH268" s="42">
        <f t="shared" si="392"/>
        <v>1905.3</v>
      </c>
      <c r="AI268" s="41" t="s">
        <v>33</v>
      </c>
      <c r="AJ268" s="15"/>
    </row>
    <row r="269" ht="17" customHeight="1" spans="1:36">
      <c r="A269" s="37">
        <f t="shared" si="375"/>
        <v>266</v>
      </c>
      <c r="B269" s="39" t="s">
        <v>110</v>
      </c>
      <c r="C269" s="54" t="s">
        <v>765</v>
      </c>
      <c r="D269" s="227" t="s">
        <v>766</v>
      </c>
      <c r="E269" s="39">
        <v>3920.55</v>
      </c>
      <c r="F269" s="39">
        <v>3920.55</v>
      </c>
      <c r="G269" s="39">
        <v>6346</v>
      </c>
      <c r="H269" s="39">
        <v>3920.55</v>
      </c>
      <c r="I269" s="73">
        <v>0</v>
      </c>
      <c r="J269" s="39"/>
      <c r="K269" s="38">
        <f t="shared" si="376"/>
        <v>70.57</v>
      </c>
      <c r="L269" s="38">
        <f t="shared" si="377"/>
        <v>627.29</v>
      </c>
      <c r="M269" s="39">
        <f t="shared" si="378"/>
        <v>507.68</v>
      </c>
      <c r="N269" s="38">
        <f t="shared" si="379"/>
        <v>27.44</v>
      </c>
      <c r="O269" s="39">
        <f t="shared" si="380"/>
        <v>0</v>
      </c>
      <c r="P269" s="39">
        <f t="shared" si="381"/>
        <v>0</v>
      </c>
      <c r="Q269" s="39">
        <f t="shared" si="382"/>
        <v>1232.98</v>
      </c>
      <c r="R269" s="38">
        <f t="shared" si="383"/>
        <v>0</v>
      </c>
      <c r="S269" s="38">
        <f t="shared" si="384"/>
        <v>313.64</v>
      </c>
      <c r="T269" s="39">
        <f t="shared" si="385"/>
        <v>126.92</v>
      </c>
      <c r="U269" s="38">
        <f t="shared" si="386"/>
        <v>11.76</v>
      </c>
      <c r="V269" s="39">
        <f t="shared" si="387"/>
        <v>0</v>
      </c>
      <c r="W269" s="39">
        <f t="shared" si="388"/>
        <v>0</v>
      </c>
      <c r="X269" s="38">
        <f t="shared" si="389"/>
        <v>452.32</v>
      </c>
      <c r="Y269" s="38">
        <f t="shared" si="390"/>
        <v>1685.3</v>
      </c>
      <c r="Z269" s="35"/>
      <c r="AA269" s="41" t="s">
        <v>62</v>
      </c>
      <c r="AB269" s="42">
        <f t="shared" ref="AB269:AH269" si="393">K269+R269</f>
        <v>70.57</v>
      </c>
      <c r="AC269" s="42">
        <f t="shared" si="393"/>
        <v>940.93</v>
      </c>
      <c r="AD269" s="42">
        <f t="shared" si="393"/>
        <v>634.6</v>
      </c>
      <c r="AE269" s="42">
        <f t="shared" si="393"/>
        <v>39.2</v>
      </c>
      <c r="AF269" s="42">
        <f t="shared" si="393"/>
        <v>0</v>
      </c>
      <c r="AG269" s="42">
        <f t="shared" si="393"/>
        <v>0</v>
      </c>
      <c r="AH269" s="42">
        <f t="shared" si="393"/>
        <v>1685.3</v>
      </c>
      <c r="AI269" s="41" t="s">
        <v>33</v>
      </c>
      <c r="AJ269" s="15"/>
    </row>
    <row r="270" ht="17" customHeight="1" spans="1:36">
      <c r="A270" s="37">
        <f t="shared" si="375"/>
        <v>267</v>
      </c>
      <c r="B270" s="39" t="s">
        <v>110</v>
      </c>
      <c r="C270" s="54" t="s">
        <v>767</v>
      </c>
      <c r="D270" s="227" t="s">
        <v>768</v>
      </c>
      <c r="E270" s="39">
        <v>3920.55</v>
      </c>
      <c r="F270" s="39">
        <v>3920.55</v>
      </c>
      <c r="G270" s="39">
        <v>6346</v>
      </c>
      <c r="H270" s="39">
        <v>3920.55</v>
      </c>
      <c r="I270" s="73">
        <v>0</v>
      </c>
      <c r="J270" s="39"/>
      <c r="K270" s="38">
        <f t="shared" si="376"/>
        <v>70.57</v>
      </c>
      <c r="L270" s="38">
        <f t="shared" si="377"/>
        <v>627.29</v>
      </c>
      <c r="M270" s="39">
        <f t="shared" si="378"/>
        <v>507.68</v>
      </c>
      <c r="N270" s="38">
        <f t="shared" si="379"/>
        <v>27.44</v>
      </c>
      <c r="O270" s="39">
        <f t="shared" si="380"/>
        <v>0</v>
      </c>
      <c r="P270" s="39">
        <f t="shared" si="381"/>
        <v>0</v>
      </c>
      <c r="Q270" s="39">
        <f t="shared" si="382"/>
        <v>1232.98</v>
      </c>
      <c r="R270" s="38">
        <f t="shared" si="383"/>
        <v>0</v>
      </c>
      <c r="S270" s="38">
        <f t="shared" si="384"/>
        <v>313.64</v>
      </c>
      <c r="T270" s="39">
        <f t="shared" si="385"/>
        <v>126.92</v>
      </c>
      <c r="U270" s="38">
        <f t="shared" si="386"/>
        <v>11.76</v>
      </c>
      <c r="V270" s="39">
        <f t="shared" si="387"/>
        <v>0</v>
      </c>
      <c r="W270" s="39">
        <f t="shared" si="388"/>
        <v>0</v>
      </c>
      <c r="X270" s="38">
        <f t="shared" si="389"/>
        <v>452.32</v>
      </c>
      <c r="Y270" s="38">
        <f t="shared" si="390"/>
        <v>1685.3</v>
      </c>
      <c r="Z270" s="35"/>
      <c r="AA270" s="41" t="s">
        <v>62</v>
      </c>
      <c r="AB270" s="42">
        <f t="shared" ref="AB270:AH270" si="394">K270+R270</f>
        <v>70.57</v>
      </c>
      <c r="AC270" s="42">
        <f t="shared" si="394"/>
        <v>940.93</v>
      </c>
      <c r="AD270" s="42">
        <f t="shared" si="394"/>
        <v>634.6</v>
      </c>
      <c r="AE270" s="42">
        <f t="shared" si="394"/>
        <v>39.2</v>
      </c>
      <c r="AF270" s="42">
        <f t="shared" si="394"/>
        <v>0</v>
      </c>
      <c r="AG270" s="42">
        <f t="shared" si="394"/>
        <v>0</v>
      </c>
      <c r="AH270" s="42">
        <f t="shared" si="394"/>
        <v>1685.3</v>
      </c>
      <c r="AI270" s="41" t="s">
        <v>33</v>
      </c>
      <c r="AJ270" s="15"/>
    </row>
    <row r="271" ht="17" customHeight="1" spans="1:36">
      <c r="A271" s="37">
        <f t="shared" si="375"/>
        <v>268</v>
      </c>
      <c r="B271" s="39" t="s">
        <v>248</v>
      </c>
      <c r="C271" s="54" t="s">
        <v>769</v>
      </c>
      <c r="D271" s="227" t="s">
        <v>770</v>
      </c>
      <c r="E271" s="39">
        <v>3920.55</v>
      </c>
      <c r="F271" s="39">
        <v>3920.55</v>
      </c>
      <c r="G271" s="39">
        <v>6346</v>
      </c>
      <c r="H271" s="39">
        <v>3920.55</v>
      </c>
      <c r="I271" s="73">
        <v>2200</v>
      </c>
      <c r="J271" s="39"/>
      <c r="K271" s="38">
        <f t="shared" si="376"/>
        <v>70.57</v>
      </c>
      <c r="L271" s="38">
        <f t="shared" si="377"/>
        <v>627.29</v>
      </c>
      <c r="M271" s="39">
        <f t="shared" si="378"/>
        <v>507.68</v>
      </c>
      <c r="N271" s="38">
        <f t="shared" si="379"/>
        <v>27.44</v>
      </c>
      <c r="O271" s="39">
        <f t="shared" si="380"/>
        <v>110</v>
      </c>
      <c r="P271" s="39">
        <f t="shared" si="381"/>
        <v>0</v>
      </c>
      <c r="Q271" s="39">
        <f t="shared" si="382"/>
        <v>1342.98</v>
      </c>
      <c r="R271" s="38">
        <f t="shared" si="383"/>
        <v>0</v>
      </c>
      <c r="S271" s="38">
        <f t="shared" si="384"/>
        <v>313.64</v>
      </c>
      <c r="T271" s="39">
        <f t="shared" si="385"/>
        <v>126.92</v>
      </c>
      <c r="U271" s="38">
        <f t="shared" si="386"/>
        <v>11.76</v>
      </c>
      <c r="V271" s="39">
        <f t="shared" si="387"/>
        <v>110</v>
      </c>
      <c r="W271" s="39">
        <f t="shared" si="388"/>
        <v>0</v>
      </c>
      <c r="X271" s="38">
        <f t="shared" si="389"/>
        <v>562.32</v>
      </c>
      <c r="Y271" s="38">
        <f t="shared" si="390"/>
        <v>1905.3</v>
      </c>
      <c r="Z271" s="35"/>
      <c r="AA271" s="41" t="s">
        <v>70</v>
      </c>
      <c r="AB271" s="42">
        <f t="shared" ref="AB271:AH271" si="395">K271+R271</f>
        <v>70.57</v>
      </c>
      <c r="AC271" s="42">
        <f t="shared" si="395"/>
        <v>940.93</v>
      </c>
      <c r="AD271" s="42">
        <f t="shared" si="395"/>
        <v>634.6</v>
      </c>
      <c r="AE271" s="42">
        <f t="shared" si="395"/>
        <v>39.2</v>
      </c>
      <c r="AF271" s="42">
        <f t="shared" si="395"/>
        <v>220</v>
      </c>
      <c r="AG271" s="42">
        <f t="shared" si="395"/>
        <v>0</v>
      </c>
      <c r="AH271" s="42">
        <f t="shared" si="395"/>
        <v>1905.3</v>
      </c>
      <c r="AI271" s="41" t="s">
        <v>33</v>
      </c>
      <c r="AJ271" s="15"/>
    </row>
    <row r="272" ht="17" customHeight="1" spans="1:36">
      <c r="A272" s="37">
        <f t="shared" si="375"/>
        <v>269</v>
      </c>
      <c r="B272" s="39" t="s">
        <v>189</v>
      </c>
      <c r="C272" s="54" t="s">
        <v>773</v>
      </c>
      <c r="D272" s="227" t="s">
        <v>774</v>
      </c>
      <c r="E272" s="39">
        <v>3920.55</v>
      </c>
      <c r="F272" s="39">
        <v>3920.55</v>
      </c>
      <c r="G272" s="39">
        <v>6346</v>
      </c>
      <c r="H272" s="39">
        <v>3920.55</v>
      </c>
      <c r="I272" s="73">
        <v>0</v>
      </c>
      <c r="J272" s="39"/>
      <c r="K272" s="38">
        <f t="shared" si="376"/>
        <v>70.57</v>
      </c>
      <c r="L272" s="38">
        <f t="shared" si="377"/>
        <v>627.29</v>
      </c>
      <c r="M272" s="39">
        <f t="shared" si="378"/>
        <v>507.68</v>
      </c>
      <c r="N272" s="38">
        <f t="shared" si="379"/>
        <v>27.44</v>
      </c>
      <c r="O272" s="39">
        <f t="shared" si="380"/>
        <v>0</v>
      </c>
      <c r="P272" s="39">
        <f t="shared" si="381"/>
        <v>0</v>
      </c>
      <c r="Q272" s="39">
        <f t="shared" si="382"/>
        <v>1232.98</v>
      </c>
      <c r="R272" s="38">
        <f t="shared" si="383"/>
        <v>0</v>
      </c>
      <c r="S272" s="38">
        <f t="shared" si="384"/>
        <v>313.64</v>
      </c>
      <c r="T272" s="39">
        <f t="shared" si="385"/>
        <v>126.92</v>
      </c>
      <c r="U272" s="38">
        <f t="shared" si="386"/>
        <v>11.76</v>
      </c>
      <c r="V272" s="39">
        <f t="shared" si="387"/>
        <v>0</v>
      </c>
      <c r="W272" s="39">
        <f t="shared" si="388"/>
        <v>0</v>
      </c>
      <c r="X272" s="38">
        <f t="shared" si="389"/>
        <v>452.32</v>
      </c>
      <c r="Y272" s="38">
        <f t="shared" si="390"/>
        <v>1685.3</v>
      </c>
      <c r="Z272" s="35"/>
      <c r="AA272" s="41" t="s">
        <v>52</v>
      </c>
      <c r="AB272" s="42">
        <f t="shared" ref="AB272:AH272" si="396">K272+R272</f>
        <v>70.57</v>
      </c>
      <c r="AC272" s="42">
        <f t="shared" si="396"/>
        <v>940.93</v>
      </c>
      <c r="AD272" s="42">
        <f t="shared" si="396"/>
        <v>634.6</v>
      </c>
      <c r="AE272" s="42">
        <f t="shared" si="396"/>
        <v>39.2</v>
      </c>
      <c r="AF272" s="42">
        <f t="shared" si="396"/>
        <v>0</v>
      </c>
      <c r="AG272" s="42">
        <f t="shared" si="396"/>
        <v>0</v>
      </c>
      <c r="AH272" s="42">
        <f t="shared" si="396"/>
        <v>1685.3</v>
      </c>
      <c r="AI272" s="41" t="s">
        <v>33</v>
      </c>
      <c r="AJ272" s="15"/>
    </row>
    <row r="273" ht="17" customHeight="1" spans="1:39">
      <c r="A273" s="37">
        <f t="shared" si="375"/>
        <v>270</v>
      </c>
      <c r="B273" s="39" t="s">
        <v>119</v>
      </c>
      <c r="C273" s="54" t="s">
        <v>775</v>
      </c>
      <c r="D273" s="227" t="s">
        <v>776</v>
      </c>
      <c r="E273" s="39">
        <v>3920.55</v>
      </c>
      <c r="F273" s="39">
        <v>3920.55</v>
      </c>
      <c r="G273" s="39">
        <v>6346</v>
      </c>
      <c r="H273" s="39">
        <v>3920.55</v>
      </c>
      <c r="I273" s="73">
        <v>3180</v>
      </c>
      <c r="J273" s="39"/>
      <c r="K273" s="38">
        <f t="shared" si="376"/>
        <v>70.57</v>
      </c>
      <c r="L273" s="38">
        <f t="shared" si="377"/>
        <v>627.29</v>
      </c>
      <c r="M273" s="39">
        <f t="shared" si="378"/>
        <v>507.68</v>
      </c>
      <c r="N273" s="38">
        <f t="shared" si="379"/>
        <v>27.44</v>
      </c>
      <c r="O273" s="39">
        <f t="shared" si="380"/>
        <v>159</v>
      </c>
      <c r="P273" s="39">
        <f t="shared" si="381"/>
        <v>0</v>
      </c>
      <c r="Q273" s="39">
        <f t="shared" si="382"/>
        <v>1391.98</v>
      </c>
      <c r="R273" s="38">
        <f t="shared" si="383"/>
        <v>0</v>
      </c>
      <c r="S273" s="38">
        <f t="shared" si="384"/>
        <v>313.64</v>
      </c>
      <c r="T273" s="39">
        <f t="shared" si="385"/>
        <v>126.92</v>
      </c>
      <c r="U273" s="38">
        <f t="shared" si="386"/>
        <v>11.76</v>
      </c>
      <c r="V273" s="39">
        <f t="shared" si="387"/>
        <v>159</v>
      </c>
      <c r="W273" s="39">
        <f t="shared" si="388"/>
        <v>0</v>
      </c>
      <c r="X273" s="38">
        <f t="shared" si="389"/>
        <v>611.32</v>
      </c>
      <c r="Y273" s="38">
        <f t="shared" si="390"/>
        <v>2003.3</v>
      </c>
      <c r="Z273" s="35"/>
      <c r="AA273" s="41" t="s">
        <v>58</v>
      </c>
      <c r="AB273" s="42">
        <f t="shared" ref="AB273:AH273" si="397">K273+R273</f>
        <v>70.57</v>
      </c>
      <c r="AC273" s="42">
        <f t="shared" si="397"/>
        <v>940.93</v>
      </c>
      <c r="AD273" s="42">
        <f t="shared" si="397"/>
        <v>634.6</v>
      </c>
      <c r="AE273" s="42">
        <f t="shared" si="397"/>
        <v>39.2</v>
      </c>
      <c r="AF273" s="42">
        <f t="shared" si="397"/>
        <v>318</v>
      </c>
      <c r="AG273" s="42">
        <f t="shared" si="397"/>
        <v>0</v>
      </c>
      <c r="AH273" s="42">
        <f t="shared" si="397"/>
        <v>2003.3</v>
      </c>
      <c r="AI273" s="41" t="s">
        <v>35</v>
      </c>
      <c r="AJ273" s="15"/>
    </row>
    <row r="274" ht="17" customHeight="1" spans="1:39">
      <c r="A274" s="37">
        <f t="shared" si="375"/>
        <v>271</v>
      </c>
      <c r="B274" s="39" t="s">
        <v>347</v>
      </c>
      <c r="C274" s="54" t="s">
        <v>785</v>
      </c>
      <c r="D274" s="55" t="s">
        <v>786</v>
      </c>
      <c r="E274" s="39">
        <v>3920.55</v>
      </c>
      <c r="F274" s="39">
        <v>3920.55</v>
      </c>
      <c r="G274" s="39">
        <v>6346</v>
      </c>
      <c r="H274" s="39">
        <v>3920.55</v>
      </c>
      <c r="I274" s="73">
        <v>0</v>
      </c>
      <c r="J274" s="39"/>
      <c r="K274" s="38">
        <f t="shared" si="376"/>
        <v>70.57</v>
      </c>
      <c r="L274" s="38">
        <f t="shared" si="377"/>
        <v>627.29</v>
      </c>
      <c r="M274" s="39">
        <f t="shared" si="378"/>
        <v>507.68</v>
      </c>
      <c r="N274" s="38">
        <f t="shared" si="379"/>
        <v>27.44</v>
      </c>
      <c r="O274" s="39">
        <f t="shared" si="380"/>
        <v>0</v>
      </c>
      <c r="P274" s="39">
        <f t="shared" si="381"/>
        <v>0</v>
      </c>
      <c r="Q274" s="39">
        <f t="shared" si="382"/>
        <v>1232.98</v>
      </c>
      <c r="R274" s="38">
        <f t="shared" si="383"/>
        <v>0</v>
      </c>
      <c r="S274" s="38">
        <f t="shared" si="384"/>
        <v>313.64</v>
      </c>
      <c r="T274" s="39">
        <f t="shared" si="385"/>
        <v>126.92</v>
      </c>
      <c r="U274" s="38">
        <f t="shared" si="386"/>
        <v>11.76</v>
      </c>
      <c r="V274" s="39">
        <f t="shared" si="387"/>
        <v>0</v>
      </c>
      <c r="W274" s="39">
        <f t="shared" si="388"/>
        <v>0</v>
      </c>
      <c r="X274" s="38">
        <f t="shared" si="389"/>
        <v>452.32</v>
      </c>
      <c r="Y274" s="38">
        <f t="shared" si="390"/>
        <v>1685.3</v>
      </c>
      <c r="Z274" s="35"/>
      <c r="AA274" s="41" t="s">
        <v>69</v>
      </c>
      <c r="AB274" s="42">
        <f t="shared" ref="AB274:AH274" si="398">K274+R274</f>
        <v>70.57</v>
      </c>
      <c r="AC274" s="42">
        <f t="shared" si="398"/>
        <v>940.93</v>
      </c>
      <c r="AD274" s="42">
        <f t="shared" si="398"/>
        <v>634.6</v>
      </c>
      <c r="AE274" s="42">
        <f t="shared" si="398"/>
        <v>39.2</v>
      </c>
      <c r="AF274" s="42">
        <f t="shared" si="398"/>
        <v>0</v>
      </c>
      <c r="AG274" s="42">
        <f t="shared" si="398"/>
        <v>0</v>
      </c>
      <c r="AH274" s="42">
        <f t="shared" si="398"/>
        <v>1685.3</v>
      </c>
      <c r="AI274" s="41" t="s">
        <v>33</v>
      </c>
      <c r="AJ274" s="15"/>
    </row>
    <row r="275" ht="17" customHeight="1" spans="1:39">
      <c r="A275" s="37">
        <f t="shared" si="375"/>
        <v>272</v>
      </c>
      <c r="B275" s="39" t="s">
        <v>791</v>
      </c>
      <c r="C275" s="54" t="s">
        <v>792</v>
      </c>
      <c r="D275" s="227" t="s">
        <v>793</v>
      </c>
      <c r="E275" s="39">
        <v>3920.55</v>
      </c>
      <c r="F275" s="39">
        <v>3920.55</v>
      </c>
      <c r="G275" s="39">
        <v>6346</v>
      </c>
      <c r="H275" s="39">
        <v>3920.55</v>
      </c>
      <c r="I275" s="73">
        <v>3180</v>
      </c>
      <c r="J275" s="39"/>
      <c r="K275" s="38">
        <f t="shared" si="376"/>
        <v>70.57</v>
      </c>
      <c r="L275" s="38">
        <f t="shared" si="377"/>
        <v>627.29</v>
      </c>
      <c r="M275" s="39">
        <f t="shared" si="378"/>
        <v>507.68</v>
      </c>
      <c r="N275" s="38">
        <f t="shared" si="379"/>
        <v>27.44</v>
      </c>
      <c r="O275" s="39">
        <f t="shared" si="380"/>
        <v>159</v>
      </c>
      <c r="P275" s="39">
        <f t="shared" si="381"/>
        <v>0</v>
      </c>
      <c r="Q275" s="39">
        <f t="shared" si="382"/>
        <v>1391.98</v>
      </c>
      <c r="R275" s="38">
        <f t="shared" si="383"/>
        <v>0</v>
      </c>
      <c r="S275" s="38">
        <f t="shared" si="384"/>
        <v>313.64</v>
      </c>
      <c r="T275" s="39">
        <f t="shared" si="385"/>
        <v>126.92</v>
      </c>
      <c r="U275" s="38">
        <f t="shared" si="386"/>
        <v>11.76</v>
      </c>
      <c r="V275" s="39">
        <f t="shared" si="387"/>
        <v>159</v>
      </c>
      <c r="W275" s="39">
        <f t="shared" si="388"/>
        <v>0</v>
      </c>
      <c r="X275" s="38">
        <f t="shared" si="389"/>
        <v>611.32</v>
      </c>
      <c r="Y275" s="38">
        <f t="shared" si="390"/>
        <v>2003.3</v>
      </c>
      <c r="Z275" s="35"/>
      <c r="AA275" s="41" t="s">
        <v>74</v>
      </c>
      <c r="AB275" s="42">
        <f t="shared" ref="AB275:AH275" si="399">K275+R275</f>
        <v>70.57</v>
      </c>
      <c r="AC275" s="42">
        <f t="shared" si="399"/>
        <v>940.93</v>
      </c>
      <c r="AD275" s="42">
        <f t="shared" si="399"/>
        <v>634.6</v>
      </c>
      <c r="AE275" s="42">
        <f t="shared" si="399"/>
        <v>39.2</v>
      </c>
      <c r="AF275" s="42">
        <f t="shared" si="399"/>
        <v>318</v>
      </c>
      <c r="AG275" s="42">
        <f t="shared" si="399"/>
        <v>0</v>
      </c>
      <c r="AH275" s="42">
        <f t="shared" si="399"/>
        <v>2003.3</v>
      </c>
      <c r="AI275" s="41" t="s">
        <v>35</v>
      </c>
      <c r="AJ275" s="15"/>
    </row>
    <row r="276" ht="17" customHeight="1" spans="1:39">
      <c r="A276" s="37">
        <f t="shared" si="375"/>
        <v>273</v>
      </c>
      <c r="B276" s="39" t="s">
        <v>110</v>
      </c>
      <c r="C276" s="54" t="s">
        <v>794</v>
      </c>
      <c r="D276" s="227" t="s">
        <v>795</v>
      </c>
      <c r="E276" s="39">
        <v>3920.55</v>
      </c>
      <c r="F276" s="39">
        <v>3920.55</v>
      </c>
      <c r="G276" s="39">
        <v>6346</v>
      </c>
      <c r="H276" s="39">
        <v>3920.55</v>
      </c>
      <c r="I276" s="73">
        <v>0</v>
      </c>
      <c r="J276" s="39"/>
      <c r="K276" s="38">
        <f t="shared" si="376"/>
        <v>70.57</v>
      </c>
      <c r="L276" s="38">
        <f t="shared" si="377"/>
        <v>627.29</v>
      </c>
      <c r="M276" s="39">
        <f t="shared" si="378"/>
        <v>507.68</v>
      </c>
      <c r="N276" s="38">
        <f t="shared" si="379"/>
        <v>27.44</v>
      </c>
      <c r="O276" s="39">
        <f t="shared" si="380"/>
        <v>0</v>
      </c>
      <c r="P276" s="39">
        <f t="shared" si="381"/>
        <v>0</v>
      </c>
      <c r="Q276" s="39">
        <f t="shared" si="382"/>
        <v>1232.98</v>
      </c>
      <c r="R276" s="38">
        <f t="shared" si="383"/>
        <v>0</v>
      </c>
      <c r="S276" s="38">
        <f t="shared" si="384"/>
        <v>313.64</v>
      </c>
      <c r="T276" s="39">
        <f t="shared" si="385"/>
        <v>126.92</v>
      </c>
      <c r="U276" s="38">
        <f t="shared" si="386"/>
        <v>11.76</v>
      </c>
      <c r="V276" s="39">
        <f t="shared" si="387"/>
        <v>0</v>
      </c>
      <c r="W276" s="39">
        <f t="shared" si="388"/>
        <v>0</v>
      </c>
      <c r="X276" s="38">
        <f t="shared" si="389"/>
        <v>452.32</v>
      </c>
      <c r="Y276" s="38">
        <f t="shared" si="390"/>
        <v>1685.3</v>
      </c>
      <c r="Z276" s="35"/>
      <c r="AA276" s="41" t="s">
        <v>62</v>
      </c>
      <c r="AB276" s="42">
        <f t="shared" ref="AB276:AH276" si="400">K276+R276</f>
        <v>70.57</v>
      </c>
      <c r="AC276" s="42">
        <f t="shared" si="400"/>
        <v>940.93</v>
      </c>
      <c r="AD276" s="42">
        <f t="shared" si="400"/>
        <v>634.6</v>
      </c>
      <c r="AE276" s="42">
        <f t="shared" si="400"/>
        <v>39.2</v>
      </c>
      <c r="AF276" s="42">
        <f t="shared" si="400"/>
        <v>0</v>
      </c>
      <c r="AG276" s="42">
        <f t="shared" si="400"/>
        <v>0</v>
      </c>
      <c r="AH276" s="42">
        <f t="shared" si="400"/>
        <v>1685.3</v>
      </c>
      <c r="AI276" s="41" t="s">
        <v>33</v>
      </c>
      <c r="AJ276" s="15"/>
    </row>
    <row r="277" ht="17" customHeight="1" spans="1:39">
      <c r="A277" s="37">
        <f t="shared" si="375"/>
        <v>274</v>
      </c>
      <c r="B277" s="39" t="s">
        <v>248</v>
      </c>
      <c r="C277" s="54" t="s">
        <v>796</v>
      </c>
      <c r="D277" s="55" t="s">
        <v>797</v>
      </c>
      <c r="E277" s="39">
        <v>3920.55</v>
      </c>
      <c r="F277" s="39">
        <v>3920.55</v>
      </c>
      <c r="G277" s="39">
        <v>6346</v>
      </c>
      <c r="H277" s="39">
        <v>3920.55</v>
      </c>
      <c r="I277" s="73">
        <v>0</v>
      </c>
      <c r="J277" s="39"/>
      <c r="K277" s="38">
        <f t="shared" si="376"/>
        <v>70.57</v>
      </c>
      <c r="L277" s="38">
        <f t="shared" si="377"/>
        <v>627.29</v>
      </c>
      <c r="M277" s="39">
        <f t="shared" si="378"/>
        <v>507.68</v>
      </c>
      <c r="N277" s="38">
        <f t="shared" si="379"/>
        <v>27.44</v>
      </c>
      <c r="O277" s="39">
        <f t="shared" si="380"/>
        <v>0</v>
      </c>
      <c r="P277" s="39">
        <f t="shared" si="381"/>
        <v>0</v>
      </c>
      <c r="Q277" s="39">
        <f t="shared" si="382"/>
        <v>1232.98</v>
      </c>
      <c r="R277" s="38">
        <f t="shared" si="383"/>
        <v>0</v>
      </c>
      <c r="S277" s="38">
        <f t="shared" si="384"/>
        <v>313.64</v>
      </c>
      <c r="T277" s="39">
        <f t="shared" si="385"/>
        <v>126.92</v>
      </c>
      <c r="U277" s="38">
        <f t="shared" si="386"/>
        <v>11.76</v>
      </c>
      <c r="V277" s="39">
        <f t="shared" si="387"/>
        <v>0</v>
      </c>
      <c r="W277" s="39">
        <f t="shared" si="388"/>
        <v>0</v>
      </c>
      <c r="X277" s="38">
        <f t="shared" si="389"/>
        <v>452.32</v>
      </c>
      <c r="Y277" s="38">
        <f t="shared" si="390"/>
        <v>1685.3</v>
      </c>
      <c r="Z277" s="35"/>
      <c r="AA277" s="41" t="s">
        <v>70</v>
      </c>
      <c r="AB277" s="42">
        <f t="shared" ref="AB277:AH277" si="401">K277+R277</f>
        <v>70.57</v>
      </c>
      <c r="AC277" s="42">
        <f t="shared" si="401"/>
        <v>940.93</v>
      </c>
      <c r="AD277" s="42">
        <f t="shared" si="401"/>
        <v>634.6</v>
      </c>
      <c r="AE277" s="42">
        <f t="shared" si="401"/>
        <v>39.2</v>
      </c>
      <c r="AF277" s="42">
        <f t="shared" si="401"/>
        <v>0</v>
      </c>
      <c r="AG277" s="42">
        <f t="shared" si="401"/>
        <v>0</v>
      </c>
      <c r="AH277" s="42">
        <f t="shared" si="401"/>
        <v>1685.3</v>
      </c>
      <c r="AI277" s="41" t="s">
        <v>33</v>
      </c>
      <c r="AJ277" s="15"/>
    </row>
    <row r="278" ht="21" customHeight="1" spans="1:39">
      <c r="A278" s="79" t="s">
        <v>10</v>
      </c>
      <c r="B278" s="79"/>
      <c r="C278" s="80"/>
      <c r="D278" s="81"/>
      <c r="E278" s="35">
        <f t="shared" ref="E278:AH278" si="402">SUM(E4:E277)</f>
        <v>1080043.00000001</v>
      </c>
      <c r="F278" s="35">
        <f t="shared" si="402"/>
        <v>1080043.00000001</v>
      </c>
      <c r="G278" s="35">
        <f t="shared" si="402"/>
        <v>1738804</v>
      </c>
      <c r="H278" s="35">
        <f t="shared" si="402"/>
        <v>1080043.00000001</v>
      </c>
      <c r="I278" s="35">
        <f t="shared" si="402"/>
        <v>718676</v>
      </c>
      <c r="J278" s="35">
        <f t="shared" si="402"/>
        <v>0</v>
      </c>
      <c r="K278" s="35">
        <f t="shared" si="402"/>
        <v>19440.7999999999</v>
      </c>
      <c r="L278" s="35">
        <f t="shared" si="402"/>
        <v>172807.4</v>
      </c>
      <c r="M278" s="35">
        <f t="shared" si="402"/>
        <v>139104.319999999</v>
      </c>
      <c r="N278" s="35">
        <f t="shared" si="402"/>
        <v>7559.29999999996</v>
      </c>
      <c r="O278" s="35">
        <f t="shared" si="402"/>
        <v>35933.8</v>
      </c>
      <c r="P278" s="35">
        <f t="shared" si="402"/>
        <v>0</v>
      </c>
      <c r="Q278" s="35">
        <f t="shared" si="402"/>
        <v>374845.619999999</v>
      </c>
      <c r="R278" s="35">
        <f t="shared" si="402"/>
        <v>0</v>
      </c>
      <c r="S278" s="35">
        <f t="shared" si="402"/>
        <v>86402.3999999999</v>
      </c>
      <c r="T278" s="35">
        <f t="shared" si="402"/>
        <v>34776.0799999998</v>
      </c>
      <c r="U278" s="35">
        <f t="shared" si="402"/>
        <v>3239.70000000002</v>
      </c>
      <c r="V278" s="35">
        <f t="shared" si="402"/>
        <v>35933.8</v>
      </c>
      <c r="W278" s="35">
        <f t="shared" si="402"/>
        <v>0</v>
      </c>
      <c r="X278" s="35">
        <f t="shared" si="402"/>
        <v>160351.980000001</v>
      </c>
      <c r="Y278" s="35">
        <f t="shared" si="402"/>
        <v>535197.599999998</v>
      </c>
      <c r="Z278" s="35">
        <f t="shared" si="402"/>
        <v>0</v>
      </c>
      <c r="AA278" s="35">
        <f t="shared" si="402"/>
        <v>0</v>
      </c>
      <c r="AB278" s="35">
        <f t="shared" si="402"/>
        <v>19440.7999999999</v>
      </c>
      <c r="AC278" s="35">
        <f t="shared" si="402"/>
        <v>259209.799999999</v>
      </c>
      <c r="AD278" s="35">
        <f t="shared" si="402"/>
        <v>173880.400000001</v>
      </c>
      <c r="AE278" s="35">
        <f t="shared" si="402"/>
        <v>10799</v>
      </c>
      <c r="AF278" s="35">
        <f t="shared" si="402"/>
        <v>71867.6</v>
      </c>
      <c r="AG278" s="35">
        <f t="shared" si="402"/>
        <v>0</v>
      </c>
      <c r="AH278" s="35">
        <f t="shared" si="402"/>
        <v>535197.599999998</v>
      </c>
      <c r="AI278" s="41"/>
      <c r="AJ278" s="15"/>
    </row>
    <row r="279" spans="1:39">
      <c r="A279" s="22"/>
      <c r="B279" s="22"/>
      <c r="E279" s="22"/>
      <c r="AA279" s="82"/>
    </row>
    <row r="280" ht="15" customHeight="1" spans="1:39">
      <c r="A280" s="83" t="s">
        <v>732</v>
      </c>
      <c r="B280" s="83"/>
      <c r="C280" s="83" t="s">
        <v>733</v>
      </c>
      <c r="D280" s="83"/>
      <c r="E280" s="83" t="s">
        <v>734</v>
      </c>
      <c r="F280" s="83"/>
      <c r="G280" s="84" t="s">
        <v>45</v>
      </c>
      <c r="H280" s="84"/>
      <c r="I280" s="83" t="s">
        <v>735</v>
      </c>
      <c r="J280" s="85" t="s">
        <v>736</v>
      </c>
      <c r="K280" s="85" t="s">
        <v>737</v>
      </c>
      <c r="N280" s="86"/>
      <c r="X280" s="21"/>
      <c r="Y280" s="21"/>
      <c r="AC280" s="87"/>
      <c r="AI280" s="15"/>
      <c r="AJ280" s="15"/>
      <c r="AK280" s="15"/>
      <c r="AL280" s="15"/>
      <c r="AM280" s="24"/>
    </row>
    <row r="281" ht="15" customHeight="1" spans="1:39">
      <c r="A281" s="88" t="s">
        <v>738</v>
      </c>
      <c r="B281" s="88"/>
      <c r="C281" s="89">
        <f>SUM(K4:K277)</f>
        <v>19440.7999999999</v>
      </c>
      <c r="D281" s="89"/>
      <c r="E281" s="90">
        <f>SUM(R4:R277)</f>
        <v>0</v>
      </c>
      <c r="F281" s="90"/>
      <c r="G281" s="91">
        <f t="shared" ref="G281:G287" si="403">C281+E281</f>
        <v>19440.7999999999</v>
      </c>
      <c r="H281" s="92"/>
      <c r="I281" s="83">
        <f>COUNTIFS(E4:E277,"&lt;&gt;",E4:E277,"&lt;&gt;0")</f>
        <v>274</v>
      </c>
      <c r="J281" s="93"/>
      <c r="K281" s="85">
        <f t="shared" ref="K281:K286" si="404">G281+J281</f>
        <v>19440.7999999999</v>
      </c>
      <c r="N281" s="86"/>
      <c r="X281" s="21"/>
      <c r="Y281" s="21"/>
      <c r="AB281" s="82"/>
      <c r="AI281" s="15"/>
      <c r="AJ281" s="15"/>
      <c r="AK281" s="15"/>
      <c r="AL281" s="15"/>
      <c r="AM281" s="24"/>
    </row>
    <row r="282" ht="15" customHeight="1" spans="1:39">
      <c r="A282" s="88" t="s">
        <v>739</v>
      </c>
      <c r="B282" s="88"/>
      <c r="C282" s="89">
        <f>SUM(L4:L277)</f>
        <v>172807.4</v>
      </c>
      <c r="D282" s="89"/>
      <c r="E282" s="90">
        <f>SUM(S4:S277)</f>
        <v>86402.3999999999</v>
      </c>
      <c r="F282" s="90"/>
      <c r="G282" s="91">
        <f t="shared" si="403"/>
        <v>259209.8</v>
      </c>
      <c r="H282" s="92"/>
      <c r="I282" s="83">
        <f>COUNTIFS(F4:F277,"&lt;&gt;",F4:F277,"&lt;&gt;0")</f>
        <v>274</v>
      </c>
      <c r="J282" s="85"/>
      <c r="K282" s="85">
        <f t="shared" si="404"/>
        <v>259209.8</v>
      </c>
      <c r="N282" s="86"/>
      <c r="X282" s="21"/>
      <c r="Y282" s="21"/>
      <c r="AC282" s="82"/>
      <c r="AI282" s="15"/>
      <c r="AJ282" s="15"/>
      <c r="AK282" s="15"/>
      <c r="AL282" s="15"/>
      <c r="AM282" s="24"/>
    </row>
    <row r="283" ht="15" customHeight="1" spans="1:39">
      <c r="A283" s="88" t="s">
        <v>740</v>
      </c>
      <c r="B283" s="88"/>
      <c r="C283" s="89">
        <f>SUM(N4:N277)</f>
        <v>7559.29999999996</v>
      </c>
      <c r="D283" s="89"/>
      <c r="E283" s="90">
        <f>SUM(U4:U277)</f>
        <v>3239.70000000002</v>
      </c>
      <c r="F283" s="90"/>
      <c r="G283" s="91">
        <f t="shared" si="403"/>
        <v>10799</v>
      </c>
      <c r="H283" s="92"/>
      <c r="I283" s="83">
        <f>COUNTIFS(H4:H277,"&lt;&gt;",H4:H277,"&lt;&gt;0")</f>
        <v>274</v>
      </c>
      <c r="J283" s="85"/>
      <c r="K283" s="85">
        <f t="shared" si="404"/>
        <v>10799</v>
      </c>
      <c r="N283" s="86"/>
      <c r="X283" s="21"/>
      <c r="Y283" s="21"/>
      <c r="AI283" s="15"/>
      <c r="AJ283" s="15"/>
      <c r="AK283" s="15"/>
      <c r="AL283" s="15"/>
      <c r="AM283" s="24"/>
    </row>
    <row r="284" ht="15" customHeight="1" spans="1:39">
      <c r="A284" s="94" t="s">
        <v>741</v>
      </c>
      <c r="B284" s="94"/>
      <c r="C284" s="89">
        <f>SUM(M4:M277)</f>
        <v>139104.319999999</v>
      </c>
      <c r="D284" s="89"/>
      <c r="E284" s="90">
        <f>SUM(T4:T277)</f>
        <v>34776.0799999998</v>
      </c>
      <c r="F284" s="90"/>
      <c r="G284" s="91">
        <f t="shared" si="403"/>
        <v>173880.399999999</v>
      </c>
      <c r="H284" s="92"/>
      <c r="I284" s="83">
        <f>COUNTIFS(G4:G277,"&lt;&gt;",G4:G277,"&lt;&gt;0")</f>
        <v>274</v>
      </c>
      <c r="J284" s="85"/>
      <c r="K284" s="85">
        <f t="shared" si="404"/>
        <v>173880.399999999</v>
      </c>
      <c r="N284" s="86"/>
      <c r="X284" s="21"/>
      <c r="Y284" s="21"/>
      <c r="AI284" s="15"/>
      <c r="AJ284" s="15"/>
      <c r="AK284" s="15"/>
      <c r="AL284" s="15"/>
      <c r="AM284" s="24"/>
    </row>
    <row r="285" ht="15" customHeight="1" spans="1:39">
      <c r="A285" s="94" t="s">
        <v>742</v>
      </c>
      <c r="B285" s="94"/>
      <c r="C285" s="89">
        <f>SUM(P4:P277)</f>
        <v>0</v>
      </c>
      <c r="D285" s="89"/>
      <c r="E285" s="90">
        <f>SUM(W4:W277)</f>
        <v>0</v>
      </c>
      <c r="F285" s="90"/>
      <c r="G285" s="91">
        <f t="shared" si="403"/>
        <v>0</v>
      </c>
      <c r="H285" s="92"/>
      <c r="I285" s="83">
        <f>COUNTIFS(J4:J277,"&lt;&gt;",J4:J277,"&lt;&gt;0")</f>
        <v>0</v>
      </c>
      <c r="J285" s="85"/>
      <c r="K285" s="85">
        <f t="shared" si="404"/>
        <v>0</v>
      </c>
      <c r="N285" s="86"/>
      <c r="X285" s="21"/>
      <c r="Y285" s="21"/>
      <c r="AI285" s="15"/>
      <c r="AJ285" s="15"/>
      <c r="AK285" s="15"/>
      <c r="AL285" s="15"/>
      <c r="AM285" s="24"/>
    </row>
    <row r="286" ht="21" customHeight="1" spans="1:39">
      <c r="A286" s="94" t="s">
        <v>743</v>
      </c>
      <c r="B286" s="94"/>
      <c r="C286" s="89">
        <f>SUM(O4:O277)</f>
        <v>35933.8</v>
      </c>
      <c r="D286" s="89"/>
      <c r="E286" s="90">
        <f>SUM(V4:V277)</f>
        <v>35933.8</v>
      </c>
      <c r="F286" s="90"/>
      <c r="G286" s="91">
        <f t="shared" si="403"/>
        <v>71867.6</v>
      </c>
      <c r="H286" s="92"/>
      <c r="I286" s="83">
        <f>COUNTIFS(I4:I277,"&lt;&gt;",I4:I277,"&lt;&gt;0")</f>
        <v>251</v>
      </c>
      <c r="J286" s="85"/>
      <c r="K286" s="85">
        <f t="shared" si="404"/>
        <v>71867.6</v>
      </c>
      <c r="N286" s="86"/>
      <c r="X286" s="21"/>
      <c r="Y286" s="21"/>
      <c r="AI286" s="15"/>
      <c r="AJ286" s="15"/>
      <c r="AK286" s="15"/>
      <c r="AL286" s="15"/>
      <c r="AM286" s="24"/>
    </row>
    <row r="287" ht="17" customHeight="1" spans="1:39">
      <c r="A287" s="85" t="s">
        <v>744</v>
      </c>
      <c r="B287" s="85"/>
      <c r="C287" s="95">
        <f>SUM(C281:D286)</f>
        <v>374845.619999999</v>
      </c>
      <c r="D287" s="96"/>
      <c r="E287" s="97">
        <f>SUM(E281:F286)</f>
        <v>160351.98</v>
      </c>
      <c r="F287" s="98"/>
      <c r="G287" s="99">
        <f t="shared" si="403"/>
        <v>535197.599999999</v>
      </c>
      <c r="H287" s="100"/>
      <c r="I287" s="85"/>
      <c r="J287" s="85"/>
      <c r="K287" s="101">
        <f>SUM(K281:K286)</f>
        <v>535197.599999999</v>
      </c>
      <c r="N287" s="86"/>
      <c r="X287" s="21"/>
      <c r="Y287" s="21"/>
      <c r="AI287" s="15"/>
      <c r="AJ287" s="15"/>
      <c r="AK287" s="15"/>
      <c r="AL287" s="15"/>
      <c r="AM287" s="24"/>
    </row>
    <row r="288" spans="1:39">
      <c r="A288" s="102" t="s">
        <v>745</v>
      </c>
      <c r="B288" s="102"/>
      <c r="C288" s="103"/>
      <c r="D288" s="102"/>
      <c r="E288" s="102"/>
      <c r="F288" s="102"/>
      <c r="G288" s="104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</row>
    <row r="289" spans="1:36">
      <c r="A289" s="102"/>
      <c r="B289" s="102"/>
      <c r="C289" s="103"/>
      <c r="D289" s="102"/>
      <c r="E289" s="102"/>
      <c r="F289" s="102"/>
      <c r="G289" s="104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</row>
    <row r="290" spans="1:36">
      <c r="A290" s="102"/>
      <c r="B290" s="102"/>
      <c r="C290" s="103"/>
      <c r="D290" s="102"/>
      <c r="E290" s="102"/>
      <c r="F290" s="102"/>
      <c r="G290" s="104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</row>
    <row r="291" spans="1:36">
      <c r="A291" s="102"/>
      <c r="B291" s="102"/>
      <c r="C291" s="103"/>
      <c r="D291" s="102"/>
      <c r="E291" s="102"/>
      <c r="F291" s="102"/>
      <c r="G291" s="104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</row>
    <row r="292" spans="1:36">
      <c r="A292" s="102"/>
      <c r="B292" s="102"/>
      <c r="C292" s="103"/>
      <c r="D292" s="102"/>
      <c r="E292" s="102"/>
      <c r="F292" s="102"/>
      <c r="G292" s="104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</row>
    <row r="293" spans="1:36">
      <c r="A293" s="102"/>
      <c r="B293" s="104"/>
      <c r="C293" s="103"/>
      <c r="D293" s="105"/>
      <c r="E293" s="102"/>
      <c r="F293" s="102"/>
      <c r="G293" s="104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S293" s="15"/>
      <c r="T293" s="15"/>
      <c r="U293" s="15"/>
      <c r="V293" s="15"/>
      <c r="W293" s="15"/>
    </row>
    <row r="294" spans="1:36">
      <c r="A294" s="102"/>
      <c r="B294" s="104"/>
      <c r="C294" s="103"/>
      <c r="D294" s="105"/>
      <c r="E294" s="102"/>
      <c r="F294" s="102"/>
      <c r="G294" s="104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S294" s="15"/>
      <c r="T294" s="15"/>
      <c r="U294" s="15"/>
      <c r="V294" s="15"/>
      <c r="W294" s="15"/>
    </row>
    <row r="295" spans="1:36">
      <c r="A295" s="102"/>
      <c r="B295" s="104"/>
      <c r="C295" s="103"/>
      <c r="D295" s="105"/>
      <c r="E295" s="102"/>
      <c r="F295" s="102"/>
      <c r="G295" s="104"/>
      <c r="H295" s="102"/>
      <c r="I295" s="102"/>
      <c r="J295" s="102"/>
      <c r="K295" s="102"/>
      <c r="L295" s="102"/>
      <c r="M295" s="102"/>
      <c r="N295" s="102"/>
      <c r="O295" s="102"/>
      <c r="P295" s="102"/>
      <c r="Q295" s="102"/>
      <c r="S295" s="15"/>
      <c r="T295" s="15"/>
      <c r="U295" s="15"/>
      <c r="V295" s="15"/>
      <c r="W295" s="15"/>
    </row>
    <row r="296" spans="1:36">
      <c r="A296" s="106" t="s">
        <v>746</v>
      </c>
      <c r="B296" s="107"/>
      <c r="C296" s="108"/>
      <c r="D296" s="105"/>
      <c r="E296" s="102"/>
      <c r="F296" s="102"/>
      <c r="G296" s="104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S296" s="102"/>
      <c r="T296" s="102"/>
      <c r="U296" s="102"/>
      <c r="W296" s="15"/>
    </row>
    <row r="297" spans="1:36">
      <c r="A297" s="106"/>
      <c r="B297" s="107"/>
      <c r="C297" s="108"/>
      <c r="W297" s="15"/>
    </row>
    <row r="298" s="16" customFormat="1" ht="17" customHeight="1" spans="1:36">
      <c r="A298" s="47">
        <f t="shared" ref="A298:A305" si="405">ROW()-3</f>
        <v>295</v>
      </c>
      <c r="B298" s="50" t="s">
        <v>116</v>
      </c>
      <c r="C298" s="114" t="s">
        <v>779</v>
      </c>
      <c r="D298" s="230" t="s">
        <v>780</v>
      </c>
      <c r="E298" s="116">
        <v>3920.55</v>
      </c>
      <c r="F298" s="116">
        <v>3920.55</v>
      </c>
      <c r="G298" s="50">
        <v>0</v>
      </c>
      <c r="H298" s="116">
        <v>3920.55</v>
      </c>
      <c r="I298" s="117">
        <v>0</v>
      </c>
      <c r="J298" s="50"/>
      <c r="K298" s="48">
        <f t="shared" ref="K298:K305" si="406">ROUND(E298*0.018,2)</f>
        <v>70.57</v>
      </c>
      <c r="L298" s="48">
        <f t="shared" ref="L298:L305" si="407">ROUND(F298*0.16,2)</f>
        <v>627.29</v>
      </c>
      <c r="M298" s="50">
        <f t="shared" ref="M298:M305" si="408">ROUND(G298*0.08,2)</f>
        <v>0</v>
      </c>
      <c r="N298" s="48">
        <f t="shared" ref="N298:N305" si="409">ROUND(H298*0.007,2)</f>
        <v>27.44</v>
      </c>
      <c r="O298" s="50">
        <f t="shared" ref="O298:O305" si="410">I298*5%</f>
        <v>0</v>
      </c>
      <c r="P298" s="50">
        <f t="shared" ref="P298:P305" si="411">J298*50%</f>
        <v>0</v>
      </c>
      <c r="Q298" s="50">
        <f t="shared" ref="Q298:Q305" si="412">SUM(K298:P298)</f>
        <v>725.3</v>
      </c>
      <c r="R298" s="48">
        <f t="shared" ref="R298:R305" si="413">E298*0</f>
        <v>0</v>
      </c>
      <c r="S298" s="48">
        <f t="shared" ref="S298:S305" si="414">ROUND(F298*0.08,2)</f>
        <v>313.64</v>
      </c>
      <c r="T298" s="50">
        <f t="shared" ref="T298:T305" si="415">ROUND(G298*0.02,2)</f>
        <v>0</v>
      </c>
      <c r="U298" s="48">
        <f t="shared" ref="U298:U305" si="416">ROUND(H298*0.003,2)</f>
        <v>11.76</v>
      </c>
      <c r="V298" s="50">
        <f t="shared" ref="V298:V305" si="417">I298*5%</f>
        <v>0</v>
      </c>
      <c r="W298" s="50">
        <f t="shared" ref="W298:W305" si="418">J298*50%</f>
        <v>0</v>
      </c>
      <c r="X298" s="48">
        <f t="shared" ref="X298:X305" si="419">SUM(R298:W298)</f>
        <v>325.4</v>
      </c>
      <c r="Y298" s="48">
        <f t="shared" ref="Y298:Y305" si="420">Q298+X298</f>
        <v>1050.7</v>
      </c>
      <c r="Z298" s="118"/>
      <c r="AA298" s="51" t="s">
        <v>68</v>
      </c>
      <c r="AB298" s="52">
        <f t="shared" ref="AB298:AH298" si="421">K298+R298</f>
        <v>70.57</v>
      </c>
      <c r="AC298" s="52">
        <f t="shared" si="421"/>
        <v>940.93</v>
      </c>
      <c r="AD298" s="52">
        <f t="shared" si="421"/>
        <v>0</v>
      </c>
      <c r="AE298" s="52">
        <f t="shared" si="421"/>
        <v>39.2</v>
      </c>
      <c r="AF298" s="52">
        <f t="shared" si="421"/>
        <v>0</v>
      </c>
      <c r="AG298" s="52">
        <f t="shared" si="421"/>
        <v>0</v>
      </c>
      <c r="AH298" s="52">
        <f t="shared" si="421"/>
        <v>1050.7</v>
      </c>
      <c r="AI298" s="51" t="s">
        <v>33</v>
      </c>
    </row>
    <row r="299" s="16" customFormat="1" ht="17" customHeight="1" spans="1:36">
      <c r="A299" s="47">
        <f t="shared" si="405"/>
        <v>296</v>
      </c>
      <c r="B299" s="50" t="s">
        <v>238</v>
      </c>
      <c r="C299" s="114" t="s">
        <v>781</v>
      </c>
      <c r="D299" s="115" t="s">
        <v>782</v>
      </c>
      <c r="E299" s="116">
        <v>3920.55</v>
      </c>
      <c r="F299" s="116">
        <v>3920.55</v>
      </c>
      <c r="G299" s="109">
        <v>6346</v>
      </c>
      <c r="H299" s="116">
        <v>3920.55</v>
      </c>
      <c r="I299" s="117">
        <v>0</v>
      </c>
      <c r="J299" s="50"/>
      <c r="K299" s="48">
        <f t="shared" si="406"/>
        <v>70.57</v>
      </c>
      <c r="L299" s="48">
        <f t="shared" si="407"/>
        <v>627.29</v>
      </c>
      <c r="M299" s="50">
        <f t="shared" si="408"/>
        <v>507.68</v>
      </c>
      <c r="N299" s="48">
        <f t="shared" si="409"/>
        <v>27.44</v>
      </c>
      <c r="O299" s="50">
        <f t="shared" si="410"/>
        <v>0</v>
      </c>
      <c r="P299" s="50">
        <f t="shared" si="411"/>
        <v>0</v>
      </c>
      <c r="Q299" s="50">
        <f t="shared" si="412"/>
        <v>1232.98</v>
      </c>
      <c r="R299" s="48">
        <f t="shared" si="413"/>
        <v>0</v>
      </c>
      <c r="S299" s="48">
        <f t="shared" si="414"/>
        <v>313.64</v>
      </c>
      <c r="T299" s="50">
        <f t="shared" si="415"/>
        <v>126.92</v>
      </c>
      <c r="U299" s="48">
        <f t="shared" si="416"/>
        <v>11.76</v>
      </c>
      <c r="V299" s="50">
        <f t="shared" si="417"/>
        <v>0</v>
      </c>
      <c r="W299" s="50">
        <f t="shared" si="418"/>
        <v>0</v>
      </c>
      <c r="X299" s="48">
        <f t="shared" si="419"/>
        <v>452.32</v>
      </c>
      <c r="Y299" s="48">
        <f t="shared" si="420"/>
        <v>1685.3</v>
      </c>
      <c r="Z299" s="118"/>
      <c r="AA299" s="51" t="s">
        <v>60</v>
      </c>
      <c r="AB299" s="52">
        <f t="shared" ref="AB299:AH299" si="422">K299+R299</f>
        <v>70.57</v>
      </c>
      <c r="AC299" s="52">
        <f t="shared" si="422"/>
        <v>940.93</v>
      </c>
      <c r="AD299" s="52">
        <f t="shared" si="422"/>
        <v>634.6</v>
      </c>
      <c r="AE299" s="52">
        <f t="shared" si="422"/>
        <v>39.2</v>
      </c>
      <c r="AF299" s="52">
        <f t="shared" si="422"/>
        <v>0</v>
      </c>
      <c r="AG299" s="52">
        <f t="shared" si="422"/>
        <v>0</v>
      </c>
      <c r="AH299" s="52">
        <f t="shared" si="422"/>
        <v>1685.3</v>
      </c>
      <c r="AI299" s="51" t="s">
        <v>33</v>
      </c>
    </row>
    <row r="300" s="16" customFormat="1" ht="17" customHeight="1" spans="1:36">
      <c r="A300" s="47">
        <f t="shared" si="405"/>
        <v>297</v>
      </c>
      <c r="B300" s="50" t="s">
        <v>116</v>
      </c>
      <c r="C300" s="114" t="s">
        <v>759</v>
      </c>
      <c r="D300" s="230" t="s">
        <v>760</v>
      </c>
      <c r="E300" s="116">
        <v>3920.55</v>
      </c>
      <c r="F300" s="116">
        <v>3920.55</v>
      </c>
      <c r="G300" s="109">
        <v>6346</v>
      </c>
      <c r="H300" s="116">
        <v>3920.55</v>
      </c>
      <c r="I300" s="117">
        <v>0</v>
      </c>
      <c r="J300" s="50"/>
      <c r="K300" s="48">
        <f t="shared" si="406"/>
        <v>70.57</v>
      </c>
      <c r="L300" s="48">
        <f t="shared" si="407"/>
        <v>627.29</v>
      </c>
      <c r="M300" s="50">
        <f t="shared" si="408"/>
        <v>507.68</v>
      </c>
      <c r="N300" s="48">
        <f t="shared" si="409"/>
        <v>27.44</v>
      </c>
      <c r="O300" s="50">
        <f t="shared" si="410"/>
        <v>0</v>
      </c>
      <c r="P300" s="50">
        <f t="shared" si="411"/>
        <v>0</v>
      </c>
      <c r="Q300" s="50">
        <f t="shared" si="412"/>
        <v>1232.98</v>
      </c>
      <c r="R300" s="48">
        <f t="shared" si="413"/>
        <v>0</v>
      </c>
      <c r="S300" s="48">
        <f t="shared" si="414"/>
        <v>313.64</v>
      </c>
      <c r="T300" s="50">
        <f t="shared" si="415"/>
        <v>126.92</v>
      </c>
      <c r="U300" s="48">
        <f t="shared" si="416"/>
        <v>11.76</v>
      </c>
      <c r="V300" s="50">
        <f t="shared" si="417"/>
        <v>0</v>
      </c>
      <c r="W300" s="50">
        <f t="shared" si="418"/>
        <v>0</v>
      </c>
      <c r="X300" s="48">
        <f t="shared" si="419"/>
        <v>452.32</v>
      </c>
      <c r="Y300" s="48">
        <f t="shared" si="420"/>
        <v>1685.3</v>
      </c>
      <c r="Z300" s="118"/>
      <c r="AA300" s="51" t="s">
        <v>47</v>
      </c>
      <c r="AB300" s="52">
        <f t="shared" ref="AB300:AH300" si="423">K300+R300</f>
        <v>70.57</v>
      </c>
      <c r="AC300" s="52">
        <f t="shared" si="423"/>
        <v>940.93</v>
      </c>
      <c r="AD300" s="52">
        <f t="shared" si="423"/>
        <v>634.6</v>
      </c>
      <c r="AE300" s="52">
        <f t="shared" si="423"/>
        <v>39.2</v>
      </c>
      <c r="AF300" s="52">
        <f t="shared" si="423"/>
        <v>0</v>
      </c>
      <c r="AG300" s="52">
        <f t="shared" si="423"/>
        <v>0</v>
      </c>
      <c r="AH300" s="52">
        <f t="shared" si="423"/>
        <v>1685.3</v>
      </c>
      <c r="AI300" s="51" t="s">
        <v>33</v>
      </c>
    </row>
    <row r="301" s="16" customFormat="1" ht="16" customHeight="1" spans="1:36">
      <c r="A301" s="47">
        <f t="shared" si="405"/>
        <v>298</v>
      </c>
      <c r="B301" s="48" t="s">
        <v>110</v>
      </c>
      <c r="C301" s="48" t="s">
        <v>333</v>
      </c>
      <c r="D301" s="49" t="s">
        <v>334</v>
      </c>
      <c r="E301" s="116">
        <v>3920.55</v>
      </c>
      <c r="F301" s="116">
        <v>3920.55</v>
      </c>
      <c r="G301" s="109">
        <v>6346</v>
      </c>
      <c r="H301" s="116">
        <v>3920.55</v>
      </c>
      <c r="I301" s="116">
        <v>2200</v>
      </c>
      <c r="J301" s="50"/>
      <c r="K301" s="48">
        <f t="shared" si="406"/>
        <v>70.57</v>
      </c>
      <c r="L301" s="48">
        <f t="shared" si="407"/>
        <v>627.29</v>
      </c>
      <c r="M301" s="50">
        <f t="shared" si="408"/>
        <v>507.68</v>
      </c>
      <c r="N301" s="48">
        <f t="shared" si="409"/>
        <v>27.44</v>
      </c>
      <c r="O301" s="50">
        <f t="shared" si="410"/>
        <v>110</v>
      </c>
      <c r="P301" s="50">
        <f t="shared" si="411"/>
        <v>0</v>
      </c>
      <c r="Q301" s="50">
        <f t="shared" si="412"/>
        <v>1342.98</v>
      </c>
      <c r="R301" s="48">
        <f t="shared" si="413"/>
        <v>0</v>
      </c>
      <c r="S301" s="48">
        <f t="shared" si="414"/>
        <v>313.64</v>
      </c>
      <c r="T301" s="50">
        <f t="shared" si="415"/>
        <v>126.92</v>
      </c>
      <c r="U301" s="48">
        <f t="shared" si="416"/>
        <v>11.76</v>
      </c>
      <c r="V301" s="50">
        <f t="shared" si="417"/>
        <v>110</v>
      </c>
      <c r="W301" s="50">
        <f t="shared" si="418"/>
        <v>0</v>
      </c>
      <c r="X301" s="48">
        <f t="shared" si="419"/>
        <v>562.32</v>
      </c>
      <c r="Y301" s="48">
        <f t="shared" si="420"/>
        <v>1905.3</v>
      </c>
      <c r="Z301" s="48"/>
      <c r="AA301" s="51" t="s">
        <v>59</v>
      </c>
      <c r="AB301" s="52">
        <f t="shared" ref="AB301:AH301" si="424">K301+R301</f>
        <v>70.57</v>
      </c>
      <c r="AC301" s="52">
        <f t="shared" si="424"/>
        <v>940.93</v>
      </c>
      <c r="AD301" s="52">
        <f t="shared" si="424"/>
        <v>634.6</v>
      </c>
      <c r="AE301" s="52">
        <f t="shared" si="424"/>
        <v>39.2</v>
      </c>
      <c r="AF301" s="52">
        <f t="shared" si="424"/>
        <v>220</v>
      </c>
      <c r="AG301" s="52">
        <f t="shared" si="424"/>
        <v>0</v>
      </c>
      <c r="AH301" s="52">
        <f t="shared" si="424"/>
        <v>1905.3</v>
      </c>
      <c r="AI301" s="51" t="s">
        <v>33</v>
      </c>
    </row>
    <row r="302" s="15" customFormat="1" ht="16" customHeight="1" spans="1:36">
      <c r="A302" s="37">
        <f t="shared" si="405"/>
        <v>299</v>
      </c>
      <c r="B302" s="38" t="s">
        <v>129</v>
      </c>
      <c r="C302" s="66" t="s">
        <v>574</v>
      </c>
      <c r="D302" s="221" t="s">
        <v>575</v>
      </c>
      <c r="E302" s="111">
        <v>3920.55</v>
      </c>
      <c r="F302" s="109">
        <v>3920.55</v>
      </c>
      <c r="G302" s="109">
        <v>6346</v>
      </c>
      <c r="H302" s="109">
        <v>3920.55</v>
      </c>
      <c r="I302" s="110">
        <v>3180</v>
      </c>
      <c r="J302" s="39"/>
      <c r="K302" s="38">
        <f t="shared" si="406"/>
        <v>70.57</v>
      </c>
      <c r="L302" s="38">
        <f t="shared" si="407"/>
        <v>627.29</v>
      </c>
      <c r="M302" s="39">
        <f t="shared" si="408"/>
        <v>507.68</v>
      </c>
      <c r="N302" s="38">
        <f t="shared" si="409"/>
        <v>27.44</v>
      </c>
      <c r="O302" s="39">
        <f t="shared" si="410"/>
        <v>159</v>
      </c>
      <c r="P302" s="39">
        <f t="shared" si="411"/>
        <v>0</v>
      </c>
      <c r="Q302" s="39">
        <f t="shared" si="412"/>
        <v>1391.98</v>
      </c>
      <c r="R302" s="38">
        <f t="shared" si="413"/>
        <v>0</v>
      </c>
      <c r="S302" s="38">
        <f t="shared" si="414"/>
        <v>313.64</v>
      </c>
      <c r="T302" s="39">
        <f t="shared" si="415"/>
        <v>126.92</v>
      </c>
      <c r="U302" s="38">
        <f t="shared" si="416"/>
        <v>11.76</v>
      </c>
      <c r="V302" s="39">
        <f t="shared" si="417"/>
        <v>159</v>
      </c>
      <c r="W302" s="39">
        <f t="shared" si="418"/>
        <v>0</v>
      </c>
      <c r="X302" s="38">
        <f t="shared" si="419"/>
        <v>611.32</v>
      </c>
      <c r="Y302" s="38">
        <f t="shared" si="420"/>
        <v>2003.3</v>
      </c>
      <c r="Z302" s="43"/>
      <c r="AA302" s="41" t="s">
        <v>58</v>
      </c>
      <c r="AB302" s="42">
        <f t="shared" ref="AB302:AH302" si="425">K302+R302</f>
        <v>70.57</v>
      </c>
      <c r="AC302" s="42">
        <f t="shared" si="425"/>
        <v>940.93</v>
      </c>
      <c r="AD302" s="42">
        <f t="shared" si="425"/>
        <v>634.6</v>
      </c>
      <c r="AE302" s="42">
        <f t="shared" si="425"/>
        <v>39.2</v>
      </c>
      <c r="AF302" s="42">
        <f t="shared" si="425"/>
        <v>318</v>
      </c>
      <c r="AG302" s="42">
        <f t="shared" si="425"/>
        <v>0</v>
      </c>
      <c r="AH302" s="42">
        <f t="shared" si="425"/>
        <v>2003.3</v>
      </c>
      <c r="AI302" s="41" t="s">
        <v>35</v>
      </c>
    </row>
    <row r="303" ht="17" customHeight="1" spans="1:36">
      <c r="A303" s="37">
        <f t="shared" si="405"/>
        <v>300</v>
      </c>
      <c r="B303" s="39" t="s">
        <v>347</v>
      </c>
      <c r="C303" s="54" t="s">
        <v>789</v>
      </c>
      <c r="D303" s="55" t="s">
        <v>790</v>
      </c>
      <c r="E303" s="109">
        <v>3920.55</v>
      </c>
      <c r="F303" s="109">
        <v>3920.55</v>
      </c>
      <c r="G303" s="109">
        <v>6346</v>
      </c>
      <c r="H303" s="109">
        <v>3920.55</v>
      </c>
      <c r="I303" s="110">
        <v>0</v>
      </c>
      <c r="J303" s="39"/>
      <c r="K303" s="38">
        <f t="shared" si="406"/>
        <v>70.57</v>
      </c>
      <c r="L303" s="38">
        <f t="shared" si="407"/>
        <v>627.29</v>
      </c>
      <c r="M303" s="39">
        <f t="shared" si="408"/>
        <v>507.68</v>
      </c>
      <c r="N303" s="38">
        <f t="shared" si="409"/>
        <v>27.44</v>
      </c>
      <c r="O303" s="39">
        <f t="shared" si="410"/>
        <v>0</v>
      </c>
      <c r="P303" s="39">
        <f t="shared" si="411"/>
        <v>0</v>
      </c>
      <c r="Q303" s="39">
        <f t="shared" si="412"/>
        <v>1232.98</v>
      </c>
      <c r="R303" s="38">
        <f t="shared" si="413"/>
        <v>0</v>
      </c>
      <c r="S303" s="38">
        <f t="shared" si="414"/>
        <v>313.64</v>
      </c>
      <c r="T303" s="39">
        <f t="shared" si="415"/>
        <v>126.92</v>
      </c>
      <c r="U303" s="38">
        <f t="shared" si="416"/>
        <v>11.76</v>
      </c>
      <c r="V303" s="39">
        <f t="shared" si="417"/>
        <v>0</v>
      </c>
      <c r="W303" s="39">
        <f t="shared" si="418"/>
        <v>0</v>
      </c>
      <c r="X303" s="38">
        <f t="shared" si="419"/>
        <v>452.32</v>
      </c>
      <c r="Y303" s="38">
        <f t="shared" si="420"/>
        <v>1685.3</v>
      </c>
      <c r="Z303" s="35"/>
      <c r="AA303" s="41" t="s">
        <v>69</v>
      </c>
      <c r="AB303" s="42">
        <f t="shared" ref="AB303:AH303" si="426">K303+R303</f>
        <v>70.57</v>
      </c>
      <c r="AC303" s="42">
        <f t="shared" si="426"/>
        <v>940.93</v>
      </c>
      <c r="AD303" s="42">
        <f t="shared" si="426"/>
        <v>634.6</v>
      </c>
      <c r="AE303" s="42">
        <f t="shared" si="426"/>
        <v>39.2</v>
      </c>
      <c r="AF303" s="42">
        <f t="shared" si="426"/>
        <v>0</v>
      </c>
      <c r="AG303" s="42">
        <f t="shared" si="426"/>
        <v>0</v>
      </c>
      <c r="AH303" s="42">
        <f t="shared" si="426"/>
        <v>1685.3</v>
      </c>
      <c r="AI303" s="41" t="s">
        <v>33</v>
      </c>
      <c r="AJ303" s="15"/>
    </row>
    <row r="304" s="15" customFormat="1" ht="16" customHeight="1" spans="1:36">
      <c r="A304" s="37">
        <f t="shared" si="405"/>
        <v>301</v>
      </c>
      <c r="B304" s="38" t="s">
        <v>195</v>
      </c>
      <c r="C304" s="44" t="s">
        <v>200</v>
      </c>
      <c r="D304" s="40" t="s">
        <v>201</v>
      </c>
      <c r="E304" s="109">
        <v>3920.55</v>
      </c>
      <c r="F304" s="109">
        <v>3920.55</v>
      </c>
      <c r="G304" s="109">
        <v>6346</v>
      </c>
      <c r="H304" s="109">
        <v>3920.55</v>
      </c>
      <c r="I304" s="109">
        <v>3180</v>
      </c>
      <c r="J304" s="39"/>
      <c r="K304" s="38">
        <f t="shared" si="406"/>
        <v>70.57</v>
      </c>
      <c r="L304" s="38">
        <f t="shared" si="407"/>
        <v>627.29</v>
      </c>
      <c r="M304" s="39">
        <f t="shared" si="408"/>
        <v>507.68</v>
      </c>
      <c r="N304" s="38">
        <f t="shared" si="409"/>
        <v>27.44</v>
      </c>
      <c r="O304" s="39">
        <f t="shared" si="410"/>
        <v>159</v>
      </c>
      <c r="P304" s="39">
        <f t="shared" si="411"/>
        <v>0</v>
      </c>
      <c r="Q304" s="39">
        <f t="shared" si="412"/>
        <v>1391.98</v>
      </c>
      <c r="R304" s="38">
        <f t="shared" si="413"/>
        <v>0</v>
      </c>
      <c r="S304" s="38">
        <f t="shared" si="414"/>
        <v>313.64</v>
      </c>
      <c r="T304" s="39">
        <f t="shared" si="415"/>
        <v>126.92</v>
      </c>
      <c r="U304" s="38">
        <f t="shared" si="416"/>
        <v>11.76</v>
      </c>
      <c r="V304" s="39">
        <f t="shared" si="417"/>
        <v>159</v>
      </c>
      <c r="W304" s="39">
        <f t="shared" si="418"/>
        <v>0</v>
      </c>
      <c r="X304" s="38">
        <f t="shared" si="419"/>
        <v>611.32</v>
      </c>
      <c r="Y304" s="38">
        <f t="shared" si="420"/>
        <v>2003.3</v>
      </c>
      <c r="Z304" s="38"/>
      <c r="AA304" s="41" t="s">
        <v>54</v>
      </c>
      <c r="AB304" s="42">
        <f t="shared" ref="AB304:AH304" si="427">K304+R304</f>
        <v>70.57</v>
      </c>
      <c r="AC304" s="42">
        <f t="shared" si="427"/>
        <v>940.93</v>
      </c>
      <c r="AD304" s="42">
        <f t="shared" si="427"/>
        <v>634.6</v>
      </c>
      <c r="AE304" s="42">
        <f t="shared" si="427"/>
        <v>39.2</v>
      </c>
      <c r="AF304" s="42">
        <f t="shared" si="427"/>
        <v>318</v>
      </c>
      <c r="AG304" s="42">
        <f t="shared" si="427"/>
        <v>0</v>
      </c>
      <c r="AH304" s="42">
        <f t="shared" si="427"/>
        <v>2003.3</v>
      </c>
      <c r="AI304" s="41" t="s">
        <v>34</v>
      </c>
    </row>
    <row r="305" s="18" customFormat="1" ht="19" customHeight="1" spans="1:36">
      <c r="A305" s="37">
        <f t="shared" si="405"/>
        <v>302</v>
      </c>
      <c r="B305" s="38" t="s">
        <v>238</v>
      </c>
      <c r="C305" s="119" t="s">
        <v>652</v>
      </c>
      <c r="D305" s="65" t="s">
        <v>653</v>
      </c>
      <c r="E305" s="109">
        <v>3920.55</v>
      </c>
      <c r="F305" s="109">
        <v>3920.55</v>
      </c>
      <c r="G305" s="109">
        <v>6346</v>
      </c>
      <c r="H305" s="109">
        <v>3920.55</v>
      </c>
      <c r="I305" s="110">
        <v>2200</v>
      </c>
      <c r="J305" s="39"/>
      <c r="K305" s="38">
        <f t="shared" si="406"/>
        <v>70.57</v>
      </c>
      <c r="L305" s="38">
        <f t="shared" si="407"/>
        <v>627.29</v>
      </c>
      <c r="M305" s="39">
        <f t="shared" si="408"/>
        <v>507.68</v>
      </c>
      <c r="N305" s="38">
        <f t="shared" si="409"/>
        <v>27.44</v>
      </c>
      <c r="O305" s="39">
        <f t="shared" si="410"/>
        <v>110</v>
      </c>
      <c r="P305" s="39">
        <f t="shared" si="411"/>
        <v>0</v>
      </c>
      <c r="Q305" s="39">
        <f t="shared" si="412"/>
        <v>1342.98</v>
      </c>
      <c r="R305" s="38">
        <f t="shared" si="413"/>
        <v>0</v>
      </c>
      <c r="S305" s="38">
        <f t="shared" si="414"/>
        <v>313.64</v>
      </c>
      <c r="T305" s="39">
        <f t="shared" si="415"/>
        <v>126.92</v>
      </c>
      <c r="U305" s="38">
        <f t="shared" si="416"/>
        <v>11.76</v>
      </c>
      <c r="V305" s="39">
        <f t="shared" si="417"/>
        <v>110</v>
      </c>
      <c r="W305" s="39">
        <f t="shared" si="418"/>
        <v>0</v>
      </c>
      <c r="X305" s="38">
        <f t="shared" si="419"/>
        <v>562.32</v>
      </c>
      <c r="Y305" s="38">
        <f t="shared" si="420"/>
        <v>1905.3</v>
      </c>
      <c r="Z305" s="35"/>
      <c r="AA305" s="41" t="s">
        <v>60</v>
      </c>
      <c r="AB305" s="42">
        <f t="shared" ref="AB305:AH305" si="428">K305+R305</f>
        <v>70.57</v>
      </c>
      <c r="AC305" s="42">
        <f t="shared" si="428"/>
        <v>940.93</v>
      </c>
      <c r="AD305" s="42">
        <f t="shared" si="428"/>
        <v>634.6</v>
      </c>
      <c r="AE305" s="42">
        <f t="shared" si="428"/>
        <v>39.2</v>
      </c>
      <c r="AF305" s="42">
        <f t="shared" si="428"/>
        <v>220</v>
      </c>
      <c r="AG305" s="42">
        <f t="shared" si="428"/>
        <v>0</v>
      </c>
      <c r="AH305" s="42">
        <f t="shared" si="428"/>
        <v>1905.3</v>
      </c>
      <c r="AI305" s="41" t="s">
        <v>33</v>
      </c>
      <c r="AJ305" s="15"/>
    </row>
    <row r="306" s="19" customFormat="1" ht="19" customHeight="1" spans="1:36">
      <c r="A306" s="47"/>
      <c r="B306" s="48"/>
      <c r="C306" s="114"/>
      <c r="D306" s="120"/>
      <c r="E306" s="116"/>
      <c r="F306" s="116"/>
      <c r="G306" s="116"/>
      <c r="H306" s="116"/>
      <c r="I306" s="121"/>
      <c r="J306" s="50"/>
      <c r="K306" s="48"/>
      <c r="L306" s="48"/>
      <c r="M306" s="50"/>
      <c r="N306" s="48"/>
      <c r="O306" s="50"/>
      <c r="P306" s="50"/>
      <c r="Q306" s="50"/>
      <c r="R306" s="48"/>
      <c r="S306" s="48"/>
      <c r="T306" s="50"/>
      <c r="U306" s="48"/>
      <c r="V306" s="50"/>
      <c r="W306" s="50"/>
      <c r="X306" s="48"/>
      <c r="Y306" s="48"/>
      <c r="Z306" s="118"/>
      <c r="AA306" s="51"/>
      <c r="AB306" s="52"/>
      <c r="AC306" s="52"/>
      <c r="AD306" s="52"/>
      <c r="AE306" s="52"/>
      <c r="AF306" s="52"/>
      <c r="AG306" s="52"/>
      <c r="AH306" s="52"/>
      <c r="AI306" s="51"/>
      <c r="AJ306" s="16"/>
    </row>
    <row r="307" s="16" customFormat="1" spans="1:36">
      <c r="A307" s="47"/>
      <c r="B307" s="48"/>
      <c r="C307" s="38"/>
      <c r="D307" s="49"/>
      <c r="E307" s="116"/>
      <c r="F307" s="116"/>
      <c r="G307" s="116"/>
      <c r="H307" s="116"/>
      <c r="I307" s="116"/>
      <c r="J307" s="50"/>
      <c r="K307" s="48"/>
      <c r="L307" s="48"/>
      <c r="M307" s="50"/>
      <c r="N307" s="48"/>
      <c r="O307" s="50"/>
      <c r="P307" s="50"/>
      <c r="Q307" s="50"/>
      <c r="R307" s="48"/>
      <c r="S307" s="48"/>
      <c r="T307" s="50"/>
      <c r="U307" s="48"/>
      <c r="V307" s="50"/>
      <c r="W307" s="50"/>
      <c r="X307" s="48"/>
      <c r="Y307" s="48"/>
      <c r="Z307" s="48"/>
      <c r="AA307" s="51"/>
      <c r="AB307" s="52"/>
      <c r="AC307" s="52"/>
      <c r="AD307" s="52"/>
      <c r="AE307" s="52"/>
      <c r="AF307" s="52"/>
      <c r="AG307" s="52"/>
      <c r="AH307" s="52"/>
      <c r="AI307" s="51"/>
    </row>
    <row r="308" ht="17" customHeight="1" spans="1:36">
      <c r="A308" s="37"/>
      <c r="B308" s="39"/>
      <c r="C308" s="38"/>
      <c r="D308" s="55"/>
      <c r="E308" s="109"/>
      <c r="F308" s="109"/>
      <c r="G308" s="109"/>
      <c r="H308" s="109"/>
      <c r="I308" s="110"/>
      <c r="J308" s="39"/>
      <c r="K308" s="38"/>
      <c r="L308" s="38"/>
      <c r="M308" s="39"/>
      <c r="N308" s="38"/>
      <c r="O308" s="39"/>
      <c r="P308" s="39"/>
      <c r="Q308" s="39"/>
      <c r="R308" s="38"/>
      <c r="S308" s="38"/>
      <c r="T308" s="39"/>
      <c r="U308" s="38"/>
      <c r="V308" s="39"/>
      <c r="W308" s="39"/>
      <c r="X308" s="38"/>
      <c r="Y308" s="38"/>
      <c r="Z308" s="35"/>
      <c r="AA308" s="41"/>
      <c r="AB308" s="42"/>
      <c r="AC308" s="42"/>
      <c r="AD308" s="42"/>
      <c r="AE308" s="42"/>
      <c r="AF308" s="42"/>
      <c r="AG308" s="42"/>
      <c r="AH308" s="42"/>
      <c r="AI308" s="41"/>
      <c r="AJ308" s="15"/>
    </row>
    <row r="309" s="20" customFormat="1" ht="16" customHeight="1" spans="1:36">
      <c r="A309" s="122"/>
      <c r="B309" s="123"/>
      <c r="C309" s="38"/>
      <c r="D309" s="124"/>
      <c r="E309" s="125"/>
      <c r="F309" s="125"/>
      <c r="G309" s="125"/>
      <c r="H309" s="125"/>
      <c r="I309" s="125"/>
      <c r="J309" s="39"/>
      <c r="K309" s="38"/>
      <c r="L309" s="123"/>
      <c r="M309" s="126"/>
      <c r="N309" s="123"/>
      <c r="O309" s="126"/>
      <c r="P309" s="126"/>
      <c r="Q309" s="126"/>
      <c r="R309" s="123"/>
      <c r="S309" s="123"/>
      <c r="T309" s="126"/>
      <c r="U309" s="123"/>
      <c r="V309" s="126"/>
      <c r="W309" s="126"/>
      <c r="X309" s="123"/>
      <c r="Y309" s="123"/>
      <c r="Z309" s="123"/>
      <c r="AA309" s="127"/>
      <c r="AB309" s="128"/>
      <c r="AC309" s="128"/>
      <c r="AD309" s="128"/>
      <c r="AE309" s="128"/>
      <c r="AF309" s="128"/>
      <c r="AG309" s="128"/>
      <c r="AH309" s="128"/>
      <c r="AI309" s="127"/>
      <c r="AJ309" s="15"/>
    </row>
    <row r="310" s="16" customFormat="1" ht="17" customHeight="1" spans="1:36">
      <c r="A310" s="47"/>
      <c r="B310" s="50"/>
      <c r="C310" s="38"/>
      <c r="D310" s="115"/>
      <c r="E310" s="50"/>
      <c r="F310" s="50"/>
      <c r="G310" s="116"/>
      <c r="H310" s="50"/>
      <c r="I310" s="117"/>
      <c r="J310" s="50"/>
      <c r="K310" s="48"/>
      <c r="L310" s="48"/>
      <c r="M310" s="50"/>
      <c r="N310" s="48"/>
      <c r="O310" s="50"/>
      <c r="P310" s="50"/>
      <c r="Q310" s="50"/>
      <c r="R310" s="48"/>
      <c r="S310" s="48"/>
      <c r="T310" s="50"/>
      <c r="U310" s="48"/>
      <c r="V310" s="50"/>
      <c r="W310" s="50"/>
      <c r="X310" s="48"/>
      <c r="Y310" s="48"/>
      <c r="Z310" s="118"/>
      <c r="AA310" s="51"/>
      <c r="AB310" s="52"/>
      <c r="AC310" s="52"/>
      <c r="AD310" s="52"/>
      <c r="AE310" s="52"/>
      <c r="AF310" s="52"/>
      <c r="AG310" s="52"/>
      <c r="AH310" s="52"/>
      <c r="AI310" s="51"/>
    </row>
    <row r="311" s="16" customFormat="1" ht="16" customHeight="1" spans="1:36">
      <c r="A311" s="47"/>
      <c r="B311" s="48"/>
      <c r="C311" s="38"/>
      <c r="D311" s="129"/>
      <c r="E311" s="48"/>
      <c r="F311" s="48"/>
      <c r="G311" s="116"/>
      <c r="H311" s="116"/>
      <c r="I311" s="121"/>
      <c r="J311" s="50"/>
      <c r="K311" s="48"/>
      <c r="L311" s="48"/>
      <c r="M311" s="50"/>
      <c r="N311" s="48"/>
      <c r="O311" s="50"/>
      <c r="P311" s="50"/>
      <c r="Q311" s="50"/>
      <c r="R311" s="48"/>
      <c r="S311" s="48"/>
      <c r="T311" s="50"/>
      <c r="U311" s="48"/>
      <c r="V311" s="50"/>
      <c r="W311" s="50"/>
      <c r="X311" s="48"/>
      <c r="Y311" s="48"/>
      <c r="Z311" s="130"/>
      <c r="AA311" s="51"/>
      <c r="AB311" s="52"/>
      <c r="AC311" s="52"/>
      <c r="AD311" s="52"/>
      <c r="AE311" s="52"/>
      <c r="AF311" s="52"/>
      <c r="AG311" s="52"/>
      <c r="AH311" s="52"/>
      <c r="AI311" s="51"/>
    </row>
    <row r="312" spans="1:36">
      <c r="D312" s="21"/>
      <c r="W312" s="15"/>
      <c r="AH312" s="24"/>
      <c r="AI312"/>
    </row>
    <row r="313" spans="1:36">
      <c r="D313" s="21"/>
      <c r="W313" s="15"/>
      <c r="AH313" s="24"/>
      <c r="AI313"/>
    </row>
    <row r="314" spans="1:36">
      <c r="D314" s="21"/>
      <c r="W314" s="15"/>
      <c r="AH314" s="24"/>
      <c r="AI314"/>
    </row>
    <row r="315" spans="1:36">
      <c r="D315" s="21"/>
      <c r="W315" s="15"/>
      <c r="AH315" s="24"/>
      <c r="AI315"/>
    </row>
    <row r="316" spans="1:36">
      <c r="D316" s="21"/>
      <c r="W316" s="15"/>
      <c r="AH316" s="24"/>
      <c r="AI316"/>
    </row>
  </sheetData>
  <sheetProtection algorithmName="SHA-512" hashValue="jWG5bmMMjdQkMZFIqIgdyqdpOBsUQTqXyTDRkCl/1pbgx8dmvIxWIkPDIuYq305tGMakUSK3eZr/oPjETzg5AQ==" saltValue="aG//RlTohUFe7mAcnmHNaA==" spinCount="100000" sheet="1" sort="0" autoFilter="0" pivotTables="0" objects="1"/>
  <autoFilter xmlns:etc="http://www.wps.cn/officeDocument/2017/etCustomData" ref="A3:AI278" etc:filterBottomFollowUsedRange="0">
    <sortState ref="A3:AI278">
      <sortCondition ref="A3:A2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79:B279"/>
    <mergeCell ref="C279:D279"/>
    <mergeCell ref="A280:B280"/>
    <mergeCell ref="C280:D280"/>
    <mergeCell ref="E280:F280"/>
    <mergeCell ref="G280:H280"/>
    <mergeCell ref="A281:B281"/>
    <mergeCell ref="C281:D281"/>
    <mergeCell ref="E281:F281"/>
    <mergeCell ref="G281:H281"/>
    <mergeCell ref="A282:B282"/>
    <mergeCell ref="C282:D282"/>
    <mergeCell ref="E282:F282"/>
    <mergeCell ref="G282:H282"/>
    <mergeCell ref="A283:B283"/>
    <mergeCell ref="C283:D283"/>
    <mergeCell ref="E283:F283"/>
    <mergeCell ref="G283:H283"/>
    <mergeCell ref="A284:B284"/>
    <mergeCell ref="C284:D284"/>
    <mergeCell ref="E284:F284"/>
    <mergeCell ref="G284:H284"/>
    <mergeCell ref="A285:B285"/>
    <mergeCell ref="C285:D285"/>
    <mergeCell ref="E285:F285"/>
    <mergeCell ref="G285:H285"/>
    <mergeCell ref="A286:B286"/>
    <mergeCell ref="C286:D286"/>
    <mergeCell ref="E286:F286"/>
    <mergeCell ref="G286:H286"/>
    <mergeCell ref="A287:B287"/>
    <mergeCell ref="C287:D287"/>
    <mergeCell ref="E287:F287"/>
    <mergeCell ref="G287:H287"/>
    <mergeCell ref="A2:A3"/>
    <mergeCell ref="B2:B3"/>
    <mergeCell ref="C2:C3"/>
    <mergeCell ref="D2:D3"/>
    <mergeCell ref="A288:AF292"/>
    <mergeCell ref="A296:C297"/>
  </mergeCells>
  <conditionalFormatting sqref="D70">
    <cfRule type="duplicateValues" dxfId="245" priority="416"/>
  </conditionalFormatting>
  <conditionalFormatting sqref="C176">
    <cfRule type="duplicateValues" dxfId="246" priority="813"/>
  </conditionalFormatting>
  <conditionalFormatting sqref="C177">
    <cfRule type="duplicateValues" dxfId="246" priority="812"/>
  </conditionalFormatting>
  <conditionalFormatting sqref="C185">
    <cfRule type="duplicateValues" dxfId="246" priority="805"/>
  </conditionalFormatting>
  <conditionalFormatting sqref="C186">
    <cfRule type="duplicateValues" dxfId="246" priority="806"/>
  </conditionalFormatting>
  <conditionalFormatting sqref="C187">
    <cfRule type="duplicateValues" dxfId="246" priority="804"/>
  </conditionalFormatting>
  <conditionalFormatting sqref="C193">
    <cfRule type="duplicateValues" dxfId="245" priority="792"/>
    <cfRule type="duplicateValues" dxfId="245" priority="793"/>
    <cfRule type="duplicateValues" dxfId="245" priority="794"/>
    <cfRule type="duplicateValues" dxfId="245" priority="795"/>
    <cfRule type="duplicateValues" dxfId="245" priority="796"/>
    <cfRule type="duplicateValues" dxfId="245" priority="797"/>
    <cfRule type="duplicateValues" dxfId="245" priority="798"/>
    <cfRule type="duplicateValues" dxfId="245" priority="799"/>
    <cfRule type="duplicateValues" dxfId="246" priority="800"/>
  </conditionalFormatting>
  <conditionalFormatting sqref="C194">
    <cfRule type="duplicateValues" dxfId="245" priority="783"/>
    <cfRule type="duplicateValues" dxfId="245" priority="784"/>
    <cfRule type="duplicateValues" dxfId="245" priority="785"/>
    <cfRule type="duplicateValues" dxfId="245" priority="786"/>
    <cfRule type="duplicateValues" dxfId="245" priority="787"/>
    <cfRule type="duplicateValues" dxfId="245" priority="788"/>
    <cfRule type="duplicateValues" dxfId="245" priority="789"/>
    <cfRule type="duplicateValues" dxfId="245" priority="790"/>
    <cfRule type="duplicateValues" dxfId="246" priority="791"/>
  </conditionalFormatting>
  <conditionalFormatting sqref="C196">
    <cfRule type="duplicateValues" dxfId="245" priority="767"/>
  </conditionalFormatting>
  <conditionalFormatting sqref="C197">
    <cfRule type="duplicateValues" dxfId="245" priority="769"/>
    <cfRule type="duplicateValues" dxfId="245" priority="775"/>
  </conditionalFormatting>
  <conditionalFormatting sqref="D197">
    <cfRule type="duplicateValues" dxfId="245" priority="774"/>
  </conditionalFormatting>
  <conditionalFormatting sqref="C198">
    <cfRule type="duplicateValues" dxfId="245" priority="766"/>
  </conditionalFormatting>
  <conditionalFormatting sqref="D198">
    <cfRule type="duplicateValues" dxfId="245" priority="765"/>
  </conditionalFormatting>
  <conditionalFormatting sqref="D199">
    <cfRule type="duplicateValues" dxfId="245" priority="758"/>
    <cfRule type="duplicateValues" dxfId="245" priority="759"/>
    <cfRule type="duplicateValues" dxfId="245" priority="760"/>
  </conditionalFormatting>
  <conditionalFormatting sqref="C203">
    <cfRule type="duplicateValues" dxfId="245" priority="751"/>
    <cfRule type="duplicateValues" dxfId="245" priority="752"/>
    <cfRule type="duplicateValues" dxfId="245" priority="753"/>
    <cfRule type="duplicateValues" dxfId="245" priority="754"/>
    <cfRule type="duplicateValues" dxfId="245" priority="755"/>
  </conditionalFormatting>
  <conditionalFormatting sqref="C207">
    <cfRule type="duplicateValues" dxfId="245" priority="711"/>
    <cfRule type="duplicateValues" dxfId="245" priority="712"/>
    <cfRule type="duplicateValues" dxfId="245" priority="713"/>
    <cfRule type="duplicateValues" dxfId="245" priority="714"/>
    <cfRule type="duplicateValues" dxfId="245" priority="715"/>
    <cfRule type="duplicateValues" dxfId="245" priority="716"/>
    <cfRule type="duplicateValues" dxfId="245" priority="717"/>
    <cfRule type="duplicateValues" dxfId="245" priority="718"/>
    <cfRule type="duplicateValues" dxfId="245" priority="719"/>
    <cfRule type="duplicateValues" dxfId="245" priority="720"/>
    <cfRule type="duplicateValues" dxfId="245" priority="721"/>
    <cfRule type="duplicateValues" dxfId="245" priority="722"/>
    <cfRule type="duplicateValues" dxfId="245" priority="723"/>
    <cfRule type="duplicateValues" dxfId="245" priority="724"/>
    <cfRule type="duplicateValues" dxfId="245" priority="725"/>
    <cfRule type="duplicateValues" dxfId="245" priority="726"/>
    <cfRule type="duplicateValues" dxfId="245" priority="727"/>
    <cfRule type="duplicateValues" dxfId="245" priority="728"/>
    <cfRule type="duplicateValues" dxfId="245" priority="729"/>
    <cfRule type="duplicateValues" dxfId="245" priority="730"/>
    <cfRule type="duplicateValues" dxfId="245" priority="731"/>
    <cfRule type="duplicateValues" dxfId="245" priority="732"/>
    <cfRule type="duplicateValues" dxfId="245" priority="733"/>
    <cfRule type="duplicateValues" dxfId="245" priority="734"/>
    <cfRule type="duplicateValues" dxfId="245" priority="735"/>
    <cfRule type="duplicateValues" dxfId="245" priority="736"/>
    <cfRule type="duplicateValues" dxfId="245" priority="737"/>
    <cfRule type="duplicateValues" dxfId="245" priority="738"/>
    <cfRule type="duplicateValues" dxfId="245" priority="739"/>
    <cfRule type="duplicateValues" dxfId="245" priority="740"/>
    <cfRule type="duplicateValues" dxfId="245" priority="741"/>
    <cfRule type="duplicateValues" dxfId="245" priority="742"/>
    <cfRule type="duplicateValues" dxfId="245" priority="743"/>
    <cfRule type="duplicateValues" dxfId="245" priority="744"/>
    <cfRule type="duplicateValues" dxfId="245" priority="745"/>
    <cfRule type="duplicateValues" dxfId="245" priority="746"/>
  </conditionalFormatting>
  <conditionalFormatting sqref="C208"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  <cfRule type="duplicateValues" dxfId="245" priority="686"/>
    <cfRule type="duplicateValues" dxfId="245" priority="687"/>
    <cfRule type="duplicateValues" dxfId="245" priority="688"/>
    <cfRule type="duplicateValues" dxfId="245" priority="689"/>
    <cfRule type="duplicateValues" dxfId="245" priority="690"/>
    <cfRule type="duplicateValues" dxfId="245" priority="691"/>
    <cfRule type="duplicateValues" dxfId="245" priority="692"/>
    <cfRule type="duplicateValues" dxfId="245" priority="693"/>
    <cfRule type="duplicateValues" dxfId="245" priority="694"/>
    <cfRule type="duplicateValues" dxfId="245" priority="695"/>
    <cfRule type="duplicateValues" dxfId="245" priority="696"/>
    <cfRule type="duplicateValues" dxfId="245" priority="697"/>
    <cfRule type="duplicateValues" dxfId="245" priority="698"/>
    <cfRule type="duplicateValues" dxfId="245" priority="699"/>
    <cfRule type="duplicateValues" dxfId="245" priority="700"/>
    <cfRule type="duplicateValues" dxfId="245" priority="701"/>
    <cfRule type="duplicateValues" dxfId="245" priority="702"/>
    <cfRule type="duplicateValues" dxfId="245" priority="703"/>
    <cfRule type="duplicateValues" dxfId="245" priority="704"/>
    <cfRule type="duplicateValues" dxfId="245" priority="705"/>
    <cfRule type="duplicateValues" dxfId="245" priority="706"/>
    <cfRule type="duplicateValues" dxfId="245" priority="707"/>
    <cfRule type="duplicateValues" dxfId="245" priority="708"/>
    <cfRule type="duplicateValues" dxfId="245" priority="709"/>
    <cfRule type="duplicateValues" dxfId="245" priority="710"/>
  </conditionalFormatting>
  <conditionalFormatting sqref="C209">
    <cfRule type="duplicateValues" dxfId="245" priority="423"/>
    <cfRule type="duplicateValues" dxfId="245" priority="424"/>
    <cfRule type="duplicateValues" dxfId="245" priority="425"/>
    <cfRule type="duplicateValues" dxfId="245" priority="426"/>
    <cfRule type="duplicateValues" dxfId="245" priority="427"/>
    <cfRule type="duplicateValues" dxfId="245" priority="428"/>
    <cfRule type="duplicateValues" dxfId="245" priority="429"/>
    <cfRule type="duplicateValues" dxfId="245" priority="430"/>
    <cfRule type="duplicateValues" dxfId="245" priority="431"/>
    <cfRule type="duplicateValues" dxfId="245" priority="432"/>
    <cfRule type="duplicateValues" dxfId="245" priority="433"/>
    <cfRule type="duplicateValues" dxfId="245" priority="434"/>
    <cfRule type="duplicateValues" dxfId="245" priority="435"/>
    <cfRule type="duplicateValues" dxfId="245" priority="436"/>
    <cfRule type="duplicateValues" dxfId="245" priority="437"/>
    <cfRule type="duplicateValues" dxfId="245" priority="438"/>
    <cfRule type="duplicateValues" dxfId="245" priority="439"/>
    <cfRule type="duplicateValues" dxfId="245" priority="440"/>
    <cfRule type="duplicateValues" dxfId="245" priority="441"/>
    <cfRule type="duplicateValues" dxfId="245" priority="442"/>
    <cfRule type="duplicateValues" dxfId="245" priority="443"/>
    <cfRule type="duplicateValues" dxfId="245" priority="444"/>
    <cfRule type="duplicateValues" dxfId="245" priority="445"/>
    <cfRule type="duplicateValues" dxfId="245" priority="446"/>
    <cfRule type="duplicateValues" dxfId="245" priority="447"/>
    <cfRule type="duplicateValues" dxfId="245" priority="448"/>
    <cfRule type="duplicateValues" dxfId="245" priority="449"/>
    <cfRule type="duplicateValues" dxfId="245" priority="450"/>
    <cfRule type="duplicateValues" dxfId="245" priority="451"/>
    <cfRule type="duplicateValues" dxfId="245" priority="452"/>
    <cfRule type="duplicateValues" dxfId="245" priority="453"/>
    <cfRule type="duplicateValues" dxfId="245" priority="454"/>
    <cfRule type="duplicateValues" dxfId="245" priority="455"/>
    <cfRule type="duplicateValues" dxfId="245" priority="456"/>
    <cfRule type="duplicateValues" dxfId="245" priority="457"/>
    <cfRule type="duplicateValues" dxfId="245" priority="458"/>
    <cfRule type="duplicateValues" dxfId="245" priority="459"/>
    <cfRule type="duplicateValues" dxfId="245" priority="460"/>
    <cfRule type="duplicateValues" dxfId="245" priority="461"/>
    <cfRule type="duplicateValues" dxfId="245" priority="462"/>
    <cfRule type="duplicateValues" dxfId="245" priority="463"/>
    <cfRule type="duplicateValues" dxfId="245" priority="464"/>
    <cfRule type="duplicateValues" dxfId="245" priority="465"/>
    <cfRule type="duplicateValues" dxfId="245" priority="466"/>
    <cfRule type="duplicateValues" dxfId="245" priority="467"/>
    <cfRule type="duplicateValues" dxfId="245" priority="468"/>
    <cfRule type="duplicateValues" dxfId="245" priority="469"/>
    <cfRule type="duplicateValues" dxfId="245" priority="470"/>
    <cfRule type="duplicateValues" dxfId="245" priority="471"/>
    <cfRule type="duplicateValues" dxfId="245" priority="472"/>
    <cfRule type="duplicateValues" dxfId="245" priority="473"/>
  </conditionalFormatting>
  <conditionalFormatting sqref="C213">
    <cfRule type="duplicateValues" dxfId="245" priority="577"/>
    <cfRule type="duplicateValues" dxfId="245" priority="579"/>
    <cfRule type="duplicateValues" dxfId="245" priority="581"/>
    <cfRule type="duplicateValues" dxfId="245" priority="583"/>
    <cfRule type="duplicateValues" dxfId="245" priority="585"/>
    <cfRule type="duplicateValues" dxfId="245" priority="587"/>
    <cfRule type="duplicateValues" dxfId="245" priority="589"/>
    <cfRule type="duplicateValues" dxfId="245" priority="591"/>
    <cfRule type="duplicateValues" dxfId="245" priority="593"/>
    <cfRule type="duplicateValues" dxfId="245" priority="595"/>
    <cfRule type="duplicateValues" dxfId="245" priority="597"/>
    <cfRule type="duplicateValues" dxfId="245" priority="599"/>
    <cfRule type="duplicateValues" dxfId="245" priority="601"/>
    <cfRule type="duplicateValues" dxfId="245" priority="603"/>
    <cfRule type="duplicateValues" dxfId="245" priority="605"/>
    <cfRule type="duplicateValues" dxfId="245" priority="607"/>
    <cfRule type="duplicateValues" dxfId="245" priority="609"/>
    <cfRule type="duplicateValues" dxfId="245" priority="611"/>
    <cfRule type="duplicateValues" dxfId="245" priority="613"/>
    <cfRule type="duplicateValues" dxfId="245" priority="615"/>
    <cfRule type="duplicateValues" dxfId="245" priority="617"/>
    <cfRule type="duplicateValues" dxfId="245" priority="619"/>
    <cfRule type="duplicateValues" dxfId="245" priority="621"/>
    <cfRule type="duplicateValues" dxfId="245" priority="623"/>
    <cfRule type="duplicateValues" dxfId="245" priority="625"/>
    <cfRule type="duplicateValues" dxfId="245" priority="627"/>
    <cfRule type="duplicateValues" dxfId="245" priority="629"/>
    <cfRule type="duplicateValues" dxfId="245" priority="631"/>
    <cfRule type="duplicateValues" dxfId="245" priority="633"/>
    <cfRule type="duplicateValues" dxfId="245" priority="635"/>
    <cfRule type="duplicateValues" dxfId="245" priority="637"/>
    <cfRule type="duplicateValues" dxfId="245" priority="639"/>
    <cfRule type="duplicateValues" dxfId="245" priority="641"/>
    <cfRule type="duplicateValues" dxfId="245" priority="643"/>
    <cfRule type="duplicateValues" dxfId="245" priority="645"/>
    <cfRule type="duplicateValues" dxfId="245" priority="647"/>
    <cfRule type="duplicateValues" dxfId="245" priority="649"/>
    <cfRule type="duplicateValues" dxfId="245" priority="651"/>
    <cfRule type="duplicateValues" dxfId="245" priority="653"/>
    <cfRule type="duplicateValues" dxfId="245" priority="655"/>
    <cfRule type="duplicateValues" dxfId="245" priority="657"/>
    <cfRule type="duplicateValues" dxfId="245" priority="659"/>
    <cfRule type="duplicateValues" dxfId="245" priority="661"/>
    <cfRule type="duplicateValues" dxfId="245" priority="663"/>
    <cfRule type="duplicateValues" dxfId="245" priority="665"/>
    <cfRule type="duplicateValues" dxfId="245" priority="667"/>
    <cfRule type="duplicateValues" dxfId="245" priority="669"/>
    <cfRule type="duplicateValues" dxfId="245" priority="671"/>
    <cfRule type="duplicateValues" dxfId="245" priority="673"/>
    <cfRule type="duplicateValues" dxfId="245" priority="675"/>
    <cfRule type="duplicateValues" dxfId="245" priority="677"/>
  </conditionalFormatting>
  <conditionalFormatting sqref="C229">
    <cfRule type="duplicateValues" dxfId="245" priority="398"/>
    <cfRule type="duplicateValues" dxfId="245" priority="399"/>
  </conditionalFormatting>
  <conditionalFormatting sqref="C230">
    <cfRule type="duplicateValues" dxfId="245" priority="397"/>
  </conditionalFormatting>
  <conditionalFormatting sqref="C239">
    <cfRule type="duplicateValues" dxfId="245" priority="391"/>
    <cfRule type="duplicateValues" dxfId="245" priority="392"/>
  </conditionalFormatting>
  <conditionalFormatting sqref="D239">
    <cfRule type="duplicateValues" dxfId="245" priority="389"/>
  </conditionalFormatting>
  <conditionalFormatting sqref="D240">
    <cfRule type="duplicateValues" dxfId="245" priority="333"/>
  </conditionalFormatting>
  <conditionalFormatting sqref="C241"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  <cfRule type="duplicateValues" dxfId="245" priority="360"/>
    <cfRule type="duplicateValues" dxfId="245" priority="361"/>
    <cfRule type="duplicateValues" dxfId="245" priority="362"/>
    <cfRule type="duplicateValues" dxfId="245" priority="363"/>
    <cfRule type="duplicateValues" dxfId="245" priority="364"/>
    <cfRule type="duplicateValues" dxfId="245" priority="365"/>
    <cfRule type="duplicateValues" dxfId="245" priority="366"/>
    <cfRule type="duplicateValues" dxfId="245" priority="367"/>
    <cfRule type="duplicateValues" dxfId="245" priority="368"/>
    <cfRule type="duplicateValues" dxfId="245" priority="369"/>
    <cfRule type="duplicateValues" dxfId="245" priority="370"/>
    <cfRule type="duplicateValues" dxfId="245" priority="371"/>
    <cfRule type="duplicateValues" dxfId="245" priority="372"/>
    <cfRule type="duplicateValues" dxfId="245" priority="373"/>
    <cfRule type="duplicateValues" dxfId="245" priority="374"/>
    <cfRule type="duplicateValues" dxfId="245" priority="375"/>
    <cfRule type="duplicateValues" dxfId="245" priority="376"/>
    <cfRule type="duplicateValues" dxfId="245" priority="377"/>
    <cfRule type="duplicateValues" dxfId="245" priority="378"/>
    <cfRule type="duplicateValues" dxfId="245" priority="379"/>
    <cfRule type="duplicateValues" dxfId="245" priority="380"/>
    <cfRule type="duplicateValues" dxfId="245" priority="381"/>
    <cfRule type="duplicateValues" dxfId="245" priority="382"/>
    <cfRule type="duplicateValues" dxfId="245" priority="383"/>
    <cfRule type="duplicateValues" dxfId="245" priority="384"/>
  </conditionalFormatting>
  <conditionalFormatting sqref="D241">
    <cfRule type="duplicateValues" dxfId="245" priority="332"/>
  </conditionalFormatting>
  <conditionalFormatting sqref="C245">
    <cfRule type="duplicateValues" dxfId="245" priority="330"/>
    <cfRule type="duplicateValues" dxfId="245" priority="331"/>
  </conditionalFormatting>
  <conditionalFormatting sqref="C255">
    <cfRule type="duplicateValues" dxfId="245" priority="314"/>
    <cfRule type="duplicateValues" dxfId="245" priority="315"/>
    <cfRule type="duplicateValues" dxfId="245" priority="316"/>
    <cfRule type="duplicateValues" dxfId="245" priority="317"/>
  </conditionalFormatting>
  <conditionalFormatting sqref="C256">
    <cfRule type="duplicateValues" dxfId="245" priority="309"/>
    <cfRule type="duplicateValues" dxfId="245" priority="310"/>
    <cfRule type="duplicateValues" dxfId="245" priority="311"/>
    <cfRule type="duplicateValues" dxfId="245" priority="312"/>
  </conditionalFormatting>
  <conditionalFormatting sqref="C259"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  <cfRule type="duplicateValues" dxfId="245" priority="299"/>
    <cfRule type="duplicateValues" dxfId="245" priority="300"/>
  </conditionalFormatting>
  <conditionalFormatting sqref="D261">
    <cfRule type="duplicateValues" dxfId="245" priority="293"/>
  </conditionalFormatting>
  <conditionalFormatting sqref="D262">
    <cfRule type="duplicateValues" dxfId="245" priority="292"/>
  </conditionalFormatting>
  <conditionalFormatting sqref="D263">
    <cfRule type="duplicateValues" dxfId="245" priority="291"/>
  </conditionalFormatting>
  <conditionalFormatting sqref="C264"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</conditionalFormatting>
  <conditionalFormatting sqref="D264">
    <cfRule type="duplicateValues" dxfId="245" priority="276"/>
  </conditionalFormatting>
  <conditionalFormatting sqref="D274">
    <cfRule type="duplicateValues" dxfId="245" priority="263"/>
  </conditionalFormatting>
  <conditionalFormatting sqref="D275">
    <cfRule type="duplicateValues" dxfId="245" priority="260"/>
  </conditionalFormatting>
  <conditionalFormatting sqref="D276">
    <cfRule type="duplicateValues" dxfId="245" priority="259"/>
  </conditionalFormatting>
  <conditionalFormatting sqref="D277">
    <cfRule type="duplicateValues" dxfId="245" priority="251"/>
  </conditionalFormatting>
  <conditionalFormatting sqref="D303">
    <cfRule type="duplicateValues" dxfId="245" priority="261"/>
  </conditionalFormatting>
  <conditionalFormatting sqref="D308">
    <cfRule type="duplicateValues" dxfId="245" priority="262"/>
  </conditionalFormatting>
  <conditionalFormatting sqref="D310">
    <cfRule type="duplicateValues" dxfId="245" priority="215"/>
  </conditionalFormatting>
  <conditionalFormatting sqref="D311">
    <cfRule type="duplicateValues" dxfId="245" priority="243"/>
  </conditionalFormatting>
  <conditionalFormatting sqref="C4:C257">
    <cfRule type="duplicateValues" dxfId="245" priority="308"/>
  </conditionalFormatting>
  <conditionalFormatting sqref="C139:C143">
    <cfRule type="duplicateValues" dxfId="246" priority="816"/>
  </conditionalFormatting>
  <conditionalFormatting sqref="C178:C182">
    <cfRule type="duplicateValues" dxfId="246" priority="811"/>
  </conditionalFormatting>
  <conditionalFormatting sqref="C179:C195">
    <cfRule type="duplicateValues" dxfId="245" priority="777"/>
  </conditionalFormatting>
  <conditionalFormatting sqref="C183:C184">
    <cfRule type="duplicateValues" dxfId="246" priority="807"/>
  </conditionalFormatting>
  <conditionalFormatting sqref="C185:C219">
    <cfRule type="duplicateValues" dxfId="245" priority="415"/>
  </conditionalFormatting>
  <conditionalFormatting sqref="C188:C194">
    <cfRule type="duplicateValues" dxfId="245" priority="782"/>
  </conditionalFormatting>
  <conditionalFormatting sqref="C204:C206">
    <cfRule type="duplicateValues" dxfId="245" priority="747"/>
    <cfRule type="duplicateValues" dxfId="245" priority="749"/>
    <cfRule type="duplicateValues" dxfId="245" priority="750"/>
  </conditionalFormatting>
  <conditionalFormatting sqref="C209:C215">
    <cfRule type="duplicateValues" dxfId="245" priority="422"/>
  </conditionalFormatting>
  <conditionalFormatting sqref="C209:C216">
    <cfRule type="duplicateValues" dxfId="245" priority="414"/>
  </conditionalFormatting>
  <conditionalFormatting sqref="C210:C212">
    <cfRule type="duplicateValues" dxfId="245" priority="576"/>
    <cfRule type="duplicateValues" dxfId="245" priority="578"/>
    <cfRule type="duplicateValues" dxfId="245" priority="580"/>
    <cfRule type="duplicateValues" dxfId="245" priority="582"/>
    <cfRule type="duplicateValues" dxfId="245" priority="584"/>
    <cfRule type="duplicateValues" dxfId="245" priority="586"/>
    <cfRule type="duplicateValues" dxfId="245" priority="588"/>
    <cfRule type="duplicateValues" dxfId="245" priority="590"/>
    <cfRule type="duplicateValues" dxfId="245" priority="592"/>
    <cfRule type="duplicateValues" dxfId="245" priority="594"/>
    <cfRule type="duplicateValues" dxfId="245" priority="596"/>
    <cfRule type="duplicateValues" dxfId="245" priority="598"/>
    <cfRule type="duplicateValues" dxfId="245" priority="600"/>
    <cfRule type="duplicateValues" dxfId="245" priority="602"/>
    <cfRule type="duplicateValues" dxfId="245" priority="604"/>
    <cfRule type="duplicateValues" dxfId="245" priority="606"/>
    <cfRule type="duplicateValues" dxfId="245" priority="608"/>
    <cfRule type="duplicateValues" dxfId="245" priority="610"/>
    <cfRule type="duplicateValues" dxfId="245" priority="612"/>
    <cfRule type="duplicateValues" dxfId="245" priority="614"/>
    <cfRule type="duplicateValues" dxfId="245" priority="616"/>
    <cfRule type="duplicateValues" dxfId="245" priority="618"/>
    <cfRule type="duplicateValues" dxfId="245" priority="620"/>
    <cfRule type="duplicateValues" dxfId="245" priority="622"/>
    <cfRule type="duplicateValues" dxfId="245" priority="624"/>
    <cfRule type="duplicateValues" dxfId="245" priority="626"/>
    <cfRule type="duplicateValues" dxfId="245" priority="628"/>
    <cfRule type="duplicateValues" dxfId="245" priority="630"/>
    <cfRule type="duplicateValues" dxfId="245" priority="632"/>
    <cfRule type="duplicateValues" dxfId="245" priority="634"/>
    <cfRule type="duplicateValues" dxfId="245" priority="636"/>
    <cfRule type="duplicateValues" dxfId="245" priority="638"/>
    <cfRule type="duplicateValues" dxfId="245" priority="640"/>
    <cfRule type="duplicateValues" dxfId="245" priority="642"/>
    <cfRule type="duplicateValues" dxfId="245" priority="644"/>
    <cfRule type="duplicateValues" dxfId="245" priority="646"/>
    <cfRule type="duplicateValues" dxfId="245" priority="648"/>
    <cfRule type="duplicateValues" dxfId="245" priority="650"/>
    <cfRule type="duplicateValues" dxfId="245" priority="652"/>
    <cfRule type="duplicateValues" dxfId="245" priority="654"/>
    <cfRule type="duplicateValues" dxfId="245" priority="656"/>
    <cfRule type="duplicateValues" dxfId="245" priority="658"/>
    <cfRule type="duplicateValues" dxfId="245" priority="660"/>
    <cfRule type="duplicateValues" dxfId="245" priority="662"/>
    <cfRule type="duplicateValues" dxfId="245" priority="664"/>
    <cfRule type="duplicateValues" dxfId="245" priority="666"/>
    <cfRule type="duplicateValues" dxfId="245" priority="668"/>
    <cfRule type="duplicateValues" dxfId="245" priority="670"/>
    <cfRule type="duplicateValues" dxfId="245" priority="672"/>
    <cfRule type="duplicateValues" dxfId="245" priority="674"/>
    <cfRule type="duplicateValues" dxfId="245" priority="676"/>
  </conditionalFormatting>
  <conditionalFormatting sqref="C214:C215"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  <cfRule type="duplicateValues" dxfId="245" priority="565"/>
    <cfRule type="duplicateValues" dxfId="245" priority="567"/>
    <cfRule type="duplicateValues" dxfId="245" priority="569"/>
    <cfRule type="duplicateValues" dxfId="245" priority="571"/>
    <cfRule type="duplicateValues" dxfId="245" priority="573"/>
    <cfRule type="duplicateValues" dxfId="245" priority="575"/>
  </conditionalFormatting>
  <conditionalFormatting sqref="C217:C219">
    <cfRule type="duplicateValues" dxfId="245" priority="412"/>
    <cfRule type="duplicateValues" dxfId="245" priority="413"/>
    <cfRule type="duplicateValues" dxfId="245" priority="417"/>
  </conditionalFormatting>
  <conditionalFormatting sqref="C220:C225">
    <cfRule type="duplicateValues" dxfId="245" priority="407"/>
    <cfRule type="duplicateValues" dxfId="245" priority="408"/>
    <cfRule type="duplicateValues" dxfId="245" priority="409"/>
    <cfRule type="duplicateValues" dxfId="245" priority="410"/>
    <cfRule type="duplicateValues" dxfId="245" priority="411"/>
  </conditionalFormatting>
  <conditionalFormatting sqref="C229:C231">
    <cfRule type="duplicateValues" dxfId="245" priority="395"/>
  </conditionalFormatting>
  <conditionalFormatting sqref="C232:C236">
    <cfRule type="duplicateValues" dxfId="245" priority="393"/>
    <cfRule type="duplicateValues" dxfId="245" priority="394"/>
  </conditionalFormatting>
  <conditionalFormatting sqref="C240:C245">
    <cfRule type="duplicateValues" dxfId="245" priority="329"/>
  </conditionalFormatting>
  <conditionalFormatting sqref="C246:C248"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</conditionalFormatting>
  <conditionalFormatting sqref="C249:C254">
    <cfRule type="duplicateValues" dxfId="245" priority="318"/>
    <cfRule type="duplicateValues" dxfId="245" priority="319"/>
    <cfRule type="duplicateValues" dxfId="245" priority="320"/>
    <cfRule type="duplicateValues" dxfId="245" priority="321"/>
  </conditionalFormatting>
  <conditionalFormatting sqref="C249:C255">
    <cfRule type="duplicateValues" dxfId="245" priority="313"/>
  </conditionalFormatting>
  <conditionalFormatting sqref="C269:C272"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  <cfRule type="duplicateValues" dxfId="245" priority="271"/>
    <cfRule type="duplicateValues" dxfId="245" priority="272"/>
  </conditionalFormatting>
  <conditionalFormatting sqref="C275:C277"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</conditionalFormatting>
  <conditionalFormatting sqref="C298:C306">
    <cfRule type="duplicateValues" dxfId="247" priority="1"/>
  </conditionalFormatting>
  <conditionalFormatting sqref="D199:D200">
    <cfRule type="duplicateValues" dxfId="245" priority="757"/>
  </conditionalFormatting>
  <conditionalFormatting sqref="D209:D212">
    <cfRule type="duplicateValues" dxfId="245" priority="421"/>
  </conditionalFormatting>
  <conditionalFormatting sqref="D269:D272">
    <cfRule type="duplicateValues" dxfId="245" priority="265"/>
  </conditionalFormatting>
  <conditionalFormatting sqref="D298:D299">
    <cfRule type="duplicateValues" dxfId="245" priority="264"/>
  </conditionalFormatting>
  <conditionalFormatting sqref="C1:C14 C16:C50 C239 C52:C227 C229:C237 C287:C297 C279 G280:G287 E287">
    <cfRule type="duplicateValues" dxfId="245" priority="388"/>
  </conditionalFormatting>
  <conditionalFormatting sqref="C1:C14 C16:C50 C229:C237 C52:C227 C239:C248 C279:C297">
    <cfRule type="duplicateValues" dxfId="245" priority="322"/>
  </conditionalFormatting>
  <conditionalFormatting sqref="C2:C14 C16:C50 C52:C196 E287 C293:C297 C287 C279 G280:G287">
    <cfRule type="duplicateValues" dxfId="245" priority="778"/>
  </conditionalFormatting>
  <conditionalFormatting sqref="C2:C14 C16:C38 C56:C58 C196 C52:C54 C64:C174 C60:C62 C40:C50 C279 C293:C297 G280:G287">
    <cfRule type="duplicateValues" dxfId="245" priority="814"/>
  </conditionalFormatting>
  <conditionalFormatting sqref="C2:C14 C16:C38 C60:C62 C196 C52:C54 C64:C174 C56:C58 C40:C50 G280:G287 C293:C295 C279">
    <cfRule type="duplicateValues" dxfId="245" priority="815"/>
  </conditionalFormatting>
  <conditionalFormatting sqref="C2:C14 C16:C50 C52:C187 C196 C293:C297 C287 G280:G287 C279 E287">
    <cfRule type="duplicateValues" dxfId="245" priority="801"/>
    <cfRule type="duplicateValues" dxfId="245" priority="802"/>
    <cfRule type="duplicateValues" dxfId="245" priority="803"/>
  </conditionalFormatting>
  <conditionalFormatting sqref="C2:C14 C16:C50 C52:C194 C196 C279 C293:C297 G280:G287 E287 C287">
    <cfRule type="duplicateValues" dxfId="245" priority="779"/>
    <cfRule type="duplicateValues" dxfId="245" priority="781"/>
  </conditionalFormatting>
  <conditionalFormatting sqref="C2:C14 C16:C38 C64:C182 C52:C54 C56:C58 C40:C50 C60:C62 C196 C293:C297 G280:G287 E287 C287 C279">
    <cfRule type="duplicateValues" dxfId="247" priority="809"/>
    <cfRule type="duplicateValues" dxfId="245" priority="810"/>
  </conditionalFormatting>
  <conditionalFormatting sqref="C2:C14 C16:C50 C52:C197 G280:G287 E287 C279 C287:C297">
    <cfRule type="duplicateValues" dxfId="245" priority="772"/>
  </conditionalFormatting>
  <conditionalFormatting sqref="C2:C14 C16:C50 C52:C208 C279 E287 G280:G287 C287:C297">
    <cfRule type="duplicateValues" dxfId="245" priority="678"/>
    <cfRule type="duplicateValues" dxfId="245" priority="679"/>
  </conditionalFormatting>
  <conditionalFormatting sqref="C4 C24:C50 C52:C208">
    <cfRule type="duplicateValues" dxfId="245" priority="680"/>
  </conditionalFormatting>
  <conditionalFormatting sqref="C4:C14 C16:C38 C196 C52:C54 C60:C62 C64:C182 C56:C58 C40:C50">
    <cfRule type="duplicateValues" dxfId="245" priority="808"/>
  </conditionalFormatting>
  <conditionalFormatting sqref="C4:C14 C16:C50 C52:C197">
    <cfRule type="duplicateValues" dxfId="245" priority="770"/>
    <cfRule type="duplicateValues" dxfId="245" priority="771"/>
    <cfRule type="duplicateValues" dxfId="245" priority="773"/>
  </conditionalFormatting>
  <conditionalFormatting sqref="C4:C14 C16:C50 C52:C202">
    <cfRule type="duplicateValues" dxfId="245" priority="756"/>
  </conditionalFormatting>
  <conditionalFormatting sqref="C4:C14 C16:C50 C196 C52:C194">
    <cfRule type="duplicateValues" dxfId="245" priority="780"/>
  </conditionalFormatting>
  <conditionalFormatting sqref="C4:C14 C16:C50 C52:C196">
    <cfRule type="duplicateValues" dxfId="245" priority="776"/>
  </conditionalFormatting>
  <conditionalFormatting sqref="C4:C14 C16:C50 C52:C198">
    <cfRule type="duplicateValues" dxfId="245" priority="761"/>
    <cfRule type="duplicateValues" dxfId="245" priority="762"/>
    <cfRule type="duplicateValues" dxfId="245" priority="763"/>
    <cfRule type="duplicateValues" dxfId="245" priority="764"/>
  </conditionalFormatting>
  <conditionalFormatting sqref="C4:C14 C16:C50 C52:C206">
    <cfRule type="duplicateValues" dxfId="245" priority="748"/>
  </conditionalFormatting>
  <conditionalFormatting sqref="C4:C14 C16:C50 C52:C216">
    <cfRule type="duplicateValues" dxfId="245" priority="418"/>
    <cfRule type="duplicateValues" dxfId="245" priority="419"/>
    <cfRule type="duplicateValues" dxfId="245" priority="420"/>
  </conditionalFormatting>
  <conditionalFormatting sqref="C4:C14 C16:C50 C52:C227 C239:C245 C229:C237">
    <cfRule type="duplicateValues" dxfId="245" priority="328"/>
  </conditionalFormatting>
  <conditionalFormatting sqref="C4:C258 C260:C263">
    <cfRule type="duplicateValues" dxfId="245" priority="301"/>
    <cfRule type="duplicateValues" dxfId="245" priority="302"/>
  </conditionalFormatting>
  <conditionalFormatting sqref="C4:C14 C16:C50 C52:C227 C237 C229:C231">
    <cfRule type="duplicateValues" dxfId="245" priority="396"/>
  </conditionalFormatting>
  <conditionalFormatting sqref="D4:D14 D309 D16:D50 D197 D71:D195 D52:D69 D304 D301">
    <cfRule type="duplicateValues" dxfId="245" priority="768"/>
  </conditionalFormatting>
  <conditionalFormatting sqref="C226:C227 C237">
    <cfRule type="duplicateValues" dxfId="245" priority="400"/>
    <cfRule type="duplicateValues" dxfId="245" priority="402"/>
    <cfRule type="duplicateValues" dxfId="245" priority="403"/>
    <cfRule type="duplicateValues" dxfId="245" priority="404"/>
    <cfRule type="duplicateValues" dxfId="245" priority="405"/>
    <cfRule type="duplicateValues" dxfId="245" priority="406"/>
  </conditionalFormatting>
  <conditionalFormatting sqref="D226:D227 D229:D231 D237">
    <cfRule type="duplicateValues" dxfId="245" priority="401"/>
  </conditionalFormatting>
  <conditionalFormatting sqref="C232:C236 C239">
    <cfRule type="duplicateValues" dxfId="245" priority="387"/>
  </conditionalFormatting>
  <conditionalFormatting sqref="D232:D236 D305">
    <cfRule type="duplicateValues" dxfId="245" priority="390"/>
  </conditionalFormatting>
  <conditionalFormatting sqref="C240 C242:C244">
    <cfRule type="duplicateValues" dxfId="245" priority="385"/>
    <cfRule type="duplicateValues" dxfId="245" priority="386"/>
  </conditionalFormatting>
  <conditionalFormatting sqref="C258 C260:C263">
    <cfRule type="duplicateValues" dxfId="245" priority="303"/>
    <cfRule type="duplicateValues" dxfId="245" priority="304"/>
    <cfRule type="duplicateValues" dxfId="245" priority="305"/>
    <cfRule type="duplicateValues" dxfId="245" priority="306"/>
    <cfRule type="duplicateValues" dxfId="245" priority="307"/>
  </conditionalFormatting>
  <conditionalFormatting sqref="C273:C274 C265:C268"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</conditionalFormatting>
  <conditionalFormatting sqref="D265:D266 D273">
    <cfRule type="duplicateValues" dxfId="245" priority="275"/>
  </conditionalFormatting>
  <conditionalFormatting sqref="D267:D268 D300">
    <cfRule type="duplicateValues" dxfId="245" priority="273"/>
  </conditionalFormatting>
  <dataValidations count="1">
    <dataValidation type="custom" allowBlank="1" showInputMessage="1" showErrorMessage="1" sqref="D209:D215">
      <formula1>COUNTIF(D:D,D209&amp;"*")=1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1" max="25" man="1"/>
    <brk id="139" max="25" man="1"/>
    <brk id="207" max="25" man="1"/>
    <brk id="266" max="25" man="1"/>
    <brk id="293" max="16383" man="1"/>
    <brk id="295" max="16383" man="1"/>
    <brk id="295" max="16383" man="1"/>
    <brk id="295" max="16383" man="1"/>
    <brk id="295" max="16383" man="1"/>
    <brk id="295" max="16383" man="1"/>
    <brk id="295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4"/>
  <sheetViews>
    <sheetView view="pageBreakPreview" zoomScaleNormal="100" workbookViewId="0">
      <pane xSplit="3" ySplit="3" topLeftCell="D243" activePane="bottomRight" state="frozen"/>
      <selection/>
      <selection pane="topRight"/>
      <selection pane="bottomLeft"/>
      <selection pane="bottomRight" activeCell="A265" sqref="$A265:$XFD265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1904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778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10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6346</v>
      </c>
      <c r="H4" s="38">
        <v>4200</v>
      </c>
      <c r="I4" s="39">
        <v>4180</v>
      </c>
      <c r="J4" s="39"/>
      <c r="K4" s="38">
        <f t="shared" ref="K4:K10" si="1">ROUND(E4*0.018,2)</f>
        <v>75.6</v>
      </c>
      <c r="L4" s="38">
        <f t="shared" ref="L4:L10" si="2">ROUND(F4*0.16,2)</f>
        <v>672</v>
      </c>
      <c r="M4" s="39">
        <f t="shared" ref="M4:M10" si="3">ROUND(G4*0.08,2)</f>
        <v>507.68</v>
      </c>
      <c r="N4" s="38">
        <f t="shared" ref="N4:N10" si="4">ROUND(H4*0.007,2)</f>
        <v>29.4</v>
      </c>
      <c r="O4" s="39">
        <f t="shared" ref="O4:O10" si="5">I4*5%</f>
        <v>209</v>
      </c>
      <c r="P4" s="39">
        <f t="shared" ref="P4:P10" si="6">J4*50%</f>
        <v>0</v>
      </c>
      <c r="Q4" s="39">
        <f t="shared" ref="Q4:Q10" si="7">SUM(K4:P4)</f>
        <v>1493.68</v>
      </c>
      <c r="R4" s="38">
        <f t="shared" ref="R4:R10" si="8">E4*0</f>
        <v>0</v>
      </c>
      <c r="S4" s="38">
        <f t="shared" ref="S4:S10" si="9">ROUND(F4*0.08,2)</f>
        <v>336</v>
      </c>
      <c r="T4" s="39">
        <f t="shared" ref="T4:T10" si="10">ROUND(G4*0.02,2)</f>
        <v>126.92</v>
      </c>
      <c r="U4" s="38">
        <f t="shared" ref="U4:U10" si="11">ROUND(H4*0.003,2)</f>
        <v>12.6</v>
      </c>
      <c r="V4" s="39">
        <f t="shared" ref="V4:V10" si="12">I4*5%</f>
        <v>209</v>
      </c>
      <c r="W4" s="39">
        <f t="shared" ref="W4:W10" si="13">J4*50%</f>
        <v>0</v>
      </c>
      <c r="X4" s="38">
        <f t="shared" ref="X4:X10" si="14">SUM(R4:W4)</f>
        <v>684.52</v>
      </c>
      <c r="Y4" s="38">
        <f t="shared" ref="Y4:Y10" si="15">Q4+X4</f>
        <v>2178.2</v>
      </c>
      <c r="Z4" s="38"/>
      <c r="AA4" s="41" t="s">
        <v>58</v>
      </c>
      <c r="AB4" s="42">
        <f t="shared" ref="AB4:AH4" si="16">K4+R4</f>
        <v>75.6</v>
      </c>
      <c r="AC4" s="42">
        <f t="shared" si="16"/>
        <v>1008</v>
      </c>
      <c r="AD4" s="42">
        <f t="shared" si="16"/>
        <v>634.6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2178.2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6346</v>
      </c>
      <c r="H5" s="38">
        <v>3920.55</v>
      </c>
      <c r="I5" s="39">
        <v>3180</v>
      </c>
      <c r="J5" s="39"/>
      <c r="K5" s="38">
        <f t="shared" si="1"/>
        <v>70.57</v>
      </c>
      <c r="L5" s="38">
        <f t="shared" si="2"/>
        <v>627.29</v>
      </c>
      <c r="M5" s="39">
        <f t="shared" si="3"/>
        <v>507.68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1391.98</v>
      </c>
      <c r="R5" s="38">
        <f t="shared" si="8"/>
        <v>0</v>
      </c>
      <c r="S5" s="38">
        <f t="shared" si="9"/>
        <v>313.64</v>
      </c>
      <c r="T5" s="39">
        <f t="shared" si="10"/>
        <v>126.92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611.32</v>
      </c>
      <c r="Y5" s="38">
        <f t="shared" si="15"/>
        <v>2003.3</v>
      </c>
      <c r="Z5" s="38"/>
      <c r="AA5" s="41" t="s">
        <v>74</v>
      </c>
      <c r="AB5" s="42">
        <f t="shared" ref="AB5:AH5" si="17">K5+R5</f>
        <v>70.57</v>
      </c>
      <c r="AC5" s="42">
        <f t="shared" si="17"/>
        <v>940.93</v>
      </c>
      <c r="AD5" s="42">
        <f t="shared" si="17"/>
        <v>634.6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2003.3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6346</v>
      </c>
      <c r="H6" s="38">
        <v>4200</v>
      </c>
      <c r="I6" s="39">
        <v>4180</v>
      </c>
      <c r="J6" s="39"/>
      <c r="K6" s="38">
        <f t="shared" si="1"/>
        <v>75.6</v>
      </c>
      <c r="L6" s="38">
        <f t="shared" si="2"/>
        <v>672</v>
      </c>
      <c r="M6" s="39">
        <f t="shared" si="3"/>
        <v>507.68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1493.68</v>
      </c>
      <c r="R6" s="38">
        <f t="shared" si="8"/>
        <v>0</v>
      </c>
      <c r="S6" s="38">
        <f t="shared" si="9"/>
        <v>336</v>
      </c>
      <c r="T6" s="39">
        <f t="shared" si="10"/>
        <v>126.92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684.52</v>
      </c>
      <c r="Y6" s="38">
        <f t="shared" si="15"/>
        <v>2178.2</v>
      </c>
      <c r="Z6" s="38"/>
      <c r="AA6" s="41" t="s">
        <v>74</v>
      </c>
      <c r="AB6" s="42">
        <f t="shared" ref="AB6:AH6" si="18">K6+R6</f>
        <v>75.6</v>
      </c>
      <c r="AC6" s="42">
        <f t="shared" si="18"/>
        <v>1008</v>
      </c>
      <c r="AD6" s="42">
        <f t="shared" si="18"/>
        <v>634.6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2178.2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6346</v>
      </c>
      <c r="H7" s="38">
        <v>3920.55</v>
      </c>
      <c r="I7" s="39">
        <v>3180</v>
      </c>
      <c r="J7" s="39"/>
      <c r="K7" s="38">
        <f t="shared" si="1"/>
        <v>70.57</v>
      </c>
      <c r="L7" s="38">
        <f t="shared" si="2"/>
        <v>627.29</v>
      </c>
      <c r="M7" s="39">
        <f t="shared" si="3"/>
        <v>507.68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1391.98</v>
      </c>
      <c r="R7" s="38">
        <f t="shared" si="8"/>
        <v>0</v>
      </c>
      <c r="S7" s="38">
        <f t="shared" si="9"/>
        <v>313.64</v>
      </c>
      <c r="T7" s="39">
        <f t="shared" si="10"/>
        <v>126.92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611.32</v>
      </c>
      <c r="Y7" s="38">
        <f t="shared" si="15"/>
        <v>2003.3</v>
      </c>
      <c r="Z7" s="38"/>
      <c r="AA7" s="41" t="s">
        <v>74</v>
      </c>
      <c r="AB7" s="42">
        <f t="shared" ref="AB7:AH7" si="19">K7+R7</f>
        <v>70.57</v>
      </c>
      <c r="AC7" s="42">
        <f t="shared" si="19"/>
        <v>940.93</v>
      </c>
      <c r="AD7" s="42">
        <f t="shared" si="19"/>
        <v>634.6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2003.3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6346</v>
      </c>
      <c r="H8" s="38">
        <v>3920.55</v>
      </c>
      <c r="I8" s="39">
        <v>3180</v>
      </c>
      <c r="J8" s="39"/>
      <c r="K8" s="38">
        <f t="shared" si="1"/>
        <v>70.57</v>
      </c>
      <c r="L8" s="38">
        <f t="shared" si="2"/>
        <v>627.29</v>
      </c>
      <c r="M8" s="39">
        <f t="shared" si="3"/>
        <v>507.68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1391.98</v>
      </c>
      <c r="R8" s="38">
        <f t="shared" si="8"/>
        <v>0</v>
      </c>
      <c r="S8" s="38">
        <f t="shared" si="9"/>
        <v>313.64</v>
      </c>
      <c r="T8" s="39">
        <f t="shared" si="10"/>
        <v>126.92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611.32</v>
      </c>
      <c r="Y8" s="38">
        <f t="shared" si="15"/>
        <v>2003.3</v>
      </c>
      <c r="Z8" s="38"/>
      <c r="AA8" s="41" t="s">
        <v>74</v>
      </c>
      <c r="AB8" s="42">
        <f t="shared" ref="AB8:AH8" si="20">K8+R8</f>
        <v>70.57</v>
      </c>
      <c r="AC8" s="42">
        <f t="shared" si="20"/>
        <v>940.93</v>
      </c>
      <c r="AD8" s="42">
        <f t="shared" si="20"/>
        <v>634.6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2003.3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6346</v>
      </c>
      <c r="H9" s="38">
        <v>3920.55</v>
      </c>
      <c r="I9" s="39">
        <v>4180</v>
      </c>
      <c r="J9" s="39"/>
      <c r="K9" s="38">
        <f t="shared" si="1"/>
        <v>70.57</v>
      </c>
      <c r="L9" s="38">
        <f t="shared" si="2"/>
        <v>627.29</v>
      </c>
      <c r="M9" s="39">
        <f t="shared" si="3"/>
        <v>507.68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1441.98</v>
      </c>
      <c r="R9" s="38">
        <f t="shared" si="8"/>
        <v>0</v>
      </c>
      <c r="S9" s="38">
        <f t="shared" si="9"/>
        <v>313.64</v>
      </c>
      <c r="T9" s="39">
        <f t="shared" si="10"/>
        <v>126.92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661.32</v>
      </c>
      <c r="Y9" s="38">
        <f t="shared" si="15"/>
        <v>2103.3</v>
      </c>
      <c r="Z9" s="38"/>
      <c r="AA9" s="41" t="s">
        <v>74</v>
      </c>
      <c r="AB9" s="42">
        <f t="shared" ref="AB9:AH9" si="21">K9+R9</f>
        <v>70.57</v>
      </c>
      <c r="AC9" s="42">
        <f t="shared" si="21"/>
        <v>940.93</v>
      </c>
      <c r="AD9" s="42">
        <f t="shared" si="21"/>
        <v>634.6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2103.3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129</v>
      </c>
      <c r="C10" s="38" t="s">
        <v>130</v>
      </c>
      <c r="D10" s="40" t="s">
        <v>131</v>
      </c>
      <c r="E10" s="38">
        <v>3920.55</v>
      </c>
      <c r="F10" s="38">
        <v>3920.55</v>
      </c>
      <c r="G10" s="39">
        <v>6346</v>
      </c>
      <c r="H10" s="38">
        <v>3920.55</v>
      </c>
      <c r="I10" s="39">
        <v>2200</v>
      </c>
      <c r="J10" s="39"/>
      <c r="K10" s="38">
        <f t="shared" si="1"/>
        <v>70.57</v>
      </c>
      <c r="L10" s="38">
        <f t="shared" si="2"/>
        <v>627.29</v>
      </c>
      <c r="M10" s="39">
        <f t="shared" si="3"/>
        <v>507.68</v>
      </c>
      <c r="N10" s="38">
        <f t="shared" si="4"/>
        <v>27.44</v>
      </c>
      <c r="O10" s="39">
        <f t="shared" si="5"/>
        <v>110</v>
      </c>
      <c r="P10" s="39">
        <f t="shared" si="6"/>
        <v>0</v>
      </c>
      <c r="Q10" s="39">
        <f t="shared" si="7"/>
        <v>1342.98</v>
      </c>
      <c r="R10" s="38">
        <f t="shared" si="8"/>
        <v>0</v>
      </c>
      <c r="S10" s="38">
        <f t="shared" si="9"/>
        <v>313.64</v>
      </c>
      <c r="T10" s="39">
        <f t="shared" si="10"/>
        <v>126.92</v>
      </c>
      <c r="U10" s="38">
        <f t="shared" si="11"/>
        <v>11.76</v>
      </c>
      <c r="V10" s="39">
        <f t="shared" si="12"/>
        <v>110</v>
      </c>
      <c r="W10" s="39">
        <f t="shared" si="13"/>
        <v>0</v>
      </c>
      <c r="X10" s="38">
        <f t="shared" si="14"/>
        <v>562.32</v>
      </c>
      <c r="Y10" s="38">
        <f t="shared" si="15"/>
        <v>1905.3</v>
      </c>
      <c r="Z10" s="38"/>
      <c r="AA10" s="41" t="s">
        <v>58</v>
      </c>
      <c r="AB10" s="42">
        <f t="shared" ref="AB10:AH10" si="22">K10+R10</f>
        <v>70.57</v>
      </c>
      <c r="AC10" s="42">
        <f t="shared" si="22"/>
        <v>940.93</v>
      </c>
      <c r="AD10" s="42">
        <f t="shared" si="22"/>
        <v>634.6</v>
      </c>
      <c r="AE10" s="42">
        <f t="shared" si="22"/>
        <v>39.2</v>
      </c>
      <c r="AF10" s="42">
        <f t="shared" si="22"/>
        <v>220</v>
      </c>
      <c r="AG10" s="42">
        <f t="shared" si="22"/>
        <v>0</v>
      </c>
      <c r="AH10" s="42">
        <f t="shared" si="22"/>
        <v>1905.3</v>
      </c>
      <c r="AI10" s="41" t="s">
        <v>35</v>
      </c>
    </row>
    <row r="11" s="15" customFormat="1" ht="16" customHeight="1" spans="1:36">
      <c r="A11" s="37">
        <f t="shared" ref="A11:A30" si="23">ROW()-3</f>
        <v>8</v>
      </c>
      <c r="B11" s="38" t="s">
        <v>129</v>
      </c>
      <c r="C11" s="38" t="s">
        <v>134</v>
      </c>
      <c r="D11" s="40" t="s">
        <v>135</v>
      </c>
      <c r="E11" s="38">
        <v>3920.55</v>
      </c>
      <c r="F11" s="38">
        <v>3920.55</v>
      </c>
      <c r="G11" s="39">
        <v>6346</v>
      </c>
      <c r="H11" s="38">
        <v>3920.55</v>
      </c>
      <c r="I11" s="39">
        <v>2200</v>
      </c>
      <c r="J11" s="39"/>
      <c r="K11" s="38">
        <f t="shared" ref="K11:K30" si="24">ROUND(E11*0.018,2)</f>
        <v>70.57</v>
      </c>
      <c r="L11" s="38">
        <f t="shared" ref="L11:L30" si="25">ROUND(F11*0.16,2)</f>
        <v>627.29</v>
      </c>
      <c r="M11" s="39">
        <f t="shared" ref="M11:M30" si="26">ROUND(G11*0.08,2)</f>
        <v>507.68</v>
      </c>
      <c r="N11" s="38">
        <f t="shared" ref="N11:N30" si="27">ROUND(H11*0.007,2)</f>
        <v>27.44</v>
      </c>
      <c r="O11" s="39">
        <f t="shared" ref="O11:O30" si="28">I11*5%</f>
        <v>110</v>
      </c>
      <c r="P11" s="39">
        <f t="shared" ref="P11:P30" si="29">J11*50%</f>
        <v>0</v>
      </c>
      <c r="Q11" s="39">
        <f t="shared" ref="Q11:Q30" si="30">SUM(K11:P11)</f>
        <v>1342.98</v>
      </c>
      <c r="R11" s="38">
        <f t="shared" ref="R11:R30" si="31">E11*0</f>
        <v>0</v>
      </c>
      <c r="S11" s="38">
        <f t="shared" ref="S11:S30" si="32">ROUND(F11*0.08,2)</f>
        <v>313.64</v>
      </c>
      <c r="T11" s="39">
        <f t="shared" ref="T11:T30" si="33">ROUND(G11*0.02,2)</f>
        <v>126.92</v>
      </c>
      <c r="U11" s="38">
        <f t="shared" ref="U11:U30" si="34">ROUND(H11*0.003,2)</f>
        <v>11.76</v>
      </c>
      <c r="V11" s="39">
        <f t="shared" ref="V11:V30" si="35">I11*5%</f>
        <v>110</v>
      </c>
      <c r="W11" s="39">
        <f t="shared" ref="W11:W30" si="36">J11*50%</f>
        <v>0</v>
      </c>
      <c r="X11" s="38">
        <f t="shared" ref="X11:X30" si="37">SUM(R11:W11)</f>
        <v>562.32</v>
      </c>
      <c r="Y11" s="38">
        <f t="shared" ref="Y11:Y30" si="38">Q11+X11</f>
        <v>1905.3</v>
      </c>
      <c r="Z11" s="38"/>
      <c r="AA11" s="41" t="s">
        <v>58</v>
      </c>
      <c r="AB11" s="42">
        <f t="shared" ref="AB11:AH11" si="39">K11+R11</f>
        <v>70.57</v>
      </c>
      <c r="AC11" s="42">
        <f t="shared" si="39"/>
        <v>940.93</v>
      </c>
      <c r="AD11" s="42">
        <f t="shared" si="39"/>
        <v>634.6</v>
      </c>
      <c r="AE11" s="42">
        <f t="shared" si="39"/>
        <v>39.2</v>
      </c>
      <c r="AF11" s="42">
        <f t="shared" si="39"/>
        <v>220</v>
      </c>
      <c r="AG11" s="42">
        <f t="shared" si="39"/>
        <v>0</v>
      </c>
      <c r="AH11" s="42">
        <f t="shared" si="39"/>
        <v>1905.3</v>
      </c>
      <c r="AI11" s="41" t="s">
        <v>35</v>
      </c>
    </row>
    <row r="12" s="15" customFormat="1" ht="16" customHeight="1" spans="1:36">
      <c r="A12" s="37">
        <f t="shared" si="23"/>
        <v>9</v>
      </c>
      <c r="B12" s="38" t="s">
        <v>119</v>
      </c>
      <c r="C12" s="38" t="s">
        <v>136</v>
      </c>
      <c r="D12" s="40" t="s">
        <v>137</v>
      </c>
      <c r="E12" s="38">
        <v>3920.55</v>
      </c>
      <c r="F12" s="38">
        <v>3920.55</v>
      </c>
      <c r="G12" s="39">
        <v>6346</v>
      </c>
      <c r="H12" s="38">
        <v>3920.55</v>
      </c>
      <c r="I12" s="39">
        <v>4180</v>
      </c>
      <c r="J12" s="39"/>
      <c r="K12" s="38">
        <f t="shared" si="24"/>
        <v>70.57</v>
      </c>
      <c r="L12" s="38">
        <f t="shared" si="25"/>
        <v>627.29</v>
      </c>
      <c r="M12" s="39">
        <f t="shared" si="26"/>
        <v>507.68</v>
      </c>
      <c r="N12" s="38">
        <f t="shared" si="27"/>
        <v>27.44</v>
      </c>
      <c r="O12" s="39">
        <f t="shared" si="28"/>
        <v>209</v>
      </c>
      <c r="P12" s="39">
        <f t="shared" si="29"/>
        <v>0</v>
      </c>
      <c r="Q12" s="39">
        <f t="shared" si="30"/>
        <v>1441.98</v>
      </c>
      <c r="R12" s="38">
        <f t="shared" si="31"/>
        <v>0</v>
      </c>
      <c r="S12" s="38">
        <f t="shared" si="32"/>
        <v>313.64</v>
      </c>
      <c r="T12" s="39">
        <f t="shared" si="33"/>
        <v>126.92</v>
      </c>
      <c r="U12" s="38">
        <f t="shared" si="34"/>
        <v>11.76</v>
      </c>
      <c r="V12" s="39">
        <f t="shared" si="35"/>
        <v>209</v>
      </c>
      <c r="W12" s="39">
        <f t="shared" si="36"/>
        <v>0</v>
      </c>
      <c r="X12" s="38">
        <f t="shared" si="37"/>
        <v>661.32</v>
      </c>
      <c r="Y12" s="38">
        <f t="shared" si="38"/>
        <v>2103.3</v>
      </c>
      <c r="Z12" s="38"/>
      <c r="AA12" s="41" t="s">
        <v>58</v>
      </c>
      <c r="AB12" s="42">
        <f t="shared" ref="AB12:AH12" si="40">K12+R12</f>
        <v>70.57</v>
      </c>
      <c r="AC12" s="42">
        <f t="shared" si="40"/>
        <v>940.93</v>
      </c>
      <c r="AD12" s="42">
        <f t="shared" si="40"/>
        <v>634.6</v>
      </c>
      <c r="AE12" s="42">
        <f t="shared" si="40"/>
        <v>39.2</v>
      </c>
      <c r="AF12" s="42">
        <f t="shared" si="40"/>
        <v>418</v>
      </c>
      <c r="AG12" s="42">
        <f t="shared" si="40"/>
        <v>0</v>
      </c>
      <c r="AH12" s="42">
        <f t="shared" si="40"/>
        <v>2103.3</v>
      </c>
      <c r="AI12" s="41" t="s">
        <v>35</v>
      </c>
    </row>
    <row r="13" s="15" customFormat="1" ht="16" customHeight="1" spans="1:36">
      <c r="A13" s="37">
        <f t="shared" si="23"/>
        <v>10</v>
      </c>
      <c r="B13" s="38" t="s">
        <v>138</v>
      </c>
      <c r="C13" s="38" t="s">
        <v>139</v>
      </c>
      <c r="D13" s="40" t="s">
        <v>140</v>
      </c>
      <c r="E13" s="38">
        <v>3920.55</v>
      </c>
      <c r="F13" s="38">
        <v>3920.55</v>
      </c>
      <c r="G13" s="39">
        <v>6346</v>
      </c>
      <c r="H13" s="38">
        <v>3920.55</v>
      </c>
      <c r="I13" s="39">
        <v>3180</v>
      </c>
      <c r="J13" s="39"/>
      <c r="K13" s="38">
        <f t="shared" si="24"/>
        <v>70.57</v>
      </c>
      <c r="L13" s="38">
        <f t="shared" si="25"/>
        <v>627.29</v>
      </c>
      <c r="M13" s="39">
        <f t="shared" si="26"/>
        <v>507.68</v>
      </c>
      <c r="N13" s="38">
        <f t="shared" si="27"/>
        <v>27.44</v>
      </c>
      <c r="O13" s="39">
        <f t="shared" si="28"/>
        <v>159</v>
      </c>
      <c r="P13" s="39">
        <f t="shared" si="29"/>
        <v>0</v>
      </c>
      <c r="Q13" s="39">
        <f t="shared" si="30"/>
        <v>1391.98</v>
      </c>
      <c r="R13" s="38">
        <f t="shared" si="31"/>
        <v>0</v>
      </c>
      <c r="S13" s="38">
        <f t="shared" si="32"/>
        <v>313.64</v>
      </c>
      <c r="T13" s="39">
        <f t="shared" si="33"/>
        <v>126.92</v>
      </c>
      <c r="U13" s="38">
        <f t="shared" si="34"/>
        <v>11.76</v>
      </c>
      <c r="V13" s="39">
        <f t="shared" si="35"/>
        <v>159</v>
      </c>
      <c r="W13" s="39">
        <f t="shared" si="36"/>
        <v>0</v>
      </c>
      <c r="X13" s="38">
        <f t="shared" si="37"/>
        <v>611.32</v>
      </c>
      <c r="Y13" s="38">
        <f t="shared" si="38"/>
        <v>2003.3</v>
      </c>
      <c r="Z13" s="38"/>
      <c r="AA13" s="41" t="s">
        <v>74</v>
      </c>
      <c r="AB13" s="42">
        <f t="shared" ref="AB13:AH13" si="41">K13+R13</f>
        <v>70.57</v>
      </c>
      <c r="AC13" s="42">
        <f t="shared" si="41"/>
        <v>940.93</v>
      </c>
      <c r="AD13" s="42">
        <f t="shared" si="41"/>
        <v>634.6</v>
      </c>
      <c r="AE13" s="42">
        <f t="shared" si="41"/>
        <v>39.2</v>
      </c>
      <c r="AF13" s="42">
        <f t="shared" si="41"/>
        <v>318</v>
      </c>
      <c r="AG13" s="42">
        <f t="shared" si="41"/>
        <v>0</v>
      </c>
      <c r="AH13" s="42">
        <f t="shared" si="41"/>
        <v>2003.3</v>
      </c>
      <c r="AI13" s="41" t="s">
        <v>35</v>
      </c>
    </row>
    <row r="14" spans="1:36">
      <c r="A14" s="37">
        <f t="shared" si="23"/>
        <v>11</v>
      </c>
      <c r="B14" s="38" t="s">
        <v>129</v>
      </c>
      <c r="C14" s="38" t="s">
        <v>141</v>
      </c>
      <c r="D14" s="40" t="s">
        <v>142</v>
      </c>
      <c r="E14" s="38">
        <v>3920.55</v>
      </c>
      <c r="F14" s="38">
        <v>3920.55</v>
      </c>
      <c r="G14" s="39">
        <v>6346</v>
      </c>
      <c r="H14" s="38">
        <v>3920.55</v>
      </c>
      <c r="I14" s="39">
        <v>3180</v>
      </c>
      <c r="J14" s="39"/>
      <c r="K14" s="38">
        <f t="shared" si="24"/>
        <v>70.57</v>
      </c>
      <c r="L14" s="38">
        <f t="shared" si="25"/>
        <v>627.29</v>
      </c>
      <c r="M14" s="39">
        <f t="shared" si="26"/>
        <v>507.68</v>
      </c>
      <c r="N14" s="38">
        <f t="shared" si="27"/>
        <v>27.44</v>
      </c>
      <c r="O14" s="39">
        <f t="shared" si="28"/>
        <v>159</v>
      </c>
      <c r="P14" s="39">
        <f t="shared" si="29"/>
        <v>0</v>
      </c>
      <c r="Q14" s="39">
        <f t="shared" si="30"/>
        <v>1391.98</v>
      </c>
      <c r="R14" s="38">
        <f t="shared" si="31"/>
        <v>0</v>
      </c>
      <c r="S14" s="38">
        <f t="shared" si="32"/>
        <v>313.64</v>
      </c>
      <c r="T14" s="39">
        <f t="shared" si="33"/>
        <v>126.92</v>
      </c>
      <c r="U14" s="38">
        <f t="shared" si="34"/>
        <v>11.76</v>
      </c>
      <c r="V14" s="39">
        <f t="shared" si="35"/>
        <v>159</v>
      </c>
      <c r="W14" s="39">
        <f t="shared" si="36"/>
        <v>0</v>
      </c>
      <c r="X14" s="38">
        <f t="shared" si="37"/>
        <v>611.32</v>
      </c>
      <c r="Y14" s="38">
        <f t="shared" si="38"/>
        <v>2003.3</v>
      </c>
      <c r="Z14" s="38"/>
      <c r="AA14" s="41" t="s">
        <v>58</v>
      </c>
      <c r="AB14" s="42">
        <f t="shared" ref="AB14:AH14" si="42">K14+R14</f>
        <v>70.57</v>
      </c>
      <c r="AC14" s="42">
        <f t="shared" si="42"/>
        <v>940.93</v>
      </c>
      <c r="AD14" s="42">
        <f t="shared" si="42"/>
        <v>634.6</v>
      </c>
      <c r="AE14" s="42">
        <f t="shared" si="42"/>
        <v>39.2</v>
      </c>
      <c r="AF14" s="42">
        <f t="shared" si="42"/>
        <v>318</v>
      </c>
      <c r="AG14" s="42">
        <f t="shared" si="42"/>
        <v>0</v>
      </c>
      <c r="AH14" s="42">
        <f t="shared" si="42"/>
        <v>2003.3</v>
      </c>
      <c r="AI14" s="41" t="s">
        <v>35</v>
      </c>
      <c r="AJ14" s="15"/>
    </row>
    <row r="15" s="15" customFormat="1" ht="16" customHeight="1" spans="1:36">
      <c r="A15" s="37">
        <f t="shared" si="23"/>
        <v>12</v>
      </c>
      <c r="B15" s="38" t="s">
        <v>143</v>
      </c>
      <c r="C15" s="38" t="s">
        <v>144</v>
      </c>
      <c r="D15" s="40" t="s">
        <v>145</v>
      </c>
      <c r="E15" s="38">
        <v>4500</v>
      </c>
      <c r="F15" s="38">
        <v>4500</v>
      </c>
      <c r="G15" s="39">
        <v>6346</v>
      </c>
      <c r="H15" s="38">
        <v>4500</v>
      </c>
      <c r="I15" s="144">
        <v>6000</v>
      </c>
      <c r="J15" s="39"/>
      <c r="K15" s="38">
        <f t="shared" si="24"/>
        <v>81</v>
      </c>
      <c r="L15" s="38">
        <f t="shared" si="25"/>
        <v>720</v>
      </c>
      <c r="M15" s="39">
        <f t="shared" si="26"/>
        <v>507.68</v>
      </c>
      <c r="N15" s="38">
        <f t="shared" si="27"/>
        <v>31.5</v>
      </c>
      <c r="O15" s="39">
        <f t="shared" si="28"/>
        <v>300</v>
      </c>
      <c r="P15" s="39">
        <f t="shared" si="29"/>
        <v>0</v>
      </c>
      <c r="Q15" s="39">
        <f t="shared" si="30"/>
        <v>1640.18</v>
      </c>
      <c r="R15" s="38">
        <f t="shared" si="31"/>
        <v>0</v>
      </c>
      <c r="S15" s="38">
        <f t="shared" si="32"/>
        <v>360</v>
      </c>
      <c r="T15" s="39">
        <f t="shared" si="33"/>
        <v>126.92</v>
      </c>
      <c r="U15" s="38">
        <f t="shared" si="34"/>
        <v>13.5</v>
      </c>
      <c r="V15" s="39">
        <f t="shared" si="35"/>
        <v>300</v>
      </c>
      <c r="W15" s="39">
        <f t="shared" si="36"/>
        <v>0</v>
      </c>
      <c r="X15" s="38">
        <f t="shared" si="37"/>
        <v>800.42</v>
      </c>
      <c r="Y15" s="38">
        <f t="shared" si="38"/>
        <v>2440.6</v>
      </c>
      <c r="Z15" s="38"/>
      <c r="AA15" s="41" t="s">
        <v>82</v>
      </c>
      <c r="AB15" s="42">
        <f t="shared" ref="AB15:AH15" si="43">K15+R15</f>
        <v>81</v>
      </c>
      <c r="AC15" s="42">
        <f t="shared" si="43"/>
        <v>1080</v>
      </c>
      <c r="AD15" s="42">
        <f t="shared" si="43"/>
        <v>634.6</v>
      </c>
      <c r="AE15" s="42">
        <f t="shared" si="43"/>
        <v>45</v>
      </c>
      <c r="AF15" s="42">
        <f t="shared" si="43"/>
        <v>600</v>
      </c>
      <c r="AG15" s="42">
        <f t="shared" si="43"/>
        <v>0</v>
      </c>
      <c r="AH15" s="42">
        <f t="shared" si="43"/>
        <v>2440.6</v>
      </c>
      <c r="AI15" s="41" t="s">
        <v>31</v>
      </c>
    </row>
    <row r="16" s="15" customFormat="1" ht="16" customHeight="1" spans="1:36">
      <c r="A16" s="37">
        <f t="shared" si="23"/>
        <v>13</v>
      </c>
      <c r="B16" s="38" t="s">
        <v>143</v>
      </c>
      <c r="C16" s="44" t="s">
        <v>146</v>
      </c>
      <c r="D16" s="40" t="s">
        <v>147</v>
      </c>
      <c r="E16" s="38">
        <v>3920.55</v>
      </c>
      <c r="F16" s="38">
        <v>3920.55</v>
      </c>
      <c r="G16" s="39">
        <v>6346</v>
      </c>
      <c r="H16" s="38">
        <v>3920.55</v>
      </c>
      <c r="I16" s="39">
        <v>4180</v>
      </c>
      <c r="J16" s="39"/>
      <c r="K16" s="38">
        <f t="shared" si="24"/>
        <v>70.57</v>
      </c>
      <c r="L16" s="38">
        <f t="shared" si="25"/>
        <v>627.29</v>
      </c>
      <c r="M16" s="39">
        <f t="shared" si="26"/>
        <v>507.68</v>
      </c>
      <c r="N16" s="38">
        <f t="shared" si="27"/>
        <v>27.44</v>
      </c>
      <c r="O16" s="39">
        <f t="shared" si="28"/>
        <v>209</v>
      </c>
      <c r="P16" s="39">
        <f t="shared" si="29"/>
        <v>0</v>
      </c>
      <c r="Q16" s="39">
        <f t="shared" si="30"/>
        <v>1441.98</v>
      </c>
      <c r="R16" s="38">
        <f t="shared" si="31"/>
        <v>0</v>
      </c>
      <c r="S16" s="38">
        <f t="shared" si="32"/>
        <v>313.64</v>
      </c>
      <c r="T16" s="39">
        <f t="shared" si="33"/>
        <v>126.92</v>
      </c>
      <c r="U16" s="38">
        <f t="shared" si="34"/>
        <v>11.76</v>
      </c>
      <c r="V16" s="39">
        <f t="shared" si="35"/>
        <v>209</v>
      </c>
      <c r="W16" s="39">
        <f t="shared" si="36"/>
        <v>0</v>
      </c>
      <c r="X16" s="38">
        <f t="shared" si="37"/>
        <v>661.32</v>
      </c>
      <c r="Y16" s="38">
        <f t="shared" si="38"/>
        <v>2103.3</v>
      </c>
      <c r="Z16" s="38"/>
      <c r="AA16" s="41" t="s">
        <v>82</v>
      </c>
      <c r="AB16" s="42">
        <f t="shared" ref="AB16:AH16" si="44">K16+R16</f>
        <v>70.57</v>
      </c>
      <c r="AC16" s="42">
        <f t="shared" si="44"/>
        <v>940.93</v>
      </c>
      <c r="AD16" s="42">
        <f t="shared" si="44"/>
        <v>634.6</v>
      </c>
      <c r="AE16" s="42">
        <f t="shared" si="44"/>
        <v>39.2</v>
      </c>
      <c r="AF16" s="42">
        <f t="shared" si="44"/>
        <v>418</v>
      </c>
      <c r="AG16" s="42">
        <f t="shared" si="44"/>
        <v>0</v>
      </c>
      <c r="AH16" s="42">
        <f t="shared" si="44"/>
        <v>2103.3</v>
      </c>
      <c r="AI16" s="41" t="s">
        <v>31</v>
      </c>
    </row>
    <row r="17" s="15" customFormat="1" ht="16" customHeight="1" spans="1:35">
      <c r="A17" s="37">
        <f t="shared" si="23"/>
        <v>14</v>
      </c>
      <c r="B17" s="38" t="s">
        <v>148</v>
      </c>
      <c r="C17" s="38" t="s">
        <v>149</v>
      </c>
      <c r="D17" s="40" t="s">
        <v>150</v>
      </c>
      <c r="E17" s="38">
        <v>3920.55</v>
      </c>
      <c r="F17" s="38">
        <v>3920.55</v>
      </c>
      <c r="G17" s="39">
        <v>6346</v>
      </c>
      <c r="H17" s="38">
        <v>3920.55</v>
      </c>
      <c r="I17" s="39">
        <v>3180</v>
      </c>
      <c r="J17" s="39"/>
      <c r="K17" s="38">
        <f t="shared" si="24"/>
        <v>70.57</v>
      </c>
      <c r="L17" s="38">
        <f t="shared" si="25"/>
        <v>627.29</v>
      </c>
      <c r="M17" s="39">
        <f t="shared" si="26"/>
        <v>507.68</v>
      </c>
      <c r="N17" s="38">
        <f t="shared" si="27"/>
        <v>27.44</v>
      </c>
      <c r="O17" s="39">
        <f t="shared" si="28"/>
        <v>159</v>
      </c>
      <c r="P17" s="39">
        <f t="shared" si="29"/>
        <v>0</v>
      </c>
      <c r="Q17" s="39">
        <f t="shared" si="30"/>
        <v>1391.98</v>
      </c>
      <c r="R17" s="38">
        <f t="shared" si="31"/>
        <v>0</v>
      </c>
      <c r="S17" s="38">
        <f t="shared" si="32"/>
        <v>313.64</v>
      </c>
      <c r="T17" s="39">
        <f t="shared" si="33"/>
        <v>126.92</v>
      </c>
      <c r="U17" s="38">
        <f t="shared" si="34"/>
        <v>11.76</v>
      </c>
      <c r="V17" s="39">
        <f t="shared" si="35"/>
        <v>159</v>
      </c>
      <c r="W17" s="39">
        <f t="shared" si="36"/>
        <v>0</v>
      </c>
      <c r="X17" s="38">
        <f t="shared" si="37"/>
        <v>611.32</v>
      </c>
      <c r="Y17" s="38">
        <f t="shared" si="38"/>
        <v>2003.3</v>
      </c>
      <c r="Z17" s="38"/>
      <c r="AA17" s="41" t="s">
        <v>82</v>
      </c>
      <c r="AB17" s="42">
        <f t="shared" ref="AB17:AH17" si="45">K17+R17</f>
        <v>70.57</v>
      </c>
      <c r="AC17" s="42">
        <f t="shared" si="45"/>
        <v>940.93</v>
      </c>
      <c r="AD17" s="42">
        <f t="shared" si="45"/>
        <v>634.6</v>
      </c>
      <c r="AE17" s="42">
        <f t="shared" si="45"/>
        <v>39.2</v>
      </c>
      <c r="AF17" s="42">
        <f t="shared" si="45"/>
        <v>318</v>
      </c>
      <c r="AG17" s="42">
        <f t="shared" si="45"/>
        <v>0</v>
      </c>
      <c r="AH17" s="42">
        <f t="shared" si="45"/>
        <v>2003.3</v>
      </c>
      <c r="AI17" s="41" t="s">
        <v>31</v>
      </c>
    </row>
    <row r="18" s="15" customFormat="1" ht="16" customHeight="1" spans="1:35">
      <c r="A18" s="37">
        <f t="shared" si="23"/>
        <v>15</v>
      </c>
      <c r="B18" s="38" t="s">
        <v>148</v>
      </c>
      <c r="C18" s="45" t="s">
        <v>151</v>
      </c>
      <c r="D18" s="46" t="s">
        <v>152</v>
      </c>
      <c r="E18" s="38">
        <v>3920.55</v>
      </c>
      <c r="F18" s="38">
        <v>3920.55</v>
      </c>
      <c r="G18" s="39">
        <v>6346</v>
      </c>
      <c r="H18" s="38">
        <v>3920.55</v>
      </c>
      <c r="I18" s="39">
        <v>3180</v>
      </c>
      <c r="J18" s="39"/>
      <c r="K18" s="38">
        <f t="shared" si="24"/>
        <v>70.57</v>
      </c>
      <c r="L18" s="38">
        <f t="shared" si="25"/>
        <v>627.29</v>
      </c>
      <c r="M18" s="39">
        <f t="shared" si="26"/>
        <v>507.68</v>
      </c>
      <c r="N18" s="38">
        <f t="shared" si="27"/>
        <v>27.44</v>
      </c>
      <c r="O18" s="39">
        <f t="shared" si="28"/>
        <v>159</v>
      </c>
      <c r="P18" s="39">
        <f t="shared" si="29"/>
        <v>0</v>
      </c>
      <c r="Q18" s="39">
        <f t="shared" si="30"/>
        <v>1391.98</v>
      </c>
      <c r="R18" s="38">
        <f t="shared" si="31"/>
        <v>0</v>
      </c>
      <c r="S18" s="38">
        <f t="shared" si="32"/>
        <v>313.64</v>
      </c>
      <c r="T18" s="39">
        <f t="shared" si="33"/>
        <v>126.92</v>
      </c>
      <c r="U18" s="38">
        <f t="shared" si="34"/>
        <v>11.76</v>
      </c>
      <c r="V18" s="39">
        <f t="shared" si="35"/>
        <v>159</v>
      </c>
      <c r="W18" s="39">
        <f t="shared" si="36"/>
        <v>0</v>
      </c>
      <c r="X18" s="38">
        <f t="shared" si="37"/>
        <v>611.32</v>
      </c>
      <c r="Y18" s="38">
        <f t="shared" si="38"/>
        <v>2003.3</v>
      </c>
      <c r="Z18" s="38"/>
      <c r="AA18" s="41" t="s">
        <v>83</v>
      </c>
      <c r="AB18" s="42">
        <f t="shared" ref="AB18:AH18" si="46">K18+R18</f>
        <v>70.57</v>
      </c>
      <c r="AC18" s="42">
        <f t="shared" si="46"/>
        <v>940.93</v>
      </c>
      <c r="AD18" s="42">
        <f t="shared" si="46"/>
        <v>634.6</v>
      </c>
      <c r="AE18" s="42">
        <f t="shared" si="46"/>
        <v>39.2</v>
      </c>
      <c r="AF18" s="42">
        <f t="shared" si="46"/>
        <v>318</v>
      </c>
      <c r="AG18" s="42">
        <f t="shared" si="46"/>
        <v>0</v>
      </c>
      <c r="AH18" s="42">
        <f t="shared" si="46"/>
        <v>2003.3</v>
      </c>
      <c r="AI18" s="41" t="s">
        <v>32</v>
      </c>
    </row>
    <row r="19" s="15" customFormat="1" ht="16" customHeight="1" spans="1:35">
      <c r="A19" s="37">
        <f t="shared" si="23"/>
        <v>16</v>
      </c>
      <c r="B19" s="38" t="s">
        <v>153</v>
      </c>
      <c r="C19" s="45" t="s">
        <v>154</v>
      </c>
      <c r="D19" s="221" t="s">
        <v>155</v>
      </c>
      <c r="E19" s="38">
        <v>3920.55</v>
      </c>
      <c r="F19" s="38">
        <v>3920.55</v>
      </c>
      <c r="G19" s="39">
        <v>6346</v>
      </c>
      <c r="H19" s="38">
        <v>3920.55</v>
      </c>
      <c r="I19" s="39">
        <v>3180</v>
      </c>
      <c r="J19" s="39"/>
      <c r="K19" s="38">
        <f t="shared" si="24"/>
        <v>70.57</v>
      </c>
      <c r="L19" s="38">
        <f t="shared" si="25"/>
        <v>627.29</v>
      </c>
      <c r="M19" s="39">
        <f t="shared" si="26"/>
        <v>507.68</v>
      </c>
      <c r="N19" s="38">
        <f t="shared" si="27"/>
        <v>27.44</v>
      </c>
      <c r="O19" s="39">
        <f t="shared" si="28"/>
        <v>159</v>
      </c>
      <c r="P19" s="39">
        <f t="shared" si="29"/>
        <v>0</v>
      </c>
      <c r="Q19" s="39">
        <f t="shared" si="30"/>
        <v>1391.98</v>
      </c>
      <c r="R19" s="38">
        <f t="shared" si="31"/>
        <v>0</v>
      </c>
      <c r="S19" s="38">
        <f t="shared" si="32"/>
        <v>313.64</v>
      </c>
      <c r="T19" s="39">
        <f t="shared" si="33"/>
        <v>126.92</v>
      </c>
      <c r="U19" s="38">
        <f t="shared" si="34"/>
        <v>11.76</v>
      </c>
      <c r="V19" s="39">
        <f t="shared" si="35"/>
        <v>159</v>
      </c>
      <c r="W19" s="39">
        <f t="shared" si="36"/>
        <v>0</v>
      </c>
      <c r="X19" s="38">
        <f t="shared" si="37"/>
        <v>611.32</v>
      </c>
      <c r="Y19" s="38">
        <f t="shared" si="38"/>
        <v>2003.3</v>
      </c>
      <c r="Z19" s="38"/>
      <c r="AA19" s="41" t="s">
        <v>58</v>
      </c>
      <c r="AB19" s="42">
        <f t="shared" ref="AB19:AH19" si="47">K19+R19</f>
        <v>70.57</v>
      </c>
      <c r="AC19" s="42">
        <f t="shared" si="47"/>
        <v>940.93</v>
      </c>
      <c r="AD19" s="42">
        <f t="shared" si="47"/>
        <v>634.6</v>
      </c>
      <c r="AE19" s="42">
        <f t="shared" si="47"/>
        <v>39.2</v>
      </c>
      <c r="AF19" s="42">
        <f t="shared" si="47"/>
        <v>318</v>
      </c>
      <c r="AG19" s="42">
        <f t="shared" si="47"/>
        <v>0</v>
      </c>
      <c r="AH19" s="42">
        <f t="shared" si="47"/>
        <v>2003.3</v>
      </c>
      <c r="AI19" s="41" t="s">
        <v>35</v>
      </c>
    </row>
    <row r="20" s="15" customFormat="1" ht="16" customHeight="1" spans="1:35">
      <c r="A20" s="37">
        <f t="shared" si="23"/>
        <v>17</v>
      </c>
      <c r="B20" s="38" t="s">
        <v>153</v>
      </c>
      <c r="C20" s="38" t="s">
        <v>156</v>
      </c>
      <c r="D20" s="40" t="s">
        <v>157</v>
      </c>
      <c r="E20" s="38">
        <v>3920.55</v>
      </c>
      <c r="F20" s="38">
        <v>3920.55</v>
      </c>
      <c r="G20" s="39">
        <v>6346</v>
      </c>
      <c r="H20" s="38">
        <v>3920.55</v>
      </c>
      <c r="I20" s="39">
        <v>4180</v>
      </c>
      <c r="J20" s="39"/>
      <c r="K20" s="38">
        <f t="shared" si="24"/>
        <v>70.57</v>
      </c>
      <c r="L20" s="38">
        <f t="shared" si="25"/>
        <v>627.29</v>
      </c>
      <c r="M20" s="39">
        <f t="shared" si="26"/>
        <v>507.68</v>
      </c>
      <c r="N20" s="38">
        <f t="shared" si="27"/>
        <v>27.44</v>
      </c>
      <c r="O20" s="39">
        <f t="shared" si="28"/>
        <v>209</v>
      </c>
      <c r="P20" s="39">
        <f t="shared" si="29"/>
        <v>0</v>
      </c>
      <c r="Q20" s="39">
        <f t="shared" si="30"/>
        <v>1441.98</v>
      </c>
      <c r="R20" s="38">
        <f t="shared" si="31"/>
        <v>0</v>
      </c>
      <c r="S20" s="38">
        <f t="shared" si="32"/>
        <v>313.64</v>
      </c>
      <c r="T20" s="39">
        <f t="shared" si="33"/>
        <v>126.92</v>
      </c>
      <c r="U20" s="38">
        <f t="shared" si="34"/>
        <v>11.76</v>
      </c>
      <c r="V20" s="39">
        <f t="shared" si="35"/>
        <v>209</v>
      </c>
      <c r="W20" s="39">
        <f t="shared" si="36"/>
        <v>0</v>
      </c>
      <c r="X20" s="38">
        <f t="shared" si="37"/>
        <v>661.32</v>
      </c>
      <c r="Y20" s="38">
        <f t="shared" si="38"/>
        <v>2103.3</v>
      </c>
      <c r="Z20" s="38"/>
      <c r="AA20" s="41" t="s">
        <v>67</v>
      </c>
      <c r="AB20" s="42">
        <f t="shared" ref="AB20:AH20" si="48">K20+R20</f>
        <v>70.57</v>
      </c>
      <c r="AC20" s="42">
        <f t="shared" si="48"/>
        <v>940.93</v>
      </c>
      <c r="AD20" s="42">
        <f t="shared" si="48"/>
        <v>634.6</v>
      </c>
      <c r="AE20" s="42">
        <f t="shared" si="48"/>
        <v>39.2</v>
      </c>
      <c r="AF20" s="42">
        <f t="shared" si="48"/>
        <v>418</v>
      </c>
      <c r="AG20" s="42">
        <f t="shared" si="48"/>
        <v>0</v>
      </c>
      <c r="AH20" s="42">
        <f t="shared" si="48"/>
        <v>2103.3</v>
      </c>
      <c r="AI20" s="41" t="s">
        <v>36</v>
      </c>
    </row>
    <row r="21" s="15" customFormat="1" ht="16" customHeight="1" spans="1:35">
      <c r="A21" s="37">
        <f t="shared" si="23"/>
        <v>18</v>
      </c>
      <c r="B21" s="38" t="s">
        <v>113</v>
      </c>
      <c r="C21" s="38" t="s">
        <v>158</v>
      </c>
      <c r="D21" s="40" t="s">
        <v>159</v>
      </c>
      <c r="E21" s="38">
        <v>3920.55</v>
      </c>
      <c r="F21" s="38">
        <v>3920.55</v>
      </c>
      <c r="G21" s="39">
        <v>6346</v>
      </c>
      <c r="H21" s="38">
        <v>3920.55</v>
      </c>
      <c r="I21" s="39">
        <v>3180</v>
      </c>
      <c r="J21" s="39"/>
      <c r="K21" s="38">
        <f t="shared" si="24"/>
        <v>70.57</v>
      </c>
      <c r="L21" s="38">
        <f t="shared" si="25"/>
        <v>627.29</v>
      </c>
      <c r="M21" s="39">
        <f t="shared" si="26"/>
        <v>507.68</v>
      </c>
      <c r="N21" s="38">
        <f t="shared" si="27"/>
        <v>27.44</v>
      </c>
      <c r="O21" s="39">
        <f t="shared" si="28"/>
        <v>159</v>
      </c>
      <c r="P21" s="39">
        <f t="shared" si="29"/>
        <v>0</v>
      </c>
      <c r="Q21" s="39">
        <f t="shared" si="30"/>
        <v>1391.98</v>
      </c>
      <c r="R21" s="38">
        <f t="shared" si="31"/>
        <v>0</v>
      </c>
      <c r="S21" s="38">
        <f t="shared" si="32"/>
        <v>313.64</v>
      </c>
      <c r="T21" s="39">
        <f t="shared" si="33"/>
        <v>126.92</v>
      </c>
      <c r="U21" s="38">
        <f t="shared" si="34"/>
        <v>11.76</v>
      </c>
      <c r="V21" s="39">
        <f t="shared" si="35"/>
        <v>159</v>
      </c>
      <c r="W21" s="39">
        <f t="shared" si="36"/>
        <v>0</v>
      </c>
      <c r="X21" s="38">
        <f t="shared" si="37"/>
        <v>611.32</v>
      </c>
      <c r="Y21" s="38">
        <f t="shared" si="38"/>
        <v>2003.3</v>
      </c>
      <c r="Z21" s="38"/>
      <c r="AA21" s="41" t="s">
        <v>74</v>
      </c>
      <c r="AB21" s="42">
        <f t="shared" ref="AB21:AH21" si="49">K21+R21</f>
        <v>70.57</v>
      </c>
      <c r="AC21" s="42">
        <f t="shared" si="49"/>
        <v>940.93</v>
      </c>
      <c r="AD21" s="42">
        <f t="shared" si="49"/>
        <v>634.6</v>
      </c>
      <c r="AE21" s="42">
        <f t="shared" si="49"/>
        <v>39.2</v>
      </c>
      <c r="AF21" s="42">
        <f t="shared" si="49"/>
        <v>318</v>
      </c>
      <c r="AG21" s="42">
        <f t="shared" si="49"/>
        <v>0</v>
      </c>
      <c r="AH21" s="42">
        <f t="shared" si="49"/>
        <v>2003.3</v>
      </c>
      <c r="AI21" s="41" t="s">
        <v>35</v>
      </c>
    </row>
    <row r="22" s="15" customFormat="1" ht="16" customHeight="1" spans="1:35">
      <c r="A22" s="37">
        <f t="shared" si="23"/>
        <v>19</v>
      </c>
      <c r="B22" s="38" t="s">
        <v>46</v>
      </c>
      <c r="C22" s="44" t="s">
        <v>160</v>
      </c>
      <c r="D22" s="40" t="s">
        <v>161</v>
      </c>
      <c r="E22" s="38">
        <v>3920.55</v>
      </c>
      <c r="F22" s="38">
        <v>3920.55</v>
      </c>
      <c r="G22" s="39">
        <v>6346</v>
      </c>
      <c r="H22" s="38">
        <v>3920.55</v>
      </c>
      <c r="I22" s="39">
        <v>0</v>
      </c>
      <c r="J22" s="39"/>
      <c r="K22" s="38">
        <f t="shared" si="24"/>
        <v>70.57</v>
      </c>
      <c r="L22" s="38">
        <f t="shared" si="25"/>
        <v>627.29</v>
      </c>
      <c r="M22" s="39">
        <f t="shared" si="26"/>
        <v>507.68</v>
      </c>
      <c r="N22" s="38">
        <f t="shared" si="27"/>
        <v>27.44</v>
      </c>
      <c r="O22" s="39">
        <f t="shared" si="28"/>
        <v>0</v>
      </c>
      <c r="P22" s="39">
        <f t="shared" si="29"/>
        <v>0</v>
      </c>
      <c r="Q22" s="39">
        <f t="shared" si="30"/>
        <v>1232.98</v>
      </c>
      <c r="R22" s="38">
        <f t="shared" si="31"/>
        <v>0</v>
      </c>
      <c r="S22" s="38">
        <f t="shared" si="32"/>
        <v>313.64</v>
      </c>
      <c r="T22" s="39">
        <f t="shared" si="33"/>
        <v>126.92</v>
      </c>
      <c r="U22" s="38">
        <f t="shared" si="34"/>
        <v>11.76</v>
      </c>
      <c r="V22" s="39">
        <f t="shared" si="35"/>
        <v>0</v>
      </c>
      <c r="W22" s="39">
        <f t="shared" si="36"/>
        <v>0</v>
      </c>
      <c r="X22" s="38">
        <f t="shared" si="37"/>
        <v>452.32</v>
      </c>
      <c r="Y22" s="38">
        <f t="shared" si="38"/>
        <v>1685.3</v>
      </c>
      <c r="Z22" s="38"/>
      <c r="AA22" s="41" t="s">
        <v>46</v>
      </c>
      <c r="AB22" s="42">
        <f t="shared" ref="AB22:AH22" si="50">K22+R22</f>
        <v>70.57</v>
      </c>
      <c r="AC22" s="42">
        <f t="shared" si="50"/>
        <v>940.93</v>
      </c>
      <c r="AD22" s="42">
        <f t="shared" si="50"/>
        <v>634.6</v>
      </c>
      <c r="AE22" s="42">
        <f t="shared" si="50"/>
        <v>39.2</v>
      </c>
      <c r="AF22" s="42">
        <f t="shared" si="50"/>
        <v>0</v>
      </c>
      <c r="AG22" s="42">
        <f t="shared" si="50"/>
        <v>0</v>
      </c>
      <c r="AH22" s="42">
        <f t="shared" si="50"/>
        <v>1685.3</v>
      </c>
      <c r="AI22" s="41" t="s">
        <v>31</v>
      </c>
    </row>
    <row r="23" s="15" customFormat="1" ht="16" customHeight="1" spans="1:35">
      <c r="A23" s="37">
        <f t="shared" si="23"/>
        <v>20</v>
      </c>
      <c r="B23" s="38" t="s">
        <v>46</v>
      </c>
      <c r="C23" s="38" t="s">
        <v>162</v>
      </c>
      <c r="D23" s="40" t="s">
        <v>163</v>
      </c>
      <c r="E23" s="38">
        <v>3920.55</v>
      </c>
      <c r="F23" s="38">
        <v>3920.55</v>
      </c>
      <c r="G23" s="39">
        <v>6346</v>
      </c>
      <c r="H23" s="38">
        <v>3920.55</v>
      </c>
      <c r="I23" s="39">
        <v>3180</v>
      </c>
      <c r="J23" s="39"/>
      <c r="K23" s="38">
        <f t="shared" si="24"/>
        <v>70.57</v>
      </c>
      <c r="L23" s="38">
        <f t="shared" si="25"/>
        <v>627.29</v>
      </c>
      <c r="M23" s="39">
        <f t="shared" si="26"/>
        <v>507.68</v>
      </c>
      <c r="N23" s="38">
        <f t="shared" si="27"/>
        <v>27.44</v>
      </c>
      <c r="O23" s="39">
        <f t="shared" si="28"/>
        <v>159</v>
      </c>
      <c r="P23" s="39">
        <f t="shared" si="29"/>
        <v>0</v>
      </c>
      <c r="Q23" s="39">
        <f t="shared" si="30"/>
        <v>1391.98</v>
      </c>
      <c r="R23" s="38">
        <f t="shared" si="31"/>
        <v>0</v>
      </c>
      <c r="S23" s="38">
        <f t="shared" si="32"/>
        <v>313.64</v>
      </c>
      <c r="T23" s="39">
        <f t="shared" si="33"/>
        <v>126.92</v>
      </c>
      <c r="U23" s="38">
        <f t="shared" si="34"/>
        <v>11.76</v>
      </c>
      <c r="V23" s="39">
        <f t="shared" si="35"/>
        <v>159</v>
      </c>
      <c r="W23" s="39">
        <f t="shared" si="36"/>
        <v>0</v>
      </c>
      <c r="X23" s="38">
        <f t="shared" si="37"/>
        <v>611.32</v>
      </c>
      <c r="Y23" s="38">
        <f t="shared" si="38"/>
        <v>2003.3</v>
      </c>
      <c r="Z23" s="38"/>
      <c r="AA23" s="41" t="s">
        <v>46</v>
      </c>
      <c r="AB23" s="42">
        <f t="shared" ref="AB23:AH23" si="51">K23+R23</f>
        <v>70.57</v>
      </c>
      <c r="AC23" s="42">
        <f t="shared" si="51"/>
        <v>940.93</v>
      </c>
      <c r="AD23" s="42">
        <f t="shared" si="51"/>
        <v>634.6</v>
      </c>
      <c r="AE23" s="42">
        <f t="shared" si="51"/>
        <v>39.2</v>
      </c>
      <c r="AF23" s="42">
        <f t="shared" si="51"/>
        <v>318</v>
      </c>
      <c r="AG23" s="42">
        <f t="shared" si="51"/>
        <v>0</v>
      </c>
      <c r="AH23" s="42">
        <f t="shared" si="51"/>
        <v>2003.3</v>
      </c>
      <c r="AI23" s="41" t="s">
        <v>31</v>
      </c>
    </row>
    <row r="24" s="15" customFormat="1" ht="16" customHeight="1" spans="1:35">
      <c r="A24" s="37">
        <f t="shared" si="23"/>
        <v>21</v>
      </c>
      <c r="B24" s="38" t="s">
        <v>46</v>
      </c>
      <c r="C24" s="38" t="s">
        <v>164</v>
      </c>
      <c r="D24" s="40" t="s">
        <v>165</v>
      </c>
      <c r="E24" s="38">
        <v>3920.55</v>
      </c>
      <c r="F24" s="38">
        <v>3920.55</v>
      </c>
      <c r="G24" s="39">
        <v>6346</v>
      </c>
      <c r="H24" s="38">
        <v>3920.55</v>
      </c>
      <c r="I24" s="39">
        <v>3180</v>
      </c>
      <c r="J24" s="39"/>
      <c r="K24" s="38">
        <f t="shared" si="24"/>
        <v>70.57</v>
      </c>
      <c r="L24" s="38">
        <f t="shared" si="25"/>
        <v>627.29</v>
      </c>
      <c r="M24" s="39">
        <f t="shared" si="26"/>
        <v>507.68</v>
      </c>
      <c r="N24" s="38">
        <f t="shared" si="27"/>
        <v>27.44</v>
      </c>
      <c r="O24" s="39">
        <f t="shared" si="28"/>
        <v>159</v>
      </c>
      <c r="P24" s="39">
        <f t="shared" si="29"/>
        <v>0</v>
      </c>
      <c r="Q24" s="39">
        <f t="shared" si="30"/>
        <v>1391.98</v>
      </c>
      <c r="R24" s="38">
        <f t="shared" si="31"/>
        <v>0</v>
      </c>
      <c r="S24" s="38">
        <f t="shared" si="32"/>
        <v>313.64</v>
      </c>
      <c r="T24" s="39">
        <f t="shared" si="33"/>
        <v>126.92</v>
      </c>
      <c r="U24" s="38">
        <f t="shared" si="34"/>
        <v>11.76</v>
      </c>
      <c r="V24" s="39">
        <f t="shared" si="35"/>
        <v>159</v>
      </c>
      <c r="W24" s="39">
        <f t="shared" si="36"/>
        <v>0</v>
      </c>
      <c r="X24" s="38">
        <f t="shared" si="37"/>
        <v>611.32</v>
      </c>
      <c r="Y24" s="38">
        <f t="shared" si="38"/>
        <v>2003.3</v>
      </c>
      <c r="Z24" s="38"/>
      <c r="AA24" s="41" t="s">
        <v>46</v>
      </c>
      <c r="AB24" s="42">
        <f t="shared" ref="AB24:AH24" si="52">K24+R24</f>
        <v>70.57</v>
      </c>
      <c r="AC24" s="42">
        <f t="shared" si="52"/>
        <v>940.93</v>
      </c>
      <c r="AD24" s="42">
        <f t="shared" si="52"/>
        <v>634.6</v>
      </c>
      <c r="AE24" s="42">
        <f t="shared" si="52"/>
        <v>39.2</v>
      </c>
      <c r="AF24" s="42">
        <f t="shared" si="52"/>
        <v>318</v>
      </c>
      <c r="AG24" s="42">
        <f t="shared" si="52"/>
        <v>0</v>
      </c>
      <c r="AH24" s="42">
        <f t="shared" si="52"/>
        <v>2003.3</v>
      </c>
      <c r="AI24" s="41" t="s">
        <v>31</v>
      </c>
    </row>
    <row r="25" s="15" customFormat="1" ht="16" customHeight="1" spans="1:35">
      <c r="A25" s="37">
        <f t="shared" si="23"/>
        <v>22</v>
      </c>
      <c r="B25" s="38" t="s">
        <v>169</v>
      </c>
      <c r="C25" s="38" t="s">
        <v>170</v>
      </c>
      <c r="D25" s="40" t="s">
        <v>171</v>
      </c>
      <c r="E25" s="38">
        <v>3920.55</v>
      </c>
      <c r="F25" s="38">
        <v>3920.55</v>
      </c>
      <c r="G25" s="39">
        <v>6346</v>
      </c>
      <c r="H25" s="38">
        <v>3920.55</v>
      </c>
      <c r="I25" s="39">
        <v>3180</v>
      </c>
      <c r="J25" s="39"/>
      <c r="K25" s="38">
        <f t="shared" si="24"/>
        <v>70.57</v>
      </c>
      <c r="L25" s="38">
        <f t="shared" si="25"/>
        <v>627.29</v>
      </c>
      <c r="M25" s="39">
        <f t="shared" si="26"/>
        <v>507.68</v>
      </c>
      <c r="N25" s="38">
        <f t="shared" si="27"/>
        <v>27.44</v>
      </c>
      <c r="O25" s="39">
        <f t="shared" si="28"/>
        <v>159</v>
      </c>
      <c r="P25" s="39">
        <f t="shared" si="29"/>
        <v>0</v>
      </c>
      <c r="Q25" s="39">
        <f t="shared" si="30"/>
        <v>1391.98</v>
      </c>
      <c r="R25" s="38">
        <f t="shared" si="31"/>
        <v>0</v>
      </c>
      <c r="S25" s="38">
        <f t="shared" si="32"/>
        <v>313.64</v>
      </c>
      <c r="T25" s="39">
        <f t="shared" si="33"/>
        <v>126.92</v>
      </c>
      <c r="U25" s="38">
        <f t="shared" si="34"/>
        <v>11.76</v>
      </c>
      <c r="V25" s="39">
        <f t="shared" si="35"/>
        <v>159</v>
      </c>
      <c r="W25" s="39">
        <f t="shared" si="36"/>
        <v>0</v>
      </c>
      <c r="X25" s="38">
        <f t="shared" si="37"/>
        <v>611.32</v>
      </c>
      <c r="Y25" s="38">
        <f t="shared" si="38"/>
        <v>2003.3</v>
      </c>
      <c r="Z25" s="38"/>
      <c r="AA25" s="41" t="s">
        <v>73</v>
      </c>
      <c r="AB25" s="42">
        <f t="shared" ref="AB25:AH25" si="53">K25+R25</f>
        <v>70.57</v>
      </c>
      <c r="AC25" s="42">
        <f t="shared" si="53"/>
        <v>940.93</v>
      </c>
      <c r="AD25" s="42">
        <f t="shared" si="53"/>
        <v>634.6</v>
      </c>
      <c r="AE25" s="42">
        <f t="shared" si="53"/>
        <v>39.2</v>
      </c>
      <c r="AF25" s="42">
        <f t="shared" si="53"/>
        <v>318</v>
      </c>
      <c r="AG25" s="42">
        <f t="shared" si="53"/>
        <v>0</v>
      </c>
      <c r="AH25" s="42">
        <f t="shared" si="53"/>
        <v>2003.3</v>
      </c>
      <c r="AI25" s="41" t="s">
        <v>34</v>
      </c>
    </row>
    <row r="26" s="15" customFormat="1" ht="16" customHeight="1" spans="1:35">
      <c r="A26" s="37">
        <f t="shared" si="23"/>
        <v>23</v>
      </c>
      <c r="B26" s="38" t="s">
        <v>172</v>
      </c>
      <c r="C26" s="38" t="s">
        <v>173</v>
      </c>
      <c r="D26" s="40" t="s">
        <v>174</v>
      </c>
      <c r="E26" s="38">
        <v>3920.55</v>
      </c>
      <c r="F26" s="38">
        <v>3920.55</v>
      </c>
      <c r="G26" s="39">
        <v>6346</v>
      </c>
      <c r="H26" s="38">
        <v>3920.55</v>
      </c>
      <c r="I26" s="39">
        <v>3180</v>
      </c>
      <c r="J26" s="39"/>
      <c r="K26" s="38">
        <f t="shared" si="24"/>
        <v>70.57</v>
      </c>
      <c r="L26" s="38">
        <f t="shared" si="25"/>
        <v>627.29</v>
      </c>
      <c r="M26" s="39">
        <f t="shared" si="26"/>
        <v>507.68</v>
      </c>
      <c r="N26" s="38">
        <f t="shared" si="27"/>
        <v>27.44</v>
      </c>
      <c r="O26" s="39">
        <f t="shared" si="28"/>
        <v>159</v>
      </c>
      <c r="P26" s="39">
        <f t="shared" si="29"/>
        <v>0</v>
      </c>
      <c r="Q26" s="39">
        <f t="shared" si="30"/>
        <v>1391.98</v>
      </c>
      <c r="R26" s="38">
        <f t="shared" si="31"/>
        <v>0</v>
      </c>
      <c r="S26" s="38">
        <f t="shared" si="32"/>
        <v>313.64</v>
      </c>
      <c r="T26" s="39">
        <f t="shared" si="33"/>
        <v>126.92</v>
      </c>
      <c r="U26" s="38">
        <f t="shared" si="34"/>
        <v>11.76</v>
      </c>
      <c r="V26" s="39">
        <f t="shared" si="35"/>
        <v>159</v>
      </c>
      <c r="W26" s="39">
        <f t="shared" si="36"/>
        <v>0</v>
      </c>
      <c r="X26" s="38">
        <f t="shared" si="37"/>
        <v>611.32</v>
      </c>
      <c r="Y26" s="38">
        <f t="shared" si="38"/>
        <v>2003.3</v>
      </c>
      <c r="Z26" s="38"/>
      <c r="AA26" s="41" t="s">
        <v>58</v>
      </c>
      <c r="AB26" s="42">
        <f t="shared" ref="AB26:AH26" si="54">K26+R26</f>
        <v>70.57</v>
      </c>
      <c r="AC26" s="42">
        <f t="shared" si="54"/>
        <v>940.93</v>
      </c>
      <c r="AD26" s="42">
        <f t="shared" si="54"/>
        <v>634.6</v>
      </c>
      <c r="AE26" s="42">
        <f t="shared" si="54"/>
        <v>39.2</v>
      </c>
      <c r="AF26" s="42">
        <f t="shared" si="54"/>
        <v>318</v>
      </c>
      <c r="AG26" s="42">
        <f t="shared" si="54"/>
        <v>0</v>
      </c>
      <c r="AH26" s="42">
        <f t="shared" si="54"/>
        <v>2003.3</v>
      </c>
      <c r="AI26" s="41" t="s">
        <v>35</v>
      </c>
    </row>
    <row r="27" s="15" customFormat="1" ht="16" customHeight="1" spans="1:35">
      <c r="A27" s="37">
        <f t="shared" si="23"/>
        <v>24</v>
      </c>
      <c r="B27" s="38" t="s">
        <v>172</v>
      </c>
      <c r="C27" s="38" t="s">
        <v>175</v>
      </c>
      <c r="D27" s="40" t="s">
        <v>176</v>
      </c>
      <c r="E27" s="38">
        <v>3920.55</v>
      </c>
      <c r="F27" s="38">
        <v>3920.55</v>
      </c>
      <c r="G27" s="39">
        <v>6346</v>
      </c>
      <c r="H27" s="38">
        <v>3920.55</v>
      </c>
      <c r="I27" s="39">
        <v>3180</v>
      </c>
      <c r="J27" s="39"/>
      <c r="K27" s="38">
        <f t="shared" si="24"/>
        <v>70.57</v>
      </c>
      <c r="L27" s="38">
        <f t="shared" si="25"/>
        <v>627.29</v>
      </c>
      <c r="M27" s="39">
        <f t="shared" si="26"/>
        <v>507.68</v>
      </c>
      <c r="N27" s="38">
        <f t="shared" si="27"/>
        <v>27.44</v>
      </c>
      <c r="O27" s="39">
        <f t="shared" si="28"/>
        <v>159</v>
      </c>
      <c r="P27" s="39">
        <f t="shared" si="29"/>
        <v>0</v>
      </c>
      <c r="Q27" s="39">
        <f t="shared" si="30"/>
        <v>1391.98</v>
      </c>
      <c r="R27" s="38">
        <f t="shared" si="31"/>
        <v>0</v>
      </c>
      <c r="S27" s="38">
        <f t="shared" si="32"/>
        <v>313.64</v>
      </c>
      <c r="T27" s="39">
        <f t="shared" si="33"/>
        <v>126.92</v>
      </c>
      <c r="U27" s="38">
        <f t="shared" si="34"/>
        <v>11.76</v>
      </c>
      <c r="V27" s="39">
        <f t="shared" si="35"/>
        <v>159</v>
      </c>
      <c r="W27" s="39">
        <f t="shared" si="36"/>
        <v>0</v>
      </c>
      <c r="X27" s="38">
        <f t="shared" si="37"/>
        <v>611.32</v>
      </c>
      <c r="Y27" s="38">
        <f t="shared" si="38"/>
        <v>2003.3</v>
      </c>
      <c r="Z27" s="38"/>
      <c r="AA27" s="41" t="s">
        <v>78</v>
      </c>
      <c r="AB27" s="42">
        <f t="shared" ref="AB27:AH27" si="55">K27+R27</f>
        <v>70.57</v>
      </c>
      <c r="AC27" s="42">
        <f t="shared" si="55"/>
        <v>940.93</v>
      </c>
      <c r="AD27" s="42">
        <f t="shared" si="55"/>
        <v>634.6</v>
      </c>
      <c r="AE27" s="42">
        <f t="shared" si="55"/>
        <v>39.2</v>
      </c>
      <c r="AF27" s="42">
        <f t="shared" si="55"/>
        <v>318</v>
      </c>
      <c r="AG27" s="42">
        <f t="shared" si="55"/>
        <v>0</v>
      </c>
      <c r="AH27" s="42">
        <f t="shared" si="55"/>
        <v>2003.3</v>
      </c>
      <c r="AI27" s="41" t="s">
        <v>36</v>
      </c>
    </row>
    <row r="28" s="15" customFormat="1" ht="16" customHeight="1" spans="1:35">
      <c r="A28" s="37">
        <f t="shared" si="23"/>
        <v>25</v>
      </c>
      <c r="B28" s="38" t="s">
        <v>122</v>
      </c>
      <c r="C28" s="39" t="s">
        <v>177</v>
      </c>
      <c r="D28" s="40" t="s">
        <v>178</v>
      </c>
      <c r="E28" s="38">
        <v>3920.55</v>
      </c>
      <c r="F28" s="38">
        <v>3920.55</v>
      </c>
      <c r="G28" s="39">
        <v>6346</v>
      </c>
      <c r="H28" s="38">
        <v>3920.55</v>
      </c>
      <c r="I28" s="39">
        <v>4180</v>
      </c>
      <c r="J28" s="39"/>
      <c r="K28" s="38">
        <f t="shared" si="24"/>
        <v>70.57</v>
      </c>
      <c r="L28" s="38">
        <f t="shared" si="25"/>
        <v>627.29</v>
      </c>
      <c r="M28" s="39">
        <f t="shared" si="26"/>
        <v>507.68</v>
      </c>
      <c r="N28" s="38">
        <f t="shared" si="27"/>
        <v>27.44</v>
      </c>
      <c r="O28" s="39">
        <f t="shared" si="28"/>
        <v>209</v>
      </c>
      <c r="P28" s="39">
        <f t="shared" si="29"/>
        <v>0</v>
      </c>
      <c r="Q28" s="39">
        <f t="shared" si="30"/>
        <v>1441.98</v>
      </c>
      <c r="R28" s="38">
        <f t="shared" si="31"/>
        <v>0</v>
      </c>
      <c r="S28" s="38">
        <f t="shared" si="32"/>
        <v>313.64</v>
      </c>
      <c r="T28" s="39">
        <f t="shared" si="33"/>
        <v>126.92</v>
      </c>
      <c r="U28" s="38">
        <f t="shared" si="34"/>
        <v>11.76</v>
      </c>
      <c r="V28" s="39">
        <f t="shared" si="35"/>
        <v>209</v>
      </c>
      <c r="W28" s="39">
        <f t="shared" si="36"/>
        <v>0</v>
      </c>
      <c r="X28" s="38">
        <f t="shared" si="37"/>
        <v>661.32</v>
      </c>
      <c r="Y28" s="38">
        <f t="shared" si="38"/>
        <v>2103.3</v>
      </c>
      <c r="Z28" s="38"/>
      <c r="AA28" s="41" t="s">
        <v>58</v>
      </c>
      <c r="AB28" s="42">
        <f t="shared" ref="AB28:AH28" si="56">K28+R28</f>
        <v>70.57</v>
      </c>
      <c r="AC28" s="42">
        <f t="shared" si="56"/>
        <v>940.93</v>
      </c>
      <c r="AD28" s="42">
        <f t="shared" si="56"/>
        <v>634.6</v>
      </c>
      <c r="AE28" s="42">
        <f t="shared" si="56"/>
        <v>39.2</v>
      </c>
      <c r="AF28" s="42">
        <f t="shared" si="56"/>
        <v>418</v>
      </c>
      <c r="AG28" s="42">
        <f t="shared" si="56"/>
        <v>0</v>
      </c>
      <c r="AH28" s="42">
        <f t="shared" si="56"/>
        <v>2103.3</v>
      </c>
      <c r="AI28" s="41" t="s">
        <v>35</v>
      </c>
    </row>
    <row r="29" s="15" customFormat="1" ht="16" customHeight="1" spans="1:35">
      <c r="A29" s="37">
        <f t="shared" si="23"/>
        <v>26</v>
      </c>
      <c r="B29" s="38" t="s">
        <v>172</v>
      </c>
      <c r="C29" s="45" t="s">
        <v>179</v>
      </c>
      <c r="D29" s="46" t="s">
        <v>180</v>
      </c>
      <c r="E29" s="38">
        <v>3920.55</v>
      </c>
      <c r="F29" s="38">
        <v>3920.55</v>
      </c>
      <c r="G29" s="39">
        <v>6346</v>
      </c>
      <c r="H29" s="38">
        <v>3920.55</v>
      </c>
      <c r="I29" s="39">
        <v>3180</v>
      </c>
      <c r="J29" s="39"/>
      <c r="K29" s="38">
        <f t="shared" si="24"/>
        <v>70.57</v>
      </c>
      <c r="L29" s="38">
        <f t="shared" si="25"/>
        <v>627.29</v>
      </c>
      <c r="M29" s="39">
        <f t="shared" si="26"/>
        <v>507.68</v>
      </c>
      <c r="N29" s="38">
        <f t="shared" si="27"/>
        <v>27.44</v>
      </c>
      <c r="O29" s="39">
        <f t="shared" si="28"/>
        <v>159</v>
      </c>
      <c r="P29" s="39">
        <f t="shared" si="29"/>
        <v>0</v>
      </c>
      <c r="Q29" s="39">
        <f t="shared" si="30"/>
        <v>1391.98</v>
      </c>
      <c r="R29" s="38">
        <f t="shared" si="31"/>
        <v>0</v>
      </c>
      <c r="S29" s="38">
        <f t="shared" si="32"/>
        <v>313.64</v>
      </c>
      <c r="T29" s="39">
        <f t="shared" si="33"/>
        <v>126.92</v>
      </c>
      <c r="U29" s="38">
        <f t="shared" si="34"/>
        <v>11.76</v>
      </c>
      <c r="V29" s="39">
        <f t="shared" si="35"/>
        <v>159</v>
      </c>
      <c r="W29" s="39">
        <f t="shared" si="36"/>
        <v>0</v>
      </c>
      <c r="X29" s="38">
        <f t="shared" si="37"/>
        <v>611.32</v>
      </c>
      <c r="Y29" s="38">
        <f t="shared" si="38"/>
        <v>2003.3</v>
      </c>
      <c r="Z29" s="38"/>
      <c r="AA29" s="41" t="s">
        <v>74</v>
      </c>
      <c r="AB29" s="42">
        <f t="shared" ref="AB29:AH29" si="57">K29+R29</f>
        <v>70.57</v>
      </c>
      <c r="AC29" s="42">
        <f t="shared" si="57"/>
        <v>940.93</v>
      </c>
      <c r="AD29" s="42">
        <f t="shared" si="57"/>
        <v>634.6</v>
      </c>
      <c r="AE29" s="42">
        <f t="shared" si="57"/>
        <v>39.2</v>
      </c>
      <c r="AF29" s="42">
        <f t="shared" si="57"/>
        <v>318</v>
      </c>
      <c r="AG29" s="42">
        <f t="shared" si="57"/>
        <v>0</v>
      </c>
      <c r="AH29" s="42">
        <f t="shared" si="57"/>
        <v>2003.3</v>
      </c>
      <c r="AI29" s="41" t="s">
        <v>35</v>
      </c>
    </row>
    <row r="30" s="15" customFormat="1" ht="16" customHeight="1" spans="1:35">
      <c r="A30" s="37">
        <f t="shared" si="23"/>
        <v>27</v>
      </c>
      <c r="B30" s="38" t="s">
        <v>181</v>
      </c>
      <c r="C30" s="44" t="s">
        <v>182</v>
      </c>
      <c r="D30" s="40" t="s">
        <v>183</v>
      </c>
      <c r="E30" s="38">
        <v>3920.55</v>
      </c>
      <c r="F30" s="38">
        <v>3920.55</v>
      </c>
      <c r="G30" s="39">
        <v>6346</v>
      </c>
      <c r="H30" s="38">
        <v>3920.55</v>
      </c>
      <c r="I30" s="39">
        <v>3180</v>
      </c>
      <c r="J30" s="39"/>
      <c r="K30" s="38">
        <f t="shared" si="24"/>
        <v>70.57</v>
      </c>
      <c r="L30" s="38">
        <f t="shared" si="25"/>
        <v>627.29</v>
      </c>
      <c r="M30" s="39">
        <f t="shared" si="26"/>
        <v>507.68</v>
      </c>
      <c r="N30" s="38">
        <f t="shared" si="27"/>
        <v>27.44</v>
      </c>
      <c r="O30" s="39">
        <f t="shared" si="28"/>
        <v>159</v>
      </c>
      <c r="P30" s="39">
        <f t="shared" si="29"/>
        <v>0</v>
      </c>
      <c r="Q30" s="39">
        <f t="shared" si="30"/>
        <v>1391.98</v>
      </c>
      <c r="R30" s="38">
        <f t="shared" si="31"/>
        <v>0</v>
      </c>
      <c r="S30" s="38">
        <f t="shared" si="32"/>
        <v>313.64</v>
      </c>
      <c r="T30" s="39">
        <f t="shared" si="33"/>
        <v>126.92</v>
      </c>
      <c r="U30" s="38">
        <f t="shared" si="34"/>
        <v>11.76</v>
      </c>
      <c r="V30" s="39">
        <f t="shared" si="35"/>
        <v>159</v>
      </c>
      <c r="W30" s="39">
        <f t="shared" si="36"/>
        <v>0</v>
      </c>
      <c r="X30" s="38">
        <f t="shared" si="37"/>
        <v>611.32</v>
      </c>
      <c r="Y30" s="38">
        <f t="shared" si="38"/>
        <v>2003.3</v>
      </c>
      <c r="Z30" s="38"/>
      <c r="AA30" s="41" t="s">
        <v>81</v>
      </c>
      <c r="AB30" s="42">
        <f t="shared" ref="AB30:AH30" si="58">K30+R30</f>
        <v>70.57</v>
      </c>
      <c r="AC30" s="42">
        <f t="shared" si="58"/>
        <v>940.93</v>
      </c>
      <c r="AD30" s="42">
        <f t="shared" si="58"/>
        <v>634.6</v>
      </c>
      <c r="AE30" s="42">
        <f t="shared" si="58"/>
        <v>39.2</v>
      </c>
      <c r="AF30" s="42">
        <f t="shared" si="58"/>
        <v>318</v>
      </c>
      <c r="AG30" s="42">
        <f t="shared" si="58"/>
        <v>0</v>
      </c>
      <c r="AH30" s="42">
        <f t="shared" si="58"/>
        <v>2003.3</v>
      </c>
      <c r="AI30" s="41" t="s">
        <v>31</v>
      </c>
    </row>
    <row r="31" s="15" customFormat="1" ht="16" customHeight="1" spans="1:35">
      <c r="A31" s="37">
        <f t="shared" ref="A31:A65" si="59">ROW()-3</f>
        <v>28</v>
      </c>
      <c r="B31" s="38" t="s">
        <v>186</v>
      </c>
      <c r="C31" s="38" t="s">
        <v>187</v>
      </c>
      <c r="D31" s="40" t="s">
        <v>188</v>
      </c>
      <c r="E31" s="38">
        <v>3920.55</v>
      </c>
      <c r="F31" s="38">
        <v>3920.55</v>
      </c>
      <c r="G31" s="39">
        <v>6346</v>
      </c>
      <c r="H31" s="38">
        <v>3920.55</v>
      </c>
      <c r="I31" s="145">
        <v>3180</v>
      </c>
      <c r="J31" s="39"/>
      <c r="K31" s="38">
        <f t="shared" ref="K31:K65" si="60">ROUND(E31*0.018,2)</f>
        <v>70.57</v>
      </c>
      <c r="L31" s="38">
        <f t="shared" ref="L31:L65" si="61">ROUND(F31*0.16,2)</f>
        <v>627.29</v>
      </c>
      <c r="M31" s="39">
        <f t="shared" ref="M31:M65" si="62">ROUND(G31*0.08,2)</f>
        <v>507.68</v>
      </c>
      <c r="N31" s="38">
        <f t="shared" ref="N31:N65" si="63">ROUND(H31*0.007,2)</f>
        <v>27.44</v>
      </c>
      <c r="O31" s="39">
        <f t="shared" ref="O31:O65" si="64">I31*5%</f>
        <v>159</v>
      </c>
      <c r="P31" s="39">
        <f t="shared" ref="P31:P65" si="65">J31*50%</f>
        <v>0</v>
      </c>
      <c r="Q31" s="39">
        <f t="shared" ref="Q31:Q65" si="66">SUM(K31:P31)</f>
        <v>1391.98</v>
      </c>
      <c r="R31" s="38">
        <f t="shared" ref="R31:R65" si="67">E31*0</f>
        <v>0</v>
      </c>
      <c r="S31" s="38">
        <f t="shared" ref="S31:S65" si="68">ROUND(F31*0.08,2)</f>
        <v>313.64</v>
      </c>
      <c r="T31" s="39">
        <f t="shared" ref="T31:T65" si="69">ROUND(G31*0.02,2)</f>
        <v>126.92</v>
      </c>
      <c r="U31" s="38">
        <f t="shared" ref="U31:U65" si="70">ROUND(H31*0.003,2)</f>
        <v>11.76</v>
      </c>
      <c r="V31" s="39">
        <f t="shared" ref="V31:V65" si="71">I31*5%</f>
        <v>159</v>
      </c>
      <c r="W31" s="39">
        <f t="shared" ref="W31:W65" si="72">J31*50%</f>
        <v>0</v>
      </c>
      <c r="X31" s="38">
        <f t="shared" ref="X31:X65" si="73">SUM(R31:W31)</f>
        <v>611.32</v>
      </c>
      <c r="Y31" s="38">
        <f t="shared" ref="Y31:Y65" si="74">Q31+X31</f>
        <v>2003.3</v>
      </c>
      <c r="Z31" s="38"/>
      <c r="AA31" s="41" t="s">
        <v>66</v>
      </c>
      <c r="AB31" s="42">
        <f t="shared" ref="AB31:AH31" si="75">K31+R31</f>
        <v>70.57</v>
      </c>
      <c r="AC31" s="42">
        <f t="shared" si="75"/>
        <v>940.93</v>
      </c>
      <c r="AD31" s="42">
        <f t="shared" si="75"/>
        <v>634.6</v>
      </c>
      <c r="AE31" s="42">
        <f t="shared" si="75"/>
        <v>39.2</v>
      </c>
      <c r="AF31" s="42">
        <f t="shared" si="75"/>
        <v>318</v>
      </c>
      <c r="AG31" s="42">
        <f t="shared" si="75"/>
        <v>0</v>
      </c>
      <c r="AH31" s="42">
        <f t="shared" si="75"/>
        <v>2003.3</v>
      </c>
      <c r="AI31" s="41" t="s">
        <v>36</v>
      </c>
    </row>
    <row r="32" s="15" customFormat="1" ht="16" customHeight="1" spans="1:35">
      <c r="A32" s="37">
        <f t="shared" si="59"/>
        <v>29</v>
      </c>
      <c r="B32" s="38" t="s">
        <v>189</v>
      </c>
      <c r="C32" s="38" t="s">
        <v>190</v>
      </c>
      <c r="D32" s="40" t="s">
        <v>191</v>
      </c>
      <c r="E32" s="38">
        <v>3920.55</v>
      </c>
      <c r="F32" s="38">
        <v>3920.55</v>
      </c>
      <c r="G32" s="39">
        <v>6346</v>
      </c>
      <c r="H32" s="38">
        <v>3920.55</v>
      </c>
      <c r="I32" s="39">
        <v>3180</v>
      </c>
      <c r="J32" s="39"/>
      <c r="K32" s="38">
        <f t="shared" si="60"/>
        <v>70.57</v>
      </c>
      <c r="L32" s="38">
        <f t="shared" si="61"/>
        <v>627.29</v>
      </c>
      <c r="M32" s="39">
        <f t="shared" si="62"/>
        <v>507.68</v>
      </c>
      <c r="N32" s="38">
        <f t="shared" si="63"/>
        <v>27.44</v>
      </c>
      <c r="O32" s="39">
        <f t="shared" si="64"/>
        <v>159</v>
      </c>
      <c r="P32" s="39">
        <f t="shared" si="65"/>
        <v>0</v>
      </c>
      <c r="Q32" s="39">
        <f t="shared" si="66"/>
        <v>1391.98</v>
      </c>
      <c r="R32" s="38">
        <f t="shared" si="67"/>
        <v>0</v>
      </c>
      <c r="S32" s="38">
        <f t="shared" si="68"/>
        <v>313.64</v>
      </c>
      <c r="T32" s="39">
        <f t="shared" si="69"/>
        <v>126.92</v>
      </c>
      <c r="U32" s="38">
        <f t="shared" si="70"/>
        <v>11.76</v>
      </c>
      <c r="V32" s="39">
        <f t="shared" si="71"/>
        <v>159</v>
      </c>
      <c r="W32" s="39">
        <f t="shared" si="72"/>
        <v>0</v>
      </c>
      <c r="X32" s="38">
        <f t="shared" si="73"/>
        <v>611.32</v>
      </c>
      <c r="Y32" s="38">
        <f t="shared" si="74"/>
        <v>2003.3</v>
      </c>
      <c r="Z32" s="38"/>
      <c r="AA32" s="41" t="s">
        <v>52</v>
      </c>
      <c r="AB32" s="42">
        <f t="shared" ref="AB32:AH32" si="76">K32+R32</f>
        <v>70.57</v>
      </c>
      <c r="AC32" s="42">
        <f t="shared" si="76"/>
        <v>940.93</v>
      </c>
      <c r="AD32" s="42">
        <f t="shared" si="76"/>
        <v>634.6</v>
      </c>
      <c r="AE32" s="42">
        <f t="shared" si="76"/>
        <v>39.2</v>
      </c>
      <c r="AF32" s="42">
        <f t="shared" si="76"/>
        <v>318</v>
      </c>
      <c r="AG32" s="42">
        <f t="shared" si="76"/>
        <v>0</v>
      </c>
      <c r="AH32" s="42">
        <f t="shared" si="76"/>
        <v>2003.3</v>
      </c>
      <c r="AI32" s="41" t="s">
        <v>36</v>
      </c>
    </row>
    <row r="33" s="15" customFormat="1" ht="16" customHeight="1" spans="1:35">
      <c r="A33" s="37">
        <f t="shared" si="59"/>
        <v>30</v>
      </c>
      <c r="B33" s="38" t="s">
        <v>192</v>
      </c>
      <c r="C33" s="38" t="s">
        <v>193</v>
      </c>
      <c r="D33" s="40" t="s">
        <v>194</v>
      </c>
      <c r="E33" s="38">
        <v>4500</v>
      </c>
      <c r="F33" s="38">
        <v>4500</v>
      </c>
      <c r="G33" s="39">
        <v>6346</v>
      </c>
      <c r="H33" s="38">
        <v>4500</v>
      </c>
      <c r="I33" s="39">
        <v>4180</v>
      </c>
      <c r="J33" s="39"/>
      <c r="K33" s="38">
        <f t="shared" si="60"/>
        <v>81</v>
      </c>
      <c r="L33" s="38">
        <f t="shared" si="61"/>
        <v>720</v>
      </c>
      <c r="M33" s="39">
        <f t="shared" si="62"/>
        <v>507.68</v>
      </c>
      <c r="N33" s="38">
        <f t="shared" si="63"/>
        <v>31.5</v>
      </c>
      <c r="O33" s="39">
        <f t="shared" si="64"/>
        <v>209</v>
      </c>
      <c r="P33" s="39">
        <f t="shared" si="65"/>
        <v>0</v>
      </c>
      <c r="Q33" s="39">
        <f t="shared" si="66"/>
        <v>1549.18</v>
      </c>
      <c r="R33" s="38">
        <f t="shared" si="67"/>
        <v>0</v>
      </c>
      <c r="S33" s="38">
        <f t="shared" si="68"/>
        <v>360</v>
      </c>
      <c r="T33" s="39">
        <f t="shared" si="69"/>
        <v>126.92</v>
      </c>
      <c r="U33" s="38">
        <f t="shared" si="70"/>
        <v>13.5</v>
      </c>
      <c r="V33" s="39">
        <f t="shared" si="71"/>
        <v>209</v>
      </c>
      <c r="W33" s="39">
        <f t="shared" si="72"/>
        <v>0</v>
      </c>
      <c r="X33" s="38">
        <f t="shared" si="73"/>
        <v>709.42</v>
      </c>
      <c r="Y33" s="38">
        <f t="shared" si="74"/>
        <v>2258.6</v>
      </c>
      <c r="Z33" s="38"/>
      <c r="AA33" s="41" t="s">
        <v>81</v>
      </c>
      <c r="AB33" s="42">
        <f t="shared" ref="AB33:AH33" si="77">K33+R33</f>
        <v>81</v>
      </c>
      <c r="AC33" s="42">
        <f t="shared" si="77"/>
        <v>1080</v>
      </c>
      <c r="AD33" s="42">
        <f t="shared" si="77"/>
        <v>634.6</v>
      </c>
      <c r="AE33" s="42">
        <f t="shared" si="77"/>
        <v>45</v>
      </c>
      <c r="AF33" s="42">
        <f t="shared" si="77"/>
        <v>418</v>
      </c>
      <c r="AG33" s="42">
        <f t="shared" si="77"/>
        <v>0</v>
      </c>
      <c r="AH33" s="42">
        <f t="shared" si="77"/>
        <v>2258.6</v>
      </c>
      <c r="AI33" s="41" t="s">
        <v>31</v>
      </c>
    </row>
    <row r="34" s="15" customFormat="1" ht="16" customHeight="1" spans="1:35">
      <c r="A34" s="37">
        <f t="shared" si="59"/>
        <v>31</v>
      </c>
      <c r="B34" s="38" t="s">
        <v>195</v>
      </c>
      <c r="C34" s="38" t="s">
        <v>196</v>
      </c>
      <c r="D34" s="40" t="s">
        <v>197</v>
      </c>
      <c r="E34" s="38">
        <v>3920.55</v>
      </c>
      <c r="F34" s="38">
        <v>3920.55</v>
      </c>
      <c r="G34" s="39">
        <v>6346</v>
      </c>
      <c r="H34" s="38">
        <v>3920.55</v>
      </c>
      <c r="I34" s="39">
        <v>3180</v>
      </c>
      <c r="J34" s="39"/>
      <c r="K34" s="38">
        <f t="shared" si="60"/>
        <v>70.57</v>
      </c>
      <c r="L34" s="38">
        <f t="shared" si="61"/>
        <v>627.29</v>
      </c>
      <c r="M34" s="39">
        <f t="shared" si="62"/>
        <v>507.68</v>
      </c>
      <c r="N34" s="38">
        <f t="shared" si="63"/>
        <v>27.44</v>
      </c>
      <c r="O34" s="39">
        <f t="shared" si="64"/>
        <v>159</v>
      </c>
      <c r="P34" s="39">
        <f t="shared" si="65"/>
        <v>0</v>
      </c>
      <c r="Q34" s="39">
        <f t="shared" si="66"/>
        <v>1391.98</v>
      </c>
      <c r="R34" s="38">
        <f t="shared" si="67"/>
        <v>0</v>
      </c>
      <c r="S34" s="38">
        <f t="shared" si="68"/>
        <v>313.64</v>
      </c>
      <c r="T34" s="39">
        <f t="shared" si="69"/>
        <v>126.92</v>
      </c>
      <c r="U34" s="38">
        <f t="shared" si="70"/>
        <v>11.76</v>
      </c>
      <c r="V34" s="39">
        <f t="shared" si="71"/>
        <v>159</v>
      </c>
      <c r="W34" s="39">
        <f t="shared" si="72"/>
        <v>0</v>
      </c>
      <c r="X34" s="38">
        <f t="shared" si="73"/>
        <v>611.32</v>
      </c>
      <c r="Y34" s="38">
        <f t="shared" si="74"/>
        <v>2003.3</v>
      </c>
      <c r="Z34" s="38"/>
      <c r="AA34" s="41" t="s">
        <v>73</v>
      </c>
      <c r="AB34" s="42">
        <f t="shared" ref="AB34:AH34" si="78">K34+R34</f>
        <v>70.57</v>
      </c>
      <c r="AC34" s="42">
        <f t="shared" si="78"/>
        <v>940.93</v>
      </c>
      <c r="AD34" s="42">
        <f t="shared" si="78"/>
        <v>634.6</v>
      </c>
      <c r="AE34" s="42">
        <f t="shared" si="78"/>
        <v>39.2</v>
      </c>
      <c r="AF34" s="42">
        <f t="shared" si="78"/>
        <v>318</v>
      </c>
      <c r="AG34" s="42">
        <f t="shared" si="78"/>
        <v>0</v>
      </c>
      <c r="AH34" s="42">
        <f t="shared" si="78"/>
        <v>2003.3</v>
      </c>
      <c r="AI34" s="41" t="s">
        <v>34</v>
      </c>
    </row>
    <row r="35" s="15" customFormat="1" ht="16" customHeight="1" spans="1:35">
      <c r="A35" s="37">
        <f t="shared" si="59"/>
        <v>32</v>
      </c>
      <c r="B35" s="38" t="s">
        <v>153</v>
      </c>
      <c r="C35" s="38" t="s">
        <v>198</v>
      </c>
      <c r="D35" s="40" t="s">
        <v>199</v>
      </c>
      <c r="E35" s="38">
        <v>3920.55</v>
      </c>
      <c r="F35" s="38">
        <v>3920.55</v>
      </c>
      <c r="G35" s="39">
        <v>6346</v>
      </c>
      <c r="H35" s="38">
        <v>3920.55</v>
      </c>
      <c r="I35" s="39">
        <v>3180</v>
      </c>
      <c r="J35" s="39"/>
      <c r="K35" s="38">
        <f t="shared" si="60"/>
        <v>70.57</v>
      </c>
      <c r="L35" s="38">
        <f t="shared" si="61"/>
        <v>627.29</v>
      </c>
      <c r="M35" s="39">
        <f t="shared" si="62"/>
        <v>507.68</v>
      </c>
      <c r="N35" s="38">
        <f t="shared" si="63"/>
        <v>27.44</v>
      </c>
      <c r="O35" s="39">
        <f t="shared" si="64"/>
        <v>159</v>
      </c>
      <c r="P35" s="39">
        <f t="shared" si="65"/>
        <v>0</v>
      </c>
      <c r="Q35" s="39">
        <f t="shared" si="66"/>
        <v>1391.98</v>
      </c>
      <c r="R35" s="38">
        <f t="shared" si="67"/>
        <v>0</v>
      </c>
      <c r="S35" s="38">
        <f t="shared" si="68"/>
        <v>313.64</v>
      </c>
      <c r="T35" s="39">
        <f t="shared" si="69"/>
        <v>126.92</v>
      </c>
      <c r="U35" s="38">
        <f t="shared" si="70"/>
        <v>11.76</v>
      </c>
      <c r="V35" s="39">
        <f t="shared" si="71"/>
        <v>159</v>
      </c>
      <c r="W35" s="39">
        <f t="shared" si="72"/>
        <v>0</v>
      </c>
      <c r="X35" s="38">
        <f t="shared" si="73"/>
        <v>611.32</v>
      </c>
      <c r="Y35" s="38">
        <f t="shared" si="74"/>
        <v>2003.3</v>
      </c>
      <c r="Z35" s="38"/>
      <c r="AA35" s="41" t="s">
        <v>77</v>
      </c>
      <c r="AB35" s="42">
        <f t="shared" ref="AB35:AH35" si="79">K35+R35</f>
        <v>70.57</v>
      </c>
      <c r="AC35" s="42">
        <f t="shared" si="79"/>
        <v>940.93</v>
      </c>
      <c r="AD35" s="42">
        <f t="shared" si="79"/>
        <v>634.6</v>
      </c>
      <c r="AE35" s="42">
        <f t="shared" si="79"/>
        <v>39.2</v>
      </c>
      <c r="AF35" s="42">
        <f t="shared" si="79"/>
        <v>318</v>
      </c>
      <c r="AG35" s="42">
        <f t="shared" si="79"/>
        <v>0</v>
      </c>
      <c r="AH35" s="42">
        <f t="shared" si="79"/>
        <v>2003.3</v>
      </c>
      <c r="AI35" s="41" t="s">
        <v>36</v>
      </c>
    </row>
    <row r="36" s="15" customFormat="1" ht="16" customHeight="1" spans="1:35">
      <c r="A36" s="37">
        <f t="shared" si="59"/>
        <v>33</v>
      </c>
      <c r="B36" s="38" t="s">
        <v>113</v>
      </c>
      <c r="C36" s="38" t="s">
        <v>202</v>
      </c>
      <c r="D36" s="40" t="s">
        <v>203</v>
      </c>
      <c r="E36" s="38">
        <v>3920.55</v>
      </c>
      <c r="F36" s="38">
        <v>3920.55</v>
      </c>
      <c r="G36" s="39">
        <v>6346</v>
      </c>
      <c r="H36" s="38">
        <v>3920.55</v>
      </c>
      <c r="I36" s="39">
        <v>4180</v>
      </c>
      <c r="J36" s="39"/>
      <c r="K36" s="38">
        <f t="shared" si="60"/>
        <v>70.57</v>
      </c>
      <c r="L36" s="38">
        <f t="shared" si="61"/>
        <v>627.29</v>
      </c>
      <c r="M36" s="39">
        <f t="shared" si="62"/>
        <v>507.68</v>
      </c>
      <c r="N36" s="38">
        <f t="shared" si="63"/>
        <v>27.44</v>
      </c>
      <c r="O36" s="39">
        <f t="shared" si="64"/>
        <v>209</v>
      </c>
      <c r="P36" s="39">
        <f t="shared" si="65"/>
        <v>0</v>
      </c>
      <c r="Q36" s="39">
        <f t="shared" si="66"/>
        <v>1441.98</v>
      </c>
      <c r="R36" s="38">
        <f t="shared" si="67"/>
        <v>0</v>
      </c>
      <c r="S36" s="38">
        <f t="shared" si="68"/>
        <v>313.64</v>
      </c>
      <c r="T36" s="39">
        <f t="shared" si="69"/>
        <v>126.92</v>
      </c>
      <c r="U36" s="38">
        <f t="shared" si="70"/>
        <v>11.76</v>
      </c>
      <c r="V36" s="39">
        <f t="shared" si="71"/>
        <v>209</v>
      </c>
      <c r="W36" s="39">
        <f t="shared" si="72"/>
        <v>0</v>
      </c>
      <c r="X36" s="38">
        <f t="shared" si="73"/>
        <v>661.32</v>
      </c>
      <c r="Y36" s="38">
        <f t="shared" si="74"/>
        <v>2103.3</v>
      </c>
      <c r="Z36" s="38"/>
      <c r="AA36" s="41" t="s">
        <v>58</v>
      </c>
      <c r="AB36" s="42">
        <f t="shared" ref="AB36:AH36" si="80">K36+R36</f>
        <v>70.57</v>
      </c>
      <c r="AC36" s="42">
        <f t="shared" si="80"/>
        <v>940.93</v>
      </c>
      <c r="AD36" s="42">
        <f t="shared" si="80"/>
        <v>634.6</v>
      </c>
      <c r="AE36" s="42">
        <f t="shared" si="80"/>
        <v>39.2</v>
      </c>
      <c r="AF36" s="42">
        <f t="shared" si="80"/>
        <v>418</v>
      </c>
      <c r="AG36" s="42">
        <f t="shared" si="80"/>
        <v>0</v>
      </c>
      <c r="AH36" s="42">
        <f t="shared" si="80"/>
        <v>2103.3</v>
      </c>
      <c r="AI36" s="41" t="s">
        <v>35</v>
      </c>
    </row>
    <row r="37" s="15" customFormat="1" ht="16" customHeight="1" spans="1:35">
      <c r="A37" s="37">
        <f t="shared" si="59"/>
        <v>34</v>
      </c>
      <c r="B37" s="38" t="s">
        <v>148</v>
      </c>
      <c r="C37" s="38" t="s">
        <v>204</v>
      </c>
      <c r="D37" s="40" t="s">
        <v>205</v>
      </c>
      <c r="E37" s="38">
        <v>3920.55</v>
      </c>
      <c r="F37" s="38">
        <v>3920.55</v>
      </c>
      <c r="G37" s="39">
        <v>6346</v>
      </c>
      <c r="H37" s="38">
        <v>3920.55</v>
      </c>
      <c r="I37" s="39">
        <v>3180</v>
      </c>
      <c r="J37" s="39"/>
      <c r="K37" s="38">
        <f t="shared" si="60"/>
        <v>70.57</v>
      </c>
      <c r="L37" s="38">
        <f t="shared" si="61"/>
        <v>627.29</v>
      </c>
      <c r="M37" s="39">
        <f t="shared" si="62"/>
        <v>507.68</v>
      </c>
      <c r="N37" s="38">
        <f t="shared" si="63"/>
        <v>27.44</v>
      </c>
      <c r="O37" s="39">
        <f t="shared" si="64"/>
        <v>159</v>
      </c>
      <c r="P37" s="39">
        <f t="shared" si="65"/>
        <v>0</v>
      </c>
      <c r="Q37" s="39">
        <f t="shared" si="66"/>
        <v>1391.98</v>
      </c>
      <c r="R37" s="38">
        <f t="shared" si="67"/>
        <v>0</v>
      </c>
      <c r="S37" s="38">
        <f t="shared" si="68"/>
        <v>313.64</v>
      </c>
      <c r="T37" s="39">
        <f t="shared" si="69"/>
        <v>126.92</v>
      </c>
      <c r="U37" s="38">
        <f t="shared" si="70"/>
        <v>11.76</v>
      </c>
      <c r="V37" s="39">
        <f t="shared" si="71"/>
        <v>159</v>
      </c>
      <c r="W37" s="39">
        <f t="shared" si="72"/>
        <v>0</v>
      </c>
      <c r="X37" s="38">
        <f t="shared" si="73"/>
        <v>611.32</v>
      </c>
      <c r="Y37" s="38">
        <f t="shared" si="74"/>
        <v>2003.3</v>
      </c>
      <c r="Z37" s="38"/>
      <c r="AA37" s="41" t="s">
        <v>82</v>
      </c>
      <c r="AB37" s="42">
        <f t="shared" ref="AB37:AH37" si="81">K37+R37</f>
        <v>70.57</v>
      </c>
      <c r="AC37" s="42">
        <f t="shared" si="81"/>
        <v>940.93</v>
      </c>
      <c r="AD37" s="42">
        <f t="shared" si="81"/>
        <v>634.6</v>
      </c>
      <c r="AE37" s="42">
        <f t="shared" si="81"/>
        <v>39.2</v>
      </c>
      <c r="AF37" s="42">
        <f t="shared" si="81"/>
        <v>318</v>
      </c>
      <c r="AG37" s="42">
        <f t="shared" si="81"/>
        <v>0</v>
      </c>
      <c r="AH37" s="42">
        <f t="shared" si="81"/>
        <v>2003.3</v>
      </c>
      <c r="AI37" s="41" t="s">
        <v>31</v>
      </c>
    </row>
    <row r="38" s="15" customFormat="1" ht="16" customHeight="1" spans="1:35">
      <c r="A38" s="37">
        <f t="shared" si="59"/>
        <v>35</v>
      </c>
      <c r="B38" s="38" t="s">
        <v>195</v>
      </c>
      <c r="C38" s="44" t="s">
        <v>206</v>
      </c>
      <c r="D38" s="40" t="s">
        <v>207</v>
      </c>
      <c r="E38" s="38">
        <v>3920.55</v>
      </c>
      <c r="F38" s="38">
        <v>3920.55</v>
      </c>
      <c r="G38" s="39">
        <v>6346</v>
      </c>
      <c r="H38" s="38">
        <v>3920.55</v>
      </c>
      <c r="I38" s="39">
        <v>3180</v>
      </c>
      <c r="J38" s="39"/>
      <c r="K38" s="38">
        <f t="shared" si="60"/>
        <v>70.57</v>
      </c>
      <c r="L38" s="38">
        <f t="shared" si="61"/>
        <v>627.29</v>
      </c>
      <c r="M38" s="39">
        <f t="shared" si="62"/>
        <v>507.68</v>
      </c>
      <c r="N38" s="38">
        <f t="shared" si="63"/>
        <v>27.44</v>
      </c>
      <c r="O38" s="39">
        <f t="shared" si="64"/>
        <v>159</v>
      </c>
      <c r="P38" s="39">
        <f t="shared" si="65"/>
        <v>0</v>
      </c>
      <c r="Q38" s="39">
        <f t="shared" si="66"/>
        <v>1391.98</v>
      </c>
      <c r="R38" s="38">
        <f t="shared" si="67"/>
        <v>0</v>
      </c>
      <c r="S38" s="38">
        <f t="shared" si="68"/>
        <v>313.64</v>
      </c>
      <c r="T38" s="39">
        <f t="shared" si="69"/>
        <v>126.92</v>
      </c>
      <c r="U38" s="38">
        <f t="shared" si="70"/>
        <v>11.76</v>
      </c>
      <c r="V38" s="39">
        <f t="shared" si="71"/>
        <v>159</v>
      </c>
      <c r="W38" s="39">
        <f t="shared" si="72"/>
        <v>0</v>
      </c>
      <c r="X38" s="38">
        <f t="shared" si="73"/>
        <v>611.32</v>
      </c>
      <c r="Y38" s="38">
        <f t="shared" si="74"/>
        <v>2003.3</v>
      </c>
      <c r="Z38" s="38"/>
      <c r="AA38" s="41" t="s">
        <v>67</v>
      </c>
      <c r="AB38" s="42">
        <f t="shared" ref="AB38:AH38" si="82">K38+R38</f>
        <v>70.57</v>
      </c>
      <c r="AC38" s="42">
        <f t="shared" si="82"/>
        <v>940.93</v>
      </c>
      <c r="AD38" s="42">
        <f t="shared" si="82"/>
        <v>634.6</v>
      </c>
      <c r="AE38" s="42">
        <f t="shared" si="82"/>
        <v>39.2</v>
      </c>
      <c r="AF38" s="42">
        <f t="shared" si="82"/>
        <v>318</v>
      </c>
      <c r="AG38" s="42">
        <f t="shared" si="82"/>
        <v>0</v>
      </c>
      <c r="AH38" s="42">
        <f t="shared" si="82"/>
        <v>2003.3</v>
      </c>
      <c r="AI38" s="41" t="s">
        <v>36</v>
      </c>
    </row>
    <row r="39" s="15" customFormat="1" ht="16" customHeight="1" spans="1:35">
      <c r="A39" s="37">
        <f t="shared" si="59"/>
        <v>36</v>
      </c>
      <c r="B39" s="38" t="s">
        <v>195</v>
      </c>
      <c r="C39" s="38" t="s">
        <v>208</v>
      </c>
      <c r="D39" s="40" t="s">
        <v>209</v>
      </c>
      <c r="E39" s="38">
        <v>3920.55</v>
      </c>
      <c r="F39" s="38">
        <v>3920.55</v>
      </c>
      <c r="G39" s="39">
        <v>6346</v>
      </c>
      <c r="H39" s="38">
        <v>3920.55</v>
      </c>
      <c r="I39" s="39">
        <v>3180</v>
      </c>
      <c r="J39" s="39"/>
      <c r="K39" s="38">
        <f t="shared" si="60"/>
        <v>70.57</v>
      </c>
      <c r="L39" s="38">
        <f t="shared" si="61"/>
        <v>627.29</v>
      </c>
      <c r="M39" s="39">
        <f t="shared" si="62"/>
        <v>507.68</v>
      </c>
      <c r="N39" s="38">
        <f t="shared" si="63"/>
        <v>27.44</v>
      </c>
      <c r="O39" s="39">
        <f t="shared" si="64"/>
        <v>159</v>
      </c>
      <c r="P39" s="39">
        <f t="shared" si="65"/>
        <v>0</v>
      </c>
      <c r="Q39" s="39">
        <f t="shared" si="66"/>
        <v>1391.98</v>
      </c>
      <c r="R39" s="38">
        <f t="shared" si="67"/>
        <v>0</v>
      </c>
      <c r="S39" s="38">
        <f t="shared" si="68"/>
        <v>313.64</v>
      </c>
      <c r="T39" s="39">
        <f t="shared" si="69"/>
        <v>126.92</v>
      </c>
      <c r="U39" s="38">
        <f t="shared" si="70"/>
        <v>11.76</v>
      </c>
      <c r="V39" s="39">
        <f t="shared" si="71"/>
        <v>159</v>
      </c>
      <c r="W39" s="39">
        <f t="shared" si="72"/>
        <v>0</v>
      </c>
      <c r="X39" s="38">
        <f t="shared" si="73"/>
        <v>611.32</v>
      </c>
      <c r="Y39" s="38">
        <f t="shared" si="74"/>
        <v>2003.3</v>
      </c>
      <c r="Z39" s="38"/>
      <c r="AA39" s="41" t="s">
        <v>73</v>
      </c>
      <c r="AB39" s="42">
        <f t="shared" ref="AB39:AH39" si="83">K39+R39</f>
        <v>70.57</v>
      </c>
      <c r="AC39" s="42">
        <f t="shared" si="83"/>
        <v>940.93</v>
      </c>
      <c r="AD39" s="42">
        <f t="shared" si="83"/>
        <v>634.6</v>
      </c>
      <c r="AE39" s="42">
        <f t="shared" si="83"/>
        <v>39.2</v>
      </c>
      <c r="AF39" s="42">
        <f t="shared" si="83"/>
        <v>318</v>
      </c>
      <c r="AG39" s="42">
        <f t="shared" si="83"/>
        <v>0</v>
      </c>
      <c r="AH39" s="42">
        <f t="shared" si="83"/>
        <v>2003.3</v>
      </c>
      <c r="AI39" s="41" t="s">
        <v>34</v>
      </c>
    </row>
    <row r="40" s="15" customFormat="1" ht="16" customHeight="1" spans="1:35">
      <c r="A40" s="37">
        <f t="shared" si="59"/>
        <v>37</v>
      </c>
      <c r="B40" s="38" t="s">
        <v>153</v>
      </c>
      <c r="C40" s="38" t="s">
        <v>210</v>
      </c>
      <c r="D40" s="40" t="s">
        <v>211</v>
      </c>
      <c r="E40" s="38">
        <v>4200</v>
      </c>
      <c r="F40" s="38">
        <v>4200</v>
      </c>
      <c r="G40" s="39">
        <v>6346</v>
      </c>
      <c r="H40" s="38">
        <v>4200</v>
      </c>
      <c r="I40" s="39">
        <v>4180</v>
      </c>
      <c r="J40" s="39"/>
      <c r="K40" s="38">
        <f t="shared" si="60"/>
        <v>75.6</v>
      </c>
      <c r="L40" s="38">
        <f t="shared" si="61"/>
        <v>672</v>
      </c>
      <c r="M40" s="39">
        <f t="shared" si="62"/>
        <v>507.68</v>
      </c>
      <c r="N40" s="38">
        <f t="shared" si="63"/>
        <v>29.4</v>
      </c>
      <c r="O40" s="39">
        <f t="shared" si="64"/>
        <v>209</v>
      </c>
      <c r="P40" s="39">
        <f t="shared" si="65"/>
        <v>0</v>
      </c>
      <c r="Q40" s="39">
        <f t="shared" si="66"/>
        <v>1493.68</v>
      </c>
      <c r="R40" s="38">
        <f t="shared" si="67"/>
        <v>0</v>
      </c>
      <c r="S40" s="38">
        <f t="shared" si="68"/>
        <v>336</v>
      </c>
      <c r="T40" s="39">
        <f t="shared" si="69"/>
        <v>126.92</v>
      </c>
      <c r="U40" s="38">
        <f t="shared" si="70"/>
        <v>12.6</v>
      </c>
      <c r="V40" s="39">
        <f t="shared" si="71"/>
        <v>209</v>
      </c>
      <c r="W40" s="39">
        <f t="shared" si="72"/>
        <v>0</v>
      </c>
      <c r="X40" s="38">
        <f t="shared" si="73"/>
        <v>684.52</v>
      </c>
      <c r="Y40" s="38">
        <f t="shared" si="74"/>
        <v>2178.2</v>
      </c>
      <c r="Z40" s="38"/>
      <c r="AA40" s="41" t="s">
        <v>77</v>
      </c>
      <c r="AB40" s="42">
        <f t="shared" ref="AB40:AH40" si="84">K40+R40</f>
        <v>75.6</v>
      </c>
      <c r="AC40" s="42">
        <f t="shared" si="84"/>
        <v>1008</v>
      </c>
      <c r="AD40" s="42">
        <f t="shared" si="84"/>
        <v>634.6</v>
      </c>
      <c r="AE40" s="42">
        <f t="shared" si="84"/>
        <v>42</v>
      </c>
      <c r="AF40" s="42">
        <f t="shared" si="84"/>
        <v>418</v>
      </c>
      <c r="AG40" s="42">
        <f t="shared" si="84"/>
        <v>0</v>
      </c>
      <c r="AH40" s="42">
        <f t="shared" si="84"/>
        <v>2178.2</v>
      </c>
      <c r="AI40" s="41" t="s">
        <v>36</v>
      </c>
    </row>
    <row r="41" s="15" customFormat="1" ht="16" customHeight="1" spans="1:35">
      <c r="A41" s="37">
        <f t="shared" si="59"/>
        <v>38</v>
      </c>
      <c r="B41" s="38" t="s">
        <v>195</v>
      </c>
      <c r="C41" s="38" t="s">
        <v>212</v>
      </c>
      <c r="D41" s="40" t="s">
        <v>213</v>
      </c>
      <c r="E41" s="38">
        <v>3920.55</v>
      </c>
      <c r="F41" s="38">
        <v>3920.55</v>
      </c>
      <c r="G41" s="39">
        <v>6346</v>
      </c>
      <c r="H41" s="38">
        <v>3920.55</v>
      </c>
      <c r="I41" s="39">
        <v>4180</v>
      </c>
      <c r="J41" s="39"/>
      <c r="K41" s="38">
        <f t="shared" si="60"/>
        <v>70.57</v>
      </c>
      <c r="L41" s="38">
        <f t="shared" si="61"/>
        <v>627.29</v>
      </c>
      <c r="M41" s="39">
        <f t="shared" si="62"/>
        <v>507.68</v>
      </c>
      <c r="N41" s="38">
        <f t="shared" si="63"/>
        <v>27.44</v>
      </c>
      <c r="O41" s="39">
        <f t="shared" si="64"/>
        <v>209</v>
      </c>
      <c r="P41" s="39">
        <f t="shared" si="65"/>
        <v>0</v>
      </c>
      <c r="Q41" s="39">
        <f t="shared" si="66"/>
        <v>1441.98</v>
      </c>
      <c r="R41" s="38">
        <f t="shared" si="67"/>
        <v>0</v>
      </c>
      <c r="S41" s="38">
        <f t="shared" si="68"/>
        <v>313.64</v>
      </c>
      <c r="T41" s="39">
        <f t="shared" si="69"/>
        <v>126.92</v>
      </c>
      <c r="U41" s="38">
        <f t="shared" si="70"/>
        <v>11.76</v>
      </c>
      <c r="V41" s="39">
        <f t="shared" si="71"/>
        <v>209</v>
      </c>
      <c r="W41" s="39">
        <f t="shared" si="72"/>
        <v>0</v>
      </c>
      <c r="X41" s="38">
        <f t="shared" si="73"/>
        <v>661.32</v>
      </c>
      <c r="Y41" s="38">
        <f t="shared" si="74"/>
        <v>2103.3</v>
      </c>
      <c r="Z41" s="38"/>
      <c r="AA41" s="41" t="s">
        <v>73</v>
      </c>
      <c r="AB41" s="42">
        <f t="shared" ref="AB41:AH41" si="85">K41+R41</f>
        <v>70.57</v>
      </c>
      <c r="AC41" s="42">
        <f t="shared" si="85"/>
        <v>940.93</v>
      </c>
      <c r="AD41" s="42">
        <f t="shared" si="85"/>
        <v>634.6</v>
      </c>
      <c r="AE41" s="42">
        <f t="shared" si="85"/>
        <v>39.2</v>
      </c>
      <c r="AF41" s="42">
        <f t="shared" si="85"/>
        <v>418</v>
      </c>
      <c r="AG41" s="42">
        <f t="shared" si="85"/>
        <v>0</v>
      </c>
      <c r="AH41" s="42">
        <f t="shared" si="85"/>
        <v>2103.3</v>
      </c>
      <c r="AI41" s="41" t="s">
        <v>34</v>
      </c>
    </row>
    <row r="42" s="15" customFormat="1" ht="16" customHeight="1" spans="1:35">
      <c r="A42" s="37">
        <f t="shared" si="59"/>
        <v>39</v>
      </c>
      <c r="B42" s="38" t="s">
        <v>195</v>
      </c>
      <c r="C42" s="38" t="s">
        <v>214</v>
      </c>
      <c r="D42" s="40" t="s">
        <v>215</v>
      </c>
      <c r="E42" s="38">
        <v>3920.55</v>
      </c>
      <c r="F42" s="38">
        <v>3920.55</v>
      </c>
      <c r="G42" s="39">
        <v>6346</v>
      </c>
      <c r="H42" s="38">
        <v>3920.55</v>
      </c>
      <c r="I42" s="39">
        <v>3180</v>
      </c>
      <c r="J42" s="39"/>
      <c r="K42" s="38">
        <f t="shared" si="60"/>
        <v>70.57</v>
      </c>
      <c r="L42" s="38">
        <f t="shared" si="61"/>
        <v>627.29</v>
      </c>
      <c r="M42" s="39">
        <f t="shared" si="62"/>
        <v>507.68</v>
      </c>
      <c r="N42" s="38">
        <f t="shared" si="63"/>
        <v>27.44</v>
      </c>
      <c r="O42" s="39">
        <f t="shared" si="64"/>
        <v>159</v>
      </c>
      <c r="P42" s="39">
        <f t="shared" si="65"/>
        <v>0</v>
      </c>
      <c r="Q42" s="39">
        <f t="shared" si="66"/>
        <v>1391.98</v>
      </c>
      <c r="R42" s="38">
        <f t="shared" si="67"/>
        <v>0</v>
      </c>
      <c r="S42" s="38">
        <f t="shared" si="68"/>
        <v>313.64</v>
      </c>
      <c r="T42" s="39">
        <f t="shared" si="69"/>
        <v>126.92</v>
      </c>
      <c r="U42" s="38">
        <f t="shared" si="70"/>
        <v>11.76</v>
      </c>
      <c r="V42" s="39">
        <f t="shared" si="71"/>
        <v>159</v>
      </c>
      <c r="W42" s="39">
        <f t="shared" si="72"/>
        <v>0</v>
      </c>
      <c r="X42" s="38">
        <f t="shared" si="73"/>
        <v>611.32</v>
      </c>
      <c r="Y42" s="38">
        <f t="shared" si="74"/>
        <v>2003.3</v>
      </c>
      <c r="Z42" s="38"/>
      <c r="AA42" s="41" t="s">
        <v>73</v>
      </c>
      <c r="AB42" s="42">
        <f t="shared" ref="AB42:AH42" si="86">K42+R42</f>
        <v>70.57</v>
      </c>
      <c r="AC42" s="42">
        <f t="shared" si="86"/>
        <v>940.93</v>
      </c>
      <c r="AD42" s="42">
        <f t="shared" si="86"/>
        <v>634.6</v>
      </c>
      <c r="AE42" s="42">
        <f t="shared" si="86"/>
        <v>39.2</v>
      </c>
      <c r="AF42" s="42">
        <f t="shared" si="86"/>
        <v>318</v>
      </c>
      <c r="AG42" s="42">
        <f t="shared" si="86"/>
        <v>0</v>
      </c>
      <c r="AH42" s="42">
        <f t="shared" si="86"/>
        <v>2003.3</v>
      </c>
      <c r="AI42" s="41" t="s">
        <v>34</v>
      </c>
    </row>
    <row r="43" s="15" customFormat="1" ht="16" customHeight="1" spans="1:35">
      <c r="A43" s="37">
        <f t="shared" si="59"/>
        <v>40</v>
      </c>
      <c r="B43" s="38" t="s">
        <v>195</v>
      </c>
      <c r="C43" s="38" t="s">
        <v>216</v>
      </c>
      <c r="D43" s="40" t="s">
        <v>217</v>
      </c>
      <c r="E43" s="38">
        <v>3920.55</v>
      </c>
      <c r="F43" s="38">
        <v>3920.55</v>
      </c>
      <c r="G43" s="39">
        <v>6346</v>
      </c>
      <c r="H43" s="38">
        <v>3920.55</v>
      </c>
      <c r="I43" s="39">
        <v>3180</v>
      </c>
      <c r="J43" s="39"/>
      <c r="K43" s="38">
        <f t="shared" si="60"/>
        <v>70.57</v>
      </c>
      <c r="L43" s="38">
        <f t="shared" si="61"/>
        <v>627.29</v>
      </c>
      <c r="M43" s="39">
        <f t="shared" si="62"/>
        <v>507.68</v>
      </c>
      <c r="N43" s="38">
        <f t="shared" si="63"/>
        <v>27.44</v>
      </c>
      <c r="O43" s="39">
        <f t="shared" si="64"/>
        <v>159</v>
      </c>
      <c r="P43" s="39">
        <f t="shared" si="65"/>
        <v>0</v>
      </c>
      <c r="Q43" s="39">
        <f t="shared" si="66"/>
        <v>1391.98</v>
      </c>
      <c r="R43" s="38">
        <f t="shared" si="67"/>
        <v>0</v>
      </c>
      <c r="S43" s="38">
        <f t="shared" si="68"/>
        <v>313.64</v>
      </c>
      <c r="T43" s="39">
        <f t="shared" si="69"/>
        <v>126.92</v>
      </c>
      <c r="U43" s="38">
        <f t="shared" si="70"/>
        <v>11.76</v>
      </c>
      <c r="V43" s="39">
        <f t="shared" si="71"/>
        <v>159</v>
      </c>
      <c r="W43" s="39">
        <f t="shared" si="72"/>
        <v>0</v>
      </c>
      <c r="X43" s="38">
        <f t="shared" si="73"/>
        <v>611.32</v>
      </c>
      <c r="Y43" s="38">
        <f t="shared" si="74"/>
        <v>2003.3</v>
      </c>
      <c r="Z43" s="38"/>
      <c r="AA43" s="41" t="s">
        <v>67</v>
      </c>
      <c r="AB43" s="42">
        <f t="shared" ref="AB43:AH43" si="87">K43+R43</f>
        <v>70.57</v>
      </c>
      <c r="AC43" s="42">
        <f t="shared" si="87"/>
        <v>940.93</v>
      </c>
      <c r="AD43" s="42">
        <f t="shared" si="87"/>
        <v>634.6</v>
      </c>
      <c r="AE43" s="42">
        <f t="shared" si="87"/>
        <v>39.2</v>
      </c>
      <c r="AF43" s="42">
        <f t="shared" si="87"/>
        <v>318</v>
      </c>
      <c r="AG43" s="42">
        <f t="shared" si="87"/>
        <v>0</v>
      </c>
      <c r="AH43" s="42">
        <f t="shared" si="87"/>
        <v>2003.3</v>
      </c>
      <c r="AI43" s="41" t="s">
        <v>36</v>
      </c>
    </row>
    <row r="44" s="15" customFormat="1" ht="16" customHeight="1" spans="1:35">
      <c r="A44" s="37">
        <f t="shared" si="59"/>
        <v>41</v>
      </c>
      <c r="B44" s="38" t="s">
        <v>195</v>
      </c>
      <c r="C44" s="38" t="s">
        <v>218</v>
      </c>
      <c r="D44" s="40" t="s">
        <v>219</v>
      </c>
      <c r="E44" s="38">
        <v>3920.55</v>
      </c>
      <c r="F44" s="38">
        <v>3920.55</v>
      </c>
      <c r="G44" s="39">
        <v>6346</v>
      </c>
      <c r="H44" s="38">
        <v>3920.55</v>
      </c>
      <c r="I44" s="39">
        <v>3180</v>
      </c>
      <c r="J44" s="39"/>
      <c r="K44" s="38">
        <f t="shared" si="60"/>
        <v>70.57</v>
      </c>
      <c r="L44" s="38">
        <f t="shared" si="61"/>
        <v>627.29</v>
      </c>
      <c r="M44" s="39">
        <f t="shared" si="62"/>
        <v>507.68</v>
      </c>
      <c r="N44" s="38">
        <f t="shared" si="63"/>
        <v>27.44</v>
      </c>
      <c r="O44" s="39">
        <f t="shared" si="64"/>
        <v>159</v>
      </c>
      <c r="P44" s="39">
        <f t="shared" si="65"/>
        <v>0</v>
      </c>
      <c r="Q44" s="39">
        <f t="shared" si="66"/>
        <v>1391.98</v>
      </c>
      <c r="R44" s="38">
        <f t="shared" si="67"/>
        <v>0</v>
      </c>
      <c r="S44" s="38">
        <f t="shared" si="68"/>
        <v>313.64</v>
      </c>
      <c r="T44" s="39">
        <f t="shared" si="69"/>
        <v>126.92</v>
      </c>
      <c r="U44" s="38">
        <f t="shared" si="70"/>
        <v>11.76</v>
      </c>
      <c r="V44" s="39">
        <f t="shared" si="71"/>
        <v>159</v>
      </c>
      <c r="W44" s="39">
        <f t="shared" si="72"/>
        <v>0</v>
      </c>
      <c r="X44" s="38">
        <f t="shared" si="73"/>
        <v>611.32</v>
      </c>
      <c r="Y44" s="38">
        <f t="shared" si="74"/>
        <v>2003.3</v>
      </c>
      <c r="Z44" s="38"/>
      <c r="AA44" s="41" t="s">
        <v>73</v>
      </c>
      <c r="AB44" s="42">
        <f t="shared" ref="AB44:AH44" si="88">K44+R44</f>
        <v>70.57</v>
      </c>
      <c r="AC44" s="42">
        <f t="shared" si="88"/>
        <v>940.93</v>
      </c>
      <c r="AD44" s="42">
        <f t="shared" si="88"/>
        <v>634.6</v>
      </c>
      <c r="AE44" s="42">
        <f t="shared" si="88"/>
        <v>39.2</v>
      </c>
      <c r="AF44" s="42">
        <f t="shared" si="88"/>
        <v>318</v>
      </c>
      <c r="AG44" s="42">
        <f t="shared" si="88"/>
        <v>0</v>
      </c>
      <c r="AH44" s="42">
        <f t="shared" si="88"/>
        <v>2003.3</v>
      </c>
      <c r="AI44" s="41" t="s">
        <v>34</v>
      </c>
    </row>
    <row r="45" s="15" customFormat="1" ht="16" customHeight="1" spans="1:35">
      <c r="A45" s="37">
        <f t="shared" si="59"/>
        <v>42</v>
      </c>
      <c r="B45" s="38" t="s">
        <v>153</v>
      </c>
      <c r="C45" s="38" t="s">
        <v>220</v>
      </c>
      <c r="D45" s="40" t="s">
        <v>221</v>
      </c>
      <c r="E45" s="38">
        <v>4200</v>
      </c>
      <c r="F45" s="38">
        <v>4200</v>
      </c>
      <c r="G45" s="39">
        <v>6346</v>
      </c>
      <c r="H45" s="38">
        <v>4200</v>
      </c>
      <c r="I45" s="39">
        <v>4180</v>
      </c>
      <c r="J45" s="39"/>
      <c r="K45" s="38">
        <f t="shared" si="60"/>
        <v>75.6</v>
      </c>
      <c r="L45" s="38">
        <f t="shared" si="61"/>
        <v>672</v>
      </c>
      <c r="M45" s="39">
        <f t="shared" si="62"/>
        <v>507.68</v>
      </c>
      <c r="N45" s="38">
        <f t="shared" si="63"/>
        <v>29.4</v>
      </c>
      <c r="O45" s="39">
        <f t="shared" si="64"/>
        <v>209</v>
      </c>
      <c r="P45" s="39">
        <f t="shared" si="65"/>
        <v>0</v>
      </c>
      <c r="Q45" s="39">
        <f t="shared" si="66"/>
        <v>1493.68</v>
      </c>
      <c r="R45" s="38">
        <f t="shared" si="67"/>
        <v>0</v>
      </c>
      <c r="S45" s="38">
        <f t="shared" si="68"/>
        <v>336</v>
      </c>
      <c r="T45" s="39">
        <f t="shared" si="69"/>
        <v>126.92</v>
      </c>
      <c r="U45" s="38">
        <f t="shared" si="70"/>
        <v>12.6</v>
      </c>
      <c r="V45" s="39">
        <f t="shared" si="71"/>
        <v>209</v>
      </c>
      <c r="W45" s="39">
        <f t="shared" si="72"/>
        <v>0</v>
      </c>
      <c r="X45" s="38">
        <f t="shared" si="73"/>
        <v>684.52</v>
      </c>
      <c r="Y45" s="38">
        <f t="shared" si="74"/>
        <v>2178.2</v>
      </c>
      <c r="Z45" s="38"/>
      <c r="AA45" s="41" t="s">
        <v>67</v>
      </c>
      <c r="AB45" s="42">
        <f t="shared" ref="AB45:AH45" si="89">K45+R45</f>
        <v>75.6</v>
      </c>
      <c r="AC45" s="42">
        <f t="shared" si="89"/>
        <v>1008</v>
      </c>
      <c r="AD45" s="42">
        <f t="shared" si="89"/>
        <v>634.6</v>
      </c>
      <c r="AE45" s="42">
        <f t="shared" si="89"/>
        <v>42</v>
      </c>
      <c r="AF45" s="42">
        <f t="shared" si="89"/>
        <v>418</v>
      </c>
      <c r="AG45" s="42">
        <f t="shared" si="89"/>
        <v>0</v>
      </c>
      <c r="AH45" s="42">
        <f t="shared" si="89"/>
        <v>2178.2</v>
      </c>
      <c r="AI45" s="41" t="s">
        <v>36</v>
      </c>
    </row>
    <row r="46" s="15" customFormat="1" ht="16" customHeight="1" spans="1:35">
      <c r="A46" s="37">
        <f t="shared" si="59"/>
        <v>43</v>
      </c>
      <c r="B46" s="38" t="s">
        <v>153</v>
      </c>
      <c r="C46" s="38" t="s">
        <v>222</v>
      </c>
      <c r="D46" s="40" t="s">
        <v>223</v>
      </c>
      <c r="E46" s="38">
        <v>3920.55</v>
      </c>
      <c r="F46" s="38">
        <v>3920.55</v>
      </c>
      <c r="G46" s="39">
        <v>6346</v>
      </c>
      <c r="H46" s="38">
        <v>3920.55</v>
      </c>
      <c r="I46" s="39">
        <v>4180</v>
      </c>
      <c r="J46" s="39"/>
      <c r="K46" s="38">
        <f t="shared" si="60"/>
        <v>70.57</v>
      </c>
      <c r="L46" s="38">
        <f t="shared" si="61"/>
        <v>627.29</v>
      </c>
      <c r="M46" s="39">
        <f t="shared" si="62"/>
        <v>507.68</v>
      </c>
      <c r="N46" s="38">
        <f t="shared" si="63"/>
        <v>27.44</v>
      </c>
      <c r="O46" s="39">
        <f t="shared" si="64"/>
        <v>209</v>
      </c>
      <c r="P46" s="39">
        <f t="shared" si="65"/>
        <v>0</v>
      </c>
      <c r="Q46" s="39">
        <f t="shared" si="66"/>
        <v>1441.98</v>
      </c>
      <c r="R46" s="38">
        <f t="shared" si="67"/>
        <v>0</v>
      </c>
      <c r="S46" s="38">
        <f t="shared" si="68"/>
        <v>313.64</v>
      </c>
      <c r="T46" s="39">
        <f t="shared" si="69"/>
        <v>126.92</v>
      </c>
      <c r="U46" s="38">
        <f t="shared" si="70"/>
        <v>11.76</v>
      </c>
      <c r="V46" s="39">
        <f t="shared" si="71"/>
        <v>209</v>
      </c>
      <c r="W46" s="39">
        <f t="shared" si="72"/>
        <v>0</v>
      </c>
      <c r="X46" s="38">
        <f t="shared" si="73"/>
        <v>661.32</v>
      </c>
      <c r="Y46" s="38">
        <f t="shared" si="74"/>
        <v>2103.3</v>
      </c>
      <c r="Z46" s="38"/>
      <c r="AA46" s="41" t="s">
        <v>77</v>
      </c>
      <c r="AB46" s="42">
        <f t="shared" ref="AB46:AH46" si="90">K46+R46</f>
        <v>70.57</v>
      </c>
      <c r="AC46" s="42">
        <f t="shared" si="90"/>
        <v>940.93</v>
      </c>
      <c r="AD46" s="42">
        <f t="shared" si="90"/>
        <v>634.6</v>
      </c>
      <c r="AE46" s="42">
        <f t="shared" si="90"/>
        <v>39.2</v>
      </c>
      <c r="AF46" s="42">
        <f t="shared" si="90"/>
        <v>418</v>
      </c>
      <c r="AG46" s="42">
        <f t="shared" si="90"/>
        <v>0</v>
      </c>
      <c r="AH46" s="42">
        <f t="shared" si="90"/>
        <v>2103.3</v>
      </c>
      <c r="AI46" s="41" t="s">
        <v>36</v>
      </c>
    </row>
    <row r="47" s="15" customFormat="1" ht="16" customHeight="1" spans="1:35">
      <c r="A47" s="37">
        <f t="shared" si="59"/>
        <v>44</v>
      </c>
      <c r="B47" s="38" t="s">
        <v>153</v>
      </c>
      <c r="C47" s="38" t="s">
        <v>224</v>
      </c>
      <c r="D47" s="40" t="s">
        <v>225</v>
      </c>
      <c r="E47" s="38">
        <v>3920.55</v>
      </c>
      <c r="F47" s="38">
        <v>3920.55</v>
      </c>
      <c r="G47" s="39">
        <v>6346</v>
      </c>
      <c r="H47" s="38">
        <v>3920.55</v>
      </c>
      <c r="I47" s="39">
        <v>4180</v>
      </c>
      <c r="J47" s="39"/>
      <c r="K47" s="38">
        <f t="shared" si="60"/>
        <v>70.57</v>
      </c>
      <c r="L47" s="38">
        <f t="shared" si="61"/>
        <v>627.29</v>
      </c>
      <c r="M47" s="39">
        <f t="shared" si="62"/>
        <v>507.68</v>
      </c>
      <c r="N47" s="38">
        <f t="shared" si="63"/>
        <v>27.44</v>
      </c>
      <c r="O47" s="39">
        <f t="shared" si="64"/>
        <v>209</v>
      </c>
      <c r="P47" s="39">
        <f t="shared" si="65"/>
        <v>0</v>
      </c>
      <c r="Q47" s="39">
        <f t="shared" si="66"/>
        <v>1441.98</v>
      </c>
      <c r="R47" s="38">
        <f t="shared" si="67"/>
        <v>0</v>
      </c>
      <c r="S47" s="38">
        <f t="shared" si="68"/>
        <v>313.64</v>
      </c>
      <c r="T47" s="39">
        <f t="shared" si="69"/>
        <v>126.92</v>
      </c>
      <c r="U47" s="38">
        <f t="shared" si="70"/>
        <v>11.76</v>
      </c>
      <c r="V47" s="39">
        <f t="shared" si="71"/>
        <v>209</v>
      </c>
      <c r="W47" s="39">
        <f t="shared" si="72"/>
        <v>0</v>
      </c>
      <c r="X47" s="38">
        <f t="shared" si="73"/>
        <v>661.32</v>
      </c>
      <c r="Y47" s="38">
        <f t="shared" si="74"/>
        <v>2103.3</v>
      </c>
      <c r="Z47" s="38"/>
      <c r="AA47" s="41" t="s">
        <v>77</v>
      </c>
      <c r="AB47" s="42">
        <f t="shared" ref="AB47:AH47" si="91">K47+R47</f>
        <v>70.57</v>
      </c>
      <c r="AC47" s="42">
        <f t="shared" si="91"/>
        <v>940.93</v>
      </c>
      <c r="AD47" s="42">
        <f t="shared" si="91"/>
        <v>634.6</v>
      </c>
      <c r="AE47" s="42">
        <f t="shared" si="91"/>
        <v>39.2</v>
      </c>
      <c r="AF47" s="42">
        <f t="shared" si="91"/>
        <v>418</v>
      </c>
      <c r="AG47" s="42">
        <f t="shared" si="91"/>
        <v>0</v>
      </c>
      <c r="AH47" s="42">
        <f t="shared" si="91"/>
        <v>2103.3</v>
      </c>
      <c r="AI47" s="41" t="s">
        <v>36</v>
      </c>
    </row>
    <row r="48" s="15" customFormat="1" ht="16" customHeight="1" spans="1:35">
      <c r="A48" s="37">
        <f t="shared" si="59"/>
        <v>45</v>
      </c>
      <c r="B48" s="38" t="s">
        <v>153</v>
      </c>
      <c r="C48" s="38" t="s">
        <v>226</v>
      </c>
      <c r="D48" s="40" t="s">
        <v>227</v>
      </c>
      <c r="E48" s="38">
        <v>3920.55</v>
      </c>
      <c r="F48" s="38">
        <v>3920.55</v>
      </c>
      <c r="G48" s="39">
        <v>6346</v>
      </c>
      <c r="H48" s="38">
        <v>3920.55</v>
      </c>
      <c r="I48" s="39">
        <v>3180</v>
      </c>
      <c r="J48" s="39"/>
      <c r="K48" s="38">
        <f t="shared" si="60"/>
        <v>70.57</v>
      </c>
      <c r="L48" s="38">
        <f t="shared" si="61"/>
        <v>627.29</v>
      </c>
      <c r="M48" s="39">
        <f t="shared" si="62"/>
        <v>507.68</v>
      </c>
      <c r="N48" s="38">
        <f t="shared" si="63"/>
        <v>27.44</v>
      </c>
      <c r="O48" s="39">
        <f t="shared" si="64"/>
        <v>159</v>
      </c>
      <c r="P48" s="39">
        <f t="shared" si="65"/>
        <v>0</v>
      </c>
      <c r="Q48" s="39">
        <f t="shared" si="66"/>
        <v>1391.98</v>
      </c>
      <c r="R48" s="38">
        <f t="shared" si="67"/>
        <v>0</v>
      </c>
      <c r="S48" s="38">
        <f t="shared" si="68"/>
        <v>313.64</v>
      </c>
      <c r="T48" s="39">
        <f t="shared" si="69"/>
        <v>126.92</v>
      </c>
      <c r="U48" s="38">
        <f t="shared" si="70"/>
        <v>11.76</v>
      </c>
      <c r="V48" s="39">
        <f t="shared" si="71"/>
        <v>159</v>
      </c>
      <c r="W48" s="39">
        <f t="shared" si="72"/>
        <v>0</v>
      </c>
      <c r="X48" s="38">
        <f t="shared" si="73"/>
        <v>611.32</v>
      </c>
      <c r="Y48" s="38">
        <f t="shared" si="74"/>
        <v>2003.3</v>
      </c>
      <c r="Z48" s="38"/>
      <c r="AA48" s="41" t="s">
        <v>74</v>
      </c>
      <c r="AB48" s="42">
        <f t="shared" ref="AB48:AH48" si="92">K48+R48</f>
        <v>70.57</v>
      </c>
      <c r="AC48" s="42">
        <f t="shared" si="92"/>
        <v>940.93</v>
      </c>
      <c r="AD48" s="42">
        <f t="shared" si="92"/>
        <v>634.6</v>
      </c>
      <c r="AE48" s="42">
        <f t="shared" si="92"/>
        <v>39.2</v>
      </c>
      <c r="AF48" s="42">
        <f t="shared" si="92"/>
        <v>318</v>
      </c>
      <c r="AG48" s="42">
        <f t="shared" si="92"/>
        <v>0</v>
      </c>
      <c r="AH48" s="42">
        <f t="shared" si="92"/>
        <v>2003.3</v>
      </c>
      <c r="AI48" s="41" t="s">
        <v>35</v>
      </c>
    </row>
    <row r="49" spans="1:36">
      <c r="A49" s="37">
        <f t="shared" si="59"/>
        <v>46</v>
      </c>
      <c r="B49" s="38" t="s">
        <v>195</v>
      </c>
      <c r="C49" s="38" t="s">
        <v>228</v>
      </c>
      <c r="D49" s="40" t="s">
        <v>229</v>
      </c>
      <c r="E49" s="38">
        <v>3920.55</v>
      </c>
      <c r="F49" s="38">
        <v>3920.55</v>
      </c>
      <c r="G49" s="39">
        <v>6346</v>
      </c>
      <c r="H49" s="38">
        <v>3920.55</v>
      </c>
      <c r="I49" s="39">
        <v>3180</v>
      </c>
      <c r="J49" s="39"/>
      <c r="K49" s="38">
        <f t="shared" si="60"/>
        <v>70.57</v>
      </c>
      <c r="L49" s="38">
        <f t="shared" si="61"/>
        <v>627.29</v>
      </c>
      <c r="M49" s="39">
        <f t="shared" si="62"/>
        <v>507.68</v>
      </c>
      <c r="N49" s="38">
        <f t="shared" si="63"/>
        <v>27.44</v>
      </c>
      <c r="O49" s="39">
        <f t="shared" si="64"/>
        <v>159</v>
      </c>
      <c r="P49" s="39">
        <f t="shared" si="65"/>
        <v>0</v>
      </c>
      <c r="Q49" s="39">
        <f t="shared" si="66"/>
        <v>1391.98</v>
      </c>
      <c r="R49" s="38">
        <f t="shared" si="67"/>
        <v>0</v>
      </c>
      <c r="S49" s="38">
        <f t="shared" si="68"/>
        <v>313.64</v>
      </c>
      <c r="T49" s="39">
        <f t="shared" si="69"/>
        <v>126.92</v>
      </c>
      <c r="U49" s="38">
        <f t="shared" si="70"/>
        <v>11.76</v>
      </c>
      <c r="V49" s="39">
        <f t="shared" si="71"/>
        <v>159</v>
      </c>
      <c r="W49" s="39">
        <f t="shared" si="72"/>
        <v>0</v>
      </c>
      <c r="X49" s="38">
        <f t="shared" si="73"/>
        <v>611.32</v>
      </c>
      <c r="Y49" s="38">
        <f t="shared" si="74"/>
        <v>2003.3</v>
      </c>
      <c r="Z49" s="38"/>
      <c r="AA49" s="41" t="s">
        <v>67</v>
      </c>
      <c r="AB49" s="42">
        <f t="shared" ref="AB49:AH49" si="93">K49+R49</f>
        <v>70.57</v>
      </c>
      <c r="AC49" s="42">
        <f t="shared" si="93"/>
        <v>940.93</v>
      </c>
      <c r="AD49" s="42">
        <f t="shared" si="93"/>
        <v>634.6</v>
      </c>
      <c r="AE49" s="42">
        <f t="shared" si="93"/>
        <v>39.2</v>
      </c>
      <c r="AF49" s="42">
        <f t="shared" si="93"/>
        <v>318</v>
      </c>
      <c r="AG49" s="42">
        <f t="shared" si="93"/>
        <v>0</v>
      </c>
      <c r="AH49" s="42">
        <f t="shared" si="93"/>
        <v>2003.3</v>
      </c>
      <c r="AI49" s="41" t="s">
        <v>36</v>
      </c>
      <c r="AJ49" s="15"/>
    </row>
    <row r="50" s="15" customFormat="1" ht="16" customHeight="1" spans="1:36">
      <c r="A50" s="37">
        <f t="shared" si="59"/>
        <v>47</v>
      </c>
      <c r="B50" s="38" t="s">
        <v>110</v>
      </c>
      <c r="C50" s="45" t="s">
        <v>230</v>
      </c>
      <c r="D50" s="46" t="s">
        <v>231</v>
      </c>
      <c r="E50" s="38">
        <v>3920.55</v>
      </c>
      <c r="F50" s="38">
        <v>3920.55</v>
      </c>
      <c r="G50" s="39">
        <v>6346</v>
      </c>
      <c r="H50" s="38">
        <v>3920.55</v>
      </c>
      <c r="I50" s="39">
        <v>2200</v>
      </c>
      <c r="J50" s="39"/>
      <c r="K50" s="38">
        <f t="shared" si="60"/>
        <v>70.57</v>
      </c>
      <c r="L50" s="38">
        <f t="shared" si="61"/>
        <v>627.29</v>
      </c>
      <c r="M50" s="39">
        <f t="shared" si="62"/>
        <v>507.68</v>
      </c>
      <c r="N50" s="38">
        <f t="shared" si="63"/>
        <v>27.44</v>
      </c>
      <c r="O50" s="39">
        <f t="shared" si="64"/>
        <v>110</v>
      </c>
      <c r="P50" s="39">
        <f t="shared" si="65"/>
        <v>0</v>
      </c>
      <c r="Q50" s="39">
        <f t="shared" si="66"/>
        <v>1342.98</v>
      </c>
      <c r="R50" s="38">
        <f t="shared" si="67"/>
        <v>0</v>
      </c>
      <c r="S50" s="38">
        <f t="shared" si="68"/>
        <v>313.64</v>
      </c>
      <c r="T50" s="39">
        <f t="shared" si="69"/>
        <v>126.92</v>
      </c>
      <c r="U50" s="38">
        <f t="shared" si="70"/>
        <v>11.76</v>
      </c>
      <c r="V50" s="39">
        <f t="shared" si="71"/>
        <v>110</v>
      </c>
      <c r="W50" s="39">
        <f t="shared" si="72"/>
        <v>0</v>
      </c>
      <c r="X50" s="38">
        <f t="shared" si="73"/>
        <v>562.32</v>
      </c>
      <c r="Y50" s="38">
        <f t="shared" si="74"/>
        <v>1905.3</v>
      </c>
      <c r="Z50" s="38"/>
      <c r="AA50" s="41" t="s">
        <v>62</v>
      </c>
      <c r="AB50" s="42">
        <f t="shared" ref="AB50:AH50" si="94">K50+R50</f>
        <v>70.57</v>
      </c>
      <c r="AC50" s="42">
        <f t="shared" si="94"/>
        <v>940.93</v>
      </c>
      <c r="AD50" s="42">
        <f t="shared" si="94"/>
        <v>634.6</v>
      </c>
      <c r="AE50" s="42">
        <f t="shared" si="94"/>
        <v>39.2</v>
      </c>
      <c r="AF50" s="42">
        <f t="shared" si="94"/>
        <v>220</v>
      </c>
      <c r="AG50" s="42">
        <f t="shared" si="94"/>
        <v>0</v>
      </c>
      <c r="AH50" s="42">
        <f t="shared" si="94"/>
        <v>1905.3</v>
      </c>
      <c r="AI50" s="41" t="s">
        <v>33</v>
      </c>
    </row>
    <row r="51" s="15" customFormat="1" ht="16" customHeight="1" spans="1:36">
      <c r="A51" s="37">
        <f t="shared" si="59"/>
        <v>48</v>
      </c>
      <c r="B51" s="38" t="s">
        <v>195</v>
      </c>
      <c r="C51" s="45" t="s">
        <v>232</v>
      </c>
      <c r="D51" s="46" t="s">
        <v>233</v>
      </c>
      <c r="E51" s="38">
        <v>3920.55</v>
      </c>
      <c r="F51" s="38">
        <v>3920.55</v>
      </c>
      <c r="G51" s="39">
        <v>6346</v>
      </c>
      <c r="H51" s="38">
        <v>3920.55</v>
      </c>
      <c r="I51" s="39">
        <v>3180</v>
      </c>
      <c r="J51" s="39"/>
      <c r="K51" s="38">
        <f t="shared" si="60"/>
        <v>70.57</v>
      </c>
      <c r="L51" s="38">
        <f t="shared" si="61"/>
        <v>627.29</v>
      </c>
      <c r="M51" s="39">
        <f t="shared" si="62"/>
        <v>507.68</v>
      </c>
      <c r="N51" s="38">
        <f t="shared" si="63"/>
        <v>27.44</v>
      </c>
      <c r="O51" s="39">
        <f t="shared" si="64"/>
        <v>159</v>
      </c>
      <c r="P51" s="39">
        <f t="shared" si="65"/>
        <v>0</v>
      </c>
      <c r="Q51" s="39">
        <f t="shared" si="66"/>
        <v>1391.98</v>
      </c>
      <c r="R51" s="38">
        <f t="shared" si="67"/>
        <v>0</v>
      </c>
      <c r="S51" s="38">
        <f t="shared" si="68"/>
        <v>313.64</v>
      </c>
      <c r="T51" s="39">
        <f t="shared" si="69"/>
        <v>126.92</v>
      </c>
      <c r="U51" s="38">
        <f t="shared" si="70"/>
        <v>11.76</v>
      </c>
      <c r="V51" s="39">
        <f t="shared" si="71"/>
        <v>159</v>
      </c>
      <c r="W51" s="39">
        <f t="shared" si="72"/>
        <v>0</v>
      </c>
      <c r="X51" s="38">
        <f t="shared" si="73"/>
        <v>611.32</v>
      </c>
      <c r="Y51" s="38">
        <f t="shared" si="74"/>
        <v>2003.3</v>
      </c>
      <c r="Z51" s="38"/>
      <c r="AA51" s="41" t="s">
        <v>67</v>
      </c>
      <c r="AB51" s="42">
        <f t="shared" ref="AB51:AH51" si="95">K51+R51</f>
        <v>70.57</v>
      </c>
      <c r="AC51" s="42">
        <f t="shared" si="95"/>
        <v>940.93</v>
      </c>
      <c r="AD51" s="42">
        <f t="shared" si="95"/>
        <v>634.6</v>
      </c>
      <c r="AE51" s="42">
        <f t="shared" si="95"/>
        <v>39.2</v>
      </c>
      <c r="AF51" s="42">
        <f t="shared" si="95"/>
        <v>318</v>
      </c>
      <c r="AG51" s="42">
        <f t="shared" si="95"/>
        <v>0</v>
      </c>
      <c r="AH51" s="42">
        <f t="shared" si="95"/>
        <v>2003.3</v>
      </c>
      <c r="AI51" s="41" t="s">
        <v>36</v>
      </c>
    </row>
    <row r="52" s="15" customFormat="1" ht="16" customHeight="1" spans="1:36">
      <c r="A52" s="37">
        <f t="shared" si="59"/>
        <v>49</v>
      </c>
      <c r="B52" s="38" t="s">
        <v>195</v>
      </c>
      <c r="C52" s="45" t="s">
        <v>234</v>
      </c>
      <c r="D52" s="46" t="s">
        <v>235</v>
      </c>
      <c r="E52" s="38">
        <v>3920.55</v>
      </c>
      <c r="F52" s="38">
        <v>3920.55</v>
      </c>
      <c r="G52" s="39">
        <v>6346</v>
      </c>
      <c r="H52" s="38">
        <v>3920.55</v>
      </c>
      <c r="I52" s="39">
        <v>2200</v>
      </c>
      <c r="J52" s="39"/>
      <c r="K52" s="38">
        <f t="shared" si="60"/>
        <v>70.57</v>
      </c>
      <c r="L52" s="38">
        <f t="shared" si="61"/>
        <v>627.29</v>
      </c>
      <c r="M52" s="39">
        <f t="shared" si="62"/>
        <v>507.68</v>
      </c>
      <c r="N52" s="38">
        <f t="shared" si="63"/>
        <v>27.44</v>
      </c>
      <c r="O52" s="39">
        <f t="shared" si="64"/>
        <v>110</v>
      </c>
      <c r="P52" s="39">
        <f t="shared" si="65"/>
        <v>0</v>
      </c>
      <c r="Q52" s="39">
        <f t="shared" si="66"/>
        <v>1342.98</v>
      </c>
      <c r="R52" s="38">
        <f t="shared" si="67"/>
        <v>0</v>
      </c>
      <c r="S52" s="38">
        <f t="shared" si="68"/>
        <v>313.64</v>
      </c>
      <c r="T52" s="39">
        <f t="shared" si="69"/>
        <v>126.92</v>
      </c>
      <c r="U52" s="38">
        <f t="shared" si="70"/>
        <v>11.76</v>
      </c>
      <c r="V52" s="39">
        <f t="shared" si="71"/>
        <v>110</v>
      </c>
      <c r="W52" s="39">
        <f t="shared" si="72"/>
        <v>0</v>
      </c>
      <c r="X52" s="38">
        <f t="shared" si="73"/>
        <v>562.32</v>
      </c>
      <c r="Y52" s="38">
        <f t="shared" si="74"/>
        <v>1905.3</v>
      </c>
      <c r="Z52" s="38"/>
      <c r="AA52" s="41" t="s">
        <v>67</v>
      </c>
      <c r="AB52" s="42">
        <f t="shared" ref="AB52:AH52" si="96">K52+R52</f>
        <v>70.57</v>
      </c>
      <c r="AC52" s="42">
        <f t="shared" si="96"/>
        <v>940.93</v>
      </c>
      <c r="AD52" s="42">
        <f t="shared" si="96"/>
        <v>634.6</v>
      </c>
      <c r="AE52" s="42">
        <f t="shared" si="96"/>
        <v>39.2</v>
      </c>
      <c r="AF52" s="42">
        <f t="shared" si="96"/>
        <v>220</v>
      </c>
      <c r="AG52" s="42">
        <f t="shared" si="96"/>
        <v>0</v>
      </c>
      <c r="AH52" s="42">
        <f t="shared" si="96"/>
        <v>1905.3</v>
      </c>
      <c r="AI52" s="41" t="s">
        <v>36</v>
      </c>
    </row>
    <row r="53" s="15" customFormat="1" ht="16" customHeight="1" spans="1:36">
      <c r="A53" s="37">
        <f t="shared" si="59"/>
        <v>50</v>
      </c>
      <c r="B53" s="38" t="s">
        <v>195</v>
      </c>
      <c r="C53" s="45" t="s">
        <v>236</v>
      </c>
      <c r="D53" s="221" t="s">
        <v>237</v>
      </c>
      <c r="E53" s="38">
        <v>3920.55</v>
      </c>
      <c r="F53" s="38">
        <v>3920.55</v>
      </c>
      <c r="G53" s="39">
        <v>6346</v>
      </c>
      <c r="H53" s="38">
        <v>3920.55</v>
      </c>
      <c r="I53" s="39">
        <v>3180</v>
      </c>
      <c r="J53" s="39"/>
      <c r="K53" s="38">
        <f t="shared" si="60"/>
        <v>70.57</v>
      </c>
      <c r="L53" s="38">
        <f t="shared" si="61"/>
        <v>627.29</v>
      </c>
      <c r="M53" s="39">
        <f t="shared" si="62"/>
        <v>507.68</v>
      </c>
      <c r="N53" s="38">
        <f t="shared" si="63"/>
        <v>27.44</v>
      </c>
      <c r="O53" s="39">
        <f t="shared" si="64"/>
        <v>159</v>
      </c>
      <c r="P53" s="39">
        <f t="shared" si="65"/>
        <v>0</v>
      </c>
      <c r="Q53" s="39">
        <f t="shared" si="66"/>
        <v>1391.98</v>
      </c>
      <c r="R53" s="38">
        <f t="shared" si="67"/>
        <v>0</v>
      </c>
      <c r="S53" s="38">
        <f t="shared" si="68"/>
        <v>313.64</v>
      </c>
      <c r="T53" s="39">
        <f t="shared" si="69"/>
        <v>126.92</v>
      </c>
      <c r="U53" s="38">
        <f t="shared" si="70"/>
        <v>11.76</v>
      </c>
      <c r="V53" s="39">
        <f t="shared" si="71"/>
        <v>159</v>
      </c>
      <c r="W53" s="39">
        <f t="shared" si="72"/>
        <v>0</v>
      </c>
      <c r="X53" s="38">
        <f t="shared" si="73"/>
        <v>611.32</v>
      </c>
      <c r="Y53" s="38">
        <f t="shared" si="74"/>
        <v>2003.3</v>
      </c>
      <c r="Z53" s="38"/>
      <c r="AA53" s="41" t="s">
        <v>73</v>
      </c>
      <c r="AB53" s="42">
        <f t="shared" ref="AB53:AH53" si="97">K53+R53</f>
        <v>70.57</v>
      </c>
      <c r="AC53" s="42">
        <f t="shared" si="97"/>
        <v>940.93</v>
      </c>
      <c r="AD53" s="42">
        <f t="shared" si="97"/>
        <v>634.6</v>
      </c>
      <c r="AE53" s="42">
        <f t="shared" si="97"/>
        <v>39.2</v>
      </c>
      <c r="AF53" s="42">
        <f t="shared" si="97"/>
        <v>318</v>
      </c>
      <c r="AG53" s="42">
        <f t="shared" si="97"/>
        <v>0</v>
      </c>
      <c r="AH53" s="42">
        <f t="shared" si="97"/>
        <v>2003.3</v>
      </c>
      <c r="AI53" s="41" t="s">
        <v>34</v>
      </c>
    </row>
    <row r="54" s="15" customFormat="1" ht="16" customHeight="1" spans="1:36">
      <c r="A54" s="37">
        <f t="shared" si="59"/>
        <v>51</v>
      </c>
      <c r="B54" s="38" t="s">
        <v>238</v>
      </c>
      <c r="C54" s="38" t="s">
        <v>239</v>
      </c>
      <c r="D54" s="40" t="s">
        <v>240</v>
      </c>
      <c r="E54" s="38">
        <v>4200</v>
      </c>
      <c r="F54" s="38">
        <v>4200</v>
      </c>
      <c r="G54" s="39">
        <v>6346</v>
      </c>
      <c r="H54" s="38">
        <v>4200</v>
      </c>
      <c r="I54" s="39">
        <v>4180</v>
      </c>
      <c r="J54" s="39"/>
      <c r="K54" s="38">
        <f t="shared" si="60"/>
        <v>75.6</v>
      </c>
      <c r="L54" s="38">
        <f t="shared" si="61"/>
        <v>672</v>
      </c>
      <c r="M54" s="39">
        <f t="shared" si="62"/>
        <v>507.68</v>
      </c>
      <c r="N54" s="38">
        <f t="shared" si="63"/>
        <v>29.4</v>
      </c>
      <c r="O54" s="39">
        <f t="shared" si="64"/>
        <v>209</v>
      </c>
      <c r="P54" s="39">
        <f t="shared" si="65"/>
        <v>0</v>
      </c>
      <c r="Q54" s="39">
        <f t="shared" si="66"/>
        <v>1493.68</v>
      </c>
      <c r="R54" s="38">
        <f t="shared" si="67"/>
        <v>0</v>
      </c>
      <c r="S54" s="38">
        <f t="shared" si="68"/>
        <v>336</v>
      </c>
      <c r="T54" s="39">
        <f t="shared" si="69"/>
        <v>126.92</v>
      </c>
      <c r="U54" s="38">
        <f t="shared" si="70"/>
        <v>12.6</v>
      </c>
      <c r="V54" s="39">
        <f t="shared" si="71"/>
        <v>209</v>
      </c>
      <c r="W54" s="39">
        <f t="shared" si="72"/>
        <v>0</v>
      </c>
      <c r="X54" s="38">
        <f t="shared" si="73"/>
        <v>684.52</v>
      </c>
      <c r="Y54" s="38">
        <f t="shared" si="74"/>
        <v>2178.2</v>
      </c>
      <c r="Z54" s="38"/>
      <c r="AA54" s="41" t="s">
        <v>58</v>
      </c>
      <c r="AB54" s="42">
        <f t="shared" ref="AB54:AH54" si="98">K54+R54</f>
        <v>75.6</v>
      </c>
      <c r="AC54" s="42">
        <f t="shared" si="98"/>
        <v>1008</v>
      </c>
      <c r="AD54" s="42">
        <f t="shared" si="98"/>
        <v>634.6</v>
      </c>
      <c r="AE54" s="42">
        <f t="shared" si="98"/>
        <v>42</v>
      </c>
      <c r="AF54" s="42">
        <f t="shared" si="98"/>
        <v>418</v>
      </c>
      <c r="AG54" s="42">
        <f t="shared" si="98"/>
        <v>0</v>
      </c>
      <c r="AH54" s="42">
        <f t="shared" si="98"/>
        <v>2178.2</v>
      </c>
      <c r="AI54" s="41" t="s">
        <v>35</v>
      </c>
    </row>
    <row r="55" s="15" customFormat="1" ht="16" customHeight="1" spans="1:36">
      <c r="A55" s="37">
        <f t="shared" si="59"/>
        <v>52</v>
      </c>
      <c r="B55" s="38" t="s">
        <v>186</v>
      </c>
      <c r="C55" s="38" t="s">
        <v>241</v>
      </c>
      <c r="D55" s="40" t="s">
        <v>242</v>
      </c>
      <c r="E55" s="38">
        <v>3920.55</v>
      </c>
      <c r="F55" s="38">
        <v>3920.55</v>
      </c>
      <c r="G55" s="39">
        <v>6346</v>
      </c>
      <c r="H55" s="38">
        <v>3920.55</v>
      </c>
      <c r="I55" s="39">
        <v>3180</v>
      </c>
      <c r="J55" s="39"/>
      <c r="K55" s="38">
        <f t="shared" si="60"/>
        <v>70.57</v>
      </c>
      <c r="L55" s="38">
        <f t="shared" si="61"/>
        <v>627.29</v>
      </c>
      <c r="M55" s="39">
        <f t="shared" si="62"/>
        <v>507.68</v>
      </c>
      <c r="N55" s="38">
        <f t="shared" si="63"/>
        <v>27.44</v>
      </c>
      <c r="O55" s="39">
        <f t="shared" si="64"/>
        <v>159</v>
      </c>
      <c r="P55" s="39">
        <f t="shared" si="65"/>
        <v>0</v>
      </c>
      <c r="Q55" s="39">
        <f t="shared" si="66"/>
        <v>1391.98</v>
      </c>
      <c r="R55" s="38">
        <f t="shared" si="67"/>
        <v>0</v>
      </c>
      <c r="S55" s="38">
        <f t="shared" si="68"/>
        <v>313.64</v>
      </c>
      <c r="T55" s="39">
        <f t="shared" si="69"/>
        <v>126.92</v>
      </c>
      <c r="U55" s="38">
        <f t="shared" si="70"/>
        <v>11.76</v>
      </c>
      <c r="V55" s="39">
        <f t="shared" si="71"/>
        <v>159</v>
      </c>
      <c r="W55" s="39">
        <f t="shared" si="72"/>
        <v>0</v>
      </c>
      <c r="X55" s="38">
        <f t="shared" si="73"/>
        <v>611.32</v>
      </c>
      <c r="Y55" s="38">
        <f t="shared" si="74"/>
        <v>2003.3</v>
      </c>
      <c r="Z55" s="38"/>
      <c r="AA55" s="41" t="s">
        <v>63</v>
      </c>
      <c r="AB55" s="42">
        <f t="shared" ref="AB55:AH55" si="99">K55+R55</f>
        <v>70.57</v>
      </c>
      <c r="AC55" s="42">
        <f t="shared" si="99"/>
        <v>940.93</v>
      </c>
      <c r="AD55" s="42">
        <f t="shared" si="99"/>
        <v>634.6</v>
      </c>
      <c r="AE55" s="42">
        <f t="shared" si="99"/>
        <v>39.2</v>
      </c>
      <c r="AF55" s="42">
        <f t="shared" si="99"/>
        <v>318</v>
      </c>
      <c r="AG55" s="42">
        <f t="shared" si="99"/>
        <v>0</v>
      </c>
      <c r="AH55" s="42">
        <f t="shared" si="99"/>
        <v>2003.3</v>
      </c>
      <c r="AI55" s="41" t="s">
        <v>33</v>
      </c>
    </row>
    <row r="56" s="15" customFormat="1" ht="16" customHeight="1" spans="1:36">
      <c r="A56" s="37">
        <f t="shared" si="59"/>
        <v>53</v>
      </c>
      <c r="B56" s="38" t="s">
        <v>172</v>
      </c>
      <c r="C56" s="38" t="s">
        <v>243</v>
      </c>
      <c r="D56" s="40" t="s">
        <v>244</v>
      </c>
      <c r="E56" s="38">
        <v>4200</v>
      </c>
      <c r="F56" s="38">
        <v>4200</v>
      </c>
      <c r="G56" s="39">
        <v>6346</v>
      </c>
      <c r="H56" s="38">
        <v>4200</v>
      </c>
      <c r="I56" s="39">
        <v>4180</v>
      </c>
      <c r="J56" s="39"/>
      <c r="K56" s="38">
        <f t="shared" si="60"/>
        <v>75.6</v>
      </c>
      <c r="L56" s="38">
        <f t="shared" si="61"/>
        <v>672</v>
      </c>
      <c r="M56" s="39">
        <f t="shared" si="62"/>
        <v>507.68</v>
      </c>
      <c r="N56" s="38">
        <f t="shared" si="63"/>
        <v>29.4</v>
      </c>
      <c r="O56" s="39">
        <f t="shared" si="64"/>
        <v>209</v>
      </c>
      <c r="P56" s="39">
        <f t="shared" si="65"/>
        <v>0</v>
      </c>
      <c r="Q56" s="39">
        <f t="shared" si="66"/>
        <v>1493.68</v>
      </c>
      <c r="R56" s="38">
        <f t="shared" si="67"/>
        <v>0</v>
      </c>
      <c r="S56" s="38">
        <f t="shared" si="68"/>
        <v>336</v>
      </c>
      <c r="T56" s="39">
        <f t="shared" si="69"/>
        <v>126.92</v>
      </c>
      <c r="U56" s="38">
        <f t="shared" si="70"/>
        <v>12.6</v>
      </c>
      <c r="V56" s="39">
        <f t="shared" si="71"/>
        <v>209</v>
      </c>
      <c r="W56" s="39">
        <f t="shared" si="72"/>
        <v>0</v>
      </c>
      <c r="X56" s="38">
        <f t="shared" si="73"/>
        <v>684.52</v>
      </c>
      <c r="Y56" s="38">
        <f t="shared" si="74"/>
        <v>2178.2</v>
      </c>
      <c r="Z56" s="38"/>
      <c r="AA56" s="41" t="s">
        <v>58</v>
      </c>
      <c r="AB56" s="42">
        <f t="shared" ref="AB56:AH56" si="100">K56+R56</f>
        <v>75.6</v>
      </c>
      <c r="AC56" s="42">
        <f t="shared" si="100"/>
        <v>1008</v>
      </c>
      <c r="AD56" s="42">
        <f t="shared" si="100"/>
        <v>634.6</v>
      </c>
      <c r="AE56" s="42">
        <f t="shared" si="100"/>
        <v>42</v>
      </c>
      <c r="AF56" s="42">
        <f t="shared" si="100"/>
        <v>418</v>
      </c>
      <c r="AG56" s="42">
        <f t="shared" si="100"/>
        <v>0</v>
      </c>
      <c r="AH56" s="42">
        <f t="shared" si="100"/>
        <v>2178.2</v>
      </c>
      <c r="AI56" s="41" t="s">
        <v>35</v>
      </c>
    </row>
    <row r="57" s="15" customFormat="1" ht="16" customHeight="1" spans="1:36">
      <c r="A57" s="37">
        <f t="shared" si="59"/>
        <v>54</v>
      </c>
      <c r="B57" s="38" t="s">
        <v>245</v>
      </c>
      <c r="C57" s="38" t="s">
        <v>246</v>
      </c>
      <c r="D57" s="40" t="s">
        <v>247</v>
      </c>
      <c r="E57" s="38">
        <v>4700</v>
      </c>
      <c r="F57" s="38">
        <v>4700</v>
      </c>
      <c r="G57" s="39">
        <v>6346</v>
      </c>
      <c r="H57" s="38">
        <v>4700</v>
      </c>
      <c r="I57" s="144">
        <v>6000</v>
      </c>
      <c r="J57" s="39"/>
      <c r="K57" s="38">
        <f t="shared" si="60"/>
        <v>84.6</v>
      </c>
      <c r="L57" s="38">
        <f t="shared" si="61"/>
        <v>752</v>
      </c>
      <c r="M57" s="39">
        <f t="shared" si="62"/>
        <v>507.68</v>
      </c>
      <c r="N57" s="38">
        <f t="shared" si="63"/>
        <v>32.9</v>
      </c>
      <c r="O57" s="39">
        <f t="shared" si="64"/>
        <v>300</v>
      </c>
      <c r="P57" s="39">
        <f t="shared" si="65"/>
        <v>0</v>
      </c>
      <c r="Q57" s="39">
        <f t="shared" si="66"/>
        <v>1677.18</v>
      </c>
      <c r="R57" s="38">
        <f t="shared" si="67"/>
        <v>0</v>
      </c>
      <c r="S57" s="38">
        <f t="shared" si="68"/>
        <v>376</v>
      </c>
      <c r="T57" s="39">
        <f t="shared" si="69"/>
        <v>126.92</v>
      </c>
      <c r="U57" s="38">
        <f t="shared" si="70"/>
        <v>14.1</v>
      </c>
      <c r="V57" s="39">
        <f t="shared" si="71"/>
        <v>300</v>
      </c>
      <c r="W57" s="39">
        <f t="shared" si="72"/>
        <v>0</v>
      </c>
      <c r="X57" s="38">
        <f t="shared" si="73"/>
        <v>817.02</v>
      </c>
      <c r="Y57" s="38">
        <f t="shared" si="74"/>
        <v>2494.2</v>
      </c>
      <c r="Z57" s="38"/>
      <c r="AA57" s="41" t="s">
        <v>74</v>
      </c>
      <c r="AB57" s="42">
        <f t="shared" ref="AB57:AH57" si="101">K57+R57</f>
        <v>84.6</v>
      </c>
      <c r="AC57" s="42">
        <f t="shared" si="101"/>
        <v>1128</v>
      </c>
      <c r="AD57" s="42">
        <f t="shared" si="101"/>
        <v>634.6</v>
      </c>
      <c r="AE57" s="42">
        <f t="shared" si="101"/>
        <v>47</v>
      </c>
      <c r="AF57" s="42">
        <f t="shared" si="101"/>
        <v>600</v>
      </c>
      <c r="AG57" s="42">
        <f t="shared" si="101"/>
        <v>0</v>
      </c>
      <c r="AH57" s="42">
        <f t="shared" si="101"/>
        <v>2494.2</v>
      </c>
      <c r="AI57" s="41" t="s">
        <v>35</v>
      </c>
    </row>
    <row r="58" s="15" customFormat="1" ht="16" customHeight="1" spans="1:36">
      <c r="A58" s="37">
        <f t="shared" si="59"/>
        <v>55</v>
      </c>
      <c r="B58" s="38" t="s">
        <v>248</v>
      </c>
      <c r="C58" s="38" t="s">
        <v>249</v>
      </c>
      <c r="D58" s="40" t="s">
        <v>250</v>
      </c>
      <c r="E58" s="38">
        <v>4200</v>
      </c>
      <c r="F58" s="38">
        <v>4200</v>
      </c>
      <c r="G58" s="39">
        <v>6346</v>
      </c>
      <c r="H58" s="38">
        <v>4200</v>
      </c>
      <c r="I58" s="39">
        <v>4180</v>
      </c>
      <c r="J58" s="39"/>
      <c r="K58" s="38">
        <f t="shared" si="60"/>
        <v>75.6</v>
      </c>
      <c r="L58" s="38">
        <f t="shared" si="61"/>
        <v>672</v>
      </c>
      <c r="M58" s="39">
        <f t="shared" si="62"/>
        <v>507.68</v>
      </c>
      <c r="N58" s="38">
        <f t="shared" si="63"/>
        <v>29.4</v>
      </c>
      <c r="O58" s="39">
        <f t="shared" si="64"/>
        <v>209</v>
      </c>
      <c r="P58" s="39">
        <f t="shared" si="65"/>
        <v>0</v>
      </c>
      <c r="Q58" s="39">
        <f t="shared" si="66"/>
        <v>1493.68</v>
      </c>
      <c r="R58" s="38">
        <f t="shared" si="67"/>
        <v>0</v>
      </c>
      <c r="S58" s="38">
        <f t="shared" si="68"/>
        <v>336</v>
      </c>
      <c r="T58" s="39">
        <f t="shared" si="69"/>
        <v>126.92</v>
      </c>
      <c r="U58" s="38">
        <f t="shared" si="70"/>
        <v>12.6</v>
      </c>
      <c r="V58" s="39">
        <f t="shared" si="71"/>
        <v>209</v>
      </c>
      <c r="W58" s="39">
        <f t="shared" si="72"/>
        <v>0</v>
      </c>
      <c r="X58" s="38">
        <f t="shared" si="73"/>
        <v>684.52</v>
      </c>
      <c r="Y58" s="38">
        <f t="shared" si="74"/>
        <v>2178.2</v>
      </c>
      <c r="Z58" s="38"/>
      <c r="AA58" s="41" t="s">
        <v>74</v>
      </c>
      <c r="AB58" s="42">
        <f t="shared" ref="AB58:AH58" si="102">K58+R58</f>
        <v>75.6</v>
      </c>
      <c r="AC58" s="42">
        <f t="shared" si="102"/>
        <v>1008</v>
      </c>
      <c r="AD58" s="42">
        <f t="shared" si="102"/>
        <v>634.6</v>
      </c>
      <c r="AE58" s="42">
        <f t="shared" si="102"/>
        <v>42</v>
      </c>
      <c r="AF58" s="42">
        <f t="shared" si="102"/>
        <v>418</v>
      </c>
      <c r="AG58" s="42">
        <f t="shared" si="102"/>
        <v>0</v>
      </c>
      <c r="AH58" s="42">
        <f t="shared" si="102"/>
        <v>2178.2</v>
      </c>
      <c r="AI58" s="41" t="s">
        <v>35</v>
      </c>
    </row>
    <row r="59" s="15" customFormat="1" ht="16" customHeight="1" spans="1:36">
      <c r="A59" s="37">
        <f t="shared" si="59"/>
        <v>56</v>
      </c>
      <c r="B59" s="38" t="s">
        <v>153</v>
      </c>
      <c r="C59" s="45" t="s">
        <v>251</v>
      </c>
      <c r="D59" s="46" t="s">
        <v>252</v>
      </c>
      <c r="E59" s="38">
        <v>3920.55</v>
      </c>
      <c r="F59" s="38">
        <v>3920.55</v>
      </c>
      <c r="G59" s="39">
        <v>6346</v>
      </c>
      <c r="H59" s="38">
        <v>3920.55</v>
      </c>
      <c r="I59" s="39">
        <v>2200</v>
      </c>
      <c r="J59" s="39"/>
      <c r="K59" s="38">
        <f t="shared" si="60"/>
        <v>70.57</v>
      </c>
      <c r="L59" s="38">
        <f t="shared" si="61"/>
        <v>627.29</v>
      </c>
      <c r="M59" s="39">
        <f t="shared" si="62"/>
        <v>507.68</v>
      </c>
      <c r="N59" s="38">
        <f t="shared" si="63"/>
        <v>27.44</v>
      </c>
      <c r="O59" s="39">
        <f t="shared" si="64"/>
        <v>110</v>
      </c>
      <c r="P59" s="39">
        <f t="shared" si="65"/>
        <v>0</v>
      </c>
      <c r="Q59" s="39">
        <f t="shared" si="66"/>
        <v>1342.98</v>
      </c>
      <c r="R59" s="38">
        <f t="shared" si="67"/>
        <v>0</v>
      </c>
      <c r="S59" s="38">
        <f t="shared" si="68"/>
        <v>313.64</v>
      </c>
      <c r="T59" s="39">
        <f t="shared" si="69"/>
        <v>126.92</v>
      </c>
      <c r="U59" s="38">
        <f t="shared" si="70"/>
        <v>11.76</v>
      </c>
      <c r="V59" s="39">
        <f t="shared" si="71"/>
        <v>110</v>
      </c>
      <c r="W59" s="39">
        <f t="shared" si="72"/>
        <v>0</v>
      </c>
      <c r="X59" s="38">
        <f t="shared" si="73"/>
        <v>562.32</v>
      </c>
      <c r="Y59" s="38">
        <f t="shared" si="74"/>
        <v>1905.3</v>
      </c>
      <c r="Z59" s="38"/>
      <c r="AA59" s="41" t="s">
        <v>77</v>
      </c>
      <c r="AB59" s="42">
        <f t="shared" ref="AB59:AH59" si="103">K59+R59</f>
        <v>70.57</v>
      </c>
      <c r="AC59" s="42">
        <f t="shared" si="103"/>
        <v>940.93</v>
      </c>
      <c r="AD59" s="42">
        <f t="shared" si="103"/>
        <v>634.6</v>
      </c>
      <c r="AE59" s="42">
        <f t="shared" si="103"/>
        <v>39.2</v>
      </c>
      <c r="AF59" s="42">
        <f t="shared" si="103"/>
        <v>220</v>
      </c>
      <c r="AG59" s="42">
        <f t="shared" si="103"/>
        <v>0</v>
      </c>
      <c r="AH59" s="42">
        <f t="shared" si="103"/>
        <v>1905.3</v>
      </c>
      <c r="AI59" s="41" t="s">
        <v>36</v>
      </c>
    </row>
    <row r="60" s="15" customFormat="1" ht="16" customHeight="1" spans="1:36">
      <c r="A60" s="37">
        <f t="shared" si="59"/>
        <v>57</v>
      </c>
      <c r="B60" s="38" t="s">
        <v>238</v>
      </c>
      <c r="C60" s="38" t="s">
        <v>253</v>
      </c>
      <c r="D60" s="40" t="s">
        <v>254</v>
      </c>
      <c r="E60" s="38">
        <v>3920.55</v>
      </c>
      <c r="F60" s="38">
        <v>3920.55</v>
      </c>
      <c r="G60" s="39">
        <v>6346</v>
      </c>
      <c r="H60" s="38">
        <v>3920.55</v>
      </c>
      <c r="I60" s="39">
        <v>2200</v>
      </c>
      <c r="J60" s="39"/>
      <c r="K60" s="38">
        <f t="shared" si="60"/>
        <v>70.57</v>
      </c>
      <c r="L60" s="38">
        <f t="shared" si="61"/>
        <v>627.29</v>
      </c>
      <c r="M60" s="39">
        <f t="shared" si="62"/>
        <v>507.68</v>
      </c>
      <c r="N60" s="38">
        <f t="shared" si="63"/>
        <v>27.44</v>
      </c>
      <c r="O60" s="39">
        <f t="shared" si="64"/>
        <v>110</v>
      </c>
      <c r="P60" s="39">
        <f t="shared" si="65"/>
        <v>0</v>
      </c>
      <c r="Q60" s="39">
        <f t="shared" si="66"/>
        <v>1342.98</v>
      </c>
      <c r="R60" s="38">
        <f t="shared" si="67"/>
        <v>0</v>
      </c>
      <c r="S60" s="38">
        <f t="shared" si="68"/>
        <v>313.64</v>
      </c>
      <c r="T60" s="39">
        <f t="shared" si="69"/>
        <v>126.92</v>
      </c>
      <c r="U60" s="38">
        <f t="shared" si="70"/>
        <v>11.76</v>
      </c>
      <c r="V60" s="39">
        <f t="shared" si="71"/>
        <v>110</v>
      </c>
      <c r="W60" s="39">
        <f t="shared" si="72"/>
        <v>0</v>
      </c>
      <c r="X60" s="38">
        <f t="shared" si="73"/>
        <v>562.32</v>
      </c>
      <c r="Y60" s="38">
        <f t="shared" si="74"/>
        <v>1905.3</v>
      </c>
      <c r="Z60" s="38"/>
      <c r="AA60" s="41" t="s">
        <v>60</v>
      </c>
      <c r="AB60" s="42">
        <f t="shared" ref="AB60:AH60" si="104">K60+R60</f>
        <v>70.57</v>
      </c>
      <c r="AC60" s="42">
        <f t="shared" si="104"/>
        <v>940.93</v>
      </c>
      <c r="AD60" s="42">
        <f t="shared" si="104"/>
        <v>634.6</v>
      </c>
      <c r="AE60" s="42">
        <f t="shared" si="104"/>
        <v>39.2</v>
      </c>
      <c r="AF60" s="42">
        <f t="shared" si="104"/>
        <v>220</v>
      </c>
      <c r="AG60" s="42">
        <f t="shared" si="104"/>
        <v>0</v>
      </c>
      <c r="AH60" s="42">
        <f t="shared" si="104"/>
        <v>1905.3</v>
      </c>
      <c r="AI60" s="41" t="s">
        <v>33</v>
      </c>
    </row>
    <row r="61" s="15" customFormat="1" ht="16" customHeight="1" spans="1:36">
      <c r="A61" s="37">
        <f t="shared" si="59"/>
        <v>58</v>
      </c>
      <c r="B61" s="38" t="s">
        <v>238</v>
      </c>
      <c r="C61" s="38" t="s">
        <v>255</v>
      </c>
      <c r="D61" s="40" t="s">
        <v>256</v>
      </c>
      <c r="E61" s="38">
        <v>3920.55</v>
      </c>
      <c r="F61" s="38">
        <v>3920.55</v>
      </c>
      <c r="G61" s="39">
        <v>6346</v>
      </c>
      <c r="H61" s="38">
        <v>3920.55</v>
      </c>
      <c r="I61" s="39">
        <v>2200</v>
      </c>
      <c r="J61" s="39"/>
      <c r="K61" s="38">
        <f t="shared" si="60"/>
        <v>70.57</v>
      </c>
      <c r="L61" s="38">
        <f t="shared" si="61"/>
        <v>627.29</v>
      </c>
      <c r="M61" s="39">
        <f t="shared" si="62"/>
        <v>507.68</v>
      </c>
      <c r="N61" s="38">
        <f t="shared" si="63"/>
        <v>27.44</v>
      </c>
      <c r="O61" s="39">
        <f t="shared" si="64"/>
        <v>110</v>
      </c>
      <c r="P61" s="39">
        <f t="shared" si="65"/>
        <v>0</v>
      </c>
      <c r="Q61" s="39">
        <f t="shared" si="66"/>
        <v>1342.98</v>
      </c>
      <c r="R61" s="38">
        <f t="shared" si="67"/>
        <v>0</v>
      </c>
      <c r="S61" s="38">
        <f t="shared" si="68"/>
        <v>313.64</v>
      </c>
      <c r="T61" s="39">
        <f t="shared" si="69"/>
        <v>126.92</v>
      </c>
      <c r="U61" s="38">
        <f t="shared" si="70"/>
        <v>11.76</v>
      </c>
      <c r="V61" s="39">
        <f t="shared" si="71"/>
        <v>110</v>
      </c>
      <c r="W61" s="39">
        <f t="shared" si="72"/>
        <v>0</v>
      </c>
      <c r="X61" s="38">
        <f t="shared" si="73"/>
        <v>562.32</v>
      </c>
      <c r="Y61" s="38">
        <f t="shared" si="74"/>
        <v>1905.3</v>
      </c>
      <c r="Z61" s="38"/>
      <c r="AA61" s="41" t="s">
        <v>60</v>
      </c>
      <c r="AB61" s="42">
        <f t="shared" ref="AB61:AH61" si="105">K61+R61</f>
        <v>70.57</v>
      </c>
      <c r="AC61" s="42">
        <f t="shared" si="105"/>
        <v>940.93</v>
      </c>
      <c r="AD61" s="42">
        <f t="shared" si="105"/>
        <v>634.6</v>
      </c>
      <c r="AE61" s="42">
        <f t="shared" si="105"/>
        <v>39.2</v>
      </c>
      <c r="AF61" s="42">
        <f t="shared" si="105"/>
        <v>220</v>
      </c>
      <c r="AG61" s="42">
        <f t="shared" si="105"/>
        <v>0</v>
      </c>
      <c r="AH61" s="42">
        <f t="shared" si="105"/>
        <v>1905.3</v>
      </c>
      <c r="AI61" s="41" t="s">
        <v>33</v>
      </c>
    </row>
    <row r="62" s="15" customFormat="1" ht="16" customHeight="1" spans="1:36">
      <c r="A62" s="37">
        <f t="shared" si="59"/>
        <v>59</v>
      </c>
      <c r="B62" s="38" t="s">
        <v>238</v>
      </c>
      <c r="C62" s="38" t="s">
        <v>257</v>
      </c>
      <c r="D62" s="40" t="s">
        <v>258</v>
      </c>
      <c r="E62" s="38">
        <v>3920.55</v>
      </c>
      <c r="F62" s="38">
        <v>3920.55</v>
      </c>
      <c r="G62" s="39">
        <v>6346</v>
      </c>
      <c r="H62" s="38">
        <v>3920.55</v>
      </c>
      <c r="I62" s="39">
        <v>2200</v>
      </c>
      <c r="J62" s="39"/>
      <c r="K62" s="38">
        <f t="shared" si="60"/>
        <v>70.57</v>
      </c>
      <c r="L62" s="38">
        <f t="shared" si="61"/>
        <v>627.29</v>
      </c>
      <c r="M62" s="39">
        <f t="shared" si="62"/>
        <v>507.68</v>
      </c>
      <c r="N62" s="38">
        <f t="shared" si="63"/>
        <v>27.44</v>
      </c>
      <c r="O62" s="39">
        <f t="shared" si="64"/>
        <v>110</v>
      </c>
      <c r="P62" s="39">
        <f t="shared" si="65"/>
        <v>0</v>
      </c>
      <c r="Q62" s="39">
        <f t="shared" si="66"/>
        <v>1342.98</v>
      </c>
      <c r="R62" s="38">
        <f t="shared" si="67"/>
        <v>0</v>
      </c>
      <c r="S62" s="38">
        <f t="shared" si="68"/>
        <v>313.64</v>
      </c>
      <c r="T62" s="39">
        <f t="shared" si="69"/>
        <v>126.92</v>
      </c>
      <c r="U62" s="38">
        <f t="shared" si="70"/>
        <v>11.76</v>
      </c>
      <c r="V62" s="39">
        <f t="shared" si="71"/>
        <v>110</v>
      </c>
      <c r="W62" s="39">
        <f t="shared" si="72"/>
        <v>0</v>
      </c>
      <c r="X62" s="38">
        <f t="shared" si="73"/>
        <v>562.32</v>
      </c>
      <c r="Y62" s="38">
        <f t="shared" si="74"/>
        <v>1905.3</v>
      </c>
      <c r="Z62" s="38"/>
      <c r="AA62" s="41" t="s">
        <v>64</v>
      </c>
      <c r="AB62" s="42">
        <f t="shared" ref="AB62:AH62" si="106">K62+R62</f>
        <v>70.57</v>
      </c>
      <c r="AC62" s="42">
        <f t="shared" si="106"/>
        <v>940.93</v>
      </c>
      <c r="AD62" s="42">
        <f t="shared" si="106"/>
        <v>634.6</v>
      </c>
      <c r="AE62" s="42">
        <f t="shared" si="106"/>
        <v>39.2</v>
      </c>
      <c r="AF62" s="42">
        <f t="shared" si="106"/>
        <v>220</v>
      </c>
      <c r="AG62" s="42">
        <f t="shared" si="106"/>
        <v>0</v>
      </c>
      <c r="AH62" s="42">
        <f t="shared" si="106"/>
        <v>1905.3</v>
      </c>
      <c r="AI62" s="41" t="s">
        <v>33</v>
      </c>
    </row>
    <row r="63" s="15" customFormat="1" ht="16" customHeight="1" spans="1:36">
      <c r="A63" s="37">
        <f t="shared" si="59"/>
        <v>60</v>
      </c>
      <c r="B63" s="38" t="s">
        <v>238</v>
      </c>
      <c r="C63" s="44" t="s">
        <v>259</v>
      </c>
      <c r="D63" s="40" t="s">
        <v>260</v>
      </c>
      <c r="E63" s="38">
        <v>3920.55</v>
      </c>
      <c r="F63" s="38">
        <v>3920.55</v>
      </c>
      <c r="G63" s="39">
        <v>6346</v>
      </c>
      <c r="H63" s="38">
        <v>3920.55</v>
      </c>
      <c r="I63" s="39">
        <v>2200</v>
      </c>
      <c r="J63" s="39"/>
      <c r="K63" s="38">
        <f t="shared" si="60"/>
        <v>70.57</v>
      </c>
      <c r="L63" s="38">
        <f t="shared" si="61"/>
        <v>627.29</v>
      </c>
      <c r="M63" s="39">
        <f t="shared" si="62"/>
        <v>507.68</v>
      </c>
      <c r="N63" s="38">
        <f t="shared" si="63"/>
        <v>27.44</v>
      </c>
      <c r="O63" s="39">
        <f t="shared" si="64"/>
        <v>110</v>
      </c>
      <c r="P63" s="39">
        <f t="shared" si="65"/>
        <v>0</v>
      </c>
      <c r="Q63" s="39">
        <f t="shared" si="66"/>
        <v>1342.98</v>
      </c>
      <c r="R63" s="38">
        <f t="shared" si="67"/>
        <v>0</v>
      </c>
      <c r="S63" s="38">
        <f t="shared" si="68"/>
        <v>313.64</v>
      </c>
      <c r="T63" s="39">
        <f t="shared" si="69"/>
        <v>126.92</v>
      </c>
      <c r="U63" s="38">
        <f t="shared" si="70"/>
        <v>11.76</v>
      </c>
      <c r="V63" s="39">
        <f t="shared" si="71"/>
        <v>110</v>
      </c>
      <c r="W63" s="39">
        <f t="shared" si="72"/>
        <v>0</v>
      </c>
      <c r="X63" s="38">
        <f t="shared" si="73"/>
        <v>562.32</v>
      </c>
      <c r="Y63" s="38">
        <f t="shared" si="74"/>
        <v>1905.3</v>
      </c>
      <c r="Z63" s="38"/>
      <c r="AA63" s="41" t="s">
        <v>60</v>
      </c>
      <c r="AB63" s="42">
        <f t="shared" ref="AB63:AH63" si="107">K63+R63</f>
        <v>70.57</v>
      </c>
      <c r="AC63" s="42">
        <f t="shared" si="107"/>
        <v>940.93</v>
      </c>
      <c r="AD63" s="42">
        <f t="shared" si="107"/>
        <v>634.6</v>
      </c>
      <c r="AE63" s="42">
        <f t="shared" si="107"/>
        <v>39.2</v>
      </c>
      <c r="AF63" s="42">
        <f t="shared" si="107"/>
        <v>220</v>
      </c>
      <c r="AG63" s="42">
        <f t="shared" si="107"/>
        <v>0</v>
      </c>
      <c r="AH63" s="42">
        <f t="shared" si="107"/>
        <v>1905.3</v>
      </c>
      <c r="AI63" s="41" t="s">
        <v>33</v>
      </c>
    </row>
    <row r="64" s="15" customFormat="1" ht="16" customHeight="1" spans="1:36">
      <c r="A64" s="37">
        <f t="shared" si="59"/>
        <v>61</v>
      </c>
      <c r="B64" s="38" t="s">
        <v>261</v>
      </c>
      <c r="C64" s="38" t="s">
        <v>262</v>
      </c>
      <c r="D64" s="40" t="s">
        <v>263</v>
      </c>
      <c r="E64" s="38">
        <v>3920.55</v>
      </c>
      <c r="F64" s="38">
        <v>3920.55</v>
      </c>
      <c r="G64" s="39">
        <v>6346</v>
      </c>
      <c r="H64" s="38">
        <v>3920.55</v>
      </c>
      <c r="I64" s="39">
        <v>3180</v>
      </c>
      <c r="J64" s="39"/>
      <c r="K64" s="38">
        <f t="shared" si="60"/>
        <v>70.57</v>
      </c>
      <c r="L64" s="38">
        <f t="shared" si="61"/>
        <v>627.29</v>
      </c>
      <c r="M64" s="39">
        <f t="shared" si="62"/>
        <v>507.68</v>
      </c>
      <c r="N64" s="38">
        <f t="shared" si="63"/>
        <v>27.44</v>
      </c>
      <c r="O64" s="39">
        <f t="shared" si="64"/>
        <v>159</v>
      </c>
      <c r="P64" s="39">
        <f t="shared" si="65"/>
        <v>0</v>
      </c>
      <c r="Q64" s="39">
        <f t="shared" si="66"/>
        <v>1391.98</v>
      </c>
      <c r="R64" s="38">
        <f t="shared" si="67"/>
        <v>0</v>
      </c>
      <c r="S64" s="38">
        <f t="shared" si="68"/>
        <v>313.64</v>
      </c>
      <c r="T64" s="39">
        <f t="shared" si="69"/>
        <v>126.92</v>
      </c>
      <c r="U64" s="38">
        <f t="shared" si="70"/>
        <v>11.76</v>
      </c>
      <c r="V64" s="39">
        <f t="shared" si="71"/>
        <v>159</v>
      </c>
      <c r="W64" s="39">
        <f t="shared" si="72"/>
        <v>0</v>
      </c>
      <c r="X64" s="38">
        <f t="shared" si="73"/>
        <v>611.32</v>
      </c>
      <c r="Y64" s="38">
        <f t="shared" si="74"/>
        <v>2003.3</v>
      </c>
      <c r="Z64" s="38"/>
      <c r="AA64" s="41" t="s">
        <v>61</v>
      </c>
      <c r="AB64" s="42">
        <f t="shared" ref="AB64:AH64" si="108">K64+R64</f>
        <v>70.57</v>
      </c>
      <c r="AC64" s="42">
        <f t="shared" si="108"/>
        <v>940.93</v>
      </c>
      <c r="AD64" s="42">
        <f t="shared" si="108"/>
        <v>634.6</v>
      </c>
      <c r="AE64" s="42">
        <f t="shared" si="108"/>
        <v>39.2</v>
      </c>
      <c r="AF64" s="42">
        <f t="shared" si="108"/>
        <v>318</v>
      </c>
      <c r="AG64" s="42">
        <f t="shared" si="108"/>
        <v>0</v>
      </c>
      <c r="AH64" s="42">
        <f t="shared" si="108"/>
        <v>2003.3</v>
      </c>
      <c r="AI64" s="41" t="s">
        <v>36</v>
      </c>
    </row>
    <row r="65" s="15" customFormat="1" ht="16" customHeight="1" spans="1:35">
      <c r="A65" s="37">
        <f t="shared" si="59"/>
        <v>62</v>
      </c>
      <c r="B65" s="38" t="s">
        <v>238</v>
      </c>
      <c r="C65" s="44" t="s">
        <v>264</v>
      </c>
      <c r="D65" s="40" t="s">
        <v>265</v>
      </c>
      <c r="E65" s="38">
        <v>3920.55</v>
      </c>
      <c r="F65" s="38">
        <v>3920.55</v>
      </c>
      <c r="G65" s="39">
        <v>6346</v>
      </c>
      <c r="H65" s="38">
        <v>3920.55</v>
      </c>
      <c r="I65" s="39">
        <v>0</v>
      </c>
      <c r="J65" s="39"/>
      <c r="K65" s="38">
        <f t="shared" si="60"/>
        <v>70.57</v>
      </c>
      <c r="L65" s="38">
        <f t="shared" si="61"/>
        <v>627.29</v>
      </c>
      <c r="M65" s="39">
        <f t="shared" si="62"/>
        <v>507.68</v>
      </c>
      <c r="N65" s="38">
        <f t="shared" si="63"/>
        <v>27.44</v>
      </c>
      <c r="O65" s="39">
        <f t="shared" si="64"/>
        <v>0</v>
      </c>
      <c r="P65" s="39">
        <f t="shared" si="65"/>
        <v>0</v>
      </c>
      <c r="Q65" s="39">
        <f t="shared" si="66"/>
        <v>1232.98</v>
      </c>
      <c r="R65" s="38">
        <f t="shared" si="67"/>
        <v>0</v>
      </c>
      <c r="S65" s="38">
        <f t="shared" si="68"/>
        <v>313.64</v>
      </c>
      <c r="T65" s="39">
        <f t="shared" si="69"/>
        <v>126.92</v>
      </c>
      <c r="U65" s="38">
        <f t="shared" si="70"/>
        <v>11.76</v>
      </c>
      <c r="V65" s="39">
        <f t="shared" si="71"/>
        <v>0</v>
      </c>
      <c r="W65" s="39">
        <f t="shared" si="72"/>
        <v>0</v>
      </c>
      <c r="X65" s="38">
        <f t="shared" si="73"/>
        <v>452.32</v>
      </c>
      <c r="Y65" s="38">
        <f t="shared" si="74"/>
        <v>1685.3</v>
      </c>
      <c r="Z65" s="38"/>
      <c r="AA65" s="41" t="s">
        <v>60</v>
      </c>
      <c r="AB65" s="42">
        <f t="shared" ref="AB65:AH65" si="109">K65+R65</f>
        <v>70.57</v>
      </c>
      <c r="AC65" s="42">
        <f t="shared" si="109"/>
        <v>940.93</v>
      </c>
      <c r="AD65" s="42">
        <f t="shared" si="109"/>
        <v>634.6</v>
      </c>
      <c r="AE65" s="42">
        <f t="shared" si="109"/>
        <v>39.2</v>
      </c>
      <c r="AF65" s="42">
        <f t="shared" si="109"/>
        <v>0</v>
      </c>
      <c r="AG65" s="42">
        <f t="shared" si="109"/>
        <v>0</v>
      </c>
      <c r="AH65" s="42">
        <f t="shared" si="109"/>
        <v>1685.3</v>
      </c>
      <c r="AI65" s="41" t="s">
        <v>33</v>
      </c>
    </row>
    <row r="66" s="15" customFormat="1" ht="16" customHeight="1" spans="1:35">
      <c r="A66" s="37">
        <f t="shared" ref="A66:A129" si="110">ROW()-3</f>
        <v>63</v>
      </c>
      <c r="B66" s="38" t="s">
        <v>238</v>
      </c>
      <c r="C66" s="38" t="s">
        <v>266</v>
      </c>
      <c r="D66" s="40" t="s">
        <v>267</v>
      </c>
      <c r="E66" s="38">
        <v>3920.55</v>
      </c>
      <c r="F66" s="38">
        <v>3920.55</v>
      </c>
      <c r="G66" s="39">
        <v>6346</v>
      </c>
      <c r="H66" s="38">
        <v>3920.55</v>
      </c>
      <c r="I66" s="39">
        <v>2200</v>
      </c>
      <c r="J66" s="39"/>
      <c r="K66" s="38">
        <f t="shared" ref="K66:K129" si="111">ROUND(E66*0.018,2)</f>
        <v>70.57</v>
      </c>
      <c r="L66" s="38">
        <f t="shared" ref="L66:L129" si="112">ROUND(F66*0.16,2)</f>
        <v>627.29</v>
      </c>
      <c r="M66" s="39">
        <f t="shared" ref="M66:M129" si="113">ROUND(G66*0.08,2)</f>
        <v>507.68</v>
      </c>
      <c r="N66" s="38">
        <f t="shared" ref="N66:N129" si="114">ROUND(H66*0.007,2)</f>
        <v>27.44</v>
      </c>
      <c r="O66" s="39">
        <f t="shared" ref="O66:O129" si="115">I66*5%</f>
        <v>110</v>
      </c>
      <c r="P66" s="39">
        <f t="shared" ref="P66:P129" si="116">J66*50%</f>
        <v>0</v>
      </c>
      <c r="Q66" s="39">
        <f t="shared" ref="Q66:Q129" si="117">SUM(K66:P66)</f>
        <v>1342.98</v>
      </c>
      <c r="R66" s="38">
        <f t="shared" ref="R66:R129" si="118">E66*0</f>
        <v>0</v>
      </c>
      <c r="S66" s="38">
        <f t="shared" ref="S66:S129" si="119">ROUND(F66*0.08,2)</f>
        <v>313.64</v>
      </c>
      <c r="T66" s="39">
        <f t="shared" ref="T66:T129" si="120">ROUND(G66*0.02,2)</f>
        <v>126.92</v>
      </c>
      <c r="U66" s="38">
        <f t="shared" ref="U66:U129" si="121">ROUND(H66*0.003,2)</f>
        <v>11.76</v>
      </c>
      <c r="V66" s="39">
        <f t="shared" ref="V66:V129" si="122">I66*5%</f>
        <v>110</v>
      </c>
      <c r="W66" s="39">
        <f t="shared" ref="W66:W129" si="123">J66*50%</f>
        <v>0</v>
      </c>
      <c r="X66" s="38">
        <f t="shared" ref="X66:X129" si="124">SUM(R66:W66)</f>
        <v>562.32</v>
      </c>
      <c r="Y66" s="38">
        <f t="shared" ref="Y66:Y129" si="125">Q66+X66</f>
        <v>1905.3</v>
      </c>
      <c r="Z66" s="38"/>
      <c r="AA66" s="41" t="s">
        <v>64</v>
      </c>
      <c r="AB66" s="42">
        <f t="shared" ref="AB66:AH66" si="126">K66+R66</f>
        <v>70.57</v>
      </c>
      <c r="AC66" s="42">
        <f t="shared" si="126"/>
        <v>940.93</v>
      </c>
      <c r="AD66" s="42">
        <f t="shared" si="126"/>
        <v>634.6</v>
      </c>
      <c r="AE66" s="42">
        <f t="shared" si="126"/>
        <v>39.2</v>
      </c>
      <c r="AF66" s="42">
        <f t="shared" si="126"/>
        <v>220</v>
      </c>
      <c r="AG66" s="42">
        <f t="shared" si="126"/>
        <v>0</v>
      </c>
      <c r="AH66" s="42">
        <f t="shared" si="126"/>
        <v>1905.3</v>
      </c>
      <c r="AI66" s="41" t="s">
        <v>33</v>
      </c>
    </row>
    <row r="67" s="15" customFormat="1" ht="16" customHeight="1" spans="1:35">
      <c r="A67" s="37">
        <f t="shared" si="110"/>
        <v>64</v>
      </c>
      <c r="B67" s="38" t="s">
        <v>238</v>
      </c>
      <c r="C67" s="38" t="s">
        <v>268</v>
      </c>
      <c r="D67" s="40" t="s">
        <v>269</v>
      </c>
      <c r="E67" s="38">
        <v>3920.55</v>
      </c>
      <c r="F67" s="38">
        <v>3920.55</v>
      </c>
      <c r="G67" s="39">
        <v>6346</v>
      </c>
      <c r="H67" s="38">
        <v>3920.55</v>
      </c>
      <c r="I67" s="39">
        <v>2200</v>
      </c>
      <c r="J67" s="39"/>
      <c r="K67" s="38">
        <f t="shared" si="111"/>
        <v>70.57</v>
      </c>
      <c r="L67" s="38">
        <f t="shared" si="112"/>
        <v>627.29</v>
      </c>
      <c r="M67" s="39">
        <f t="shared" si="113"/>
        <v>507.68</v>
      </c>
      <c r="N67" s="38">
        <f t="shared" si="114"/>
        <v>27.44</v>
      </c>
      <c r="O67" s="39">
        <f t="shared" si="115"/>
        <v>110</v>
      </c>
      <c r="P67" s="39">
        <f t="shared" si="116"/>
        <v>0</v>
      </c>
      <c r="Q67" s="39">
        <f t="shared" si="117"/>
        <v>1342.98</v>
      </c>
      <c r="R67" s="38">
        <f t="shared" si="118"/>
        <v>0</v>
      </c>
      <c r="S67" s="38">
        <f t="shared" si="119"/>
        <v>313.64</v>
      </c>
      <c r="T67" s="39">
        <f t="shared" si="120"/>
        <v>126.92</v>
      </c>
      <c r="U67" s="38">
        <f t="shared" si="121"/>
        <v>11.76</v>
      </c>
      <c r="V67" s="39">
        <f t="shared" si="122"/>
        <v>110</v>
      </c>
      <c r="W67" s="39">
        <f t="shared" si="123"/>
        <v>0</v>
      </c>
      <c r="X67" s="38">
        <f t="shared" si="124"/>
        <v>562.32</v>
      </c>
      <c r="Y67" s="38">
        <f t="shared" si="125"/>
        <v>1905.3</v>
      </c>
      <c r="Z67" s="38"/>
      <c r="AA67" s="41" t="s">
        <v>64</v>
      </c>
      <c r="AB67" s="42">
        <f t="shared" ref="AB67:AH67" si="127">K67+R67</f>
        <v>70.57</v>
      </c>
      <c r="AC67" s="42">
        <f t="shared" si="127"/>
        <v>940.93</v>
      </c>
      <c r="AD67" s="42">
        <f t="shared" si="127"/>
        <v>634.6</v>
      </c>
      <c r="AE67" s="42">
        <f t="shared" si="127"/>
        <v>39.2</v>
      </c>
      <c r="AF67" s="42">
        <f t="shared" si="127"/>
        <v>220</v>
      </c>
      <c r="AG67" s="42">
        <f t="shared" si="127"/>
        <v>0</v>
      </c>
      <c r="AH67" s="42">
        <f t="shared" si="127"/>
        <v>1905.3</v>
      </c>
      <c r="AI67" s="41" t="s">
        <v>33</v>
      </c>
    </row>
    <row r="68" s="15" customFormat="1" ht="16" customHeight="1" spans="1:35">
      <c r="A68" s="37">
        <f t="shared" si="110"/>
        <v>65</v>
      </c>
      <c r="B68" s="38" t="s">
        <v>270</v>
      </c>
      <c r="C68" s="38" t="s">
        <v>271</v>
      </c>
      <c r="D68" s="40" t="s">
        <v>272</v>
      </c>
      <c r="E68" s="38">
        <v>3920.55</v>
      </c>
      <c r="F68" s="38">
        <v>3920.55</v>
      </c>
      <c r="G68" s="39">
        <v>6346</v>
      </c>
      <c r="H68" s="38">
        <v>3920.55</v>
      </c>
      <c r="I68" s="39">
        <v>2544</v>
      </c>
      <c r="J68" s="39"/>
      <c r="K68" s="38">
        <f t="shared" si="111"/>
        <v>70.57</v>
      </c>
      <c r="L68" s="38">
        <f t="shared" si="112"/>
        <v>627.29</v>
      </c>
      <c r="M68" s="39">
        <f t="shared" si="113"/>
        <v>507.68</v>
      </c>
      <c r="N68" s="38">
        <f t="shared" si="114"/>
        <v>27.44</v>
      </c>
      <c r="O68" s="39">
        <f t="shared" si="115"/>
        <v>127.2</v>
      </c>
      <c r="P68" s="39">
        <f t="shared" si="116"/>
        <v>0</v>
      </c>
      <c r="Q68" s="39">
        <f t="shared" si="117"/>
        <v>1360.18</v>
      </c>
      <c r="R68" s="38">
        <f t="shared" si="118"/>
        <v>0</v>
      </c>
      <c r="S68" s="38">
        <f t="shared" si="119"/>
        <v>313.64</v>
      </c>
      <c r="T68" s="39">
        <f t="shared" si="120"/>
        <v>126.92</v>
      </c>
      <c r="U68" s="38">
        <f t="shared" si="121"/>
        <v>11.76</v>
      </c>
      <c r="V68" s="39">
        <f t="shared" si="122"/>
        <v>127.2</v>
      </c>
      <c r="W68" s="39">
        <f t="shared" si="123"/>
        <v>0</v>
      </c>
      <c r="X68" s="38">
        <f t="shared" si="124"/>
        <v>579.52</v>
      </c>
      <c r="Y68" s="38">
        <f t="shared" si="125"/>
        <v>1939.7</v>
      </c>
      <c r="Z68" s="38"/>
      <c r="AA68" s="41" t="s">
        <v>63</v>
      </c>
      <c r="AB68" s="42">
        <f t="shared" ref="AB68:AH68" si="128">K68+R68</f>
        <v>70.57</v>
      </c>
      <c r="AC68" s="42">
        <f t="shared" si="128"/>
        <v>940.93</v>
      </c>
      <c r="AD68" s="42">
        <f t="shared" si="128"/>
        <v>634.6</v>
      </c>
      <c r="AE68" s="42">
        <f t="shared" si="128"/>
        <v>39.2</v>
      </c>
      <c r="AF68" s="42">
        <f t="shared" si="128"/>
        <v>254.4</v>
      </c>
      <c r="AG68" s="42">
        <f t="shared" si="128"/>
        <v>0</v>
      </c>
      <c r="AH68" s="42">
        <f t="shared" si="128"/>
        <v>1939.7</v>
      </c>
      <c r="AI68" s="41" t="s">
        <v>33</v>
      </c>
    </row>
    <row r="69" s="15" customFormat="1" ht="16" customHeight="1" spans="1:35">
      <c r="A69" s="37">
        <f t="shared" si="110"/>
        <v>66</v>
      </c>
      <c r="B69" s="38" t="s">
        <v>270</v>
      </c>
      <c r="C69" s="38" t="s">
        <v>273</v>
      </c>
      <c r="D69" s="40" t="s">
        <v>274</v>
      </c>
      <c r="E69" s="38">
        <v>3920.55</v>
      </c>
      <c r="F69" s="38">
        <v>3920.55</v>
      </c>
      <c r="G69" s="39">
        <v>6346</v>
      </c>
      <c r="H69" s="38">
        <v>3920.55</v>
      </c>
      <c r="I69" s="39">
        <v>2200</v>
      </c>
      <c r="J69" s="39"/>
      <c r="K69" s="38">
        <f t="shared" si="111"/>
        <v>70.57</v>
      </c>
      <c r="L69" s="38">
        <f t="shared" si="112"/>
        <v>627.29</v>
      </c>
      <c r="M69" s="39">
        <f t="shared" si="113"/>
        <v>507.68</v>
      </c>
      <c r="N69" s="38">
        <f t="shared" si="114"/>
        <v>27.44</v>
      </c>
      <c r="O69" s="39">
        <f t="shared" si="115"/>
        <v>110</v>
      </c>
      <c r="P69" s="39">
        <f t="shared" si="116"/>
        <v>0</v>
      </c>
      <c r="Q69" s="39">
        <f t="shared" si="117"/>
        <v>1342.98</v>
      </c>
      <c r="R69" s="38">
        <f t="shared" si="118"/>
        <v>0</v>
      </c>
      <c r="S69" s="38">
        <f t="shared" si="119"/>
        <v>313.64</v>
      </c>
      <c r="T69" s="39">
        <f t="shared" si="120"/>
        <v>126.92</v>
      </c>
      <c r="U69" s="38">
        <f t="shared" si="121"/>
        <v>11.76</v>
      </c>
      <c r="V69" s="39">
        <f t="shared" si="122"/>
        <v>110</v>
      </c>
      <c r="W69" s="39">
        <f t="shared" si="123"/>
        <v>0</v>
      </c>
      <c r="X69" s="38">
        <f t="shared" si="124"/>
        <v>562.32</v>
      </c>
      <c r="Y69" s="38">
        <f t="shared" si="125"/>
        <v>1905.3</v>
      </c>
      <c r="Z69" s="38"/>
      <c r="AA69" s="41" t="s">
        <v>63</v>
      </c>
      <c r="AB69" s="42">
        <f t="shared" ref="AB69:AH69" si="129">K69+R69</f>
        <v>70.57</v>
      </c>
      <c r="AC69" s="42">
        <f t="shared" si="129"/>
        <v>940.93</v>
      </c>
      <c r="AD69" s="42">
        <f t="shared" si="129"/>
        <v>634.6</v>
      </c>
      <c r="AE69" s="42">
        <f t="shared" si="129"/>
        <v>39.2</v>
      </c>
      <c r="AF69" s="42">
        <f t="shared" si="129"/>
        <v>220</v>
      </c>
      <c r="AG69" s="42">
        <f t="shared" si="129"/>
        <v>0</v>
      </c>
      <c r="AH69" s="42">
        <f t="shared" si="129"/>
        <v>1905.3</v>
      </c>
      <c r="AI69" s="41" t="s">
        <v>33</v>
      </c>
    </row>
    <row r="70" s="15" customFormat="1" ht="16" customHeight="1" spans="1:35">
      <c r="A70" s="37">
        <f t="shared" si="110"/>
        <v>67</v>
      </c>
      <c r="B70" s="38" t="s">
        <v>270</v>
      </c>
      <c r="C70" s="38" t="s">
        <v>275</v>
      </c>
      <c r="D70" s="40" t="s">
        <v>276</v>
      </c>
      <c r="E70" s="38">
        <v>3920.55</v>
      </c>
      <c r="F70" s="38">
        <v>3920.55</v>
      </c>
      <c r="G70" s="39">
        <v>6346</v>
      </c>
      <c r="H70" s="38">
        <v>3920.55</v>
      </c>
      <c r="I70" s="39">
        <v>2200</v>
      </c>
      <c r="J70" s="39"/>
      <c r="K70" s="38">
        <f t="shared" si="111"/>
        <v>70.57</v>
      </c>
      <c r="L70" s="38">
        <f t="shared" si="112"/>
        <v>627.29</v>
      </c>
      <c r="M70" s="39">
        <f t="shared" si="113"/>
        <v>507.68</v>
      </c>
      <c r="N70" s="38">
        <f t="shared" si="114"/>
        <v>27.44</v>
      </c>
      <c r="O70" s="39">
        <f t="shared" si="115"/>
        <v>110</v>
      </c>
      <c r="P70" s="39">
        <f t="shared" si="116"/>
        <v>0</v>
      </c>
      <c r="Q70" s="39">
        <f t="shared" si="117"/>
        <v>1342.98</v>
      </c>
      <c r="R70" s="38">
        <f t="shared" si="118"/>
        <v>0</v>
      </c>
      <c r="S70" s="38">
        <f t="shared" si="119"/>
        <v>313.64</v>
      </c>
      <c r="T70" s="39">
        <f t="shared" si="120"/>
        <v>126.92</v>
      </c>
      <c r="U70" s="38">
        <f t="shared" si="121"/>
        <v>11.76</v>
      </c>
      <c r="V70" s="39">
        <f t="shared" si="122"/>
        <v>110</v>
      </c>
      <c r="W70" s="39">
        <f t="shared" si="123"/>
        <v>0</v>
      </c>
      <c r="X70" s="38">
        <f t="shared" si="124"/>
        <v>562.32</v>
      </c>
      <c r="Y70" s="38">
        <f t="shared" si="125"/>
        <v>1905.3</v>
      </c>
      <c r="Z70" s="38"/>
      <c r="AA70" s="41" t="s">
        <v>63</v>
      </c>
      <c r="AB70" s="42">
        <f t="shared" ref="AB70:AH70" si="130">K70+R70</f>
        <v>70.57</v>
      </c>
      <c r="AC70" s="42">
        <f t="shared" si="130"/>
        <v>940.93</v>
      </c>
      <c r="AD70" s="42">
        <f t="shared" si="130"/>
        <v>634.6</v>
      </c>
      <c r="AE70" s="42">
        <f t="shared" si="130"/>
        <v>39.2</v>
      </c>
      <c r="AF70" s="42">
        <f t="shared" si="130"/>
        <v>220</v>
      </c>
      <c r="AG70" s="42">
        <f t="shared" si="130"/>
        <v>0</v>
      </c>
      <c r="AH70" s="42">
        <f t="shared" si="130"/>
        <v>1905.3</v>
      </c>
      <c r="AI70" s="41" t="s">
        <v>33</v>
      </c>
    </row>
    <row r="71" s="15" customFormat="1" ht="16" customHeight="1" spans="1:35">
      <c r="A71" s="37">
        <f t="shared" si="110"/>
        <v>68</v>
      </c>
      <c r="B71" s="38" t="s">
        <v>270</v>
      </c>
      <c r="C71" s="38" t="s">
        <v>277</v>
      </c>
      <c r="D71" s="40" t="s">
        <v>278</v>
      </c>
      <c r="E71" s="38">
        <v>3920.55</v>
      </c>
      <c r="F71" s="38">
        <v>3920.55</v>
      </c>
      <c r="G71" s="39">
        <v>6346</v>
      </c>
      <c r="H71" s="38">
        <v>3920.55</v>
      </c>
      <c r="I71" s="39">
        <v>2544</v>
      </c>
      <c r="J71" s="39"/>
      <c r="K71" s="38">
        <f t="shared" si="111"/>
        <v>70.57</v>
      </c>
      <c r="L71" s="38">
        <f t="shared" si="112"/>
        <v>627.29</v>
      </c>
      <c r="M71" s="39">
        <f t="shared" si="113"/>
        <v>507.68</v>
      </c>
      <c r="N71" s="38">
        <f t="shared" si="114"/>
        <v>27.44</v>
      </c>
      <c r="O71" s="39">
        <f t="shared" si="115"/>
        <v>127.2</v>
      </c>
      <c r="P71" s="39">
        <f t="shared" si="116"/>
        <v>0</v>
      </c>
      <c r="Q71" s="39">
        <f t="shared" si="117"/>
        <v>1360.18</v>
      </c>
      <c r="R71" s="38">
        <f t="shared" si="118"/>
        <v>0</v>
      </c>
      <c r="S71" s="38">
        <f t="shared" si="119"/>
        <v>313.64</v>
      </c>
      <c r="T71" s="39">
        <f t="shared" si="120"/>
        <v>126.92</v>
      </c>
      <c r="U71" s="38">
        <f t="shared" si="121"/>
        <v>11.76</v>
      </c>
      <c r="V71" s="39">
        <f t="shared" si="122"/>
        <v>127.2</v>
      </c>
      <c r="W71" s="39">
        <f t="shared" si="123"/>
        <v>0</v>
      </c>
      <c r="X71" s="38">
        <f t="shared" si="124"/>
        <v>579.52</v>
      </c>
      <c r="Y71" s="38">
        <f t="shared" si="125"/>
        <v>1939.7</v>
      </c>
      <c r="Z71" s="38"/>
      <c r="AA71" s="41" t="s">
        <v>63</v>
      </c>
      <c r="AB71" s="42">
        <f t="shared" ref="AB71:AH71" si="131">K71+R71</f>
        <v>70.57</v>
      </c>
      <c r="AC71" s="42">
        <f t="shared" si="131"/>
        <v>940.93</v>
      </c>
      <c r="AD71" s="42">
        <f t="shared" si="131"/>
        <v>634.6</v>
      </c>
      <c r="AE71" s="42">
        <f t="shared" si="131"/>
        <v>39.2</v>
      </c>
      <c r="AF71" s="42">
        <f t="shared" si="131"/>
        <v>254.4</v>
      </c>
      <c r="AG71" s="42">
        <f t="shared" si="131"/>
        <v>0</v>
      </c>
      <c r="AH71" s="42">
        <f t="shared" si="131"/>
        <v>1939.7</v>
      </c>
      <c r="AI71" s="41" t="s">
        <v>33</v>
      </c>
    </row>
    <row r="72" s="15" customFormat="1" ht="16" customHeight="1" spans="1:35">
      <c r="A72" s="37">
        <f t="shared" si="110"/>
        <v>69</v>
      </c>
      <c r="B72" s="38" t="s">
        <v>270</v>
      </c>
      <c r="C72" s="38" t="s">
        <v>279</v>
      </c>
      <c r="D72" s="40" t="s">
        <v>280</v>
      </c>
      <c r="E72" s="38">
        <v>3920.55</v>
      </c>
      <c r="F72" s="38">
        <v>3920.55</v>
      </c>
      <c r="G72" s="39">
        <v>6346</v>
      </c>
      <c r="H72" s="38">
        <v>3920.55</v>
      </c>
      <c r="I72" s="39">
        <v>2200</v>
      </c>
      <c r="J72" s="39"/>
      <c r="K72" s="38">
        <f t="shared" si="111"/>
        <v>70.57</v>
      </c>
      <c r="L72" s="38">
        <f t="shared" si="112"/>
        <v>627.29</v>
      </c>
      <c r="M72" s="39">
        <f t="shared" si="113"/>
        <v>507.68</v>
      </c>
      <c r="N72" s="38">
        <f t="shared" si="114"/>
        <v>27.44</v>
      </c>
      <c r="O72" s="39">
        <f t="shared" si="115"/>
        <v>110</v>
      </c>
      <c r="P72" s="39">
        <f t="shared" si="116"/>
        <v>0</v>
      </c>
      <c r="Q72" s="39">
        <f t="shared" si="117"/>
        <v>1342.98</v>
      </c>
      <c r="R72" s="38">
        <f t="shared" si="118"/>
        <v>0</v>
      </c>
      <c r="S72" s="38">
        <f t="shared" si="119"/>
        <v>313.64</v>
      </c>
      <c r="T72" s="39">
        <f t="shared" si="120"/>
        <v>126.92</v>
      </c>
      <c r="U72" s="38">
        <f t="shared" si="121"/>
        <v>11.76</v>
      </c>
      <c r="V72" s="39">
        <f t="shared" si="122"/>
        <v>110</v>
      </c>
      <c r="W72" s="39">
        <f t="shared" si="123"/>
        <v>0</v>
      </c>
      <c r="X72" s="38">
        <f t="shared" si="124"/>
        <v>562.32</v>
      </c>
      <c r="Y72" s="38">
        <f t="shared" si="125"/>
        <v>1905.3</v>
      </c>
      <c r="Z72" s="38"/>
      <c r="AA72" s="41" t="s">
        <v>63</v>
      </c>
      <c r="AB72" s="42">
        <f t="shared" ref="AB72:AH72" si="132">K72+R72</f>
        <v>70.57</v>
      </c>
      <c r="AC72" s="42">
        <f t="shared" si="132"/>
        <v>940.93</v>
      </c>
      <c r="AD72" s="42">
        <f t="shared" si="132"/>
        <v>634.6</v>
      </c>
      <c r="AE72" s="42">
        <f t="shared" si="132"/>
        <v>39.2</v>
      </c>
      <c r="AF72" s="42">
        <f t="shared" si="132"/>
        <v>220</v>
      </c>
      <c r="AG72" s="42">
        <f t="shared" si="132"/>
        <v>0</v>
      </c>
      <c r="AH72" s="42">
        <f t="shared" si="132"/>
        <v>1905.3</v>
      </c>
      <c r="AI72" s="41" t="s">
        <v>33</v>
      </c>
    </row>
    <row r="73" s="15" customFormat="1" ht="16" customHeight="1" spans="1:35">
      <c r="A73" s="37">
        <f t="shared" si="110"/>
        <v>70</v>
      </c>
      <c r="B73" s="38" t="s">
        <v>270</v>
      </c>
      <c r="C73" s="38" t="s">
        <v>281</v>
      </c>
      <c r="D73" s="40" t="s">
        <v>282</v>
      </c>
      <c r="E73" s="38">
        <v>3920.55</v>
      </c>
      <c r="F73" s="38">
        <v>3920.55</v>
      </c>
      <c r="G73" s="39">
        <v>6346</v>
      </c>
      <c r="H73" s="38">
        <v>3920.55</v>
      </c>
      <c r="I73" s="39">
        <v>2544</v>
      </c>
      <c r="J73" s="39"/>
      <c r="K73" s="38">
        <f t="shared" si="111"/>
        <v>70.57</v>
      </c>
      <c r="L73" s="38">
        <f t="shared" si="112"/>
        <v>627.29</v>
      </c>
      <c r="M73" s="39">
        <f t="shared" si="113"/>
        <v>507.68</v>
      </c>
      <c r="N73" s="38">
        <f t="shared" si="114"/>
        <v>27.44</v>
      </c>
      <c r="O73" s="39">
        <f t="shared" si="115"/>
        <v>127.2</v>
      </c>
      <c r="P73" s="39">
        <f t="shared" si="116"/>
        <v>0</v>
      </c>
      <c r="Q73" s="39">
        <f t="shared" si="117"/>
        <v>1360.18</v>
      </c>
      <c r="R73" s="38">
        <f t="shared" si="118"/>
        <v>0</v>
      </c>
      <c r="S73" s="38">
        <f t="shared" si="119"/>
        <v>313.64</v>
      </c>
      <c r="T73" s="39">
        <f t="shared" si="120"/>
        <v>126.92</v>
      </c>
      <c r="U73" s="38">
        <f t="shared" si="121"/>
        <v>11.76</v>
      </c>
      <c r="V73" s="39">
        <f t="shared" si="122"/>
        <v>127.2</v>
      </c>
      <c r="W73" s="39">
        <f t="shared" si="123"/>
        <v>0</v>
      </c>
      <c r="X73" s="38">
        <f t="shared" si="124"/>
        <v>579.52</v>
      </c>
      <c r="Y73" s="38">
        <f t="shared" si="125"/>
        <v>1939.7</v>
      </c>
      <c r="Z73" s="38"/>
      <c r="AA73" s="41" t="s">
        <v>63</v>
      </c>
      <c r="AB73" s="42">
        <f t="shared" ref="AB73:AH73" si="133">K73+R73</f>
        <v>70.57</v>
      </c>
      <c r="AC73" s="42">
        <f t="shared" si="133"/>
        <v>940.93</v>
      </c>
      <c r="AD73" s="42">
        <f t="shared" si="133"/>
        <v>634.6</v>
      </c>
      <c r="AE73" s="42">
        <f t="shared" si="133"/>
        <v>39.2</v>
      </c>
      <c r="AF73" s="42">
        <f t="shared" si="133"/>
        <v>254.4</v>
      </c>
      <c r="AG73" s="42">
        <f t="shared" si="133"/>
        <v>0</v>
      </c>
      <c r="AH73" s="42">
        <f t="shared" si="133"/>
        <v>1939.7</v>
      </c>
      <c r="AI73" s="41" t="s">
        <v>33</v>
      </c>
    </row>
    <row r="74" s="15" customFormat="1" ht="16" customHeight="1" spans="1:35">
      <c r="A74" s="37">
        <f t="shared" si="110"/>
        <v>71</v>
      </c>
      <c r="B74" s="38" t="s">
        <v>270</v>
      </c>
      <c r="C74" s="44" t="s">
        <v>283</v>
      </c>
      <c r="D74" s="40" t="s">
        <v>284</v>
      </c>
      <c r="E74" s="38">
        <v>3920.55</v>
      </c>
      <c r="F74" s="38">
        <v>3920.55</v>
      </c>
      <c r="G74" s="39">
        <v>6346</v>
      </c>
      <c r="H74" s="38">
        <v>3920.55</v>
      </c>
      <c r="I74" s="39">
        <v>2200</v>
      </c>
      <c r="J74" s="39"/>
      <c r="K74" s="38">
        <f t="shared" si="111"/>
        <v>70.57</v>
      </c>
      <c r="L74" s="38">
        <f t="shared" si="112"/>
        <v>627.29</v>
      </c>
      <c r="M74" s="39">
        <f t="shared" si="113"/>
        <v>507.68</v>
      </c>
      <c r="N74" s="38">
        <f t="shared" si="114"/>
        <v>27.44</v>
      </c>
      <c r="O74" s="39">
        <f t="shared" si="115"/>
        <v>110</v>
      </c>
      <c r="P74" s="39">
        <f t="shared" si="116"/>
        <v>0</v>
      </c>
      <c r="Q74" s="39">
        <f t="shared" si="117"/>
        <v>1342.98</v>
      </c>
      <c r="R74" s="38">
        <f t="shared" si="118"/>
        <v>0</v>
      </c>
      <c r="S74" s="38">
        <f t="shared" si="119"/>
        <v>313.64</v>
      </c>
      <c r="T74" s="39">
        <f t="shared" si="120"/>
        <v>126.92</v>
      </c>
      <c r="U74" s="38">
        <f t="shared" si="121"/>
        <v>11.76</v>
      </c>
      <c r="V74" s="39">
        <f t="shared" si="122"/>
        <v>110</v>
      </c>
      <c r="W74" s="39">
        <f t="shared" si="123"/>
        <v>0</v>
      </c>
      <c r="X74" s="38">
        <f t="shared" si="124"/>
        <v>562.32</v>
      </c>
      <c r="Y74" s="38">
        <f t="shared" si="125"/>
        <v>1905.3</v>
      </c>
      <c r="Z74" s="38"/>
      <c r="AA74" s="41" t="s">
        <v>63</v>
      </c>
      <c r="AB74" s="42">
        <f t="shared" ref="AB74:AH74" si="134">K74+R74</f>
        <v>70.57</v>
      </c>
      <c r="AC74" s="42">
        <f t="shared" si="134"/>
        <v>940.93</v>
      </c>
      <c r="AD74" s="42">
        <f t="shared" si="134"/>
        <v>634.6</v>
      </c>
      <c r="AE74" s="42">
        <f t="shared" si="134"/>
        <v>39.2</v>
      </c>
      <c r="AF74" s="42">
        <f t="shared" si="134"/>
        <v>220</v>
      </c>
      <c r="AG74" s="42">
        <f t="shared" si="134"/>
        <v>0</v>
      </c>
      <c r="AH74" s="42">
        <f t="shared" si="134"/>
        <v>1905.3</v>
      </c>
      <c r="AI74" s="41" t="s">
        <v>33</v>
      </c>
    </row>
    <row r="75" s="15" customFormat="1" ht="16" customHeight="1" spans="1:35">
      <c r="A75" s="37">
        <f t="shared" si="110"/>
        <v>72</v>
      </c>
      <c r="B75" s="38" t="s">
        <v>270</v>
      </c>
      <c r="C75" s="38" t="s">
        <v>285</v>
      </c>
      <c r="D75" s="40" t="s">
        <v>286</v>
      </c>
      <c r="E75" s="38">
        <v>3920.55</v>
      </c>
      <c r="F75" s="38">
        <v>3920.55</v>
      </c>
      <c r="G75" s="39">
        <v>6346</v>
      </c>
      <c r="H75" s="38">
        <v>3920.55</v>
      </c>
      <c r="I75" s="39">
        <v>2200</v>
      </c>
      <c r="J75" s="39"/>
      <c r="K75" s="38">
        <f t="shared" si="111"/>
        <v>70.57</v>
      </c>
      <c r="L75" s="38">
        <f t="shared" si="112"/>
        <v>627.29</v>
      </c>
      <c r="M75" s="39">
        <f t="shared" si="113"/>
        <v>507.68</v>
      </c>
      <c r="N75" s="38">
        <f t="shared" si="114"/>
        <v>27.44</v>
      </c>
      <c r="O75" s="39">
        <f t="shared" si="115"/>
        <v>110</v>
      </c>
      <c r="P75" s="39">
        <f t="shared" si="116"/>
        <v>0</v>
      </c>
      <c r="Q75" s="39">
        <f t="shared" si="117"/>
        <v>1342.98</v>
      </c>
      <c r="R75" s="38">
        <f t="shared" si="118"/>
        <v>0</v>
      </c>
      <c r="S75" s="38">
        <f t="shared" si="119"/>
        <v>313.64</v>
      </c>
      <c r="T75" s="39">
        <f t="shared" si="120"/>
        <v>126.92</v>
      </c>
      <c r="U75" s="38">
        <f t="shared" si="121"/>
        <v>11.76</v>
      </c>
      <c r="V75" s="39">
        <f t="shared" si="122"/>
        <v>110</v>
      </c>
      <c r="W75" s="39">
        <f t="shared" si="123"/>
        <v>0</v>
      </c>
      <c r="X75" s="38">
        <f t="shared" si="124"/>
        <v>562.32</v>
      </c>
      <c r="Y75" s="38">
        <f t="shared" si="125"/>
        <v>1905.3</v>
      </c>
      <c r="Z75" s="38"/>
      <c r="AA75" s="41" t="s">
        <v>63</v>
      </c>
      <c r="AB75" s="42">
        <f t="shared" ref="AB75:AH75" si="135">K75+R75</f>
        <v>70.57</v>
      </c>
      <c r="AC75" s="42">
        <f t="shared" si="135"/>
        <v>940.93</v>
      </c>
      <c r="AD75" s="42">
        <f t="shared" si="135"/>
        <v>634.6</v>
      </c>
      <c r="AE75" s="42">
        <f t="shared" si="135"/>
        <v>39.2</v>
      </c>
      <c r="AF75" s="42">
        <f t="shared" si="135"/>
        <v>220</v>
      </c>
      <c r="AG75" s="42">
        <f t="shared" si="135"/>
        <v>0</v>
      </c>
      <c r="AH75" s="42">
        <f t="shared" si="135"/>
        <v>1905.3</v>
      </c>
      <c r="AI75" s="41" t="s">
        <v>33</v>
      </c>
    </row>
    <row r="76" s="15" customFormat="1" ht="16" customHeight="1" spans="1:35">
      <c r="A76" s="37">
        <f t="shared" si="110"/>
        <v>73</v>
      </c>
      <c r="B76" s="38" t="s">
        <v>270</v>
      </c>
      <c r="C76" s="38" t="s">
        <v>287</v>
      </c>
      <c r="D76" s="40" t="s">
        <v>288</v>
      </c>
      <c r="E76" s="38">
        <v>3920.55</v>
      </c>
      <c r="F76" s="38">
        <v>3920.55</v>
      </c>
      <c r="G76" s="39">
        <v>6346</v>
      </c>
      <c r="H76" s="38">
        <v>3920.55</v>
      </c>
      <c r="I76" s="39">
        <v>2200</v>
      </c>
      <c r="J76" s="39"/>
      <c r="K76" s="38">
        <f t="shared" si="111"/>
        <v>70.57</v>
      </c>
      <c r="L76" s="38">
        <f t="shared" si="112"/>
        <v>627.29</v>
      </c>
      <c r="M76" s="39">
        <f t="shared" si="113"/>
        <v>507.68</v>
      </c>
      <c r="N76" s="38">
        <f t="shared" si="114"/>
        <v>27.44</v>
      </c>
      <c r="O76" s="39">
        <f t="shared" si="115"/>
        <v>110</v>
      </c>
      <c r="P76" s="39">
        <f t="shared" si="116"/>
        <v>0</v>
      </c>
      <c r="Q76" s="39">
        <f t="shared" si="117"/>
        <v>1342.98</v>
      </c>
      <c r="R76" s="38">
        <f t="shared" si="118"/>
        <v>0</v>
      </c>
      <c r="S76" s="38">
        <f t="shared" si="119"/>
        <v>313.64</v>
      </c>
      <c r="T76" s="39">
        <f t="shared" si="120"/>
        <v>126.92</v>
      </c>
      <c r="U76" s="38">
        <f t="shared" si="121"/>
        <v>11.76</v>
      </c>
      <c r="V76" s="39">
        <f t="shared" si="122"/>
        <v>110</v>
      </c>
      <c r="W76" s="39">
        <f t="shared" si="123"/>
        <v>0</v>
      </c>
      <c r="X76" s="38">
        <f t="shared" si="124"/>
        <v>562.32</v>
      </c>
      <c r="Y76" s="38">
        <f t="shared" si="125"/>
        <v>1905.3</v>
      </c>
      <c r="Z76" s="38"/>
      <c r="AA76" s="41" t="s">
        <v>63</v>
      </c>
      <c r="AB76" s="42">
        <f t="shared" ref="AB76:AH76" si="136">K76+R76</f>
        <v>70.57</v>
      </c>
      <c r="AC76" s="42">
        <f t="shared" si="136"/>
        <v>940.93</v>
      </c>
      <c r="AD76" s="42">
        <f t="shared" si="136"/>
        <v>634.6</v>
      </c>
      <c r="AE76" s="42">
        <f t="shared" si="136"/>
        <v>39.2</v>
      </c>
      <c r="AF76" s="42">
        <f t="shared" si="136"/>
        <v>220</v>
      </c>
      <c r="AG76" s="42">
        <f t="shared" si="136"/>
        <v>0</v>
      </c>
      <c r="AH76" s="42">
        <f t="shared" si="136"/>
        <v>1905.3</v>
      </c>
      <c r="AI76" s="41" t="s">
        <v>33</v>
      </c>
    </row>
    <row r="77" s="15" customFormat="1" ht="16" customHeight="1" spans="1:35">
      <c r="A77" s="37">
        <f t="shared" si="110"/>
        <v>74</v>
      </c>
      <c r="B77" s="38" t="s">
        <v>270</v>
      </c>
      <c r="C77" s="38" t="s">
        <v>289</v>
      </c>
      <c r="D77" s="40" t="s">
        <v>290</v>
      </c>
      <c r="E77" s="38">
        <v>3920.55</v>
      </c>
      <c r="F77" s="38">
        <v>3920.55</v>
      </c>
      <c r="G77" s="39">
        <v>6346</v>
      </c>
      <c r="H77" s="38">
        <v>3920.55</v>
      </c>
      <c r="I77" s="39">
        <v>2200</v>
      </c>
      <c r="J77" s="39"/>
      <c r="K77" s="38">
        <f t="shared" si="111"/>
        <v>70.57</v>
      </c>
      <c r="L77" s="38">
        <f t="shared" si="112"/>
        <v>627.29</v>
      </c>
      <c r="M77" s="39">
        <f t="shared" si="113"/>
        <v>507.68</v>
      </c>
      <c r="N77" s="38">
        <f t="shared" si="114"/>
        <v>27.44</v>
      </c>
      <c r="O77" s="39">
        <f t="shared" si="115"/>
        <v>110</v>
      </c>
      <c r="P77" s="39">
        <f t="shared" si="116"/>
        <v>0</v>
      </c>
      <c r="Q77" s="39">
        <f t="shared" si="117"/>
        <v>1342.98</v>
      </c>
      <c r="R77" s="38">
        <f t="shared" si="118"/>
        <v>0</v>
      </c>
      <c r="S77" s="38">
        <f t="shared" si="119"/>
        <v>313.64</v>
      </c>
      <c r="T77" s="39">
        <f t="shared" si="120"/>
        <v>126.92</v>
      </c>
      <c r="U77" s="38">
        <f t="shared" si="121"/>
        <v>11.76</v>
      </c>
      <c r="V77" s="39">
        <f t="shared" si="122"/>
        <v>110</v>
      </c>
      <c r="W77" s="39">
        <f t="shared" si="123"/>
        <v>0</v>
      </c>
      <c r="X77" s="38">
        <f t="shared" si="124"/>
        <v>562.32</v>
      </c>
      <c r="Y77" s="38">
        <f t="shared" si="125"/>
        <v>1905.3</v>
      </c>
      <c r="Z77" s="38"/>
      <c r="AA77" s="41" t="s">
        <v>63</v>
      </c>
      <c r="AB77" s="42">
        <f t="shared" ref="AB77:AH77" si="137">K77+R77</f>
        <v>70.57</v>
      </c>
      <c r="AC77" s="42">
        <f t="shared" si="137"/>
        <v>940.93</v>
      </c>
      <c r="AD77" s="42">
        <f t="shared" si="137"/>
        <v>634.6</v>
      </c>
      <c r="AE77" s="42">
        <f t="shared" si="137"/>
        <v>39.2</v>
      </c>
      <c r="AF77" s="42">
        <f t="shared" si="137"/>
        <v>220</v>
      </c>
      <c r="AG77" s="42">
        <f t="shared" si="137"/>
        <v>0</v>
      </c>
      <c r="AH77" s="42">
        <f t="shared" si="137"/>
        <v>1905.3</v>
      </c>
      <c r="AI77" s="41" t="s">
        <v>33</v>
      </c>
    </row>
    <row r="78" s="15" customFormat="1" ht="16" customHeight="1" spans="1:35">
      <c r="A78" s="37">
        <f t="shared" si="110"/>
        <v>75</v>
      </c>
      <c r="B78" s="38" t="s">
        <v>270</v>
      </c>
      <c r="C78" s="38" t="s">
        <v>291</v>
      </c>
      <c r="D78" s="40" t="s">
        <v>292</v>
      </c>
      <c r="E78" s="38">
        <v>3920.55</v>
      </c>
      <c r="F78" s="38">
        <v>3920.55</v>
      </c>
      <c r="G78" s="39">
        <v>6346</v>
      </c>
      <c r="H78" s="38">
        <v>3920.55</v>
      </c>
      <c r="I78" s="39">
        <v>2200</v>
      </c>
      <c r="J78" s="39"/>
      <c r="K78" s="38">
        <f t="shared" si="111"/>
        <v>70.57</v>
      </c>
      <c r="L78" s="38">
        <f t="shared" si="112"/>
        <v>627.29</v>
      </c>
      <c r="M78" s="39">
        <f t="shared" si="113"/>
        <v>507.68</v>
      </c>
      <c r="N78" s="38">
        <f t="shared" si="114"/>
        <v>27.44</v>
      </c>
      <c r="O78" s="39">
        <f t="shared" si="115"/>
        <v>110</v>
      </c>
      <c r="P78" s="39">
        <f t="shared" si="116"/>
        <v>0</v>
      </c>
      <c r="Q78" s="39">
        <f t="shared" si="117"/>
        <v>1342.98</v>
      </c>
      <c r="R78" s="38">
        <f t="shared" si="118"/>
        <v>0</v>
      </c>
      <c r="S78" s="38">
        <f t="shared" si="119"/>
        <v>313.64</v>
      </c>
      <c r="T78" s="39">
        <f t="shared" si="120"/>
        <v>126.92</v>
      </c>
      <c r="U78" s="38">
        <f t="shared" si="121"/>
        <v>11.76</v>
      </c>
      <c r="V78" s="39">
        <f t="shared" si="122"/>
        <v>110</v>
      </c>
      <c r="W78" s="39">
        <f t="shared" si="123"/>
        <v>0</v>
      </c>
      <c r="X78" s="38">
        <f t="shared" si="124"/>
        <v>562.32</v>
      </c>
      <c r="Y78" s="38">
        <f t="shared" si="125"/>
        <v>1905.3</v>
      </c>
      <c r="Z78" s="38"/>
      <c r="AA78" s="41" t="s">
        <v>63</v>
      </c>
      <c r="AB78" s="42">
        <f t="shared" ref="AB78:AH78" si="138">K78+R78</f>
        <v>70.57</v>
      </c>
      <c r="AC78" s="42">
        <f t="shared" si="138"/>
        <v>940.93</v>
      </c>
      <c r="AD78" s="42">
        <f t="shared" si="138"/>
        <v>634.6</v>
      </c>
      <c r="AE78" s="42">
        <f t="shared" si="138"/>
        <v>39.2</v>
      </c>
      <c r="AF78" s="42">
        <f t="shared" si="138"/>
        <v>220</v>
      </c>
      <c r="AG78" s="42">
        <f t="shared" si="138"/>
        <v>0</v>
      </c>
      <c r="AH78" s="42">
        <f t="shared" si="138"/>
        <v>1905.3</v>
      </c>
      <c r="AI78" s="41" t="s">
        <v>33</v>
      </c>
    </row>
    <row r="79" s="15" customFormat="1" ht="16" customHeight="1" spans="1:35">
      <c r="A79" s="37">
        <f t="shared" si="110"/>
        <v>76</v>
      </c>
      <c r="B79" s="38" t="s">
        <v>270</v>
      </c>
      <c r="C79" s="38" t="s">
        <v>293</v>
      </c>
      <c r="D79" s="40" t="s">
        <v>294</v>
      </c>
      <c r="E79" s="38">
        <v>3920.55</v>
      </c>
      <c r="F79" s="38">
        <v>3920.55</v>
      </c>
      <c r="G79" s="39">
        <v>6346</v>
      </c>
      <c r="H79" s="38">
        <v>3920.55</v>
      </c>
      <c r="I79" s="39">
        <v>2200</v>
      </c>
      <c r="J79" s="39"/>
      <c r="K79" s="38">
        <f t="shared" si="111"/>
        <v>70.57</v>
      </c>
      <c r="L79" s="38">
        <f t="shared" si="112"/>
        <v>627.29</v>
      </c>
      <c r="M79" s="39">
        <f t="shared" si="113"/>
        <v>507.68</v>
      </c>
      <c r="N79" s="38">
        <f t="shared" si="114"/>
        <v>27.44</v>
      </c>
      <c r="O79" s="39">
        <f t="shared" si="115"/>
        <v>110</v>
      </c>
      <c r="P79" s="39">
        <f t="shared" si="116"/>
        <v>0</v>
      </c>
      <c r="Q79" s="39">
        <f t="shared" si="117"/>
        <v>1342.98</v>
      </c>
      <c r="R79" s="38">
        <f t="shared" si="118"/>
        <v>0</v>
      </c>
      <c r="S79" s="38">
        <f t="shared" si="119"/>
        <v>313.64</v>
      </c>
      <c r="T79" s="39">
        <f t="shared" si="120"/>
        <v>126.92</v>
      </c>
      <c r="U79" s="38">
        <f t="shared" si="121"/>
        <v>11.76</v>
      </c>
      <c r="V79" s="39">
        <f t="shared" si="122"/>
        <v>110</v>
      </c>
      <c r="W79" s="39">
        <f t="shared" si="123"/>
        <v>0</v>
      </c>
      <c r="X79" s="38">
        <f t="shared" si="124"/>
        <v>562.32</v>
      </c>
      <c r="Y79" s="38">
        <f t="shared" si="125"/>
        <v>1905.3</v>
      </c>
      <c r="Z79" s="38"/>
      <c r="AA79" s="41" t="s">
        <v>63</v>
      </c>
      <c r="AB79" s="42">
        <f t="shared" ref="AB79:AH79" si="139">K79+R79</f>
        <v>70.57</v>
      </c>
      <c r="AC79" s="42">
        <f t="shared" si="139"/>
        <v>940.93</v>
      </c>
      <c r="AD79" s="42">
        <f t="shared" si="139"/>
        <v>634.6</v>
      </c>
      <c r="AE79" s="42">
        <f t="shared" si="139"/>
        <v>39.2</v>
      </c>
      <c r="AF79" s="42">
        <f t="shared" si="139"/>
        <v>220</v>
      </c>
      <c r="AG79" s="42">
        <f t="shared" si="139"/>
        <v>0</v>
      </c>
      <c r="AH79" s="42">
        <f t="shared" si="139"/>
        <v>1905.3</v>
      </c>
      <c r="AI79" s="41" t="s">
        <v>33</v>
      </c>
    </row>
    <row r="80" s="15" customFormat="1" ht="16" customHeight="1" spans="1:35">
      <c r="A80" s="37">
        <f t="shared" si="110"/>
        <v>77</v>
      </c>
      <c r="B80" s="38" t="s">
        <v>270</v>
      </c>
      <c r="C80" s="38" t="s">
        <v>295</v>
      </c>
      <c r="D80" s="40" t="s">
        <v>296</v>
      </c>
      <c r="E80" s="38">
        <v>3920.55</v>
      </c>
      <c r="F80" s="38">
        <v>3920.55</v>
      </c>
      <c r="G80" s="39">
        <v>6346</v>
      </c>
      <c r="H80" s="38">
        <v>3920.55</v>
      </c>
      <c r="I80" s="39">
        <v>2200</v>
      </c>
      <c r="J80" s="39"/>
      <c r="K80" s="38">
        <f t="shared" si="111"/>
        <v>70.57</v>
      </c>
      <c r="L80" s="38">
        <f t="shared" si="112"/>
        <v>627.29</v>
      </c>
      <c r="M80" s="39">
        <f t="shared" si="113"/>
        <v>507.68</v>
      </c>
      <c r="N80" s="38">
        <f t="shared" si="114"/>
        <v>27.44</v>
      </c>
      <c r="O80" s="39">
        <f t="shared" si="115"/>
        <v>110</v>
      </c>
      <c r="P80" s="39">
        <f t="shared" si="116"/>
        <v>0</v>
      </c>
      <c r="Q80" s="39">
        <f t="shared" si="117"/>
        <v>1342.98</v>
      </c>
      <c r="R80" s="38">
        <f t="shared" si="118"/>
        <v>0</v>
      </c>
      <c r="S80" s="38">
        <f t="shared" si="119"/>
        <v>313.64</v>
      </c>
      <c r="T80" s="39">
        <f t="shared" si="120"/>
        <v>126.92</v>
      </c>
      <c r="U80" s="38">
        <f t="shared" si="121"/>
        <v>11.76</v>
      </c>
      <c r="V80" s="39">
        <f t="shared" si="122"/>
        <v>110</v>
      </c>
      <c r="W80" s="39">
        <f t="shared" si="123"/>
        <v>0</v>
      </c>
      <c r="X80" s="38">
        <f t="shared" si="124"/>
        <v>562.32</v>
      </c>
      <c r="Y80" s="38">
        <f t="shared" si="125"/>
        <v>1905.3</v>
      </c>
      <c r="Z80" s="38"/>
      <c r="AA80" s="41" t="s">
        <v>58</v>
      </c>
      <c r="AB80" s="42">
        <f t="shared" ref="AB80:AH80" si="140">K80+R80</f>
        <v>70.57</v>
      </c>
      <c r="AC80" s="42">
        <f t="shared" si="140"/>
        <v>940.93</v>
      </c>
      <c r="AD80" s="42">
        <f t="shared" si="140"/>
        <v>634.6</v>
      </c>
      <c r="AE80" s="42">
        <f t="shared" si="140"/>
        <v>39.2</v>
      </c>
      <c r="AF80" s="42">
        <f t="shared" si="140"/>
        <v>220</v>
      </c>
      <c r="AG80" s="42">
        <f t="shared" si="140"/>
        <v>0</v>
      </c>
      <c r="AH80" s="42">
        <f t="shared" si="140"/>
        <v>1905.3</v>
      </c>
      <c r="AI80" s="41" t="s">
        <v>35</v>
      </c>
    </row>
    <row r="81" s="15" customFormat="1" ht="16" customHeight="1" spans="1:35">
      <c r="A81" s="37">
        <f t="shared" si="110"/>
        <v>78</v>
      </c>
      <c r="B81" s="38" t="s">
        <v>270</v>
      </c>
      <c r="C81" s="38" t="s">
        <v>297</v>
      </c>
      <c r="D81" s="40" t="s">
        <v>298</v>
      </c>
      <c r="E81" s="38">
        <v>3920.55</v>
      </c>
      <c r="F81" s="38">
        <v>3920.55</v>
      </c>
      <c r="G81" s="39">
        <v>6346</v>
      </c>
      <c r="H81" s="38">
        <v>3920.55</v>
      </c>
      <c r="I81" s="39">
        <v>2200</v>
      </c>
      <c r="J81" s="39"/>
      <c r="K81" s="38">
        <f t="shared" si="111"/>
        <v>70.57</v>
      </c>
      <c r="L81" s="38">
        <f t="shared" si="112"/>
        <v>627.29</v>
      </c>
      <c r="M81" s="39">
        <f t="shared" si="113"/>
        <v>507.68</v>
      </c>
      <c r="N81" s="38">
        <f t="shared" si="114"/>
        <v>27.44</v>
      </c>
      <c r="O81" s="39">
        <f t="shared" si="115"/>
        <v>110</v>
      </c>
      <c r="P81" s="39">
        <f t="shared" si="116"/>
        <v>0</v>
      </c>
      <c r="Q81" s="39">
        <f t="shared" si="117"/>
        <v>1342.98</v>
      </c>
      <c r="R81" s="38">
        <f t="shared" si="118"/>
        <v>0</v>
      </c>
      <c r="S81" s="38">
        <f t="shared" si="119"/>
        <v>313.64</v>
      </c>
      <c r="T81" s="39">
        <f t="shared" si="120"/>
        <v>126.92</v>
      </c>
      <c r="U81" s="38">
        <f t="shared" si="121"/>
        <v>11.76</v>
      </c>
      <c r="V81" s="39">
        <f t="shared" si="122"/>
        <v>110</v>
      </c>
      <c r="W81" s="39">
        <f t="shared" si="123"/>
        <v>0</v>
      </c>
      <c r="X81" s="38">
        <f t="shared" si="124"/>
        <v>562.32</v>
      </c>
      <c r="Y81" s="38">
        <f t="shared" si="125"/>
        <v>1905.3</v>
      </c>
      <c r="Z81" s="38"/>
      <c r="AA81" s="41" t="s">
        <v>63</v>
      </c>
      <c r="AB81" s="42">
        <f t="shared" ref="AB81:AH81" si="141">K81+R81</f>
        <v>70.57</v>
      </c>
      <c r="AC81" s="42">
        <f t="shared" si="141"/>
        <v>940.93</v>
      </c>
      <c r="AD81" s="42">
        <f t="shared" si="141"/>
        <v>634.6</v>
      </c>
      <c r="AE81" s="42">
        <f t="shared" si="141"/>
        <v>39.2</v>
      </c>
      <c r="AF81" s="42">
        <f t="shared" si="141"/>
        <v>220</v>
      </c>
      <c r="AG81" s="42">
        <f t="shared" si="141"/>
        <v>0</v>
      </c>
      <c r="AH81" s="42">
        <f t="shared" si="141"/>
        <v>1905.3</v>
      </c>
      <c r="AI81" s="41" t="s">
        <v>33</v>
      </c>
    </row>
    <row r="82" s="15" customFormat="1" ht="16" customHeight="1" spans="1:35">
      <c r="A82" s="37">
        <f t="shared" si="110"/>
        <v>79</v>
      </c>
      <c r="B82" s="38" t="s">
        <v>270</v>
      </c>
      <c r="C82" s="38" t="s">
        <v>299</v>
      </c>
      <c r="D82" s="220" t="s">
        <v>300</v>
      </c>
      <c r="E82" s="38">
        <v>3920.55</v>
      </c>
      <c r="F82" s="38">
        <v>3920.55</v>
      </c>
      <c r="G82" s="39">
        <v>6346</v>
      </c>
      <c r="H82" s="38">
        <v>3920.55</v>
      </c>
      <c r="I82" s="39">
        <v>2200</v>
      </c>
      <c r="J82" s="39"/>
      <c r="K82" s="38">
        <f t="shared" si="111"/>
        <v>70.57</v>
      </c>
      <c r="L82" s="38">
        <f t="shared" si="112"/>
        <v>627.29</v>
      </c>
      <c r="M82" s="39">
        <f t="shared" si="113"/>
        <v>507.68</v>
      </c>
      <c r="N82" s="38">
        <f t="shared" si="114"/>
        <v>27.44</v>
      </c>
      <c r="O82" s="39">
        <f t="shared" si="115"/>
        <v>110</v>
      </c>
      <c r="P82" s="39">
        <f t="shared" si="116"/>
        <v>0</v>
      </c>
      <c r="Q82" s="39">
        <f t="shared" si="117"/>
        <v>1342.98</v>
      </c>
      <c r="R82" s="38">
        <f t="shared" si="118"/>
        <v>0</v>
      </c>
      <c r="S82" s="38">
        <f t="shared" si="119"/>
        <v>313.64</v>
      </c>
      <c r="T82" s="39">
        <f t="shared" si="120"/>
        <v>126.92</v>
      </c>
      <c r="U82" s="38">
        <f t="shared" si="121"/>
        <v>11.76</v>
      </c>
      <c r="V82" s="39">
        <f t="shared" si="122"/>
        <v>110</v>
      </c>
      <c r="W82" s="39">
        <f t="shared" si="123"/>
        <v>0</v>
      </c>
      <c r="X82" s="38">
        <f t="shared" si="124"/>
        <v>562.32</v>
      </c>
      <c r="Y82" s="38">
        <f t="shared" si="125"/>
        <v>1905.3</v>
      </c>
      <c r="Z82" s="38"/>
      <c r="AA82" s="41" t="s">
        <v>63</v>
      </c>
      <c r="AB82" s="42">
        <f t="shared" ref="AB82:AH82" si="142">K82+R82</f>
        <v>70.57</v>
      </c>
      <c r="AC82" s="42">
        <f t="shared" si="142"/>
        <v>940.93</v>
      </c>
      <c r="AD82" s="42">
        <f t="shared" si="142"/>
        <v>634.6</v>
      </c>
      <c r="AE82" s="42">
        <f t="shared" si="142"/>
        <v>39.2</v>
      </c>
      <c r="AF82" s="42">
        <f t="shared" si="142"/>
        <v>220</v>
      </c>
      <c r="AG82" s="42">
        <f t="shared" si="142"/>
        <v>0</v>
      </c>
      <c r="AH82" s="42">
        <f t="shared" si="142"/>
        <v>1905.3</v>
      </c>
      <c r="AI82" s="41" t="s">
        <v>33</v>
      </c>
    </row>
    <row r="83" s="15" customFormat="1" ht="16" customHeight="1" spans="1:35">
      <c r="A83" s="37">
        <f t="shared" si="110"/>
        <v>80</v>
      </c>
      <c r="B83" s="38" t="s">
        <v>270</v>
      </c>
      <c r="C83" s="38" t="s">
        <v>301</v>
      </c>
      <c r="D83" s="40" t="s">
        <v>302</v>
      </c>
      <c r="E83" s="38">
        <v>3920.55</v>
      </c>
      <c r="F83" s="38">
        <v>3920.55</v>
      </c>
      <c r="G83" s="39">
        <v>6346</v>
      </c>
      <c r="H83" s="38">
        <v>3920.55</v>
      </c>
      <c r="I83" s="39">
        <v>2544</v>
      </c>
      <c r="J83" s="39"/>
      <c r="K83" s="38">
        <f t="shared" si="111"/>
        <v>70.57</v>
      </c>
      <c r="L83" s="38">
        <f t="shared" si="112"/>
        <v>627.29</v>
      </c>
      <c r="M83" s="39">
        <f t="shared" si="113"/>
        <v>507.68</v>
      </c>
      <c r="N83" s="38">
        <f t="shared" si="114"/>
        <v>27.44</v>
      </c>
      <c r="O83" s="39">
        <f t="shared" si="115"/>
        <v>127.2</v>
      </c>
      <c r="P83" s="39">
        <f t="shared" si="116"/>
        <v>0</v>
      </c>
      <c r="Q83" s="39">
        <f t="shared" si="117"/>
        <v>1360.18</v>
      </c>
      <c r="R83" s="38">
        <f t="shared" si="118"/>
        <v>0</v>
      </c>
      <c r="S83" s="38">
        <f t="shared" si="119"/>
        <v>313.64</v>
      </c>
      <c r="T83" s="39">
        <f t="shared" si="120"/>
        <v>126.92</v>
      </c>
      <c r="U83" s="38">
        <f t="shared" si="121"/>
        <v>11.76</v>
      </c>
      <c r="V83" s="39">
        <f t="shared" si="122"/>
        <v>127.2</v>
      </c>
      <c r="W83" s="39">
        <f t="shared" si="123"/>
        <v>0</v>
      </c>
      <c r="X83" s="38">
        <f t="shared" si="124"/>
        <v>579.52</v>
      </c>
      <c r="Y83" s="38">
        <f t="shared" si="125"/>
        <v>1939.7</v>
      </c>
      <c r="Z83" s="38"/>
      <c r="AA83" s="41" t="s">
        <v>63</v>
      </c>
      <c r="AB83" s="42">
        <f t="shared" ref="AB83:AH83" si="143">K83+R83</f>
        <v>70.57</v>
      </c>
      <c r="AC83" s="42">
        <f t="shared" si="143"/>
        <v>940.93</v>
      </c>
      <c r="AD83" s="42">
        <f t="shared" si="143"/>
        <v>634.6</v>
      </c>
      <c r="AE83" s="42">
        <f t="shared" si="143"/>
        <v>39.2</v>
      </c>
      <c r="AF83" s="42">
        <f t="shared" si="143"/>
        <v>254.4</v>
      </c>
      <c r="AG83" s="42">
        <f t="shared" si="143"/>
        <v>0</v>
      </c>
      <c r="AH83" s="42">
        <f t="shared" si="143"/>
        <v>1939.7</v>
      </c>
      <c r="AI83" s="41" t="s">
        <v>33</v>
      </c>
    </row>
    <row r="84" s="15" customFormat="1" ht="16" customHeight="1" spans="1:35">
      <c r="A84" s="37">
        <f t="shared" si="110"/>
        <v>81</v>
      </c>
      <c r="B84" s="38" t="s">
        <v>270</v>
      </c>
      <c r="C84" s="38" t="s">
        <v>303</v>
      </c>
      <c r="D84" s="40" t="s">
        <v>304</v>
      </c>
      <c r="E84" s="38">
        <v>3920.55</v>
      </c>
      <c r="F84" s="38">
        <v>3920.55</v>
      </c>
      <c r="G84" s="39">
        <v>6346</v>
      </c>
      <c r="H84" s="38">
        <v>3920.55</v>
      </c>
      <c r="I84" s="39">
        <v>2544</v>
      </c>
      <c r="J84" s="39"/>
      <c r="K84" s="38">
        <f t="shared" si="111"/>
        <v>70.57</v>
      </c>
      <c r="L84" s="38">
        <f t="shared" si="112"/>
        <v>627.29</v>
      </c>
      <c r="M84" s="39">
        <f t="shared" si="113"/>
        <v>507.68</v>
      </c>
      <c r="N84" s="38">
        <f t="shared" si="114"/>
        <v>27.44</v>
      </c>
      <c r="O84" s="39">
        <f t="shared" si="115"/>
        <v>127.2</v>
      </c>
      <c r="P84" s="39">
        <f t="shared" si="116"/>
        <v>0</v>
      </c>
      <c r="Q84" s="39">
        <f t="shared" si="117"/>
        <v>1360.18</v>
      </c>
      <c r="R84" s="38">
        <f t="shared" si="118"/>
        <v>0</v>
      </c>
      <c r="S84" s="38">
        <f t="shared" si="119"/>
        <v>313.64</v>
      </c>
      <c r="T84" s="39">
        <f t="shared" si="120"/>
        <v>126.92</v>
      </c>
      <c r="U84" s="38">
        <f t="shared" si="121"/>
        <v>11.76</v>
      </c>
      <c r="V84" s="39">
        <f t="shared" si="122"/>
        <v>127.2</v>
      </c>
      <c r="W84" s="39">
        <f t="shared" si="123"/>
        <v>0</v>
      </c>
      <c r="X84" s="38">
        <f t="shared" si="124"/>
        <v>579.52</v>
      </c>
      <c r="Y84" s="38">
        <f t="shared" si="125"/>
        <v>1939.7</v>
      </c>
      <c r="Z84" s="38"/>
      <c r="AA84" s="41" t="s">
        <v>63</v>
      </c>
      <c r="AB84" s="42">
        <f t="shared" ref="AB84:AH84" si="144">K84+R84</f>
        <v>70.57</v>
      </c>
      <c r="AC84" s="42">
        <f t="shared" si="144"/>
        <v>940.93</v>
      </c>
      <c r="AD84" s="42">
        <f t="shared" si="144"/>
        <v>634.6</v>
      </c>
      <c r="AE84" s="42">
        <f t="shared" si="144"/>
        <v>39.2</v>
      </c>
      <c r="AF84" s="42">
        <f t="shared" si="144"/>
        <v>254.4</v>
      </c>
      <c r="AG84" s="42">
        <f t="shared" si="144"/>
        <v>0</v>
      </c>
      <c r="AH84" s="42">
        <f t="shared" si="144"/>
        <v>1939.7</v>
      </c>
      <c r="AI84" s="41" t="s">
        <v>33</v>
      </c>
    </row>
    <row r="85" s="15" customFormat="1" ht="16" customHeight="1" spans="1:35">
      <c r="A85" s="37">
        <f t="shared" si="110"/>
        <v>82</v>
      </c>
      <c r="B85" s="38" t="s">
        <v>270</v>
      </c>
      <c r="C85" s="38" t="s">
        <v>305</v>
      </c>
      <c r="D85" s="40" t="s">
        <v>306</v>
      </c>
      <c r="E85" s="38">
        <v>3920.55</v>
      </c>
      <c r="F85" s="38">
        <v>3920.55</v>
      </c>
      <c r="G85" s="39">
        <v>6346</v>
      </c>
      <c r="H85" s="38">
        <v>3920.55</v>
      </c>
      <c r="I85" s="39">
        <v>2544</v>
      </c>
      <c r="J85" s="39"/>
      <c r="K85" s="38">
        <f t="shared" si="111"/>
        <v>70.57</v>
      </c>
      <c r="L85" s="38">
        <f t="shared" si="112"/>
        <v>627.29</v>
      </c>
      <c r="M85" s="39">
        <f t="shared" si="113"/>
        <v>507.68</v>
      </c>
      <c r="N85" s="38">
        <f t="shared" si="114"/>
        <v>27.44</v>
      </c>
      <c r="O85" s="39">
        <f t="shared" si="115"/>
        <v>127.2</v>
      </c>
      <c r="P85" s="39">
        <f t="shared" si="116"/>
        <v>0</v>
      </c>
      <c r="Q85" s="39">
        <f t="shared" si="117"/>
        <v>1360.18</v>
      </c>
      <c r="R85" s="38">
        <f t="shared" si="118"/>
        <v>0</v>
      </c>
      <c r="S85" s="38">
        <f t="shared" si="119"/>
        <v>313.64</v>
      </c>
      <c r="T85" s="39">
        <f t="shared" si="120"/>
        <v>126.92</v>
      </c>
      <c r="U85" s="38">
        <f t="shared" si="121"/>
        <v>11.76</v>
      </c>
      <c r="V85" s="39">
        <f t="shared" si="122"/>
        <v>127.2</v>
      </c>
      <c r="W85" s="39">
        <f t="shared" si="123"/>
        <v>0</v>
      </c>
      <c r="X85" s="38">
        <f t="shared" si="124"/>
        <v>579.52</v>
      </c>
      <c r="Y85" s="38">
        <f t="shared" si="125"/>
        <v>1939.7</v>
      </c>
      <c r="Z85" s="38"/>
      <c r="AA85" s="41" t="s">
        <v>63</v>
      </c>
      <c r="AB85" s="42">
        <f t="shared" ref="AB85:AH85" si="145">K85+R85</f>
        <v>70.57</v>
      </c>
      <c r="AC85" s="42">
        <f t="shared" si="145"/>
        <v>940.93</v>
      </c>
      <c r="AD85" s="42">
        <f t="shared" si="145"/>
        <v>634.6</v>
      </c>
      <c r="AE85" s="42">
        <f t="shared" si="145"/>
        <v>39.2</v>
      </c>
      <c r="AF85" s="42">
        <f t="shared" si="145"/>
        <v>254.4</v>
      </c>
      <c r="AG85" s="42">
        <f t="shared" si="145"/>
        <v>0</v>
      </c>
      <c r="AH85" s="42">
        <f t="shared" si="145"/>
        <v>1939.7</v>
      </c>
      <c r="AI85" s="41" t="s">
        <v>33</v>
      </c>
    </row>
    <row r="86" s="15" customFormat="1" ht="16" customHeight="1" spans="1:35">
      <c r="A86" s="37">
        <f t="shared" si="110"/>
        <v>83</v>
      </c>
      <c r="B86" s="38" t="s">
        <v>238</v>
      </c>
      <c r="C86" s="38" t="s">
        <v>307</v>
      </c>
      <c r="D86" s="40" t="s">
        <v>308</v>
      </c>
      <c r="E86" s="38">
        <v>3920.55</v>
      </c>
      <c r="F86" s="38">
        <v>3920.55</v>
      </c>
      <c r="G86" s="39">
        <v>6346</v>
      </c>
      <c r="H86" s="38">
        <v>3920.55</v>
      </c>
      <c r="I86" s="39">
        <v>2544</v>
      </c>
      <c r="J86" s="39"/>
      <c r="K86" s="38">
        <f t="shared" si="111"/>
        <v>70.57</v>
      </c>
      <c r="L86" s="38">
        <f t="shared" si="112"/>
        <v>627.29</v>
      </c>
      <c r="M86" s="39">
        <f t="shared" si="113"/>
        <v>507.68</v>
      </c>
      <c r="N86" s="38">
        <f t="shared" si="114"/>
        <v>27.44</v>
      </c>
      <c r="O86" s="39">
        <f t="shared" si="115"/>
        <v>127.2</v>
      </c>
      <c r="P86" s="39">
        <f t="shared" si="116"/>
        <v>0</v>
      </c>
      <c r="Q86" s="39">
        <f t="shared" si="117"/>
        <v>1360.18</v>
      </c>
      <c r="R86" s="38">
        <f t="shared" si="118"/>
        <v>0</v>
      </c>
      <c r="S86" s="38">
        <f t="shared" si="119"/>
        <v>313.64</v>
      </c>
      <c r="T86" s="39">
        <f t="shared" si="120"/>
        <v>126.92</v>
      </c>
      <c r="U86" s="38">
        <f t="shared" si="121"/>
        <v>11.76</v>
      </c>
      <c r="V86" s="39">
        <f t="shared" si="122"/>
        <v>127.2</v>
      </c>
      <c r="W86" s="39">
        <f t="shared" si="123"/>
        <v>0</v>
      </c>
      <c r="X86" s="38">
        <f t="shared" si="124"/>
        <v>579.52</v>
      </c>
      <c r="Y86" s="38">
        <f t="shared" si="125"/>
        <v>1939.7</v>
      </c>
      <c r="Z86" s="38"/>
      <c r="AA86" s="41" t="s">
        <v>60</v>
      </c>
      <c r="AB86" s="42">
        <f t="shared" ref="AB86:AH86" si="146">K86+R86</f>
        <v>70.57</v>
      </c>
      <c r="AC86" s="42">
        <f t="shared" si="146"/>
        <v>940.93</v>
      </c>
      <c r="AD86" s="42">
        <f t="shared" si="146"/>
        <v>634.6</v>
      </c>
      <c r="AE86" s="42">
        <f t="shared" si="146"/>
        <v>39.2</v>
      </c>
      <c r="AF86" s="42">
        <f t="shared" si="146"/>
        <v>254.4</v>
      </c>
      <c r="AG86" s="42">
        <f t="shared" si="146"/>
        <v>0</v>
      </c>
      <c r="AH86" s="42">
        <f t="shared" si="146"/>
        <v>1939.7</v>
      </c>
      <c r="AI86" s="41" t="s">
        <v>33</v>
      </c>
    </row>
    <row r="87" s="15" customFormat="1" ht="16" customHeight="1" spans="1:35">
      <c r="A87" s="37">
        <f t="shared" si="110"/>
        <v>84</v>
      </c>
      <c r="B87" s="38" t="s">
        <v>270</v>
      </c>
      <c r="C87" s="44" t="s">
        <v>311</v>
      </c>
      <c r="D87" s="221" t="s">
        <v>312</v>
      </c>
      <c r="E87" s="38">
        <v>3920.55</v>
      </c>
      <c r="F87" s="38">
        <v>3920.55</v>
      </c>
      <c r="G87" s="39">
        <v>6346</v>
      </c>
      <c r="H87" s="38">
        <v>3920.55</v>
      </c>
      <c r="I87" s="39">
        <v>0</v>
      </c>
      <c r="J87" s="39"/>
      <c r="K87" s="38">
        <f t="shared" si="111"/>
        <v>70.57</v>
      </c>
      <c r="L87" s="38">
        <f t="shared" si="112"/>
        <v>627.29</v>
      </c>
      <c r="M87" s="39">
        <f t="shared" si="113"/>
        <v>507.68</v>
      </c>
      <c r="N87" s="38">
        <f t="shared" si="114"/>
        <v>27.44</v>
      </c>
      <c r="O87" s="39">
        <f t="shared" si="115"/>
        <v>0</v>
      </c>
      <c r="P87" s="39">
        <f t="shared" si="116"/>
        <v>0</v>
      </c>
      <c r="Q87" s="39">
        <f t="shared" si="117"/>
        <v>1232.98</v>
      </c>
      <c r="R87" s="38">
        <f t="shared" si="118"/>
        <v>0</v>
      </c>
      <c r="S87" s="38">
        <f t="shared" si="119"/>
        <v>313.64</v>
      </c>
      <c r="T87" s="39">
        <f t="shared" si="120"/>
        <v>126.92</v>
      </c>
      <c r="U87" s="38">
        <f t="shared" si="121"/>
        <v>11.76</v>
      </c>
      <c r="V87" s="39">
        <f t="shared" si="122"/>
        <v>0</v>
      </c>
      <c r="W87" s="39">
        <f t="shared" si="123"/>
        <v>0</v>
      </c>
      <c r="X87" s="38">
        <f t="shared" si="124"/>
        <v>452.32</v>
      </c>
      <c r="Y87" s="38">
        <f t="shared" si="125"/>
        <v>1685.3</v>
      </c>
      <c r="Z87" s="38"/>
      <c r="AA87" s="41" t="s">
        <v>63</v>
      </c>
      <c r="AB87" s="42">
        <f t="shared" ref="AB87:AH87" si="147">K87+R87</f>
        <v>70.57</v>
      </c>
      <c r="AC87" s="42">
        <f t="shared" si="147"/>
        <v>940.93</v>
      </c>
      <c r="AD87" s="42">
        <f t="shared" si="147"/>
        <v>634.6</v>
      </c>
      <c r="AE87" s="42">
        <f t="shared" si="147"/>
        <v>39.2</v>
      </c>
      <c r="AF87" s="42">
        <f t="shared" si="147"/>
        <v>0</v>
      </c>
      <c r="AG87" s="42">
        <f t="shared" si="147"/>
        <v>0</v>
      </c>
      <c r="AH87" s="42">
        <f t="shared" si="147"/>
        <v>1685.3</v>
      </c>
      <c r="AI87" s="41" t="s">
        <v>33</v>
      </c>
    </row>
    <row r="88" s="15" customFormat="1" ht="16" customHeight="1" spans="1:35">
      <c r="A88" s="37">
        <f t="shared" si="110"/>
        <v>85</v>
      </c>
      <c r="B88" s="38" t="s">
        <v>238</v>
      </c>
      <c r="C88" s="38" t="s">
        <v>315</v>
      </c>
      <c r="D88" s="46" t="s">
        <v>316</v>
      </c>
      <c r="E88" s="38">
        <v>3920.55</v>
      </c>
      <c r="F88" s="38">
        <v>3920.55</v>
      </c>
      <c r="G88" s="39">
        <v>6346</v>
      </c>
      <c r="H88" s="38">
        <v>3920.55</v>
      </c>
      <c r="I88" s="39">
        <v>2544</v>
      </c>
      <c r="J88" s="39"/>
      <c r="K88" s="38">
        <f t="shared" si="111"/>
        <v>70.57</v>
      </c>
      <c r="L88" s="38">
        <f t="shared" si="112"/>
        <v>627.29</v>
      </c>
      <c r="M88" s="39">
        <f t="shared" si="113"/>
        <v>507.68</v>
      </c>
      <c r="N88" s="38">
        <f t="shared" si="114"/>
        <v>27.44</v>
      </c>
      <c r="O88" s="39">
        <f t="shared" si="115"/>
        <v>127.2</v>
      </c>
      <c r="P88" s="39">
        <f t="shared" si="116"/>
        <v>0</v>
      </c>
      <c r="Q88" s="39">
        <f t="shared" si="117"/>
        <v>1360.18</v>
      </c>
      <c r="R88" s="38">
        <f t="shared" si="118"/>
        <v>0</v>
      </c>
      <c r="S88" s="38">
        <f t="shared" si="119"/>
        <v>313.64</v>
      </c>
      <c r="T88" s="39">
        <f t="shared" si="120"/>
        <v>126.92</v>
      </c>
      <c r="U88" s="38">
        <f t="shared" si="121"/>
        <v>11.76</v>
      </c>
      <c r="V88" s="39">
        <f t="shared" si="122"/>
        <v>127.2</v>
      </c>
      <c r="W88" s="39">
        <f t="shared" si="123"/>
        <v>0</v>
      </c>
      <c r="X88" s="38">
        <f t="shared" si="124"/>
        <v>579.52</v>
      </c>
      <c r="Y88" s="38">
        <f t="shared" si="125"/>
        <v>1939.7</v>
      </c>
      <c r="Z88" s="38"/>
      <c r="AA88" s="41" t="s">
        <v>60</v>
      </c>
      <c r="AB88" s="42">
        <f t="shared" ref="AB88:AH88" si="148">K88+R88</f>
        <v>70.57</v>
      </c>
      <c r="AC88" s="42">
        <f t="shared" si="148"/>
        <v>940.93</v>
      </c>
      <c r="AD88" s="42">
        <f t="shared" si="148"/>
        <v>634.6</v>
      </c>
      <c r="AE88" s="42">
        <f t="shared" si="148"/>
        <v>39.2</v>
      </c>
      <c r="AF88" s="42">
        <f t="shared" si="148"/>
        <v>254.4</v>
      </c>
      <c r="AG88" s="42">
        <f t="shared" si="148"/>
        <v>0</v>
      </c>
      <c r="AH88" s="42">
        <f t="shared" si="148"/>
        <v>1939.7</v>
      </c>
      <c r="AI88" s="41" t="s">
        <v>33</v>
      </c>
    </row>
    <row r="89" s="15" customFormat="1" ht="16" customHeight="1" spans="1:35">
      <c r="A89" s="37">
        <f t="shared" si="110"/>
        <v>86</v>
      </c>
      <c r="B89" s="38" t="s">
        <v>270</v>
      </c>
      <c r="C89" s="38" t="s">
        <v>317</v>
      </c>
      <c r="D89" s="46" t="s">
        <v>318</v>
      </c>
      <c r="E89" s="38">
        <v>3920.55</v>
      </c>
      <c r="F89" s="38">
        <v>3920.55</v>
      </c>
      <c r="G89" s="39">
        <v>6346</v>
      </c>
      <c r="H89" s="38">
        <v>3920.55</v>
      </c>
      <c r="I89" s="39">
        <v>2544</v>
      </c>
      <c r="J89" s="39"/>
      <c r="K89" s="38">
        <f t="shared" si="111"/>
        <v>70.57</v>
      </c>
      <c r="L89" s="38">
        <f t="shared" si="112"/>
        <v>627.29</v>
      </c>
      <c r="M89" s="39">
        <f t="shared" si="113"/>
        <v>507.68</v>
      </c>
      <c r="N89" s="38">
        <f t="shared" si="114"/>
        <v>27.44</v>
      </c>
      <c r="O89" s="39">
        <f t="shared" si="115"/>
        <v>127.2</v>
      </c>
      <c r="P89" s="39">
        <f t="shared" si="116"/>
        <v>0</v>
      </c>
      <c r="Q89" s="39">
        <f t="shared" si="117"/>
        <v>1360.18</v>
      </c>
      <c r="R89" s="38">
        <f t="shared" si="118"/>
        <v>0</v>
      </c>
      <c r="S89" s="38">
        <f t="shared" si="119"/>
        <v>313.64</v>
      </c>
      <c r="T89" s="39">
        <f t="shared" si="120"/>
        <v>126.92</v>
      </c>
      <c r="U89" s="38">
        <f t="shared" si="121"/>
        <v>11.76</v>
      </c>
      <c r="V89" s="39">
        <f t="shared" si="122"/>
        <v>127.2</v>
      </c>
      <c r="W89" s="39">
        <f t="shared" si="123"/>
        <v>0</v>
      </c>
      <c r="X89" s="38">
        <f t="shared" si="124"/>
        <v>579.52</v>
      </c>
      <c r="Y89" s="38">
        <f t="shared" si="125"/>
        <v>1939.7</v>
      </c>
      <c r="Z89" s="38"/>
      <c r="AA89" s="41" t="s">
        <v>63</v>
      </c>
      <c r="AB89" s="42">
        <f t="shared" ref="AB89:AH89" si="149">K89+R89</f>
        <v>70.57</v>
      </c>
      <c r="AC89" s="42">
        <f t="shared" si="149"/>
        <v>940.93</v>
      </c>
      <c r="AD89" s="42">
        <f t="shared" si="149"/>
        <v>634.6</v>
      </c>
      <c r="AE89" s="42">
        <f t="shared" si="149"/>
        <v>39.2</v>
      </c>
      <c r="AF89" s="42">
        <f t="shared" si="149"/>
        <v>254.4</v>
      </c>
      <c r="AG89" s="42">
        <f t="shared" si="149"/>
        <v>0</v>
      </c>
      <c r="AH89" s="42">
        <f t="shared" si="149"/>
        <v>1939.7</v>
      </c>
      <c r="AI89" s="41" t="s">
        <v>33</v>
      </c>
    </row>
    <row r="90" s="15" customFormat="1" ht="16" customHeight="1" spans="1:35">
      <c r="A90" s="37">
        <f t="shared" si="110"/>
        <v>87</v>
      </c>
      <c r="B90" s="38" t="s">
        <v>270</v>
      </c>
      <c r="C90" s="45" t="s">
        <v>319</v>
      </c>
      <c r="D90" s="46" t="s">
        <v>320</v>
      </c>
      <c r="E90" s="38">
        <v>3920.55</v>
      </c>
      <c r="F90" s="38">
        <v>3920.55</v>
      </c>
      <c r="G90" s="39">
        <v>6346</v>
      </c>
      <c r="H90" s="38">
        <v>3920.55</v>
      </c>
      <c r="I90" s="39">
        <v>2200</v>
      </c>
      <c r="J90" s="39"/>
      <c r="K90" s="38">
        <f t="shared" si="111"/>
        <v>70.57</v>
      </c>
      <c r="L90" s="38">
        <f t="shared" si="112"/>
        <v>627.29</v>
      </c>
      <c r="M90" s="39">
        <f t="shared" si="113"/>
        <v>507.68</v>
      </c>
      <c r="N90" s="38">
        <f t="shared" si="114"/>
        <v>27.44</v>
      </c>
      <c r="O90" s="39">
        <f t="shared" si="115"/>
        <v>110</v>
      </c>
      <c r="P90" s="39">
        <f t="shared" si="116"/>
        <v>0</v>
      </c>
      <c r="Q90" s="39">
        <f t="shared" si="117"/>
        <v>1342.98</v>
      </c>
      <c r="R90" s="38">
        <f t="shared" si="118"/>
        <v>0</v>
      </c>
      <c r="S90" s="38">
        <f t="shared" si="119"/>
        <v>313.64</v>
      </c>
      <c r="T90" s="39">
        <f t="shared" si="120"/>
        <v>126.92</v>
      </c>
      <c r="U90" s="38">
        <f t="shared" si="121"/>
        <v>11.76</v>
      </c>
      <c r="V90" s="39">
        <f t="shared" si="122"/>
        <v>110</v>
      </c>
      <c r="W90" s="39">
        <f t="shared" si="123"/>
        <v>0</v>
      </c>
      <c r="X90" s="38">
        <f t="shared" si="124"/>
        <v>562.32</v>
      </c>
      <c r="Y90" s="38">
        <f t="shared" si="125"/>
        <v>1905.3</v>
      </c>
      <c r="Z90" s="38"/>
      <c r="AA90" s="41" t="s">
        <v>63</v>
      </c>
      <c r="AB90" s="42">
        <f t="shared" ref="AB90:AH90" si="150">K90+R90</f>
        <v>70.57</v>
      </c>
      <c r="AC90" s="42">
        <f t="shared" si="150"/>
        <v>940.93</v>
      </c>
      <c r="AD90" s="42">
        <f t="shared" si="150"/>
        <v>634.6</v>
      </c>
      <c r="AE90" s="42">
        <f t="shared" si="150"/>
        <v>39.2</v>
      </c>
      <c r="AF90" s="42">
        <f t="shared" si="150"/>
        <v>220</v>
      </c>
      <c r="AG90" s="42">
        <f t="shared" si="150"/>
        <v>0</v>
      </c>
      <c r="AH90" s="42">
        <f t="shared" si="150"/>
        <v>1905.3</v>
      </c>
      <c r="AI90" s="41" t="s">
        <v>33</v>
      </c>
    </row>
    <row r="91" s="15" customFormat="1" ht="16" customHeight="1" spans="1:35">
      <c r="A91" s="37">
        <f t="shared" si="110"/>
        <v>88</v>
      </c>
      <c r="B91" s="38" t="s">
        <v>238</v>
      </c>
      <c r="C91" s="45" t="s">
        <v>321</v>
      </c>
      <c r="D91" s="46" t="s">
        <v>322</v>
      </c>
      <c r="E91" s="38">
        <v>3920.55</v>
      </c>
      <c r="F91" s="38">
        <v>3920.55</v>
      </c>
      <c r="G91" s="39">
        <v>6346</v>
      </c>
      <c r="H91" s="38">
        <v>3920.55</v>
      </c>
      <c r="I91" s="39">
        <v>2200</v>
      </c>
      <c r="J91" s="39"/>
      <c r="K91" s="38">
        <f t="shared" si="111"/>
        <v>70.57</v>
      </c>
      <c r="L91" s="38">
        <f t="shared" si="112"/>
        <v>627.29</v>
      </c>
      <c r="M91" s="39">
        <f t="shared" si="113"/>
        <v>507.68</v>
      </c>
      <c r="N91" s="38">
        <f t="shared" si="114"/>
        <v>27.44</v>
      </c>
      <c r="O91" s="39">
        <f t="shared" si="115"/>
        <v>110</v>
      </c>
      <c r="P91" s="39">
        <f t="shared" si="116"/>
        <v>0</v>
      </c>
      <c r="Q91" s="39">
        <f t="shared" si="117"/>
        <v>1342.98</v>
      </c>
      <c r="R91" s="38">
        <f t="shared" si="118"/>
        <v>0</v>
      </c>
      <c r="S91" s="38">
        <f t="shared" si="119"/>
        <v>313.64</v>
      </c>
      <c r="T91" s="39">
        <f t="shared" si="120"/>
        <v>126.92</v>
      </c>
      <c r="U91" s="38">
        <f t="shared" si="121"/>
        <v>11.76</v>
      </c>
      <c r="V91" s="39">
        <f t="shared" si="122"/>
        <v>110</v>
      </c>
      <c r="W91" s="39">
        <f t="shared" si="123"/>
        <v>0</v>
      </c>
      <c r="X91" s="38">
        <f t="shared" si="124"/>
        <v>562.32</v>
      </c>
      <c r="Y91" s="38">
        <f t="shared" si="125"/>
        <v>1905.3</v>
      </c>
      <c r="Z91" s="38"/>
      <c r="AA91" s="41" t="s">
        <v>64</v>
      </c>
      <c r="AB91" s="42">
        <f t="shared" ref="AB91:AH91" si="151">K91+R91</f>
        <v>70.57</v>
      </c>
      <c r="AC91" s="42">
        <f t="shared" si="151"/>
        <v>940.93</v>
      </c>
      <c r="AD91" s="42">
        <f t="shared" si="151"/>
        <v>634.6</v>
      </c>
      <c r="AE91" s="42">
        <f t="shared" si="151"/>
        <v>39.2</v>
      </c>
      <c r="AF91" s="42">
        <f t="shared" si="151"/>
        <v>220</v>
      </c>
      <c r="AG91" s="42">
        <f t="shared" si="151"/>
        <v>0</v>
      </c>
      <c r="AH91" s="42">
        <f t="shared" si="151"/>
        <v>1905.3</v>
      </c>
      <c r="AI91" s="41" t="s">
        <v>33</v>
      </c>
    </row>
    <row r="92" s="15" customFormat="1" ht="16" customHeight="1" spans="1:35">
      <c r="A92" s="37">
        <f t="shared" si="110"/>
        <v>89</v>
      </c>
      <c r="B92" s="38" t="s">
        <v>270</v>
      </c>
      <c r="C92" s="45" t="s">
        <v>323</v>
      </c>
      <c r="D92" s="46" t="s">
        <v>324</v>
      </c>
      <c r="E92" s="38">
        <v>3920.55</v>
      </c>
      <c r="F92" s="38">
        <v>3920.55</v>
      </c>
      <c r="G92" s="39">
        <v>6346</v>
      </c>
      <c r="H92" s="38">
        <v>3920.55</v>
      </c>
      <c r="I92" s="39">
        <v>2200</v>
      </c>
      <c r="J92" s="39"/>
      <c r="K92" s="38">
        <f t="shared" si="111"/>
        <v>70.57</v>
      </c>
      <c r="L92" s="38">
        <f t="shared" si="112"/>
        <v>627.29</v>
      </c>
      <c r="M92" s="39">
        <f t="shared" si="113"/>
        <v>507.68</v>
      </c>
      <c r="N92" s="38">
        <f t="shared" si="114"/>
        <v>27.44</v>
      </c>
      <c r="O92" s="39">
        <f t="shared" si="115"/>
        <v>110</v>
      </c>
      <c r="P92" s="39">
        <f t="shared" si="116"/>
        <v>0</v>
      </c>
      <c r="Q92" s="39">
        <f t="shared" si="117"/>
        <v>1342.98</v>
      </c>
      <c r="R92" s="38">
        <f t="shared" si="118"/>
        <v>0</v>
      </c>
      <c r="S92" s="38">
        <f t="shared" si="119"/>
        <v>313.64</v>
      </c>
      <c r="T92" s="39">
        <f t="shared" si="120"/>
        <v>126.92</v>
      </c>
      <c r="U92" s="38">
        <f t="shared" si="121"/>
        <v>11.76</v>
      </c>
      <c r="V92" s="39">
        <f t="shared" si="122"/>
        <v>110</v>
      </c>
      <c r="W92" s="39">
        <f t="shared" si="123"/>
        <v>0</v>
      </c>
      <c r="X92" s="38">
        <f t="shared" si="124"/>
        <v>562.32</v>
      </c>
      <c r="Y92" s="38">
        <f t="shared" si="125"/>
        <v>1905.3</v>
      </c>
      <c r="Z92" s="38"/>
      <c r="AA92" s="41" t="s">
        <v>63</v>
      </c>
      <c r="AB92" s="42">
        <f t="shared" ref="AB92:AH92" si="152">K92+R92</f>
        <v>70.57</v>
      </c>
      <c r="AC92" s="42">
        <f t="shared" si="152"/>
        <v>940.93</v>
      </c>
      <c r="AD92" s="42">
        <f t="shared" si="152"/>
        <v>634.6</v>
      </c>
      <c r="AE92" s="42">
        <f t="shared" si="152"/>
        <v>39.2</v>
      </c>
      <c r="AF92" s="42">
        <f t="shared" si="152"/>
        <v>220</v>
      </c>
      <c r="AG92" s="42">
        <f t="shared" si="152"/>
        <v>0</v>
      </c>
      <c r="AH92" s="42">
        <f t="shared" si="152"/>
        <v>1905.3</v>
      </c>
      <c r="AI92" s="41" t="s">
        <v>33</v>
      </c>
    </row>
    <row r="93" s="15" customFormat="1" ht="16" customHeight="1" spans="1:35">
      <c r="A93" s="37">
        <f t="shared" si="110"/>
        <v>90</v>
      </c>
      <c r="B93" s="38" t="s">
        <v>238</v>
      </c>
      <c r="C93" s="44" t="s">
        <v>325</v>
      </c>
      <c r="D93" s="40" t="s">
        <v>326</v>
      </c>
      <c r="E93" s="38">
        <v>3920.55</v>
      </c>
      <c r="F93" s="38">
        <v>3920.55</v>
      </c>
      <c r="G93" s="39">
        <v>6346</v>
      </c>
      <c r="H93" s="38">
        <v>3920.55</v>
      </c>
      <c r="I93" s="39">
        <v>2200</v>
      </c>
      <c r="J93" s="39"/>
      <c r="K93" s="38">
        <f t="shared" si="111"/>
        <v>70.57</v>
      </c>
      <c r="L93" s="38">
        <f t="shared" si="112"/>
        <v>627.29</v>
      </c>
      <c r="M93" s="39">
        <f t="shared" si="113"/>
        <v>507.68</v>
      </c>
      <c r="N93" s="38">
        <f t="shared" si="114"/>
        <v>27.44</v>
      </c>
      <c r="O93" s="39">
        <f t="shared" si="115"/>
        <v>110</v>
      </c>
      <c r="P93" s="39">
        <f t="shared" si="116"/>
        <v>0</v>
      </c>
      <c r="Q93" s="39">
        <f t="shared" si="117"/>
        <v>1342.98</v>
      </c>
      <c r="R93" s="38">
        <f t="shared" si="118"/>
        <v>0</v>
      </c>
      <c r="S93" s="38">
        <f t="shared" si="119"/>
        <v>313.64</v>
      </c>
      <c r="T93" s="39">
        <f t="shared" si="120"/>
        <v>126.92</v>
      </c>
      <c r="U93" s="38">
        <f t="shared" si="121"/>
        <v>11.76</v>
      </c>
      <c r="V93" s="39">
        <f t="shared" si="122"/>
        <v>110</v>
      </c>
      <c r="W93" s="39">
        <f t="shared" si="123"/>
        <v>0</v>
      </c>
      <c r="X93" s="38">
        <f t="shared" si="124"/>
        <v>562.32</v>
      </c>
      <c r="Y93" s="38">
        <f t="shared" si="125"/>
        <v>1905.3</v>
      </c>
      <c r="Z93" s="38"/>
      <c r="AA93" s="41" t="s">
        <v>60</v>
      </c>
      <c r="AB93" s="42">
        <f t="shared" ref="AB93:AH93" si="153">K93+R93</f>
        <v>70.57</v>
      </c>
      <c r="AC93" s="42">
        <f t="shared" si="153"/>
        <v>940.93</v>
      </c>
      <c r="AD93" s="42">
        <f t="shared" si="153"/>
        <v>634.6</v>
      </c>
      <c r="AE93" s="42">
        <f t="shared" si="153"/>
        <v>39.2</v>
      </c>
      <c r="AF93" s="42">
        <f t="shared" si="153"/>
        <v>220</v>
      </c>
      <c r="AG93" s="42">
        <f t="shared" si="153"/>
        <v>0</v>
      </c>
      <c r="AH93" s="42">
        <f t="shared" si="153"/>
        <v>1905.3</v>
      </c>
      <c r="AI93" s="41" t="s">
        <v>33</v>
      </c>
    </row>
    <row r="94" s="15" customFormat="1" ht="16" customHeight="1" spans="1:35">
      <c r="A94" s="37">
        <f t="shared" si="110"/>
        <v>91</v>
      </c>
      <c r="B94" s="38" t="s">
        <v>110</v>
      </c>
      <c r="C94" s="38" t="s">
        <v>327</v>
      </c>
      <c r="D94" s="40" t="s">
        <v>328</v>
      </c>
      <c r="E94" s="38">
        <v>3920.55</v>
      </c>
      <c r="F94" s="38">
        <v>3920.55</v>
      </c>
      <c r="G94" s="39">
        <v>6346</v>
      </c>
      <c r="H94" s="38">
        <v>3920.55</v>
      </c>
      <c r="I94" s="39">
        <v>2200</v>
      </c>
      <c r="J94" s="39"/>
      <c r="K94" s="38">
        <f t="shared" si="111"/>
        <v>70.57</v>
      </c>
      <c r="L94" s="38">
        <f t="shared" si="112"/>
        <v>627.29</v>
      </c>
      <c r="M94" s="39">
        <f t="shared" si="113"/>
        <v>507.68</v>
      </c>
      <c r="N94" s="38">
        <f t="shared" si="114"/>
        <v>27.44</v>
      </c>
      <c r="O94" s="39">
        <f t="shared" si="115"/>
        <v>110</v>
      </c>
      <c r="P94" s="39">
        <f t="shared" si="116"/>
        <v>0</v>
      </c>
      <c r="Q94" s="39">
        <f t="shared" si="117"/>
        <v>1342.98</v>
      </c>
      <c r="R94" s="38">
        <f t="shared" si="118"/>
        <v>0</v>
      </c>
      <c r="S94" s="38">
        <f t="shared" si="119"/>
        <v>313.64</v>
      </c>
      <c r="T94" s="39">
        <f t="shared" si="120"/>
        <v>126.92</v>
      </c>
      <c r="U94" s="38">
        <f t="shared" si="121"/>
        <v>11.76</v>
      </c>
      <c r="V94" s="39">
        <f t="shared" si="122"/>
        <v>110</v>
      </c>
      <c r="W94" s="39">
        <f t="shared" si="123"/>
        <v>0</v>
      </c>
      <c r="X94" s="38">
        <f t="shared" si="124"/>
        <v>562.32</v>
      </c>
      <c r="Y94" s="38">
        <f t="shared" si="125"/>
        <v>1905.3</v>
      </c>
      <c r="Z94" s="38"/>
      <c r="AA94" s="41" t="s">
        <v>62</v>
      </c>
      <c r="AB94" s="42">
        <f t="shared" ref="AB94:AH94" si="154">K94+R94</f>
        <v>70.57</v>
      </c>
      <c r="AC94" s="42">
        <f t="shared" si="154"/>
        <v>940.93</v>
      </c>
      <c r="AD94" s="42">
        <f t="shared" si="154"/>
        <v>634.6</v>
      </c>
      <c r="AE94" s="42">
        <f t="shared" si="154"/>
        <v>39.2</v>
      </c>
      <c r="AF94" s="42">
        <f t="shared" si="154"/>
        <v>220</v>
      </c>
      <c r="AG94" s="42">
        <f t="shared" si="154"/>
        <v>0</v>
      </c>
      <c r="AH94" s="42">
        <f t="shared" si="154"/>
        <v>1905.3</v>
      </c>
      <c r="AI94" s="41" t="s">
        <v>33</v>
      </c>
    </row>
    <row r="95" s="15" customFormat="1" ht="16" customHeight="1" spans="1:35">
      <c r="A95" s="37">
        <f t="shared" si="110"/>
        <v>92</v>
      </c>
      <c r="B95" s="38" t="s">
        <v>110</v>
      </c>
      <c r="C95" s="38" t="s">
        <v>329</v>
      </c>
      <c r="D95" s="40" t="s">
        <v>330</v>
      </c>
      <c r="E95" s="38">
        <v>3920.55</v>
      </c>
      <c r="F95" s="38">
        <v>3920.55</v>
      </c>
      <c r="G95" s="39">
        <v>6346</v>
      </c>
      <c r="H95" s="38">
        <v>3920.55</v>
      </c>
      <c r="I95" s="39">
        <v>2200</v>
      </c>
      <c r="J95" s="39"/>
      <c r="K95" s="38">
        <f t="shared" si="111"/>
        <v>70.57</v>
      </c>
      <c r="L95" s="38">
        <f t="shared" si="112"/>
        <v>627.29</v>
      </c>
      <c r="M95" s="39">
        <f t="shared" si="113"/>
        <v>507.68</v>
      </c>
      <c r="N95" s="38">
        <f t="shared" si="114"/>
        <v>27.44</v>
      </c>
      <c r="O95" s="39">
        <f t="shared" si="115"/>
        <v>110</v>
      </c>
      <c r="P95" s="39">
        <f t="shared" si="116"/>
        <v>0</v>
      </c>
      <c r="Q95" s="39">
        <f t="shared" si="117"/>
        <v>1342.98</v>
      </c>
      <c r="R95" s="38">
        <f t="shared" si="118"/>
        <v>0</v>
      </c>
      <c r="S95" s="38">
        <f t="shared" si="119"/>
        <v>313.64</v>
      </c>
      <c r="T95" s="39">
        <f t="shared" si="120"/>
        <v>126.92</v>
      </c>
      <c r="U95" s="38">
        <f t="shared" si="121"/>
        <v>11.76</v>
      </c>
      <c r="V95" s="39">
        <f t="shared" si="122"/>
        <v>110</v>
      </c>
      <c r="W95" s="39">
        <f t="shared" si="123"/>
        <v>0</v>
      </c>
      <c r="X95" s="38">
        <f t="shared" si="124"/>
        <v>562.32</v>
      </c>
      <c r="Y95" s="38">
        <f t="shared" si="125"/>
        <v>1905.3</v>
      </c>
      <c r="Z95" s="38"/>
      <c r="AA95" s="41" t="s">
        <v>62</v>
      </c>
      <c r="AB95" s="42">
        <f t="shared" ref="AB95:AH95" si="155">K95+R95</f>
        <v>70.57</v>
      </c>
      <c r="AC95" s="42">
        <f t="shared" si="155"/>
        <v>940.93</v>
      </c>
      <c r="AD95" s="42">
        <f t="shared" si="155"/>
        <v>634.6</v>
      </c>
      <c r="AE95" s="42">
        <f t="shared" si="155"/>
        <v>39.2</v>
      </c>
      <c r="AF95" s="42">
        <f t="shared" si="155"/>
        <v>220</v>
      </c>
      <c r="AG95" s="42">
        <f t="shared" si="155"/>
        <v>0</v>
      </c>
      <c r="AH95" s="42">
        <f t="shared" si="155"/>
        <v>1905.3</v>
      </c>
      <c r="AI95" s="41" t="s">
        <v>33</v>
      </c>
    </row>
    <row r="96" s="15" customFormat="1" ht="16" customHeight="1" spans="1:35">
      <c r="A96" s="37">
        <f t="shared" si="110"/>
        <v>93</v>
      </c>
      <c r="B96" s="38" t="s">
        <v>110</v>
      </c>
      <c r="C96" s="38" t="s">
        <v>331</v>
      </c>
      <c r="D96" s="40" t="s">
        <v>332</v>
      </c>
      <c r="E96" s="38">
        <v>3920.55</v>
      </c>
      <c r="F96" s="38">
        <v>3920.55</v>
      </c>
      <c r="G96" s="39">
        <v>6346</v>
      </c>
      <c r="H96" s="38">
        <v>3920.55</v>
      </c>
      <c r="I96" s="39">
        <v>2200</v>
      </c>
      <c r="J96" s="39"/>
      <c r="K96" s="38">
        <f t="shared" si="111"/>
        <v>70.57</v>
      </c>
      <c r="L96" s="38">
        <f t="shared" si="112"/>
        <v>627.29</v>
      </c>
      <c r="M96" s="39">
        <f t="shared" si="113"/>
        <v>507.68</v>
      </c>
      <c r="N96" s="38">
        <f t="shared" si="114"/>
        <v>27.44</v>
      </c>
      <c r="O96" s="39">
        <f t="shared" si="115"/>
        <v>110</v>
      </c>
      <c r="P96" s="39">
        <f t="shared" si="116"/>
        <v>0</v>
      </c>
      <c r="Q96" s="39">
        <f t="shared" si="117"/>
        <v>1342.98</v>
      </c>
      <c r="R96" s="38">
        <f t="shared" si="118"/>
        <v>0</v>
      </c>
      <c r="S96" s="38">
        <f t="shared" si="119"/>
        <v>313.64</v>
      </c>
      <c r="T96" s="39">
        <f t="shared" si="120"/>
        <v>126.92</v>
      </c>
      <c r="U96" s="38">
        <f t="shared" si="121"/>
        <v>11.76</v>
      </c>
      <c r="V96" s="39">
        <f t="shared" si="122"/>
        <v>110</v>
      </c>
      <c r="W96" s="39">
        <f t="shared" si="123"/>
        <v>0</v>
      </c>
      <c r="X96" s="38">
        <f t="shared" si="124"/>
        <v>562.32</v>
      </c>
      <c r="Y96" s="38">
        <f t="shared" si="125"/>
        <v>1905.3</v>
      </c>
      <c r="Z96" s="38"/>
      <c r="AA96" s="41" t="s">
        <v>62</v>
      </c>
      <c r="AB96" s="42">
        <f t="shared" ref="AB96:AH96" si="156">K96+R96</f>
        <v>70.57</v>
      </c>
      <c r="AC96" s="42">
        <f t="shared" si="156"/>
        <v>940.93</v>
      </c>
      <c r="AD96" s="42">
        <f t="shared" si="156"/>
        <v>634.6</v>
      </c>
      <c r="AE96" s="42">
        <f t="shared" si="156"/>
        <v>39.2</v>
      </c>
      <c r="AF96" s="42">
        <f t="shared" si="156"/>
        <v>220</v>
      </c>
      <c r="AG96" s="42">
        <f t="shared" si="156"/>
        <v>0</v>
      </c>
      <c r="AH96" s="42">
        <f t="shared" si="156"/>
        <v>1905.3</v>
      </c>
      <c r="AI96" s="41" t="s">
        <v>33</v>
      </c>
    </row>
    <row r="97" s="15" customFormat="1" ht="16" customHeight="1" spans="1:35">
      <c r="A97" s="37">
        <f t="shared" si="110"/>
        <v>94</v>
      </c>
      <c r="B97" s="38" t="s">
        <v>110</v>
      </c>
      <c r="C97" s="38" t="s">
        <v>335</v>
      </c>
      <c r="D97" s="40" t="s">
        <v>336</v>
      </c>
      <c r="E97" s="38">
        <v>3920.55</v>
      </c>
      <c r="F97" s="38">
        <v>3920.55</v>
      </c>
      <c r="G97" s="39">
        <v>6346</v>
      </c>
      <c r="H97" s="38">
        <v>3920.55</v>
      </c>
      <c r="I97" s="39">
        <v>2200</v>
      </c>
      <c r="J97" s="39"/>
      <c r="K97" s="38">
        <f t="shared" si="111"/>
        <v>70.57</v>
      </c>
      <c r="L97" s="38">
        <f t="shared" si="112"/>
        <v>627.29</v>
      </c>
      <c r="M97" s="39">
        <f t="shared" si="113"/>
        <v>507.68</v>
      </c>
      <c r="N97" s="38">
        <f t="shared" si="114"/>
        <v>27.44</v>
      </c>
      <c r="O97" s="39">
        <f t="shared" si="115"/>
        <v>110</v>
      </c>
      <c r="P97" s="39">
        <f t="shared" si="116"/>
        <v>0</v>
      </c>
      <c r="Q97" s="39">
        <f t="shared" si="117"/>
        <v>1342.98</v>
      </c>
      <c r="R97" s="38">
        <f t="shared" si="118"/>
        <v>0</v>
      </c>
      <c r="S97" s="38">
        <f t="shared" si="119"/>
        <v>313.64</v>
      </c>
      <c r="T97" s="39">
        <f t="shared" si="120"/>
        <v>126.92</v>
      </c>
      <c r="U97" s="38">
        <f t="shared" si="121"/>
        <v>11.76</v>
      </c>
      <c r="V97" s="39">
        <f t="shared" si="122"/>
        <v>110</v>
      </c>
      <c r="W97" s="39">
        <f t="shared" si="123"/>
        <v>0</v>
      </c>
      <c r="X97" s="38">
        <f t="shared" si="124"/>
        <v>562.32</v>
      </c>
      <c r="Y97" s="38">
        <f t="shared" si="125"/>
        <v>1905.3</v>
      </c>
      <c r="Z97" s="38"/>
      <c r="AA97" s="41" t="s">
        <v>62</v>
      </c>
      <c r="AB97" s="42">
        <f t="shared" ref="AB97:AH97" si="157">K97+R97</f>
        <v>70.57</v>
      </c>
      <c r="AC97" s="42">
        <f t="shared" si="157"/>
        <v>940.93</v>
      </c>
      <c r="AD97" s="42">
        <f t="shared" si="157"/>
        <v>634.6</v>
      </c>
      <c r="AE97" s="42">
        <f t="shared" si="157"/>
        <v>39.2</v>
      </c>
      <c r="AF97" s="42">
        <f t="shared" si="157"/>
        <v>220</v>
      </c>
      <c r="AG97" s="42">
        <f t="shared" si="157"/>
        <v>0</v>
      </c>
      <c r="AH97" s="42">
        <f t="shared" si="157"/>
        <v>1905.3</v>
      </c>
      <c r="AI97" s="41" t="s">
        <v>33</v>
      </c>
    </row>
    <row r="98" s="15" customFormat="1" ht="16" customHeight="1" spans="1:35">
      <c r="A98" s="37">
        <f t="shared" si="110"/>
        <v>95</v>
      </c>
      <c r="B98" s="38" t="s">
        <v>110</v>
      </c>
      <c r="C98" s="38" t="s">
        <v>337</v>
      </c>
      <c r="D98" s="40" t="s">
        <v>338</v>
      </c>
      <c r="E98" s="38">
        <v>3920.55</v>
      </c>
      <c r="F98" s="38">
        <v>3920.55</v>
      </c>
      <c r="G98" s="39">
        <v>6346</v>
      </c>
      <c r="H98" s="38">
        <v>3920.55</v>
      </c>
      <c r="I98" s="39">
        <v>2200</v>
      </c>
      <c r="J98" s="39"/>
      <c r="K98" s="38">
        <f t="shared" si="111"/>
        <v>70.57</v>
      </c>
      <c r="L98" s="38">
        <f t="shared" si="112"/>
        <v>627.29</v>
      </c>
      <c r="M98" s="39">
        <f t="shared" si="113"/>
        <v>507.68</v>
      </c>
      <c r="N98" s="38">
        <f t="shared" si="114"/>
        <v>27.44</v>
      </c>
      <c r="O98" s="39">
        <f t="shared" si="115"/>
        <v>110</v>
      </c>
      <c r="P98" s="39">
        <f t="shared" si="116"/>
        <v>0</v>
      </c>
      <c r="Q98" s="39">
        <f t="shared" si="117"/>
        <v>1342.98</v>
      </c>
      <c r="R98" s="38">
        <f t="shared" si="118"/>
        <v>0</v>
      </c>
      <c r="S98" s="38">
        <f t="shared" si="119"/>
        <v>313.64</v>
      </c>
      <c r="T98" s="39">
        <f t="shared" si="120"/>
        <v>126.92</v>
      </c>
      <c r="U98" s="38">
        <f t="shared" si="121"/>
        <v>11.76</v>
      </c>
      <c r="V98" s="39">
        <f t="shared" si="122"/>
        <v>110</v>
      </c>
      <c r="W98" s="39">
        <f t="shared" si="123"/>
        <v>0</v>
      </c>
      <c r="X98" s="38">
        <f t="shared" si="124"/>
        <v>562.32</v>
      </c>
      <c r="Y98" s="38">
        <f t="shared" si="125"/>
        <v>1905.3</v>
      </c>
      <c r="Z98" s="38"/>
      <c r="AA98" s="41" t="s">
        <v>62</v>
      </c>
      <c r="AB98" s="42">
        <f t="shared" ref="AB98:AH98" si="158">K98+R98</f>
        <v>70.57</v>
      </c>
      <c r="AC98" s="42">
        <f t="shared" si="158"/>
        <v>940.93</v>
      </c>
      <c r="AD98" s="42">
        <f t="shared" si="158"/>
        <v>634.6</v>
      </c>
      <c r="AE98" s="42">
        <f t="shared" si="158"/>
        <v>39.2</v>
      </c>
      <c r="AF98" s="42">
        <f t="shared" si="158"/>
        <v>220</v>
      </c>
      <c r="AG98" s="42">
        <f t="shared" si="158"/>
        <v>0</v>
      </c>
      <c r="AH98" s="42">
        <f t="shared" si="158"/>
        <v>1905.3</v>
      </c>
      <c r="AI98" s="41" t="s">
        <v>33</v>
      </c>
    </row>
    <row r="99" s="15" customFormat="1" ht="16" customHeight="1" spans="1:35">
      <c r="A99" s="37">
        <f t="shared" si="110"/>
        <v>96</v>
      </c>
      <c r="B99" s="38" t="s">
        <v>110</v>
      </c>
      <c r="C99" s="38" t="s">
        <v>339</v>
      </c>
      <c r="D99" s="40" t="s">
        <v>340</v>
      </c>
      <c r="E99" s="38">
        <v>3920.55</v>
      </c>
      <c r="F99" s="38">
        <v>3920.55</v>
      </c>
      <c r="G99" s="39">
        <v>6346</v>
      </c>
      <c r="H99" s="38">
        <v>3920.55</v>
      </c>
      <c r="I99" s="39">
        <v>2200</v>
      </c>
      <c r="J99" s="39"/>
      <c r="K99" s="38">
        <f t="shared" si="111"/>
        <v>70.57</v>
      </c>
      <c r="L99" s="38">
        <f t="shared" si="112"/>
        <v>627.29</v>
      </c>
      <c r="M99" s="39">
        <f t="shared" si="113"/>
        <v>507.68</v>
      </c>
      <c r="N99" s="38">
        <f t="shared" si="114"/>
        <v>27.44</v>
      </c>
      <c r="O99" s="39">
        <f t="shared" si="115"/>
        <v>110</v>
      </c>
      <c r="P99" s="39">
        <f t="shared" si="116"/>
        <v>0</v>
      </c>
      <c r="Q99" s="39">
        <f t="shared" si="117"/>
        <v>1342.98</v>
      </c>
      <c r="R99" s="38">
        <f t="shared" si="118"/>
        <v>0</v>
      </c>
      <c r="S99" s="38">
        <f t="shared" si="119"/>
        <v>313.64</v>
      </c>
      <c r="T99" s="39">
        <f t="shared" si="120"/>
        <v>126.92</v>
      </c>
      <c r="U99" s="38">
        <f t="shared" si="121"/>
        <v>11.76</v>
      </c>
      <c r="V99" s="39">
        <f t="shared" si="122"/>
        <v>110</v>
      </c>
      <c r="W99" s="39">
        <f t="shared" si="123"/>
        <v>0</v>
      </c>
      <c r="X99" s="38">
        <f t="shared" si="124"/>
        <v>562.32</v>
      </c>
      <c r="Y99" s="38">
        <f t="shared" si="125"/>
        <v>1905.3</v>
      </c>
      <c r="Z99" s="38"/>
      <c r="AA99" s="41" t="s">
        <v>62</v>
      </c>
      <c r="AB99" s="42">
        <f t="shared" ref="AB99:AH99" si="159">K99+R99</f>
        <v>70.57</v>
      </c>
      <c r="AC99" s="42">
        <f t="shared" si="159"/>
        <v>940.93</v>
      </c>
      <c r="AD99" s="42">
        <f t="shared" si="159"/>
        <v>634.6</v>
      </c>
      <c r="AE99" s="42">
        <f t="shared" si="159"/>
        <v>39.2</v>
      </c>
      <c r="AF99" s="42">
        <f t="shared" si="159"/>
        <v>220</v>
      </c>
      <c r="AG99" s="42">
        <f t="shared" si="159"/>
        <v>0</v>
      </c>
      <c r="AH99" s="42">
        <f t="shared" si="159"/>
        <v>1905.3</v>
      </c>
      <c r="AI99" s="41" t="s">
        <v>33</v>
      </c>
    </row>
    <row r="100" s="15" customFormat="1" ht="16" customHeight="1" spans="1:35">
      <c r="A100" s="37">
        <f t="shared" si="110"/>
        <v>97</v>
      </c>
      <c r="B100" s="38" t="s">
        <v>261</v>
      </c>
      <c r="C100" s="38" t="s">
        <v>341</v>
      </c>
      <c r="D100" s="40" t="s">
        <v>342</v>
      </c>
      <c r="E100" s="38">
        <v>3920.55</v>
      </c>
      <c r="F100" s="38">
        <v>3920.55</v>
      </c>
      <c r="G100" s="39">
        <v>6346</v>
      </c>
      <c r="H100" s="38">
        <v>3920.55</v>
      </c>
      <c r="I100" s="39">
        <v>2200</v>
      </c>
      <c r="J100" s="39"/>
      <c r="K100" s="38">
        <f t="shared" si="111"/>
        <v>70.57</v>
      </c>
      <c r="L100" s="38">
        <f t="shared" si="112"/>
        <v>627.29</v>
      </c>
      <c r="M100" s="39">
        <f t="shared" si="113"/>
        <v>507.68</v>
      </c>
      <c r="N100" s="38">
        <f t="shared" si="114"/>
        <v>27.44</v>
      </c>
      <c r="O100" s="39">
        <f t="shared" si="115"/>
        <v>110</v>
      </c>
      <c r="P100" s="39">
        <f t="shared" si="116"/>
        <v>0</v>
      </c>
      <c r="Q100" s="39">
        <f t="shared" si="117"/>
        <v>1342.98</v>
      </c>
      <c r="R100" s="38">
        <f t="shared" si="118"/>
        <v>0</v>
      </c>
      <c r="S100" s="38">
        <f t="shared" si="119"/>
        <v>313.64</v>
      </c>
      <c r="T100" s="39">
        <f t="shared" si="120"/>
        <v>126.92</v>
      </c>
      <c r="U100" s="38">
        <f t="shared" si="121"/>
        <v>11.76</v>
      </c>
      <c r="V100" s="39">
        <f t="shared" si="122"/>
        <v>110</v>
      </c>
      <c r="W100" s="39">
        <f t="shared" si="123"/>
        <v>0</v>
      </c>
      <c r="X100" s="38">
        <f t="shared" si="124"/>
        <v>562.32</v>
      </c>
      <c r="Y100" s="38">
        <f t="shared" si="125"/>
        <v>1905.3</v>
      </c>
      <c r="Z100" s="38"/>
      <c r="AA100" s="41" t="s">
        <v>61</v>
      </c>
      <c r="AB100" s="42">
        <f t="shared" ref="AB100:AH100" si="160">K100+R100</f>
        <v>70.57</v>
      </c>
      <c r="AC100" s="42">
        <f t="shared" si="160"/>
        <v>940.93</v>
      </c>
      <c r="AD100" s="42">
        <f t="shared" si="160"/>
        <v>634.6</v>
      </c>
      <c r="AE100" s="42">
        <f t="shared" si="160"/>
        <v>39.2</v>
      </c>
      <c r="AF100" s="42">
        <f t="shared" si="160"/>
        <v>220</v>
      </c>
      <c r="AG100" s="42">
        <f t="shared" si="160"/>
        <v>0</v>
      </c>
      <c r="AH100" s="42">
        <f t="shared" si="160"/>
        <v>1905.3</v>
      </c>
      <c r="AI100" s="41" t="s">
        <v>33</v>
      </c>
    </row>
    <row r="101" s="15" customFormat="1" ht="16" customHeight="1" spans="1:35">
      <c r="A101" s="37">
        <f t="shared" si="110"/>
        <v>98</v>
      </c>
      <c r="B101" s="38" t="s">
        <v>261</v>
      </c>
      <c r="C101" s="38" t="s">
        <v>343</v>
      </c>
      <c r="D101" s="40" t="s">
        <v>344</v>
      </c>
      <c r="E101" s="38">
        <v>3920.55</v>
      </c>
      <c r="F101" s="38">
        <v>3920.55</v>
      </c>
      <c r="G101" s="39">
        <v>6346</v>
      </c>
      <c r="H101" s="38">
        <v>3920.55</v>
      </c>
      <c r="I101" s="39">
        <v>2200</v>
      </c>
      <c r="J101" s="39"/>
      <c r="K101" s="38">
        <f t="shared" si="111"/>
        <v>70.57</v>
      </c>
      <c r="L101" s="38">
        <f t="shared" si="112"/>
        <v>627.29</v>
      </c>
      <c r="M101" s="39">
        <f t="shared" si="113"/>
        <v>507.68</v>
      </c>
      <c r="N101" s="38">
        <f t="shared" si="114"/>
        <v>27.44</v>
      </c>
      <c r="O101" s="39">
        <f t="shared" si="115"/>
        <v>110</v>
      </c>
      <c r="P101" s="39">
        <f t="shared" si="116"/>
        <v>0</v>
      </c>
      <c r="Q101" s="39">
        <f t="shared" si="117"/>
        <v>1342.98</v>
      </c>
      <c r="R101" s="38">
        <f t="shared" si="118"/>
        <v>0</v>
      </c>
      <c r="S101" s="38">
        <f t="shared" si="119"/>
        <v>313.64</v>
      </c>
      <c r="T101" s="39">
        <f t="shared" si="120"/>
        <v>126.92</v>
      </c>
      <c r="U101" s="38">
        <f t="shared" si="121"/>
        <v>11.76</v>
      </c>
      <c r="V101" s="39">
        <f t="shared" si="122"/>
        <v>110</v>
      </c>
      <c r="W101" s="39">
        <f t="shared" si="123"/>
        <v>0</v>
      </c>
      <c r="X101" s="38">
        <f t="shared" si="124"/>
        <v>562.32</v>
      </c>
      <c r="Y101" s="38">
        <f t="shared" si="125"/>
        <v>1905.3</v>
      </c>
      <c r="Z101" s="38"/>
      <c r="AA101" s="41" t="s">
        <v>61</v>
      </c>
      <c r="AB101" s="42">
        <f t="shared" ref="AB101:AH101" si="161">K101+R101</f>
        <v>70.57</v>
      </c>
      <c r="AC101" s="42">
        <f t="shared" si="161"/>
        <v>940.93</v>
      </c>
      <c r="AD101" s="42">
        <f t="shared" si="161"/>
        <v>634.6</v>
      </c>
      <c r="AE101" s="42">
        <f t="shared" si="161"/>
        <v>39.2</v>
      </c>
      <c r="AF101" s="42">
        <f t="shared" si="161"/>
        <v>220</v>
      </c>
      <c r="AG101" s="42">
        <f t="shared" si="161"/>
        <v>0</v>
      </c>
      <c r="AH101" s="42">
        <f t="shared" si="161"/>
        <v>1905.3</v>
      </c>
      <c r="AI101" s="41" t="s">
        <v>33</v>
      </c>
    </row>
    <row r="102" s="15" customFormat="1" ht="16" customHeight="1" spans="1:35">
      <c r="A102" s="37">
        <f t="shared" si="110"/>
        <v>99</v>
      </c>
      <c r="B102" s="38" t="s">
        <v>261</v>
      </c>
      <c r="C102" s="38" t="s">
        <v>345</v>
      </c>
      <c r="D102" s="40" t="s">
        <v>346</v>
      </c>
      <c r="E102" s="38">
        <v>3920.55</v>
      </c>
      <c r="F102" s="38">
        <v>3920.55</v>
      </c>
      <c r="G102" s="39">
        <v>6346</v>
      </c>
      <c r="H102" s="38">
        <v>3920.55</v>
      </c>
      <c r="I102" s="39">
        <v>2200</v>
      </c>
      <c r="J102" s="39"/>
      <c r="K102" s="38">
        <f t="shared" si="111"/>
        <v>70.57</v>
      </c>
      <c r="L102" s="38">
        <f t="shared" si="112"/>
        <v>627.29</v>
      </c>
      <c r="M102" s="39">
        <f t="shared" si="113"/>
        <v>507.68</v>
      </c>
      <c r="N102" s="38">
        <f t="shared" si="114"/>
        <v>27.44</v>
      </c>
      <c r="O102" s="39">
        <f t="shared" si="115"/>
        <v>110</v>
      </c>
      <c r="P102" s="39">
        <f t="shared" si="116"/>
        <v>0</v>
      </c>
      <c r="Q102" s="39">
        <f t="shared" si="117"/>
        <v>1342.98</v>
      </c>
      <c r="R102" s="38">
        <f t="shared" si="118"/>
        <v>0</v>
      </c>
      <c r="S102" s="38">
        <f t="shared" si="119"/>
        <v>313.64</v>
      </c>
      <c r="T102" s="39">
        <f t="shared" si="120"/>
        <v>126.92</v>
      </c>
      <c r="U102" s="38">
        <f t="shared" si="121"/>
        <v>11.76</v>
      </c>
      <c r="V102" s="39">
        <f t="shared" si="122"/>
        <v>110</v>
      </c>
      <c r="W102" s="39">
        <f t="shared" si="123"/>
        <v>0</v>
      </c>
      <c r="X102" s="38">
        <f t="shared" si="124"/>
        <v>562.32</v>
      </c>
      <c r="Y102" s="38">
        <f t="shared" si="125"/>
        <v>1905.3</v>
      </c>
      <c r="Z102" s="38"/>
      <c r="AA102" s="41" t="s">
        <v>61</v>
      </c>
      <c r="AB102" s="42">
        <f t="shared" ref="AB102:AH102" si="162">K102+R102</f>
        <v>70.57</v>
      </c>
      <c r="AC102" s="42">
        <f t="shared" si="162"/>
        <v>940.93</v>
      </c>
      <c r="AD102" s="42">
        <f t="shared" si="162"/>
        <v>634.6</v>
      </c>
      <c r="AE102" s="42">
        <f t="shared" si="162"/>
        <v>39.2</v>
      </c>
      <c r="AF102" s="42">
        <f t="shared" si="162"/>
        <v>220</v>
      </c>
      <c r="AG102" s="42">
        <f t="shared" si="162"/>
        <v>0</v>
      </c>
      <c r="AH102" s="42">
        <f t="shared" si="162"/>
        <v>1905.3</v>
      </c>
      <c r="AI102" s="41" t="s">
        <v>33</v>
      </c>
    </row>
    <row r="103" s="15" customFormat="1" ht="16" customHeight="1" spans="1:35">
      <c r="A103" s="37">
        <f t="shared" si="110"/>
        <v>100</v>
      </c>
      <c r="B103" s="38" t="s">
        <v>347</v>
      </c>
      <c r="C103" s="38" t="s">
        <v>348</v>
      </c>
      <c r="D103" s="40" t="s">
        <v>349</v>
      </c>
      <c r="E103" s="38">
        <v>3920.55</v>
      </c>
      <c r="F103" s="38">
        <v>3920.55</v>
      </c>
      <c r="G103" s="39">
        <v>6346</v>
      </c>
      <c r="H103" s="38">
        <v>3920.55</v>
      </c>
      <c r="I103" s="39">
        <v>2200</v>
      </c>
      <c r="J103" s="39"/>
      <c r="K103" s="38">
        <f t="shared" si="111"/>
        <v>70.57</v>
      </c>
      <c r="L103" s="38">
        <f t="shared" si="112"/>
        <v>627.29</v>
      </c>
      <c r="M103" s="39">
        <f t="shared" si="113"/>
        <v>507.68</v>
      </c>
      <c r="N103" s="38">
        <f t="shared" si="114"/>
        <v>27.44</v>
      </c>
      <c r="O103" s="39">
        <f t="shared" si="115"/>
        <v>110</v>
      </c>
      <c r="P103" s="39">
        <f t="shared" si="116"/>
        <v>0</v>
      </c>
      <c r="Q103" s="39">
        <f t="shared" si="117"/>
        <v>1342.98</v>
      </c>
      <c r="R103" s="38">
        <f t="shared" si="118"/>
        <v>0</v>
      </c>
      <c r="S103" s="38">
        <f t="shared" si="119"/>
        <v>313.64</v>
      </c>
      <c r="T103" s="39">
        <f t="shared" si="120"/>
        <v>126.92</v>
      </c>
      <c r="U103" s="38">
        <f t="shared" si="121"/>
        <v>11.76</v>
      </c>
      <c r="V103" s="39">
        <f t="shared" si="122"/>
        <v>110</v>
      </c>
      <c r="W103" s="39">
        <f t="shared" si="123"/>
        <v>0</v>
      </c>
      <c r="X103" s="38">
        <f t="shared" si="124"/>
        <v>562.32</v>
      </c>
      <c r="Y103" s="38">
        <f t="shared" si="125"/>
        <v>1905.3</v>
      </c>
      <c r="Z103" s="38"/>
      <c r="AA103" s="41" t="s">
        <v>69</v>
      </c>
      <c r="AB103" s="42">
        <f t="shared" ref="AB103:AH103" si="163">K103+R103</f>
        <v>70.57</v>
      </c>
      <c r="AC103" s="42">
        <f t="shared" si="163"/>
        <v>940.93</v>
      </c>
      <c r="AD103" s="42">
        <f t="shared" si="163"/>
        <v>634.6</v>
      </c>
      <c r="AE103" s="42">
        <f t="shared" si="163"/>
        <v>39.2</v>
      </c>
      <c r="AF103" s="42">
        <f t="shared" si="163"/>
        <v>220</v>
      </c>
      <c r="AG103" s="42">
        <f t="shared" si="163"/>
        <v>0</v>
      </c>
      <c r="AH103" s="42">
        <f t="shared" si="163"/>
        <v>1905.3</v>
      </c>
      <c r="AI103" s="41" t="s">
        <v>33</v>
      </c>
    </row>
    <row r="104" s="15" customFormat="1" ht="16" customHeight="1" spans="1:35">
      <c r="A104" s="37">
        <f t="shared" si="110"/>
        <v>101</v>
      </c>
      <c r="B104" s="38" t="s">
        <v>347</v>
      </c>
      <c r="C104" s="38" t="s">
        <v>350</v>
      </c>
      <c r="D104" s="40" t="s">
        <v>351</v>
      </c>
      <c r="E104" s="38">
        <v>3920.55</v>
      </c>
      <c r="F104" s="38">
        <v>3920.55</v>
      </c>
      <c r="G104" s="39">
        <v>6346</v>
      </c>
      <c r="H104" s="38">
        <v>3920.55</v>
      </c>
      <c r="I104" s="39">
        <v>2200</v>
      </c>
      <c r="J104" s="39"/>
      <c r="K104" s="38">
        <f t="shared" si="111"/>
        <v>70.57</v>
      </c>
      <c r="L104" s="38">
        <f t="shared" si="112"/>
        <v>627.29</v>
      </c>
      <c r="M104" s="39">
        <f t="shared" si="113"/>
        <v>507.68</v>
      </c>
      <c r="N104" s="38">
        <f t="shared" si="114"/>
        <v>27.44</v>
      </c>
      <c r="O104" s="39">
        <f t="shared" si="115"/>
        <v>110</v>
      </c>
      <c r="P104" s="39">
        <f t="shared" si="116"/>
        <v>0</v>
      </c>
      <c r="Q104" s="39">
        <f t="shared" si="117"/>
        <v>1342.98</v>
      </c>
      <c r="R104" s="38">
        <f t="shared" si="118"/>
        <v>0</v>
      </c>
      <c r="S104" s="38">
        <f t="shared" si="119"/>
        <v>313.64</v>
      </c>
      <c r="T104" s="39">
        <f t="shared" si="120"/>
        <v>126.92</v>
      </c>
      <c r="U104" s="38">
        <f t="shared" si="121"/>
        <v>11.76</v>
      </c>
      <c r="V104" s="39">
        <f t="shared" si="122"/>
        <v>110</v>
      </c>
      <c r="W104" s="39">
        <f t="shared" si="123"/>
        <v>0</v>
      </c>
      <c r="X104" s="38">
        <f t="shared" si="124"/>
        <v>562.32</v>
      </c>
      <c r="Y104" s="38">
        <f t="shared" si="125"/>
        <v>1905.3</v>
      </c>
      <c r="Z104" s="38"/>
      <c r="AA104" s="41" t="s">
        <v>69</v>
      </c>
      <c r="AB104" s="42">
        <f t="shared" ref="AB104:AH104" si="164">K104+R104</f>
        <v>70.57</v>
      </c>
      <c r="AC104" s="42">
        <f t="shared" si="164"/>
        <v>940.93</v>
      </c>
      <c r="AD104" s="42">
        <f t="shared" si="164"/>
        <v>634.6</v>
      </c>
      <c r="AE104" s="42">
        <f t="shared" si="164"/>
        <v>39.2</v>
      </c>
      <c r="AF104" s="42">
        <f t="shared" si="164"/>
        <v>220</v>
      </c>
      <c r="AG104" s="42">
        <f t="shared" si="164"/>
        <v>0</v>
      </c>
      <c r="AH104" s="42">
        <f t="shared" si="164"/>
        <v>1905.3</v>
      </c>
      <c r="AI104" s="41" t="s">
        <v>33</v>
      </c>
    </row>
    <row r="105" s="15" customFormat="1" ht="16" customHeight="1" spans="1:35">
      <c r="A105" s="37">
        <f t="shared" si="110"/>
        <v>102</v>
      </c>
      <c r="B105" s="38" t="s">
        <v>248</v>
      </c>
      <c r="C105" s="38" t="s">
        <v>354</v>
      </c>
      <c r="D105" s="40" t="s">
        <v>355</v>
      </c>
      <c r="E105" s="38">
        <v>3920.55</v>
      </c>
      <c r="F105" s="38">
        <v>3920.55</v>
      </c>
      <c r="G105" s="39">
        <v>6346</v>
      </c>
      <c r="H105" s="38">
        <v>3920.55</v>
      </c>
      <c r="I105" s="39">
        <v>2200</v>
      </c>
      <c r="J105" s="39"/>
      <c r="K105" s="38">
        <f t="shared" si="111"/>
        <v>70.57</v>
      </c>
      <c r="L105" s="38">
        <f t="shared" si="112"/>
        <v>627.29</v>
      </c>
      <c r="M105" s="39">
        <f t="shared" si="113"/>
        <v>507.68</v>
      </c>
      <c r="N105" s="38">
        <f t="shared" si="114"/>
        <v>27.44</v>
      </c>
      <c r="O105" s="39">
        <f t="shared" si="115"/>
        <v>110</v>
      </c>
      <c r="P105" s="39">
        <f t="shared" si="116"/>
        <v>0</v>
      </c>
      <c r="Q105" s="39">
        <f t="shared" si="117"/>
        <v>1342.98</v>
      </c>
      <c r="R105" s="38">
        <f t="shared" si="118"/>
        <v>0</v>
      </c>
      <c r="S105" s="38">
        <f t="shared" si="119"/>
        <v>313.64</v>
      </c>
      <c r="T105" s="39">
        <f t="shared" si="120"/>
        <v>126.92</v>
      </c>
      <c r="U105" s="38">
        <f t="shared" si="121"/>
        <v>11.76</v>
      </c>
      <c r="V105" s="39">
        <f t="shared" si="122"/>
        <v>110</v>
      </c>
      <c r="W105" s="39">
        <f t="shared" si="123"/>
        <v>0</v>
      </c>
      <c r="X105" s="38">
        <f t="shared" si="124"/>
        <v>562.32</v>
      </c>
      <c r="Y105" s="38">
        <f t="shared" si="125"/>
        <v>1905.3</v>
      </c>
      <c r="Z105" s="38"/>
      <c r="AA105" s="41" t="s">
        <v>70</v>
      </c>
      <c r="AB105" s="42">
        <f t="shared" ref="AB105:AH105" si="165">K105+R105</f>
        <v>70.57</v>
      </c>
      <c r="AC105" s="42">
        <f t="shared" si="165"/>
        <v>940.93</v>
      </c>
      <c r="AD105" s="42">
        <f t="shared" si="165"/>
        <v>634.6</v>
      </c>
      <c r="AE105" s="42">
        <f t="shared" si="165"/>
        <v>39.2</v>
      </c>
      <c r="AF105" s="42">
        <f t="shared" si="165"/>
        <v>220</v>
      </c>
      <c r="AG105" s="42">
        <f t="shared" si="165"/>
        <v>0</v>
      </c>
      <c r="AH105" s="42">
        <f t="shared" si="165"/>
        <v>1905.3</v>
      </c>
      <c r="AI105" s="41" t="s">
        <v>33</v>
      </c>
    </row>
    <row r="106" s="15" customFormat="1" ht="16" customHeight="1" spans="1:35">
      <c r="A106" s="37">
        <f t="shared" si="110"/>
        <v>103</v>
      </c>
      <c r="B106" s="38" t="s">
        <v>248</v>
      </c>
      <c r="C106" s="38" t="s">
        <v>356</v>
      </c>
      <c r="D106" s="40" t="s">
        <v>357</v>
      </c>
      <c r="E106" s="38">
        <v>3920.55</v>
      </c>
      <c r="F106" s="38">
        <v>3920.55</v>
      </c>
      <c r="G106" s="39">
        <v>6346</v>
      </c>
      <c r="H106" s="38">
        <v>3920.55</v>
      </c>
      <c r="I106" s="39">
        <v>2200</v>
      </c>
      <c r="J106" s="39"/>
      <c r="K106" s="38">
        <f t="shared" si="111"/>
        <v>70.57</v>
      </c>
      <c r="L106" s="38">
        <f t="shared" si="112"/>
        <v>627.29</v>
      </c>
      <c r="M106" s="39">
        <f t="shared" si="113"/>
        <v>507.68</v>
      </c>
      <c r="N106" s="38">
        <f t="shared" si="114"/>
        <v>27.44</v>
      </c>
      <c r="O106" s="39">
        <f t="shared" si="115"/>
        <v>110</v>
      </c>
      <c r="P106" s="39">
        <f t="shared" si="116"/>
        <v>0</v>
      </c>
      <c r="Q106" s="39">
        <f t="shared" si="117"/>
        <v>1342.98</v>
      </c>
      <c r="R106" s="38">
        <f t="shared" si="118"/>
        <v>0</v>
      </c>
      <c r="S106" s="38">
        <f t="shared" si="119"/>
        <v>313.64</v>
      </c>
      <c r="T106" s="39">
        <f t="shared" si="120"/>
        <v>126.92</v>
      </c>
      <c r="U106" s="38">
        <f t="shared" si="121"/>
        <v>11.76</v>
      </c>
      <c r="V106" s="39">
        <f t="shared" si="122"/>
        <v>110</v>
      </c>
      <c r="W106" s="39">
        <f t="shared" si="123"/>
        <v>0</v>
      </c>
      <c r="X106" s="38">
        <f t="shared" si="124"/>
        <v>562.32</v>
      </c>
      <c r="Y106" s="38">
        <f t="shared" si="125"/>
        <v>1905.3</v>
      </c>
      <c r="Z106" s="38"/>
      <c r="AA106" s="41" t="s">
        <v>70</v>
      </c>
      <c r="AB106" s="42">
        <f t="shared" ref="AB106:AH106" si="166">K106+R106</f>
        <v>70.57</v>
      </c>
      <c r="AC106" s="42">
        <f t="shared" si="166"/>
        <v>940.93</v>
      </c>
      <c r="AD106" s="42">
        <f t="shared" si="166"/>
        <v>634.6</v>
      </c>
      <c r="AE106" s="42">
        <f t="shared" si="166"/>
        <v>39.2</v>
      </c>
      <c r="AF106" s="42">
        <f t="shared" si="166"/>
        <v>220</v>
      </c>
      <c r="AG106" s="42">
        <f t="shared" si="166"/>
        <v>0</v>
      </c>
      <c r="AH106" s="42">
        <f t="shared" si="166"/>
        <v>1905.3</v>
      </c>
      <c r="AI106" s="41" t="s">
        <v>33</v>
      </c>
    </row>
    <row r="107" s="15" customFormat="1" ht="16" customHeight="1" spans="1:35">
      <c r="A107" s="37">
        <f t="shared" si="110"/>
        <v>104</v>
      </c>
      <c r="B107" s="38" t="s">
        <v>248</v>
      </c>
      <c r="C107" s="38" t="s">
        <v>358</v>
      </c>
      <c r="D107" s="40" t="s">
        <v>359</v>
      </c>
      <c r="E107" s="38">
        <v>3920.55</v>
      </c>
      <c r="F107" s="38">
        <v>3920.55</v>
      </c>
      <c r="G107" s="39">
        <v>6346</v>
      </c>
      <c r="H107" s="38">
        <v>3920.55</v>
      </c>
      <c r="I107" s="39">
        <v>2200</v>
      </c>
      <c r="J107" s="39"/>
      <c r="K107" s="38">
        <f t="shared" si="111"/>
        <v>70.57</v>
      </c>
      <c r="L107" s="38">
        <f t="shared" si="112"/>
        <v>627.29</v>
      </c>
      <c r="M107" s="39">
        <f t="shared" si="113"/>
        <v>507.68</v>
      </c>
      <c r="N107" s="38">
        <f t="shared" si="114"/>
        <v>27.44</v>
      </c>
      <c r="O107" s="39">
        <f t="shared" si="115"/>
        <v>110</v>
      </c>
      <c r="P107" s="39">
        <f t="shared" si="116"/>
        <v>0</v>
      </c>
      <c r="Q107" s="39">
        <f t="shared" si="117"/>
        <v>1342.98</v>
      </c>
      <c r="R107" s="38">
        <f t="shared" si="118"/>
        <v>0</v>
      </c>
      <c r="S107" s="38">
        <f t="shared" si="119"/>
        <v>313.64</v>
      </c>
      <c r="T107" s="39">
        <f t="shared" si="120"/>
        <v>126.92</v>
      </c>
      <c r="U107" s="38">
        <f t="shared" si="121"/>
        <v>11.76</v>
      </c>
      <c r="V107" s="39">
        <f t="shared" si="122"/>
        <v>110</v>
      </c>
      <c r="W107" s="39">
        <f t="shared" si="123"/>
        <v>0</v>
      </c>
      <c r="X107" s="38">
        <f t="shared" si="124"/>
        <v>562.32</v>
      </c>
      <c r="Y107" s="38">
        <f t="shared" si="125"/>
        <v>1905.3</v>
      </c>
      <c r="Z107" s="38"/>
      <c r="AA107" s="41" t="s">
        <v>70</v>
      </c>
      <c r="AB107" s="42">
        <f t="shared" ref="AB107:AH107" si="167">K107+R107</f>
        <v>70.57</v>
      </c>
      <c r="AC107" s="42">
        <f t="shared" si="167"/>
        <v>940.93</v>
      </c>
      <c r="AD107" s="42">
        <f t="shared" si="167"/>
        <v>634.6</v>
      </c>
      <c r="AE107" s="42">
        <f t="shared" si="167"/>
        <v>39.2</v>
      </c>
      <c r="AF107" s="42">
        <f t="shared" si="167"/>
        <v>220</v>
      </c>
      <c r="AG107" s="42">
        <f t="shared" si="167"/>
        <v>0</v>
      </c>
      <c r="AH107" s="42">
        <f t="shared" si="167"/>
        <v>1905.3</v>
      </c>
      <c r="AI107" s="41" t="s">
        <v>33</v>
      </c>
    </row>
    <row r="108" s="15" customFormat="1" ht="16" customHeight="1" spans="1:35">
      <c r="A108" s="37">
        <f t="shared" si="110"/>
        <v>105</v>
      </c>
      <c r="B108" s="38" t="s">
        <v>248</v>
      </c>
      <c r="C108" s="38" t="s">
        <v>360</v>
      </c>
      <c r="D108" s="40" t="s">
        <v>361</v>
      </c>
      <c r="E108" s="38">
        <v>3920.55</v>
      </c>
      <c r="F108" s="38">
        <v>3920.55</v>
      </c>
      <c r="G108" s="39">
        <v>6346</v>
      </c>
      <c r="H108" s="38">
        <v>3920.55</v>
      </c>
      <c r="I108" s="39">
        <v>2200</v>
      </c>
      <c r="J108" s="39"/>
      <c r="K108" s="38">
        <f t="shared" si="111"/>
        <v>70.57</v>
      </c>
      <c r="L108" s="38">
        <f t="shared" si="112"/>
        <v>627.29</v>
      </c>
      <c r="M108" s="39">
        <f t="shared" si="113"/>
        <v>507.68</v>
      </c>
      <c r="N108" s="38">
        <f t="shared" si="114"/>
        <v>27.44</v>
      </c>
      <c r="O108" s="39">
        <f t="shared" si="115"/>
        <v>110</v>
      </c>
      <c r="P108" s="39">
        <f t="shared" si="116"/>
        <v>0</v>
      </c>
      <c r="Q108" s="39">
        <f t="shared" si="117"/>
        <v>1342.98</v>
      </c>
      <c r="R108" s="38">
        <f t="shared" si="118"/>
        <v>0</v>
      </c>
      <c r="S108" s="38">
        <f t="shared" si="119"/>
        <v>313.64</v>
      </c>
      <c r="T108" s="39">
        <f t="shared" si="120"/>
        <v>126.92</v>
      </c>
      <c r="U108" s="38">
        <f t="shared" si="121"/>
        <v>11.76</v>
      </c>
      <c r="V108" s="39">
        <f t="shared" si="122"/>
        <v>110</v>
      </c>
      <c r="W108" s="39">
        <f t="shared" si="123"/>
        <v>0</v>
      </c>
      <c r="X108" s="38">
        <f t="shared" si="124"/>
        <v>562.32</v>
      </c>
      <c r="Y108" s="38">
        <f t="shared" si="125"/>
        <v>1905.3</v>
      </c>
      <c r="Z108" s="38"/>
      <c r="AA108" s="41" t="s">
        <v>70</v>
      </c>
      <c r="AB108" s="42">
        <f t="shared" ref="AB108:AH108" si="168">K108+R108</f>
        <v>70.57</v>
      </c>
      <c r="AC108" s="42">
        <f t="shared" si="168"/>
        <v>940.93</v>
      </c>
      <c r="AD108" s="42">
        <f t="shared" si="168"/>
        <v>634.6</v>
      </c>
      <c r="AE108" s="42">
        <f t="shared" si="168"/>
        <v>39.2</v>
      </c>
      <c r="AF108" s="42">
        <f t="shared" si="168"/>
        <v>220</v>
      </c>
      <c r="AG108" s="42">
        <f t="shared" si="168"/>
        <v>0</v>
      </c>
      <c r="AH108" s="42">
        <f t="shared" si="168"/>
        <v>1905.3</v>
      </c>
      <c r="AI108" s="41" t="s">
        <v>33</v>
      </c>
    </row>
    <row r="109" s="15" customFormat="1" ht="16" customHeight="1" spans="1:35">
      <c r="A109" s="37">
        <f t="shared" si="110"/>
        <v>106</v>
      </c>
      <c r="B109" s="38" t="s">
        <v>248</v>
      </c>
      <c r="C109" s="38" t="s">
        <v>362</v>
      </c>
      <c r="D109" s="40" t="s">
        <v>363</v>
      </c>
      <c r="E109" s="38">
        <v>3920.55</v>
      </c>
      <c r="F109" s="38">
        <v>3920.55</v>
      </c>
      <c r="G109" s="39">
        <v>6346</v>
      </c>
      <c r="H109" s="38">
        <v>3920.55</v>
      </c>
      <c r="I109" s="39">
        <v>2200</v>
      </c>
      <c r="J109" s="39"/>
      <c r="K109" s="38">
        <f t="shared" si="111"/>
        <v>70.57</v>
      </c>
      <c r="L109" s="38">
        <f t="shared" si="112"/>
        <v>627.29</v>
      </c>
      <c r="M109" s="39">
        <f t="shared" si="113"/>
        <v>507.68</v>
      </c>
      <c r="N109" s="38">
        <f t="shared" si="114"/>
        <v>27.44</v>
      </c>
      <c r="O109" s="39">
        <f t="shared" si="115"/>
        <v>110</v>
      </c>
      <c r="P109" s="39">
        <f t="shared" si="116"/>
        <v>0</v>
      </c>
      <c r="Q109" s="39">
        <f t="shared" si="117"/>
        <v>1342.98</v>
      </c>
      <c r="R109" s="38">
        <f t="shared" si="118"/>
        <v>0</v>
      </c>
      <c r="S109" s="38">
        <f t="shared" si="119"/>
        <v>313.64</v>
      </c>
      <c r="T109" s="39">
        <f t="shared" si="120"/>
        <v>126.92</v>
      </c>
      <c r="U109" s="38">
        <f t="shared" si="121"/>
        <v>11.76</v>
      </c>
      <c r="V109" s="39">
        <f t="shared" si="122"/>
        <v>110</v>
      </c>
      <c r="W109" s="39">
        <f t="shared" si="123"/>
        <v>0</v>
      </c>
      <c r="X109" s="38">
        <f t="shared" si="124"/>
        <v>562.32</v>
      </c>
      <c r="Y109" s="38">
        <f t="shared" si="125"/>
        <v>1905.3</v>
      </c>
      <c r="Z109" s="38"/>
      <c r="AA109" s="41" t="s">
        <v>70</v>
      </c>
      <c r="AB109" s="42">
        <f t="shared" ref="AB109:AH109" si="169">K109+R109</f>
        <v>70.57</v>
      </c>
      <c r="AC109" s="42">
        <f t="shared" si="169"/>
        <v>940.93</v>
      </c>
      <c r="AD109" s="42">
        <f t="shared" si="169"/>
        <v>634.6</v>
      </c>
      <c r="AE109" s="42">
        <f t="shared" si="169"/>
        <v>39.2</v>
      </c>
      <c r="AF109" s="42">
        <f t="shared" si="169"/>
        <v>220</v>
      </c>
      <c r="AG109" s="42">
        <f t="shared" si="169"/>
        <v>0</v>
      </c>
      <c r="AH109" s="42">
        <f t="shared" si="169"/>
        <v>1905.3</v>
      </c>
      <c r="AI109" s="41" t="s">
        <v>33</v>
      </c>
    </row>
    <row r="110" s="15" customFormat="1" ht="16" customHeight="1" spans="1:35">
      <c r="A110" s="37">
        <f t="shared" si="110"/>
        <v>107</v>
      </c>
      <c r="B110" s="38" t="s">
        <v>248</v>
      </c>
      <c r="C110" s="38" t="s">
        <v>364</v>
      </c>
      <c r="D110" s="40" t="s">
        <v>365</v>
      </c>
      <c r="E110" s="38">
        <v>3920.55</v>
      </c>
      <c r="F110" s="38">
        <v>3920.55</v>
      </c>
      <c r="G110" s="39">
        <v>6346</v>
      </c>
      <c r="H110" s="38">
        <v>3920.55</v>
      </c>
      <c r="I110" s="39">
        <v>2200</v>
      </c>
      <c r="J110" s="39"/>
      <c r="K110" s="38">
        <f t="shared" si="111"/>
        <v>70.57</v>
      </c>
      <c r="L110" s="38">
        <f t="shared" si="112"/>
        <v>627.29</v>
      </c>
      <c r="M110" s="39">
        <f t="shared" si="113"/>
        <v>507.68</v>
      </c>
      <c r="N110" s="38">
        <f t="shared" si="114"/>
        <v>27.44</v>
      </c>
      <c r="O110" s="39">
        <f t="shared" si="115"/>
        <v>110</v>
      </c>
      <c r="P110" s="39">
        <f t="shared" si="116"/>
        <v>0</v>
      </c>
      <c r="Q110" s="39">
        <f t="shared" si="117"/>
        <v>1342.98</v>
      </c>
      <c r="R110" s="38">
        <f t="shared" si="118"/>
        <v>0</v>
      </c>
      <c r="S110" s="38">
        <f t="shared" si="119"/>
        <v>313.64</v>
      </c>
      <c r="T110" s="39">
        <f t="shared" si="120"/>
        <v>126.92</v>
      </c>
      <c r="U110" s="38">
        <f t="shared" si="121"/>
        <v>11.76</v>
      </c>
      <c r="V110" s="39">
        <f t="shared" si="122"/>
        <v>110</v>
      </c>
      <c r="W110" s="39">
        <f t="shared" si="123"/>
        <v>0</v>
      </c>
      <c r="X110" s="38">
        <f t="shared" si="124"/>
        <v>562.32</v>
      </c>
      <c r="Y110" s="38">
        <f t="shared" si="125"/>
        <v>1905.3</v>
      </c>
      <c r="Z110" s="38"/>
      <c r="AA110" s="41" t="s">
        <v>70</v>
      </c>
      <c r="AB110" s="42">
        <f t="shared" ref="AB110:AH110" si="170">K110+R110</f>
        <v>70.57</v>
      </c>
      <c r="AC110" s="42">
        <f t="shared" si="170"/>
        <v>940.93</v>
      </c>
      <c r="AD110" s="42">
        <f t="shared" si="170"/>
        <v>634.6</v>
      </c>
      <c r="AE110" s="42">
        <f t="shared" si="170"/>
        <v>39.2</v>
      </c>
      <c r="AF110" s="42">
        <f t="shared" si="170"/>
        <v>220</v>
      </c>
      <c r="AG110" s="42">
        <f t="shared" si="170"/>
        <v>0</v>
      </c>
      <c r="AH110" s="42">
        <f t="shared" si="170"/>
        <v>1905.3</v>
      </c>
      <c r="AI110" s="41" t="s">
        <v>33</v>
      </c>
    </row>
    <row r="111" s="15" customFormat="1" ht="16" customHeight="1" spans="1:35">
      <c r="A111" s="37">
        <f t="shared" si="110"/>
        <v>108</v>
      </c>
      <c r="B111" s="38" t="s">
        <v>248</v>
      </c>
      <c r="C111" s="38" t="s">
        <v>368</v>
      </c>
      <c r="D111" s="40" t="s">
        <v>369</v>
      </c>
      <c r="E111" s="38">
        <v>3920.55</v>
      </c>
      <c r="F111" s="38">
        <v>3920.55</v>
      </c>
      <c r="G111" s="39">
        <v>6346</v>
      </c>
      <c r="H111" s="38">
        <v>3920.55</v>
      </c>
      <c r="I111" s="39">
        <v>2200</v>
      </c>
      <c r="J111" s="39"/>
      <c r="K111" s="38">
        <f t="shared" si="111"/>
        <v>70.57</v>
      </c>
      <c r="L111" s="38">
        <f t="shared" si="112"/>
        <v>627.29</v>
      </c>
      <c r="M111" s="39">
        <f t="shared" si="113"/>
        <v>507.68</v>
      </c>
      <c r="N111" s="38">
        <f t="shared" si="114"/>
        <v>27.44</v>
      </c>
      <c r="O111" s="39">
        <f t="shared" si="115"/>
        <v>110</v>
      </c>
      <c r="P111" s="39">
        <f t="shared" si="116"/>
        <v>0</v>
      </c>
      <c r="Q111" s="39">
        <f t="shared" si="117"/>
        <v>1342.98</v>
      </c>
      <c r="R111" s="38">
        <f t="shared" si="118"/>
        <v>0</v>
      </c>
      <c r="S111" s="38">
        <f t="shared" si="119"/>
        <v>313.64</v>
      </c>
      <c r="T111" s="39">
        <f t="shared" si="120"/>
        <v>126.92</v>
      </c>
      <c r="U111" s="38">
        <f t="shared" si="121"/>
        <v>11.76</v>
      </c>
      <c r="V111" s="39">
        <f t="shared" si="122"/>
        <v>110</v>
      </c>
      <c r="W111" s="39">
        <f t="shared" si="123"/>
        <v>0</v>
      </c>
      <c r="X111" s="38">
        <f t="shared" si="124"/>
        <v>562.32</v>
      </c>
      <c r="Y111" s="38">
        <f t="shared" si="125"/>
        <v>1905.3</v>
      </c>
      <c r="Z111" s="38"/>
      <c r="AA111" s="41" t="s">
        <v>70</v>
      </c>
      <c r="AB111" s="42">
        <f t="shared" ref="AB111:AH111" si="171">K111+R111</f>
        <v>70.57</v>
      </c>
      <c r="AC111" s="42">
        <f t="shared" si="171"/>
        <v>940.93</v>
      </c>
      <c r="AD111" s="42">
        <f t="shared" si="171"/>
        <v>634.6</v>
      </c>
      <c r="AE111" s="42">
        <f t="shared" si="171"/>
        <v>39.2</v>
      </c>
      <c r="AF111" s="42">
        <f t="shared" si="171"/>
        <v>220</v>
      </c>
      <c r="AG111" s="42">
        <f t="shared" si="171"/>
        <v>0</v>
      </c>
      <c r="AH111" s="42">
        <f t="shared" si="171"/>
        <v>1905.3</v>
      </c>
      <c r="AI111" s="41" t="s">
        <v>33</v>
      </c>
    </row>
    <row r="112" s="15" customFormat="1" ht="16" customHeight="1" spans="1:35">
      <c r="A112" s="37">
        <f t="shared" si="110"/>
        <v>109</v>
      </c>
      <c r="B112" s="38" t="s">
        <v>248</v>
      </c>
      <c r="C112" s="38" t="s">
        <v>370</v>
      </c>
      <c r="D112" s="40" t="s">
        <v>371</v>
      </c>
      <c r="E112" s="38">
        <v>3920.55</v>
      </c>
      <c r="F112" s="38">
        <v>3920.55</v>
      </c>
      <c r="G112" s="39">
        <v>6346</v>
      </c>
      <c r="H112" s="38">
        <v>3920.55</v>
      </c>
      <c r="I112" s="39">
        <v>2200</v>
      </c>
      <c r="J112" s="39"/>
      <c r="K112" s="38">
        <f t="shared" si="111"/>
        <v>70.57</v>
      </c>
      <c r="L112" s="38">
        <f t="shared" si="112"/>
        <v>627.29</v>
      </c>
      <c r="M112" s="39">
        <f t="shared" si="113"/>
        <v>507.68</v>
      </c>
      <c r="N112" s="38">
        <f t="shared" si="114"/>
        <v>27.44</v>
      </c>
      <c r="O112" s="39">
        <f t="shared" si="115"/>
        <v>110</v>
      </c>
      <c r="P112" s="39">
        <f t="shared" si="116"/>
        <v>0</v>
      </c>
      <c r="Q112" s="39">
        <f t="shared" si="117"/>
        <v>1342.98</v>
      </c>
      <c r="R112" s="38">
        <f t="shared" si="118"/>
        <v>0</v>
      </c>
      <c r="S112" s="38">
        <f t="shared" si="119"/>
        <v>313.64</v>
      </c>
      <c r="T112" s="39">
        <f t="shared" si="120"/>
        <v>126.92</v>
      </c>
      <c r="U112" s="38">
        <f t="shared" si="121"/>
        <v>11.76</v>
      </c>
      <c r="V112" s="39">
        <f t="shared" si="122"/>
        <v>110</v>
      </c>
      <c r="W112" s="39">
        <f t="shared" si="123"/>
        <v>0</v>
      </c>
      <c r="X112" s="38">
        <f t="shared" si="124"/>
        <v>562.32</v>
      </c>
      <c r="Y112" s="38">
        <f t="shared" si="125"/>
        <v>1905.3</v>
      </c>
      <c r="Z112" s="38"/>
      <c r="AA112" s="41" t="s">
        <v>70</v>
      </c>
      <c r="AB112" s="42">
        <f t="shared" ref="AB112:AH112" si="172">K112+R112</f>
        <v>70.57</v>
      </c>
      <c r="AC112" s="42">
        <f t="shared" si="172"/>
        <v>940.93</v>
      </c>
      <c r="AD112" s="42">
        <f t="shared" si="172"/>
        <v>634.6</v>
      </c>
      <c r="AE112" s="42">
        <f t="shared" si="172"/>
        <v>39.2</v>
      </c>
      <c r="AF112" s="42">
        <f t="shared" si="172"/>
        <v>220</v>
      </c>
      <c r="AG112" s="42">
        <f t="shared" si="172"/>
        <v>0</v>
      </c>
      <c r="AH112" s="42">
        <f t="shared" si="172"/>
        <v>1905.3</v>
      </c>
      <c r="AI112" s="41" t="s">
        <v>33</v>
      </c>
    </row>
    <row r="113" s="15" customFormat="1" ht="16" customHeight="1" spans="1:35">
      <c r="A113" s="37">
        <f t="shared" si="110"/>
        <v>110</v>
      </c>
      <c r="B113" s="38" t="s">
        <v>248</v>
      </c>
      <c r="C113" s="38" t="s">
        <v>372</v>
      </c>
      <c r="D113" s="40" t="s">
        <v>373</v>
      </c>
      <c r="E113" s="38">
        <v>3920.55</v>
      </c>
      <c r="F113" s="38">
        <v>3920.55</v>
      </c>
      <c r="G113" s="39">
        <v>6346</v>
      </c>
      <c r="H113" s="38">
        <v>3920.55</v>
      </c>
      <c r="I113" s="39">
        <v>2200</v>
      </c>
      <c r="J113" s="39"/>
      <c r="K113" s="38">
        <f t="shared" si="111"/>
        <v>70.57</v>
      </c>
      <c r="L113" s="38">
        <f t="shared" si="112"/>
        <v>627.29</v>
      </c>
      <c r="M113" s="39">
        <f t="shared" si="113"/>
        <v>507.68</v>
      </c>
      <c r="N113" s="38">
        <f t="shared" si="114"/>
        <v>27.44</v>
      </c>
      <c r="O113" s="39">
        <f t="shared" si="115"/>
        <v>110</v>
      </c>
      <c r="P113" s="39">
        <f t="shared" si="116"/>
        <v>0</v>
      </c>
      <c r="Q113" s="39">
        <f t="shared" si="117"/>
        <v>1342.98</v>
      </c>
      <c r="R113" s="38">
        <f t="shared" si="118"/>
        <v>0</v>
      </c>
      <c r="S113" s="38">
        <f t="shared" si="119"/>
        <v>313.64</v>
      </c>
      <c r="T113" s="39">
        <f t="shared" si="120"/>
        <v>126.92</v>
      </c>
      <c r="U113" s="38">
        <f t="shared" si="121"/>
        <v>11.76</v>
      </c>
      <c r="V113" s="39">
        <f t="shared" si="122"/>
        <v>110</v>
      </c>
      <c r="W113" s="39">
        <f t="shared" si="123"/>
        <v>0</v>
      </c>
      <c r="X113" s="38">
        <f t="shared" si="124"/>
        <v>562.32</v>
      </c>
      <c r="Y113" s="38">
        <f t="shared" si="125"/>
        <v>1905.3</v>
      </c>
      <c r="Z113" s="38"/>
      <c r="AA113" s="41" t="s">
        <v>70</v>
      </c>
      <c r="AB113" s="42">
        <f t="shared" ref="AB113:AH113" si="173">K113+R113</f>
        <v>70.57</v>
      </c>
      <c r="AC113" s="42">
        <f t="shared" si="173"/>
        <v>940.93</v>
      </c>
      <c r="AD113" s="42">
        <f t="shared" si="173"/>
        <v>634.6</v>
      </c>
      <c r="AE113" s="42">
        <f t="shared" si="173"/>
        <v>39.2</v>
      </c>
      <c r="AF113" s="42">
        <f t="shared" si="173"/>
        <v>220</v>
      </c>
      <c r="AG113" s="42">
        <f t="shared" si="173"/>
        <v>0</v>
      </c>
      <c r="AH113" s="42">
        <f t="shared" si="173"/>
        <v>1905.3</v>
      </c>
      <c r="AI113" s="41" t="s">
        <v>33</v>
      </c>
    </row>
    <row r="114" s="15" customFormat="1" ht="16" customHeight="1" spans="1:35">
      <c r="A114" s="37">
        <f t="shared" si="110"/>
        <v>111</v>
      </c>
      <c r="B114" s="38" t="s">
        <v>116</v>
      </c>
      <c r="C114" s="38" t="s">
        <v>374</v>
      </c>
      <c r="D114" s="40" t="s">
        <v>375</v>
      </c>
      <c r="E114" s="38">
        <v>3920.55</v>
      </c>
      <c r="F114" s="38">
        <v>3920.55</v>
      </c>
      <c r="G114" s="39">
        <v>6346</v>
      </c>
      <c r="H114" s="38">
        <v>3920.55</v>
      </c>
      <c r="I114" s="39">
        <v>2200</v>
      </c>
      <c r="J114" s="39"/>
      <c r="K114" s="38">
        <f t="shared" si="111"/>
        <v>70.57</v>
      </c>
      <c r="L114" s="38">
        <f t="shared" si="112"/>
        <v>627.29</v>
      </c>
      <c r="M114" s="39">
        <f t="shared" si="113"/>
        <v>507.68</v>
      </c>
      <c r="N114" s="38">
        <f t="shared" si="114"/>
        <v>27.44</v>
      </c>
      <c r="O114" s="39">
        <f t="shared" si="115"/>
        <v>110</v>
      </c>
      <c r="P114" s="39">
        <f t="shared" si="116"/>
        <v>0</v>
      </c>
      <c r="Q114" s="39">
        <f t="shared" si="117"/>
        <v>1342.98</v>
      </c>
      <c r="R114" s="38">
        <f t="shared" si="118"/>
        <v>0</v>
      </c>
      <c r="S114" s="38">
        <f t="shared" si="119"/>
        <v>313.64</v>
      </c>
      <c r="T114" s="39">
        <f t="shared" si="120"/>
        <v>126.92</v>
      </c>
      <c r="U114" s="38">
        <f t="shared" si="121"/>
        <v>11.76</v>
      </c>
      <c r="V114" s="39">
        <f t="shared" si="122"/>
        <v>110</v>
      </c>
      <c r="W114" s="39">
        <f t="shared" si="123"/>
        <v>0</v>
      </c>
      <c r="X114" s="38">
        <f t="shared" si="124"/>
        <v>562.32</v>
      </c>
      <c r="Y114" s="38">
        <f t="shared" si="125"/>
        <v>1905.3</v>
      </c>
      <c r="Z114" s="38"/>
      <c r="AA114" s="41" t="s">
        <v>68</v>
      </c>
      <c r="AB114" s="42">
        <f t="shared" ref="AB114:AH114" si="174">K114+R114</f>
        <v>70.57</v>
      </c>
      <c r="AC114" s="42">
        <f t="shared" si="174"/>
        <v>940.93</v>
      </c>
      <c r="AD114" s="42">
        <f t="shared" si="174"/>
        <v>634.6</v>
      </c>
      <c r="AE114" s="42">
        <f t="shared" si="174"/>
        <v>39.2</v>
      </c>
      <c r="AF114" s="42">
        <f t="shared" si="174"/>
        <v>220</v>
      </c>
      <c r="AG114" s="42">
        <f t="shared" si="174"/>
        <v>0</v>
      </c>
      <c r="AH114" s="42">
        <f t="shared" si="174"/>
        <v>1905.3</v>
      </c>
      <c r="AI114" s="41" t="s">
        <v>33</v>
      </c>
    </row>
    <row r="115" s="15" customFormat="1" ht="16" customHeight="1" spans="1:35">
      <c r="A115" s="37">
        <f t="shared" si="110"/>
        <v>112</v>
      </c>
      <c r="B115" s="38" t="s">
        <v>248</v>
      </c>
      <c r="C115" s="38" t="s">
        <v>376</v>
      </c>
      <c r="D115" s="40" t="s">
        <v>377</v>
      </c>
      <c r="E115" s="38">
        <v>3920.55</v>
      </c>
      <c r="F115" s="38">
        <v>3920.55</v>
      </c>
      <c r="G115" s="39">
        <v>6346</v>
      </c>
      <c r="H115" s="38">
        <v>3920.55</v>
      </c>
      <c r="I115" s="39">
        <v>2200</v>
      </c>
      <c r="J115" s="39"/>
      <c r="K115" s="38">
        <f t="shared" si="111"/>
        <v>70.57</v>
      </c>
      <c r="L115" s="38">
        <f t="shared" si="112"/>
        <v>627.29</v>
      </c>
      <c r="M115" s="39">
        <f t="shared" si="113"/>
        <v>507.68</v>
      </c>
      <c r="N115" s="38">
        <f t="shared" si="114"/>
        <v>27.44</v>
      </c>
      <c r="O115" s="39">
        <f t="shared" si="115"/>
        <v>110</v>
      </c>
      <c r="P115" s="39">
        <f t="shared" si="116"/>
        <v>0</v>
      </c>
      <c r="Q115" s="39">
        <f t="shared" si="117"/>
        <v>1342.98</v>
      </c>
      <c r="R115" s="38">
        <f t="shared" si="118"/>
        <v>0</v>
      </c>
      <c r="S115" s="38">
        <f t="shared" si="119"/>
        <v>313.64</v>
      </c>
      <c r="T115" s="39">
        <f t="shared" si="120"/>
        <v>126.92</v>
      </c>
      <c r="U115" s="38">
        <f t="shared" si="121"/>
        <v>11.76</v>
      </c>
      <c r="V115" s="39">
        <f t="shared" si="122"/>
        <v>110</v>
      </c>
      <c r="W115" s="39">
        <f t="shared" si="123"/>
        <v>0</v>
      </c>
      <c r="X115" s="38">
        <f t="shared" si="124"/>
        <v>562.32</v>
      </c>
      <c r="Y115" s="38">
        <f t="shared" si="125"/>
        <v>1905.3</v>
      </c>
      <c r="Z115" s="38"/>
      <c r="AA115" s="41" t="s">
        <v>70</v>
      </c>
      <c r="AB115" s="42">
        <f t="shared" ref="AB115:AH115" si="175">K115+R115</f>
        <v>70.57</v>
      </c>
      <c r="AC115" s="42">
        <f t="shared" si="175"/>
        <v>940.93</v>
      </c>
      <c r="AD115" s="42">
        <f t="shared" si="175"/>
        <v>634.6</v>
      </c>
      <c r="AE115" s="42">
        <f t="shared" si="175"/>
        <v>39.2</v>
      </c>
      <c r="AF115" s="42">
        <f t="shared" si="175"/>
        <v>220</v>
      </c>
      <c r="AG115" s="42">
        <f t="shared" si="175"/>
        <v>0</v>
      </c>
      <c r="AH115" s="42">
        <f t="shared" si="175"/>
        <v>1905.3</v>
      </c>
      <c r="AI115" s="41" t="s">
        <v>33</v>
      </c>
    </row>
    <row r="116" s="15" customFormat="1" ht="16" customHeight="1" spans="1:35">
      <c r="A116" s="37">
        <f t="shared" si="110"/>
        <v>113</v>
      </c>
      <c r="B116" s="38" t="s">
        <v>248</v>
      </c>
      <c r="C116" s="38" t="s">
        <v>378</v>
      </c>
      <c r="D116" s="40" t="s">
        <v>379</v>
      </c>
      <c r="E116" s="38">
        <v>3920.55</v>
      </c>
      <c r="F116" s="38">
        <v>3920.55</v>
      </c>
      <c r="G116" s="39">
        <v>6346</v>
      </c>
      <c r="H116" s="38">
        <v>3920.55</v>
      </c>
      <c r="I116" s="39">
        <v>2200</v>
      </c>
      <c r="J116" s="39"/>
      <c r="K116" s="38">
        <f t="shared" si="111"/>
        <v>70.57</v>
      </c>
      <c r="L116" s="38">
        <f t="shared" si="112"/>
        <v>627.29</v>
      </c>
      <c r="M116" s="39">
        <f t="shared" si="113"/>
        <v>507.68</v>
      </c>
      <c r="N116" s="38">
        <f t="shared" si="114"/>
        <v>27.44</v>
      </c>
      <c r="O116" s="39">
        <f t="shared" si="115"/>
        <v>110</v>
      </c>
      <c r="P116" s="39">
        <f t="shared" si="116"/>
        <v>0</v>
      </c>
      <c r="Q116" s="39">
        <f t="shared" si="117"/>
        <v>1342.98</v>
      </c>
      <c r="R116" s="38">
        <f t="shared" si="118"/>
        <v>0</v>
      </c>
      <c r="S116" s="38">
        <f t="shared" si="119"/>
        <v>313.64</v>
      </c>
      <c r="T116" s="39">
        <f t="shared" si="120"/>
        <v>126.92</v>
      </c>
      <c r="U116" s="38">
        <f t="shared" si="121"/>
        <v>11.76</v>
      </c>
      <c r="V116" s="39">
        <f t="shared" si="122"/>
        <v>110</v>
      </c>
      <c r="W116" s="39">
        <f t="shared" si="123"/>
        <v>0</v>
      </c>
      <c r="X116" s="38">
        <f t="shared" si="124"/>
        <v>562.32</v>
      </c>
      <c r="Y116" s="38">
        <f t="shared" si="125"/>
        <v>1905.3</v>
      </c>
      <c r="Z116" s="38"/>
      <c r="AA116" s="41" t="s">
        <v>70</v>
      </c>
      <c r="AB116" s="42">
        <f t="shared" ref="AB116:AH116" si="176">K116+R116</f>
        <v>70.57</v>
      </c>
      <c r="AC116" s="42">
        <f t="shared" si="176"/>
        <v>940.93</v>
      </c>
      <c r="AD116" s="42">
        <f t="shared" si="176"/>
        <v>634.6</v>
      </c>
      <c r="AE116" s="42">
        <f t="shared" si="176"/>
        <v>39.2</v>
      </c>
      <c r="AF116" s="42">
        <f t="shared" si="176"/>
        <v>220</v>
      </c>
      <c r="AG116" s="42">
        <f t="shared" si="176"/>
        <v>0</v>
      </c>
      <c r="AH116" s="42">
        <f t="shared" si="176"/>
        <v>1905.3</v>
      </c>
      <c r="AI116" s="41" t="s">
        <v>33</v>
      </c>
    </row>
    <row r="117" s="15" customFormat="1" ht="16" customHeight="1" spans="1:35">
      <c r="A117" s="37">
        <f t="shared" si="110"/>
        <v>114</v>
      </c>
      <c r="B117" s="38" t="s">
        <v>248</v>
      </c>
      <c r="C117" s="38" t="s">
        <v>382</v>
      </c>
      <c r="D117" s="40" t="s">
        <v>383</v>
      </c>
      <c r="E117" s="38">
        <v>3920.55</v>
      </c>
      <c r="F117" s="38">
        <v>3920.55</v>
      </c>
      <c r="G117" s="39">
        <v>6346</v>
      </c>
      <c r="H117" s="38">
        <v>3920.55</v>
      </c>
      <c r="I117" s="39">
        <v>2200</v>
      </c>
      <c r="J117" s="39"/>
      <c r="K117" s="38">
        <f t="shared" si="111"/>
        <v>70.57</v>
      </c>
      <c r="L117" s="38">
        <f t="shared" si="112"/>
        <v>627.29</v>
      </c>
      <c r="M117" s="39">
        <f t="shared" si="113"/>
        <v>507.68</v>
      </c>
      <c r="N117" s="38">
        <f t="shared" si="114"/>
        <v>27.44</v>
      </c>
      <c r="O117" s="39">
        <f t="shared" si="115"/>
        <v>110</v>
      </c>
      <c r="P117" s="39">
        <f t="shared" si="116"/>
        <v>0</v>
      </c>
      <c r="Q117" s="39">
        <f t="shared" si="117"/>
        <v>1342.98</v>
      </c>
      <c r="R117" s="38">
        <f t="shared" si="118"/>
        <v>0</v>
      </c>
      <c r="S117" s="38">
        <f t="shared" si="119"/>
        <v>313.64</v>
      </c>
      <c r="T117" s="39">
        <f t="shared" si="120"/>
        <v>126.92</v>
      </c>
      <c r="U117" s="38">
        <f t="shared" si="121"/>
        <v>11.76</v>
      </c>
      <c r="V117" s="39">
        <f t="shared" si="122"/>
        <v>110</v>
      </c>
      <c r="W117" s="39">
        <f t="shared" si="123"/>
        <v>0</v>
      </c>
      <c r="X117" s="38">
        <f t="shared" si="124"/>
        <v>562.32</v>
      </c>
      <c r="Y117" s="38">
        <f t="shared" si="125"/>
        <v>1905.3</v>
      </c>
      <c r="Z117" s="38"/>
      <c r="AA117" s="41" t="s">
        <v>70</v>
      </c>
      <c r="AB117" s="42">
        <f t="shared" ref="AB117:AH117" si="177">K117+R117</f>
        <v>70.57</v>
      </c>
      <c r="AC117" s="42">
        <f t="shared" si="177"/>
        <v>940.93</v>
      </c>
      <c r="AD117" s="42">
        <f t="shared" si="177"/>
        <v>634.6</v>
      </c>
      <c r="AE117" s="42">
        <f t="shared" si="177"/>
        <v>39.2</v>
      </c>
      <c r="AF117" s="42">
        <f t="shared" si="177"/>
        <v>220</v>
      </c>
      <c r="AG117" s="42">
        <f t="shared" si="177"/>
        <v>0</v>
      </c>
      <c r="AH117" s="42">
        <f t="shared" si="177"/>
        <v>1905.3</v>
      </c>
      <c r="AI117" s="41" t="s">
        <v>33</v>
      </c>
    </row>
    <row r="118" s="15" customFormat="1" ht="16" customHeight="1" spans="1:35">
      <c r="A118" s="37">
        <f t="shared" si="110"/>
        <v>115</v>
      </c>
      <c r="B118" s="38" t="s">
        <v>248</v>
      </c>
      <c r="C118" s="45" t="s">
        <v>384</v>
      </c>
      <c r="D118" s="46" t="s">
        <v>385</v>
      </c>
      <c r="E118" s="38">
        <v>3920.55</v>
      </c>
      <c r="F118" s="38">
        <v>3920.55</v>
      </c>
      <c r="G118" s="39">
        <v>6346</v>
      </c>
      <c r="H118" s="38">
        <v>3920.55</v>
      </c>
      <c r="I118" s="39">
        <v>2200</v>
      </c>
      <c r="J118" s="39"/>
      <c r="K118" s="38">
        <f t="shared" si="111"/>
        <v>70.57</v>
      </c>
      <c r="L118" s="38">
        <f t="shared" si="112"/>
        <v>627.29</v>
      </c>
      <c r="M118" s="39">
        <f t="shared" si="113"/>
        <v>507.68</v>
      </c>
      <c r="N118" s="38">
        <f t="shared" si="114"/>
        <v>27.44</v>
      </c>
      <c r="O118" s="39">
        <f t="shared" si="115"/>
        <v>110</v>
      </c>
      <c r="P118" s="39">
        <f t="shared" si="116"/>
        <v>0</v>
      </c>
      <c r="Q118" s="39">
        <f t="shared" si="117"/>
        <v>1342.98</v>
      </c>
      <c r="R118" s="38">
        <f t="shared" si="118"/>
        <v>0</v>
      </c>
      <c r="S118" s="38">
        <f t="shared" si="119"/>
        <v>313.64</v>
      </c>
      <c r="T118" s="39">
        <f t="shared" si="120"/>
        <v>126.92</v>
      </c>
      <c r="U118" s="38">
        <f t="shared" si="121"/>
        <v>11.76</v>
      </c>
      <c r="V118" s="39">
        <f t="shared" si="122"/>
        <v>110</v>
      </c>
      <c r="W118" s="39">
        <f t="shared" si="123"/>
        <v>0</v>
      </c>
      <c r="X118" s="38">
        <f t="shared" si="124"/>
        <v>562.32</v>
      </c>
      <c r="Y118" s="38">
        <f t="shared" si="125"/>
        <v>1905.3</v>
      </c>
      <c r="Z118" s="38"/>
      <c r="AA118" s="41" t="s">
        <v>70</v>
      </c>
      <c r="AB118" s="42">
        <f t="shared" ref="AB118:AH118" si="178">K118+R118</f>
        <v>70.57</v>
      </c>
      <c r="AC118" s="42">
        <f t="shared" si="178"/>
        <v>940.93</v>
      </c>
      <c r="AD118" s="42">
        <f t="shared" si="178"/>
        <v>634.6</v>
      </c>
      <c r="AE118" s="42">
        <f t="shared" si="178"/>
        <v>39.2</v>
      </c>
      <c r="AF118" s="42">
        <f t="shared" si="178"/>
        <v>220</v>
      </c>
      <c r="AG118" s="42">
        <f t="shared" si="178"/>
        <v>0</v>
      </c>
      <c r="AH118" s="42">
        <f t="shared" si="178"/>
        <v>1905.3</v>
      </c>
      <c r="AI118" s="41" t="s">
        <v>33</v>
      </c>
    </row>
    <row r="119" s="15" customFormat="1" ht="16" customHeight="1" spans="1:35">
      <c r="A119" s="37">
        <f t="shared" si="110"/>
        <v>116</v>
      </c>
      <c r="B119" s="38" t="s">
        <v>116</v>
      </c>
      <c r="C119" s="38" t="s">
        <v>388</v>
      </c>
      <c r="D119" s="40" t="s">
        <v>389</v>
      </c>
      <c r="E119" s="38">
        <v>3920.55</v>
      </c>
      <c r="F119" s="38">
        <v>3920.55</v>
      </c>
      <c r="G119" s="39">
        <v>6346</v>
      </c>
      <c r="H119" s="38">
        <v>3920.55</v>
      </c>
      <c r="I119" s="39">
        <v>2200</v>
      </c>
      <c r="J119" s="39"/>
      <c r="K119" s="38">
        <f t="shared" si="111"/>
        <v>70.57</v>
      </c>
      <c r="L119" s="38">
        <f t="shared" si="112"/>
        <v>627.29</v>
      </c>
      <c r="M119" s="39">
        <f t="shared" si="113"/>
        <v>507.68</v>
      </c>
      <c r="N119" s="38">
        <f t="shared" si="114"/>
        <v>27.44</v>
      </c>
      <c r="O119" s="39">
        <f t="shared" si="115"/>
        <v>110</v>
      </c>
      <c r="P119" s="39">
        <f t="shared" si="116"/>
        <v>0</v>
      </c>
      <c r="Q119" s="39">
        <f t="shared" si="117"/>
        <v>1342.98</v>
      </c>
      <c r="R119" s="38">
        <f t="shared" si="118"/>
        <v>0</v>
      </c>
      <c r="S119" s="38">
        <f t="shared" si="119"/>
        <v>313.64</v>
      </c>
      <c r="T119" s="39">
        <f t="shared" si="120"/>
        <v>126.92</v>
      </c>
      <c r="U119" s="38">
        <f t="shared" si="121"/>
        <v>11.76</v>
      </c>
      <c r="V119" s="39">
        <f t="shared" si="122"/>
        <v>110</v>
      </c>
      <c r="W119" s="39">
        <f t="shared" si="123"/>
        <v>0</v>
      </c>
      <c r="X119" s="38">
        <f t="shared" si="124"/>
        <v>562.32</v>
      </c>
      <c r="Y119" s="38">
        <f t="shared" si="125"/>
        <v>1905.3</v>
      </c>
      <c r="Z119" s="38"/>
      <c r="AA119" s="41" t="s">
        <v>71</v>
      </c>
      <c r="AB119" s="42">
        <f t="shared" ref="AB119:AH119" si="179">K119+R119</f>
        <v>70.57</v>
      </c>
      <c r="AC119" s="42">
        <f t="shared" si="179"/>
        <v>940.93</v>
      </c>
      <c r="AD119" s="42">
        <f t="shared" si="179"/>
        <v>634.6</v>
      </c>
      <c r="AE119" s="42">
        <f t="shared" si="179"/>
        <v>39.2</v>
      </c>
      <c r="AF119" s="42">
        <f t="shared" si="179"/>
        <v>220</v>
      </c>
      <c r="AG119" s="42">
        <f t="shared" si="179"/>
        <v>0</v>
      </c>
      <c r="AH119" s="42">
        <f t="shared" si="179"/>
        <v>1905.3</v>
      </c>
      <c r="AI119" s="41" t="s">
        <v>33</v>
      </c>
    </row>
    <row r="120" s="15" customFormat="1" ht="16" customHeight="1" spans="1:35">
      <c r="A120" s="37">
        <f t="shared" si="110"/>
        <v>117</v>
      </c>
      <c r="B120" s="38" t="s">
        <v>116</v>
      </c>
      <c r="C120" s="38" t="s">
        <v>390</v>
      </c>
      <c r="D120" s="40" t="s">
        <v>391</v>
      </c>
      <c r="E120" s="38">
        <v>3920.55</v>
      </c>
      <c r="F120" s="38">
        <v>3920.55</v>
      </c>
      <c r="G120" s="39">
        <v>6346</v>
      </c>
      <c r="H120" s="38">
        <v>3920.55</v>
      </c>
      <c r="I120" s="39">
        <v>4180</v>
      </c>
      <c r="J120" s="39"/>
      <c r="K120" s="38">
        <f t="shared" si="111"/>
        <v>70.57</v>
      </c>
      <c r="L120" s="38">
        <f t="shared" si="112"/>
        <v>627.29</v>
      </c>
      <c r="M120" s="39">
        <f t="shared" si="113"/>
        <v>507.68</v>
      </c>
      <c r="N120" s="38">
        <f t="shared" si="114"/>
        <v>27.44</v>
      </c>
      <c r="O120" s="39">
        <f t="shared" si="115"/>
        <v>209</v>
      </c>
      <c r="P120" s="39">
        <f t="shared" si="116"/>
        <v>0</v>
      </c>
      <c r="Q120" s="39">
        <f t="shared" si="117"/>
        <v>1441.98</v>
      </c>
      <c r="R120" s="38">
        <f t="shared" si="118"/>
        <v>0</v>
      </c>
      <c r="S120" s="38">
        <f t="shared" si="119"/>
        <v>313.64</v>
      </c>
      <c r="T120" s="39">
        <f t="shared" si="120"/>
        <v>126.92</v>
      </c>
      <c r="U120" s="38">
        <f t="shared" si="121"/>
        <v>11.76</v>
      </c>
      <c r="V120" s="39">
        <f t="shared" si="122"/>
        <v>209</v>
      </c>
      <c r="W120" s="39">
        <f t="shared" si="123"/>
        <v>0</v>
      </c>
      <c r="X120" s="38">
        <f t="shared" si="124"/>
        <v>661.32</v>
      </c>
      <c r="Y120" s="38">
        <f t="shared" si="125"/>
        <v>2103.3</v>
      </c>
      <c r="Z120" s="38"/>
      <c r="AA120" s="41" t="s">
        <v>47</v>
      </c>
      <c r="AB120" s="42">
        <f t="shared" ref="AB120:AH120" si="180">K120+R120</f>
        <v>70.57</v>
      </c>
      <c r="AC120" s="42">
        <f t="shared" si="180"/>
        <v>940.93</v>
      </c>
      <c r="AD120" s="42">
        <f t="shared" si="180"/>
        <v>634.6</v>
      </c>
      <c r="AE120" s="42">
        <f t="shared" si="180"/>
        <v>39.2</v>
      </c>
      <c r="AF120" s="42">
        <f t="shared" si="180"/>
        <v>418</v>
      </c>
      <c r="AG120" s="42">
        <f t="shared" si="180"/>
        <v>0</v>
      </c>
      <c r="AH120" s="42">
        <f t="shared" si="180"/>
        <v>2103.3</v>
      </c>
      <c r="AI120" s="41" t="s">
        <v>33</v>
      </c>
    </row>
    <row r="121" s="15" customFormat="1" ht="16" customHeight="1" spans="1:35">
      <c r="A121" s="37">
        <f t="shared" si="110"/>
        <v>118</v>
      </c>
      <c r="B121" s="38" t="s">
        <v>116</v>
      </c>
      <c r="C121" s="38" t="s">
        <v>392</v>
      </c>
      <c r="D121" s="40" t="s">
        <v>393</v>
      </c>
      <c r="E121" s="38">
        <v>3920.55</v>
      </c>
      <c r="F121" s="38">
        <v>3920.55</v>
      </c>
      <c r="G121" s="39">
        <v>6346</v>
      </c>
      <c r="H121" s="38">
        <v>3920.55</v>
      </c>
      <c r="I121" s="39">
        <v>4180</v>
      </c>
      <c r="J121" s="39"/>
      <c r="K121" s="38">
        <f t="shared" si="111"/>
        <v>70.57</v>
      </c>
      <c r="L121" s="38">
        <f t="shared" si="112"/>
        <v>627.29</v>
      </c>
      <c r="M121" s="39">
        <f t="shared" si="113"/>
        <v>507.68</v>
      </c>
      <c r="N121" s="38">
        <f t="shared" si="114"/>
        <v>27.44</v>
      </c>
      <c r="O121" s="39">
        <f t="shared" si="115"/>
        <v>209</v>
      </c>
      <c r="P121" s="39">
        <f t="shared" si="116"/>
        <v>0</v>
      </c>
      <c r="Q121" s="39">
        <f t="shared" si="117"/>
        <v>1441.98</v>
      </c>
      <c r="R121" s="38">
        <f t="shared" si="118"/>
        <v>0</v>
      </c>
      <c r="S121" s="38">
        <f t="shared" si="119"/>
        <v>313.64</v>
      </c>
      <c r="T121" s="39">
        <f t="shared" si="120"/>
        <v>126.92</v>
      </c>
      <c r="U121" s="38">
        <f t="shared" si="121"/>
        <v>11.76</v>
      </c>
      <c r="V121" s="39">
        <f t="shared" si="122"/>
        <v>209</v>
      </c>
      <c r="W121" s="39">
        <f t="shared" si="123"/>
        <v>0</v>
      </c>
      <c r="X121" s="38">
        <f t="shared" si="124"/>
        <v>661.32</v>
      </c>
      <c r="Y121" s="38">
        <f t="shared" si="125"/>
        <v>2103.3</v>
      </c>
      <c r="Z121" s="38"/>
      <c r="AA121" s="41" t="s">
        <v>68</v>
      </c>
      <c r="AB121" s="42">
        <f t="shared" ref="AB121:AH121" si="181">K121+R121</f>
        <v>70.57</v>
      </c>
      <c r="AC121" s="42">
        <f t="shared" si="181"/>
        <v>940.93</v>
      </c>
      <c r="AD121" s="42">
        <f t="shared" si="181"/>
        <v>634.6</v>
      </c>
      <c r="AE121" s="42">
        <f t="shared" si="181"/>
        <v>39.2</v>
      </c>
      <c r="AF121" s="42">
        <f t="shared" si="181"/>
        <v>418</v>
      </c>
      <c r="AG121" s="42">
        <f t="shared" si="181"/>
        <v>0</v>
      </c>
      <c r="AH121" s="42">
        <f t="shared" si="181"/>
        <v>2103.3</v>
      </c>
      <c r="AI121" s="41" t="s">
        <v>33</v>
      </c>
    </row>
    <row r="122" s="15" customFormat="1" ht="16" customHeight="1" spans="1:35">
      <c r="A122" s="37">
        <f t="shared" si="110"/>
        <v>119</v>
      </c>
      <c r="B122" s="38" t="s">
        <v>116</v>
      </c>
      <c r="C122" s="38" t="s">
        <v>386</v>
      </c>
      <c r="D122" s="40" t="s">
        <v>387</v>
      </c>
      <c r="E122" s="38">
        <v>3920.55</v>
      </c>
      <c r="F122" s="38">
        <v>3920.55</v>
      </c>
      <c r="G122" s="39">
        <v>6346</v>
      </c>
      <c r="H122" s="38">
        <v>3920.55</v>
      </c>
      <c r="I122" s="39">
        <v>2200</v>
      </c>
      <c r="J122" s="39"/>
      <c r="K122" s="38">
        <f t="shared" si="111"/>
        <v>70.57</v>
      </c>
      <c r="L122" s="38">
        <f t="shared" si="112"/>
        <v>627.29</v>
      </c>
      <c r="M122" s="39">
        <f t="shared" si="113"/>
        <v>507.68</v>
      </c>
      <c r="N122" s="38">
        <f t="shared" si="114"/>
        <v>27.44</v>
      </c>
      <c r="O122" s="39">
        <f t="shared" si="115"/>
        <v>110</v>
      </c>
      <c r="P122" s="39">
        <f t="shared" si="116"/>
        <v>0</v>
      </c>
      <c r="Q122" s="39">
        <f t="shared" si="117"/>
        <v>1342.98</v>
      </c>
      <c r="R122" s="38">
        <f t="shared" si="118"/>
        <v>0</v>
      </c>
      <c r="S122" s="38">
        <f t="shared" si="119"/>
        <v>313.64</v>
      </c>
      <c r="T122" s="39">
        <f t="shared" si="120"/>
        <v>126.92</v>
      </c>
      <c r="U122" s="38">
        <f t="shared" si="121"/>
        <v>11.76</v>
      </c>
      <c r="V122" s="39">
        <f t="shared" si="122"/>
        <v>110</v>
      </c>
      <c r="W122" s="39">
        <f t="shared" si="123"/>
        <v>0</v>
      </c>
      <c r="X122" s="38">
        <f t="shared" si="124"/>
        <v>562.32</v>
      </c>
      <c r="Y122" s="38">
        <f t="shared" si="125"/>
        <v>1905.3</v>
      </c>
      <c r="Z122" s="38"/>
      <c r="AA122" s="41" t="s">
        <v>80</v>
      </c>
      <c r="AB122" s="42">
        <f t="shared" ref="AB122:AH122" si="182">K122+R122</f>
        <v>70.57</v>
      </c>
      <c r="AC122" s="42">
        <f t="shared" si="182"/>
        <v>940.93</v>
      </c>
      <c r="AD122" s="42">
        <f t="shared" si="182"/>
        <v>634.6</v>
      </c>
      <c r="AE122" s="42">
        <f t="shared" si="182"/>
        <v>39.2</v>
      </c>
      <c r="AF122" s="42">
        <f t="shared" si="182"/>
        <v>220</v>
      </c>
      <c r="AG122" s="42">
        <f t="shared" si="182"/>
        <v>0</v>
      </c>
      <c r="AH122" s="42">
        <f t="shared" si="182"/>
        <v>1905.3</v>
      </c>
      <c r="AI122" s="41" t="s">
        <v>33</v>
      </c>
    </row>
    <row r="123" s="15" customFormat="1" ht="16" customHeight="1" spans="1:35">
      <c r="A123" s="37">
        <f t="shared" si="110"/>
        <v>120</v>
      </c>
      <c r="B123" s="38" t="s">
        <v>116</v>
      </c>
      <c r="C123" s="38" t="s">
        <v>394</v>
      </c>
      <c r="D123" s="40" t="s">
        <v>395</v>
      </c>
      <c r="E123" s="38">
        <v>3920.55</v>
      </c>
      <c r="F123" s="38">
        <v>3920.55</v>
      </c>
      <c r="G123" s="39">
        <v>6346</v>
      </c>
      <c r="H123" s="38">
        <v>3920.55</v>
      </c>
      <c r="I123" s="39">
        <v>4180</v>
      </c>
      <c r="J123" s="39"/>
      <c r="K123" s="38">
        <f t="shared" si="111"/>
        <v>70.57</v>
      </c>
      <c r="L123" s="38">
        <f t="shared" si="112"/>
        <v>627.29</v>
      </c>
      <c r="M123" s="39">
        <f t="shared" si="113"/>
        <v>507.68</v>
      </c>
      <c r="N123" s="38">
        <f t="shared" si="114"/>
        <v>27.44</v>
      </c>
      <c r="O123" s="39">
        <f t="shared" si="115"/>
        <v>209</v>
      </c>
      <c r="P123" s="39">
        <f t="shared" si="116"/>
        <v>0</v>
      </c>
      <c r="Q123" s="39">
        <f t="shared" si="117"/>
        <v>1441.98</v>
      </c>
      <c r="R123" s="38">
        <f t="shared" si="118"/>
        <v>0</v>
      </c>
      <c r="S123" s="38">
        <f t="shared" si="119"/>
        <v>313.64</v>
      </c>
      <c r="T123" s="39">
        <f t="shared" si="120"/>
        <v>126.92</v>
      </c>
      <c r="U123" s="38">
        <f t="shared" si="121"/>
        <v>11.76</v>
      </c>
      <c r="V123" s="39">
        <f t="shared" si="122"/>
        <v>209</v>
      </c>
      <c r="W123" s="39">
        <f t="shared" si="123"/>
        <v>0</v>
      </c>
      <c r="X123" s="38">
        <f t="shared" si="124"/>
        <v>661.32</v>
      </c>
      <c r="Y123" s="38">
        <f t="shared" si="125"/>
        <v>2103.3</v>
      </c>
      <c r="Z123" s="38"/>
      <c r="AA123" s="41" t="s">
        <v>47</v>
      </c>
      <c r="AB123" s="42">
        <f t="shared" ref="AB123:AH123" si="183">K123+R123</f>
        <v>70.57</v>
      </c>
      <c r="AC123" s="42">
        <f t="shared" si="183"/>
        <v>940.93</v>
      </c>
      <c r="AD123" s="42">
        <f t="shared" si="183"/>
        <v>634.6</v>
      </c>
      <c r="AE123" s="42">
        <f t="shared" si="183"/>
        <v>39.2</v>
      </c>
      <c r="AF123" s="42">
        <f t="shared" si="183"/>
        <v>418</v>
      </c>
      <c r="AG123" s="42">
        <f t="shared" si="183"/>
        <v>0</v>
      </c>
      <c r="AH123" s="42">
        <f t="shared" si="183"/>
        <v>2103.3</v>
      </c>
      <c r="AI123" s="41" t="s">
        <v>33</v>
      </c>
    </row>
    <row r="124" s="15" customFormat="1" ht="16" customHeight="1" spans="1:35">
      <c r="A124" s="37">
        <f t="shared" si="110"/>
        <v>121</v>
      </c>
      <c r="B124" s="38" t="s">
        <v>195</v>
      </c>
      <c r="C124" s="38" t="s">
        <v>396</v>
      </c>
      <c r="D124" s="40" t="s">
        <v>397</v>
      </c>
      <c r="E124" s="38">
        <v>3920.55</v>
      </c>
      <c r="F124" s="38">
        <v>3920.55</v>
      </c>
      <c r="G124" s="39">
        <v>6346</v>
      </c>
      <c r="H124" s="38">
        <v>3920.55</v>
      </c>
      <c r="I124" s="39">
        <v>4180</v>
      </c>
      <c r="J124" s="39"/>
      <c r="K124" s="38">
        <f t="shared" si="111"/>
        <v>70.57</v>
      </c>
      <c r="L124" s="38">
        <f t="shared" si="112"/>
        <v>627.29</v>
      </c>
      <c r="M124" s="39">
        <f t="shared" si="113"/>
        <v>507.68</v>
      </c>
      <c r="N124" s="38">
        <f t="shared" si="114"/>
        <v>27.44</v>
      </c>
      <c r="O124" s="39">
        <f t="shared" si="115"/>
        <v>209</v>
      </c>
      <c r="P124" s="39">
        <f t="shared" si="116"/>
        <v>0</v>
      </c>
      <c r="Q124" s="39">
        <f t="shared" si="117"/>
        <v>1441.98</v>
      </c>
      <c r="R124" s="38">
        <f t="shared" si="118"/>
        <v>0</v>
      </c>
      <c r="S124" s="38">
        <f t="shared" si="119"/>
        <v>313.64</v>
      </c>
      <c r="T124" s="39">
        <f t="shared" si="120"/>
        <v>126.92</v>
      </c>
      <c r="U124" s="38">
        <f t="shared" si="121"/>
        <v>11.76</v>
      </c>
      <c r="V124" s="39">
        <f t="shared" si="122"/>
        <v>209</v>
      </c>
      <c r="W124" s="39">
        <f t="shared" si="123"/>
        <v>0</v>
      </c>
      <c r="X124" s="38">
        <f t="shared" si="124"/>
        <v>661.32</v>
      </c>
      <c r="Y124" s="38">
        <f t="shared" si="125"/>
        <v>2103.3</v>
      </c>
      <c r="Z124" s="38"/>
      <c r="AA124" s="41" t="s">
        <v>72</v>
      </c>
      <c r="AB124" s="42">
        <f t="shared" ref="AB124:AH124" si="184">K124+R124</f>
        <v>70.57</v>
      </c>
      <c r="AC124" s="42">
        <f t="shared" si="184"/>
        <v>940.93</v>
      </c>
      <c r="AD124" s="42">
        <f t="shared" si="184"/>
        <v>634.6</v>
      </c>
      <c r="AE124" s="42">
        <f t="shared" si="184"/>
        <v>39.2</v>
      </c>
      <c r="AF124" s="42">
        <f t="shared" si="184"/>
        <v>418</v>
      </c>
      <c r="AG124" s="42">
        <f t="shared" si="184"/>
        <v>0</v>
      </c>
      <c r="AH124" s="42">
        <f t="shared" si="184"/>
        <v>2103.3</v>
      </c>
      <c r="AI124" s="41" t="s">
        <v>34</v>
      </c>
    </row>
    <row r="125" s="15" customFormat="1" ht="16" customHeight="1" spans="1:35">
      <c r="A125" s="37">
        <f t="shared" si="110"/>
        <v>122</v>
      </c>
      <c r="B125" s="38" t="s">
        <v>116</v>
      </c>
      <c r="C125" s="38" t="s">
        <v>398</v>
      </c>
      <c r="D125" s="220" t="s">
        <v>399</v>
      </c>
      <c r="E125" s="38">
        <v>3920.55</v>
      </c>
      <c r="F125" s="38">
        <v>3920.55</v>
      </c>
      <c r="G125" s="39">
        <v>6346</v>
      </c>
      <c r="H125" s="38">
        <v>3920.55</v>
      </c>
      <c r="I125" s="39">
        <v>2200</v>
      </c>
      <c r="J125" s="39"/>
      <c r="K125" s="38">
        <f t="shared" si="111"/>
        <v>70.57</v>
      </c>
      <c r="L125" s="38">
        <f t="shared" si="112"/>
        <v>627.29</v>
      </c>
      <c r="M125" s="39">
        <f t="shared" si="113"/>
        <v>507.68</v>
      </c>
      <c r="N125" s="38">
        <f t="shared" si="114"/>
        <v>27.44</v>
      </c>
      <c r="O125" s="39">
        <f t="shared" si="115"/>
        <v>110</v>
      </c>
      <c r="P125" s="39">
        <f t="shared" si="116"/>
        <v>0</v>
      </c>
      <c r="Q125" s="39">
        <f t="shared" si="117"/>
        <v>1342.98</v>
      </c>
      <c r="R125" s="38">
        <f t="shared" si="118"/>
        <v>0</v>
      </c>
      <c r="S125" s="38">
        <f t="shared" si="119"/>
        <v>313.64</v>
      </c>
      <c r="T125" s="39">
        <f t="shared" si="120"/>
        <v>126.92</v>
      </c>
      <c r="U125" s="38">
        <f t="shared" si="121"/>
        <v>11.76</v>
      </c>
      <c r="V125" s="39">
        <f t="shared" si="122"/>
        <v>110</v>
      </c>
      <c r="W125" s="39">
        <f t="shared" si="123"/>
        <v>0</v>
      </c>
      <c r="X125" s="38">
        <f t="shared" si="124"/>
        <v>562.32</v>
      </c>
      <c r="Y125" s="38">
        <f t="shared" si="125"/>
        <v>1905.3</v>
      </c>
      <c r="Z125" s="38"/>
      <c r="AA125" s="41" t="s">
        <v>80</v>
      </c>
      <c r="AB125" s="42">
        <f t="shared" ref="AB125:AH125" si="185">K125+R125</f>
        <v>70.57</v>
      </c>
      <c r="AC125" s="42">
        <f t="shared" si="185"/>
        <v>940.93</v>
      </c>
      <c r="AD125" s="42">
        <f t="shared" si="185"/>
        <v>634.6</v>
      </c>
      <c r="AE125" s="42">
        <f t="shared" si="185"/>
        <v>39.2</v>
      </c>
      <c r="AF125" s="42">
        <f t="shared" si="185"/>
        <v>220</v>
      </c>
      <c r="AG125" s="42">
        <f t="shared" si="185"/>
        <v>0</v>
      </c>
      <c r="AH125" s="42">
        <f t="shared" si="185"/>
        <v>1905.3</v>
      </c>
      <c r="AI125" s="41" t="s">
        <v>33</v>
      </c>
    </row>
    <row r="126" s="15" customFormat="1" ht="16" customHeight="1" spans="1:35">
      <c r="A126" s="37">
        <f t="shared" si="110"/>
        <v>123</v>
      </c>
      <c r="B126" s="38" t="s">
        <v>116</v>
      </c>
      <c r="C126" s="38" t="s">
        <v>400</v>
      </c>
      <c r="D126" s="40" t="s">
        <v>401</v>
      </c>
      <c r="E126" s="38">
        <v>3920.55</v>
      </c>
      <c r="F126" s="38">
        <v>3920.55</v>
      </c>
      <c r="G126" s="39">
        <v>6346</v>
      </c>
      <c r="H126" s="38">
        <v>3920.55</v>
      </c>
      <c r="I126" s="39">
        <v>3180</v>
      </c>
      <c r="J126" s="39"/>
      <c r="K126" s="38">
        <f t="shared" si="111"/>
        <v>70.57</v>
      </c>
      <c r="L126" s="38">
        <f t="shared" si="112"/>
        <v>627.29</v>
      </c>
      <c r="M126" s="39">
        <f t="shared" si="113"/>
        <v>507.68</v>
      </c>
      <c r="N126" s="38">
        <f t="shared" si="114"/>
        <v>27.44</v>
      </c>
      <c r="O126" s="39">
        <f t="shared" si="115"/>
        <v>159</v>
      </c>
      <c r="P126" s="39">
        <f t="shared" si="116"/>
        <v>0</v>
      </c>
      <c r="Q126" s="39">
        <f t="shared" si="117"/>
        <v>1391.98</v>
      </c>
      <c r="R126" s="38">
        <f t="shared" si="118"/>
        <v>0</v>
      </c>
      <c r="S126" s="38">
        <f t="shared" si="119"/>
        <v>313.64</v>
      </c>
      <c r="T126" s="39">
        <f t="shared" si="120"/>
        <v>126.92</v>
      </c>
      <c r="U126" s="38">
        <f t="shared" si="121"/>
        <v>11.76</v>
      </c>
      <c r="V126" s="39">
        <f t="shared" si="122"/>
        <v>159</v>
      </c>
      <c r="W126" s="39">
        <f t="shared" si="123"/>
        <v>0</v>
      </c>
      <c r="X126" s="38">
        <f t="shared" si="124"/>
        <v>611.32</v>
      </c>
      <c r="Y126" s="38">
        <f t="shared" si="125"/>
        <v>2003.3</v>
      </c>
      <c r="Z126" s="38"/>
      <c r="AA126" s="41" t="s">
        <v>68</v>
      </c>
      <c r="AB126" s="42">
        <f t="shared" ref="AB126:AH126" si="186">K126+R126</f>
        <v>70.57</v>
      </c>
      <c r="AC126" s="42">
        <f t="shared" si="186"/>
        <v>940.93</v>
      </c>
      <c r="AD126" s="42">
        <f t="shared" si="186"/>
        <v>634.6</v>
      </c>
      <c r="AE126" s="42">
        <f t="shared" si="186"/>
        <v>39.2</v>
      </c>
      <c r="AF126" s="42">
        <f t="shared" si="186"/>
        <v>318</v>
      </c>
      <c r="AG126" s="42">
        <f t="shared" si="186"/>
        <v>0</v>
      </c>
      <c r="AH126" s="42">
        <f t="shared" si="186"/>
        <v>2003.3</v>
      </c>
      <c r="AI126" s="41" t="s">
        <v>33</v>
      </c>
    </row>
    <row r="127" s="15" customFormat="1" ht="16" customHeight="1" spans="1:35">
      <c r="A127" s="37">
        <f t="shared" si="110"/>
        <v>124</v>
      </c>
      <c r="B127" s="38" t="s">
        <v>116</v>
      </c>
      <c r="C127" s="38" t="s">
        <v>402</v>
      </c>
      <c r="D127" s="222" t="s">
        <v>403</v>
      </c>
      <c r="E127" s="38">
        <v>3920.55</v>
      </c>
      <c r="F127" s="38">
        <v>3920.55</v>
      </c>
      <c r="G127" s="39">
        <v>6346</v>
      </c>
      <c r="H127" s="38">
        <v>3920.55</v>
      </c>
      <c r="I127" s="39">
        <v>2200</v>
      </c>
      <c r="J127" s="39"/>
      <c r="K127" s="38">
        <f t="shared" si="111"/>
        <v>70.57</v>
      </c>
      <c r="L127" s="38">
        <f t="shared" si="112"/>
        <v>627.29</v>
      </c>
      <c r="M127" s="39">
        <f t="shared" si="113"/>
        <v>507.68</v>
      </c>
      <c r="N127" s="38">
        <f t="shared" si="114"/>
        <v>27.44</v>
      </c>
      <c r="O127" s="39">
        <f t="shared" si="115"/>
        <v>110</v>
      </c>
      <c r="P127" s="39">
        <f t="shared" si="116"/>
        <v>0</v>
      </c>
      <c r="Q127" s="39">
        <f t="shared" si="117"/>
        <v>1342.98</v>
      </c>
      <c r="R127" s="38">
        <f t="shared" si="118"/>
        <v>0</v>
      </c>
      <c r="S127" s="38">
        <f t="shared" si="119"/>
        <v>313.64</v>
      </c>
      <c r="T127" s="39">
        <f t="shared" si="120"/>
        <v>126.92</v>
      </c>
      <c r="U127" s="38">
        <f t="shared" si="121"/>
        <v>11.76</v>
      </c>
      <c r="V127" s="39">
        <f t="shared" si="122"/>
        <v>110</v>
      </c>
      <c r="W127" s="39">
        <f t="shared" si="123"/>
        <v>0</v>
      </c>
      <c r="X127" s="38">
        <f t="shared" si="124"/>
        <v>562.32</v>
      </c>
      <c r="Y127" s="38">
        <f t="shared" si="125"/>
        <v>1905.3</v>
      </c>
      <c r="Z127" s="38"/>
      <c r="AA127" s="41" t="s">
        <v>68</v>
      </c>
      <c r="AB127" s="42">
        <f t="shared" ref="AB127:AH127" si="187">K127+R127</f>
        <v>70.57</v>
      </c>
      <c r="AC127" s="42">
        <f t="shared" si="187"/>
        <v>940.93</v>
      </c>
      <c r="AD127" s="42">
        <f t="shared" si="187"/>
        <v>634.6</v>
      </c>
      <c r="AE127" s="42">
        <f t="shared" si="187"/>
        <v>39.2</v>
      </c>
      <c r="AF127" s="42">
        <f t="shared" si="187"/>
        <v>220</v>
      </c>
      <c r="AG127" s="42">
        <f t="shared" si="187"/>
        <v>0</v>
      </c>
      <c r="AH127" s="42">
        <f t="shared" si="187"/>
        <v>1905.3</v>
      </c>
      <c r="AI127" s="41" t="s">
        <v>33</v>
      </c>
    </row>
    <row r="128" s="15" customFormat="1" ht="16" customHeight="1" spans="1:35">
      <c r="A128" s="37">
        <f t="shared" si="110"/>
        <v>125</v>
      </c>
      <c r="B128" s="38" t="s">
        <v>116</v>
      </c>
      <c r="C128" s="45" t="s">
        <v>410</v>
      </c>
      <c r="D128" s="46" t="s">
        <v>411</v>
      </c>
      <c r="E128" s="38">
        <v>3920.55</v>
      </c>
      <c r="F128" s="38">
        <v>3920.55</v>
      </c>
      <c r="G128" s="39">
        <v>6346</v>
      </c>
      <c r="H128" s="38">
        <v>3920.55</v>
      </c>
      <c r="I128" s="39">
        <v>2200</v>
      </c>
      <c r="J128" s="39"/>
      <c r="K128" s="38">
        <f t="shared" si="111"/>
        <v>70.57</v>
      </c>
      <c r="L128" s="38">
        <f t="shared" si="112"/>
        <v>627.29</v>
      </c>
      <c r="M128" s="39">
        <f t="shared" si="113"/>
        <v>507.68</v>
      </c>
      <c r="N128" s="38">
        <f t="shared" si="114"/>
        <v>27.44</v>
      </c>
      <c r="O128" s="39">
        <f t="shared" si="115"/>
        <v>110</v>
      </c>
      <c r="P128" s="39">
        <f t="shared" si="116"/>
        <v>0</v>
      </c>
      <c r="Q128" s="39">
        <f t="shared" si="117"/>
        <v>1342.98</v>
      </c>
      <c r="R128" s="38">
        <f t="shared" si="118"/>
        <v>0</v>
      </c>
      <c r="S128" s="38">
        <f t="shared" si="119"/>
        <v>313.64</v>
      </c>
      <c r="T128" s="39">
        <f t="shared" si="120"/>
        <v>126.92</v>
      </c>
      <c r="U128" s="38">
        <f t="shared" si="121"/>
        <v>11.76</v>
      </c>
      <c r="V128" s="39">
        <f t="shared" si="122"/>
        <v>110</v>
      </c>
      <c r="W128" s="39">
        <f t="shared" si="123"/>
        <v>0</v>
      </c>
      <c r="X128" s="38">
        <f t="shared" si="124"/>
        <v>562.32</v>
      </c>
      <c r="Y128" s="38">
        <f t="shared" si="125"/>
        <v>1905.3</v>
      </c>
      <c r="Z128" s="38"/>
      <c r="AA128" s="41" t="s">
        <v>80</v>
      </c>
      <c r="AB128" s="42">
        <f t="shared" ref="AB128:AH128" si="188">K128+R128</f>
        <v>70.57</v>
      </c>
      <c r="AC128" s="42">
        <f t="shared" si="188"/>
        <v>940.93</v>
      </c>
      <c r="AD128" s="42">
        <f t="shared" si="188"/>
        <v>634.6</v>
      </c>
      <c r="AE128" s="42">
        <f t="shared" si="188"/>
        <v>39.2</v>
      </c>
      <c r="AF128" s="42">
        <f t="shared" si="188"/>
        <v>220</v>
      </c>
      <c r="AG128" s="42">
        <f t="shared" si="188"/>
        <v>0</v>
      </c>
      <c r="AH128" s="42">
        <f t="shared" si="188"/>
        <v>1905.3</v>
      </c>
      <c r="AI128" s="41" t="s">
        <v>33</v>
      </c>
    </row>
    <row r="129" s="15" customFormat="1" ht="16" customHeight="1" spans="1:36">
      <c r="A129" s="37">
        <f t="shared" si="110"/>
        <v>126</v>
      </c>
      <c r="B129" s="38" t="s">
        <v>238</v>
      </c>
      <c r="C129" s="54" t="s">
        <v>412</v>
      </c>
      <c r="D129" s="55" t="s">
        <v>413</v>
      </c>
      <c r="E129" s="39">
        <v>3920.55</v>
      </c>
      <c r="F129" s="38">
        <v>3920.55</v>
      </c>
      <c r="G129" s="39">
        <v>6346</v>
      </c>
      <c r="H129" s="39">
        <v>3920.55</v>
      </c>
      <c r="I129" s="39">
        <v>2200</v>
      </c>
      <c r="J129" s="39"/>
      <c r="K129" s="38">
        <f t="shared" si="111"/>
        <v>70.57</v>
      </c>
      <c r="L129" s="38">
        <f t="shared" si="112"/>
        <v>627.29</v>
      </c>
      <c r="M129" s="39">
        <f t="shared" si="113"/>
        <v>507.68</v>
      </c>
      <c r="N129" s="38">
        <f t="shared" si="114"/>
        <v>27.44</v>
      </c>
      <c r="O129" s="39">
        <f t="shared" si="115"/>
        <v>110</v>
      </c>
      <c r="P129" s="39">
        <f t="shared" si="116"/>
        <v>0</v>
      </c>
      <c r="Q129" s="39">
        <f t="shared" si="117"/>
        <v>1342.98</v>
      </c>
      <c r="R129" s="38">
        <f t="shared" si="118"/>
        <v>0</v>
      </c>
      <c r="S129" s="39">
        <f t="shared" si="119"/>
        <v>313.64</v>
      </c>
      <c r="T129" s="39">
        <f t="shared" si="120"/>
        <v>126.92</v>
      </c>
      <c r="U129" s="39">
        <f t="shared" si="121"/>
        <v>11.76</v>
      </c>
      <c r="V129" s="39">
        <f t="shared" si="122"/>
        <v>110</v>
      </c>
      <c r="W129" s="39">
        <f t="shared" si="123"/>
        <v>0</v>
      </c>
      <c r="X129" s="38">
        <f t="shared" si="124"/>
        <v>562.32</v>
      </c>
      <c r="Y129" s="39">
        <f t="shared" si="125"/>
        <v>1905.3</v>
      </c>
      <c r="Z129" s="39"/>
      <c r="AA129" s="41" t="s">
        <v>64</v>
      </c>
      <c r="AB129" s="42">
        <f t="shared" ref="AB129:AH129" si="189">K129+R129</f>
        <v>70.57</v>
      </c>
      <c r="AC129" s="42">
        <f t="shared" si="189"/>
        <v>940.93</v>
      </c>
      <c r="AD129" s="42">
        <f t="shared" si="189"/>
        <v>634.6</v>
      </c>
      <c r="AE129" s="42">
        <f t="shared" si="189"/>
        <v>39.2</v>
      </c>
      <c r="AF129" s="42">
        <f t="shared" si="189"/>
        <v>220</v>
      </c>
      <c r="AG129" s="42">
        <f t="shared" si="189"/>
        <v>0</v>
      </c>
      <c r="AH129" s="42">
        <f t="shared" si="189"/>
        <v>1905.3</v>
      </c>
      <c r="AI129" s="41" t="s">
        <v>33</v>
      </c>
    </row>
    <row r="130" s="15" customFormat="1" ht="16" customHeight="1" spans="1:36">
      <c r="A130" s="37">
        <f t="shared" ref="A130:A193" si="190">ROW()-3</f>
        <v>127</v>
      </c>
      <c r="B130" s="38" t="s">
        <v>153</v>
      </c>
      <c r="C130" s="54" t="s">
        <v>414</v>
      </c>
      <c r="D130" s="55" t="s">
        <v>415</v>
      </c>
      <c r="E130" s="39">
        <v>3920.55</v>
      </c>
      <c r="F130" s="38">
        <v>3920.55</v>
      </c>
      <c r="G130" s="39">
        <v>6346</v>
      </c>
      <c r="H130" s="39">
        <v>3920.55</v>
      </c>
      <c r="I130" s="39">
        <v>3180</v>
      </c>
      <c r="J130" s="39"/>
      <c r="K130" s="38">
        <f t="shared" ref="K130:K193" si="191">ROUND(E130*0.018,2)</f>
        <v>70.57</v>
      </c>
      <c r="L130" s="38">
        <f t="shared" ref="L130:L193" si="192">ROUND(F130*0.16,2)</f>
        <v>627.29</v>
      </c>
      <c r="M130" s="39">
        <f t="shared" ref="M130:M193" si="193">ROUND(G130*0.08,2)</f>
        <v>507.68</v>
      </c>
      <c r="N130" s="38">
        <f t="shared" ref="N130:N193" si="194">ROUND(H130*0.007,2)</f>
        <v>27.44</v>
      </c>
      <c r="O130" s="39">
        <f t="shared" ref="O130:O193" si="195">I130*5%</f>
        <v>159</v>
      </c>
      <c r="P130" s="39">
        <f t="shared" ref="P130:P193" si="196">J130*50%</f>
        <v>0</v>
      </c>
      <c r="Q130" s="39">
        <f t="shared" ref="Q130:Q193" si="197">SUM(K130:P130)</f>
        <v>1391.98</v>
      </c>
      <c r="R130" s="38">
        <f t="shared" ref="R130:R193" si="198">E130*0</f>
        <v>0</v>
      </c>
      <c r="S130" s="39">
        <f t="shared" ref="S130:S193" si="199">ROUND(F130*0.08,2)</f>
        <v>313.64</v>
      </c>
      <c r="T130" s="39">
        <f t="shared" ref="T130:T193" si="200">ROUND(G130*0.02,2)</f>
        <v>126.92</v>
      </c>
      <c r="U130" s="39">
        <f t="shared" ref="U130:U193" si="201">ROUND(H130*0.003,2)</f>
        <v>11.76</v>
      </c>
      <c r="V130" s="39">
        <f t="shared" ref="V130:V193" si="202">I130*5%</f>
        <v>159</v>
      </c>
      <c r="W130" s="39">
        <f t="shared" ref="W130:W193" si="203">J130*50%</f>
        <v>0</v>
      </c>
      <c r="X130" s="38">
        <f t="shared" ref="X130:X193" si="204">SUM(R130:W130)</f>
        <v>611.32</v>
      </c>
      <c r="Y130" s="39">
        <f t="shared" ref="Y130:Y193" si="205">Q130+X130</f>
        <v>2003.3</v>
      </c>
      <c r="Z130" s="39"/>
      <c r="AA130" s="41" t="s">
        <v>77</v>
      </c>
      <c r="AB130" s="42">
        <f t="shared" ref="AB130:AH130" si="206">K130+R130</f>
        <v>70.57</v>
      </c>
      <c r="AC130" s="42">
        <f t="shared" si="206"/>
        <v>940.93</v>
      </c>
      <c r="AD130" s="42">
        <f t="shared" si="206"/>
        <v>634.6</v>
      </c>
      <c r="AE130" s="42">
        <f t="shared" si="206"/>
        <v>39.2</v>
      </c>
      <c r="AF130" s="42">
        <f t="shared" si="206"/>
        <v>318</v>
      </c>
      <c r="AG130" s="42">
        <f t="shared" si="206"/>
        <v>0</v>
      </c>
      <c r="AH130" s="42">
        <f t="shared" si="206"/>
        <v>2003.3</v>
      </c>
      <c r="AI130" s="41" t="s">
        <v>36</v>
      </c>
    </row>
    <row r="131" s="15" customFormat="1" ht="16" customHeight="1" spans="1:36">
      <c r="A131" s="37">
        <f t="shared" si="190"/>
        <v>128</v>
      </c>
      <c r="B131" s="38" t="s">
        <v>113</v>
      </c>
      <c r="C131" s="54" t="s">
        <v>416</v>
      </c>
      <c r="D131" s="55" t="s">
        <v>417</v>
      </c>
      <c r="E131" s="39">
        <v>3920.55</v>
      </c>
      <c r="F131" s="38">
        <v>3920.55</v>
      </c>
      <c r="G131" s="39">
        <v>6346</v>
      </c>
      <c r="H131" s="39">
        <v>3920.55</v>
      </c>
      <c r="I131" s="39">
        <v>4180</v>
      </c>
      <c r="J131" s="39"/>
      <c r="K131" s="38">
        <f t="shared" si="191"/>
        <v>70.57</v>
      </c>
      <c r="L131" s="38">
        <f t="shared" si="192"/>
        <v>627.29</v>
      </c>
      <c r="M131" s="39">
        <f t="shared" si="193"/>
        <v>507.68</v>
      </c>
      <c r="N131" s="38">
        <f t="shared" si="194"/>
        <v>27.44</v>
      </c>
      <c r="O131" s="39">
        <f t="shared" si="195"/>
        <v>209</v>
      </c>
      <c r="P131" s="39">
        <f t="shared" si="196"/>
        <v>0</v>
      </c>
      <c r="Q131" s="39">
        <f t="shared" si="197"/>
        <v>1441.98</v>
      </c>
      <c r="R131" s="38">
        <f t="shared" si="198"/>
        <v>0</v>
      </c>
      <c r="S131" s="39">
        <f t="shared" si="199"/>
        <v>313.64</v>
      </c>
      <c r="T131" s="39">
        <f t="shared" si="200"/>
        <v>126.92</v>
      </c>
      <c r="U131" s="39">
        <f t="shared" si="201"/>
        <v>11.76</v>
      </c>
      <c r="V131" s="39">
        <f t="shared" si="202"/>
        <v>209</v>
      </c>
      <c r="W131" s="39">
        <f t="shared" si="203"/>
        <v>0</v>
      </c>
      <c r="X131" s="38">
        <f t="shared" si="204"/>
        <v>661.32</v>
      </c>
      <c r="Y131" s="39">
        <f t="shared" si="205"/>
        <v>2103.3</v>
      </c>
      <c r="Z131" s="39"/>
      <c r="AA131" s="41" t="s">
        <v>58</v>
      </c>
      <c r="AB131" s="42">
        <f t="shared" ref="AB131:AH131" si="207">K131+R131</f>
        <v>70.57</v>
      </c>
      <c r="AC131" s="42">
        <f t="shared" si="207"/>
        <v>940.93</v>
      </c>
      <c r="AD131" s="42">
        <f t="shared" si="207"/>
        <v>634.6</v>
      </c>
      <c r="AE131" s="42">
        <f t="shared" si="207"/>
        <v>39.2</v>
      </c>
      <c r="AF131" s="42">
        <f t="shared" si="207"/>
        <v>418</v>
      </c>
      <c r="AG131" s="42">
        <f t="shared" si="207"/>
        <v>0</v>
      </c>
      <c r="AH131" s="42">
        <f t="shared" si="207"/>
        <v>2103.3</v>
      </c>
      <c r="AI131" s="41" t="s">
        <v>35</v>
      </c>
    </row>
    <row r="132" s="17" customFormat="1" ht="16" customHeight="1" spans="1:36">
      <c r="A132" s="37">
        <f t="shared" si="190"/>
        <v>129</v>
      </c>
      <c r="B132" s="38" t="s">
        <v>46</v>
      </c>
      <c r="C132" s="56" t="s">
        <v>418</v>
      </c>
      <c r="D132" s="40" t="s">
        <v>419</v>
      </c>
      <c r="E132" s="38">
        <v>3920.55</v>
      </c>
      <c r="F132" s="38">
        <v>3920.55</v>
      </c>
      <c r="G132" s="39">
        <v>6346</v>
      </c>
      <c r="H132" s="38">
        <v>3920.55</v>
      </c>
      <c r="I132" s="39">
        <v>4180</v>
      </c>
      <c r="J132" s="39"/>
      <c r="K132" s="38">
        <f t="shared" si="191"/>
        <v>70.57</v>
      </c>
      <c r="L132" s="38">
        <f t="shared" si="192"/>
        <v>627.29</v>
      </c>
      <c r="M132" s="39">
        <f t="shared" si="193"/>
        <v>507.68</v>
      </c>
      <c r="N132" s="38">
        <f t="shared" si="194"/>
        <v>27.44</v>
      </c>
      <c r="O132" s="39">
        <f t="shared" si="195"/>
        <v>209</v>
      </c>
      <c r="P132" s="39">
        <f t="shared" si="196"/>
        <v>0</v>
      </c>
      <c r="Q132" s="39">
        <f t="shared" si="197"/>
        <v>1441.98</v>
      </c>
      <c r="R132" s="38">
        <f t="shared" si="198"/>
        <v>0</v>
      </c>
      <c r="S132" s="38">
        <f t="shared" si="199"/>
        <v>313.64</v>
      </c>
      <c r="T132" s="39">
        <f t="shared" si="200"/>
        <v>126.92</v>
      </c>
      <c r="U132" s="38">
        <f t="shared" si="201"/>
        <v>11.76</v>
      </c>
      <c r="V132" s="39">
        <f t="shared" si="202"/>
        <v>209</v>
      </c>
      <c r="W132" s="39">
        <f t="shared" si="203"/>
        <v>0</v>
      </c>
      <c r="X132" s="38">
        <f t="shared" si="204"/>
        <v>661.32</v>
      </c>
      <c r="Y132" s="38">
        <f t="shared" si="205"/>
        <v>2103.3</v>
      </c>
      <c r="Z132" s="38"/>
      <c r="AA132" s="41" t="s">
        <v>46</v>
      </c>
      <c r="AB132" s="42">
        <f t="shared" ref="AB132:AH132" si="208">K132+R132</f>
        <v>70.57</v>
      </c>
      <c r="AC132" s="42">
        <f t="shared" si="208"/>
        <v>940.93</v>
      </c>
      <c r="AD132" s="42">
        <f t="shared" si="208"/>
        <v>634.6</v>
      </c>
      <c r="AE132" s="42">
        <f t="shared" si="208"/>
        <v>39.2</v>
      </c>
      <c r="AF132" s="42">
        <f t="shared" si="208"/>
        <v>418</v>
      </c>
      <c r="AG132" s="42">
        <f t="shared" si="208"/>
        <v>0</v>
      </c>
      <c r="AH132" s="42">
        <f t="shared" si="208"/>
        <v>2103.3</v>
      </c>
      <c r="AI132" s="41" t="s">
        <v>31</v>
      </c>
      <c r="AJ132" s="15"/>
    </row>
    <row r="133" s="17" customFormat="1" ht="16" customHeight="1" spans="1:36">
      <c r="A133" s="37">
        <f t="shared" si="190"/>
        <v>130</v>
      </c>
      <c r="B133" s="38" t="s">
        <v>143</v>
      </c>
      <c r="C133" s="56" t="s">
        <v>420</v>
      </c>
      <c r="D133" s="40" t="s">
        <v>421</v>
      </c>
      <c r="E133" s="38">
        <v>3920.55</v>
      </c>
      <c r="F133" s="38">
        <v>3920.55</v>
      </c>
      <c r="G133" s="39">
        <v>6346</v>
      </c>
      <c r="H133" s="38">
        <v>3920.55</v>
      </c>
      <c r="I133" s="39">
        <v>4180</v>
      </c>
      <c r="J133" s="39"/>
      <c r="K133" s="38">
        <f t="shared" si="191"/>
        <v>70.57</v>
      </c>
      <c r="L133" s="38">
        <f t="shared" si="192"/>
        <v>627.29</v>
      </c>
      <c r="M133" s="39">
        <f t="shared" si="193"/>
        <v>507.68</v>
      </c>
      <c r="N133" s="38">
        <f t="shared" si="194"/>
        <v>27.44</v>
      </c>
      <c r="O133" s="39">
        <f t="shared" si="195"/>
        <v>209</v>
      </c>
      <c r="P133" s="39">
        <f t="shared" si="196"/>
        <v>0</v>
      </c>
      <c r="Q133" s="39">
        <f t="shared" si="197"/>
        <v>1441.98</v>
      </c>
      <c r="R133" s="38">
        <f t="shared" si="198"/>
        <v>0</v>
      </c>
      <c r="S133" s="38">
        <f t="shared" si="199"/>
        <v>313.64</v>
      </c>
      <c r="T133" s="39">
        <f t="shared" si="200"/>
        <v>126.92</v>
      </c>
      <c r="U133" s="38">
        <f t="shared" si="201"/>
        <v>11.76</v>
      </c>
      <c r="V133" s="39">
        <f t="shared" si="202"/>
        <v>209</v>
      </c>
      <c r="W133" s="39">
        <f t="shared" si="203"/>
        <v>0</v>
      </c>
      <c r="X133" s="38">
        <f t="shared" si="204"/>
        <v>661.32</v>
      </c>
      <c r="Y133" s="38">
        <f t="shared" si="205"/>
        <v>2103.3</v>
      </c>
      <c r="Z133" s="38"/>
      <c r="AA133" s="41" t="s">
        <v>82</v>
      </c>
      <c r="AB133" s="42">
        <f t="shared" ref="AB133:AH133" si="209">K133+R133</f>
        <v>70.57</v>
      </c>
      <c r="AC133" s="42">
        <f t="shared" si="209"/>
        <v>940.93</v>
      </c>
      <c r="AD133" s="42">
        <f t="shared" si="209"/>
        <v>634.6</v>
      </c>
      <c r="AE133" s="42">
        <f t="shared" si="209"/>
        <v>39.2</v>
      </c>
      <c r="AF133" s="42">
        <f t="shared" si="209"/>
        <v>418</v>
      </c>
      <c r="AG133" s="42">
        <f t="shared" si="209"/>
        <v>0</v>
      </c>
      <c r="AH133" s="42">
        <f t="shared" si="209"/>
        <v>2103.3</v>
      </c>
      <c r="AI133" s="41" t="s">
        <v>31</v>
      </c>
      <c r="AJ133" s="15"/>
    </row>
    <row r="134" s="17" customFormat="1" ht="16" customHeight="1" spans="1:36">
      <c r="A134" s="37">
        <f t="shared" si="190"/>
        <v>131</v>
      </c>
      <c r="B134" s="38" t="s">
        <v>422</v>
      </c>
      <c r="C134" s="39" t="s">
        <v>423</v>
      </c>
      <c r="D134" s="40" t="s">
        <v>424</v>
      </c>
      <c r="E134" s="38">
        <v>3920.55</v>
      </c>
      <c r="F134" s="38">
        <v>3920.55</v>
      </c>
      <c r="G134" s="39">
        <v>6346</v>
      </c>
      <c r="H134" s="38">
        <v>3920.55</v>
      </c>
      <c r="I134" s="39">
        <v>3180</v>
      </c>
      <c r="J134" s="39"/>
      <c r="K134" s="38">
        <f t="shared" si="191"/>
        <v>70.57</v>
      </c>
      <c r="L134" s="38">
        <f t="shared" si="192"/>
        <v>627.29</v>
      </c>
      <c r="M134" s="39">
        <f t="shared" si="193"/>
        <v>507.68</v>
      </c>
      <c r="N134" s="38">
        <f t="shared" si="194"/>
        <v>27.44</v>
      </c>
      <c r="O134" s="39">
        <f t="shared" si="195"/>
        <v>159</v>
      </c>
      <c r="P134" s="39">
        <f t="shared" si="196"/>
        <v>0</v>
      </c>
      <c r="Q134" s="39">
        <f t="shared" si="197"/>
        <v>1391.98</v>
      </c>
      <c r="R134" s="38">
        <f t="shared" si="198"/>
        <v>0</v>
      </c>
      <c r="S134" s="38">
        <f t="shared" si="199"/>
        <v>313.64</v>
      </c>
      <c r="T134" s="39">
        <f t="shared" si="200"/>
        <v>126.92</v>
      </c>
      <c r="U134" s="38">
        <f t="shared" si="201"/>
        <v>11.76</v>
      </c>
      <c r="V134" s="39">
        <f t="shared" si="202"/>
        <v>159</v>
      </c>
      <c r="W134" s="39">
        <f t="shared" si="203"/>
        <v>0</v>
      </c>
      <c r="X134" s="38">
        <f t="shared" si="204"/>
        <v>611.32</v>
      </c>
      <c r="Y134" s="38">
        <f t="shared" si="205"/>
        <v>2003.3</v>
      </c>
      <c r="Z134" s="38"/>
      <c r="AA134" s="41" t="s">
        <v>55</v>
      </c>
      <c r="AB134" s="42">
        <f t="shared" ref="AB134:AH134" si="210">K134+R134</f>
        <v>70.57</v>
      </c>
      <c r="AC134" s="42">
        <f t="shared" si="210"/>
        <v>940.93</v>
      </c>
      <c r="AD134" s="42">
        <f t="shared" si="210"/>
        <v>634.6</v>
      </c>
      <c r="AE134" s="42">
        <f t="shared" si="210"/>
        <v>39.2</v>
      </c>
      <c r="AF134" s="42">
        <f t="shared" si="210"/>
        <v>318</v>
      </c>
      <c r="AG134" s="42">
        <f t="shared" si="210"/>
        <v>0</v>
      </c>
      <c r="AH134" s="42">
        <f t="shared" si="210"/>
        <v>2003.3</v>
      </c>
      <c r="AI134" s="41" t="s">
        <v>35</v>
      </c>
      <c r="AJ134" s="15"/>
    </row>
    <row r="135" s="17" customFormat="1" ht="16" customHeight="1" spans="1:36">
      <c r="A135" s="37">
        <f t="shared" si="190"/>
        <v>132</v>
      </c>
      <c r="B135" s="38" t="s">
        <v>422</v>
      </c>
      <c r="C135" s="39" t="s">
        <v>425</v>
      </c>
      <c r="D135" s="40" t="s">
        <v>426</v>
      </c>
      <c r="E135" s="38">
        <v>3920.55</v>
      </c>
      <c r="F135" s="38">
        <v>3920.55</v>
      </c>
      <c r="G135" s="39">
        <v>6346</v>
      </c>
      <c r="H135" s="38">
        <v>3920.55</v>
      </c>
      <c r="I135" s="39">
        <v>3180</v>
      </c>
      <c r="J135" s="39"/>
      <c r="K135" s="38">
        <f t="shared" si="191"/>
        <v>70.57</v>
      </c>
      <c r="L135" s="38">
        <f t="shared" si="192"/>
        <v>627.29</v>
      </c>
      <c r="M135" s="39">
        <f t="shared" si="193"/>
        <v>507.68</v>
      </c>
      <c r="N135" s="38">
        <f t="shared" si="194"/>
        <v>27.44</v>
      </c>
      <c r="O135" s="39">
        <f t="shared" si="195"/>
        <v>159</v>
      </c>
      <c r="P135" s="39">
        <f t="shared" si="196"/>
        <v>0</v>
      </c>
      <c r="Q135" s="39">
        <f t="shared" si="197"/>
        <v>1391.98</v>
      </c>
      <c r="R135" s="38">
        <f t="shared" si="198"/>
        <v>0</v>
      </c>
      <c r="S135" s="38">
        <f t="shared" si="199"/>
        <v>313.64</v>
      </c>
      <c r="T135" s="39">
        <f t="shared" si="200"/>
        <v>126.92</v>
      </c>
      <c r="U135" s="38">
        <f t="shared" si="201"/>
        <v>11.76</v>
      </c>
      <c r="V135" s="39">
        <f t="shared" si="202"/>
        <v>159</v>
      </c>
      <c r="W135" s="39">
        <f t="shared" si="203"/>
        <v>0</v>
      </c>
      <c r="X135" s="38">
        <f t="shared" si="204"/>
        <v>611.32</v>
      </c>
      <c r="Y135" s="38">
        <f t="shared" si="205"/>
        <v>2003.3</v>
      </c>
      <c r="Z135" s="38"/>
      <c r="AA135" s="41" t="s">
        <v>55</v>
      </c>
      <c r="AB135" s="42">
        <f t="shared" ref="AB135:AH135" si="211">K135+R135</f>
        <v>70.57</v>
      </c>
      <c r="AC135" s="42">
        <f t="shared" si="211"/>
        <v>940.93</v>
      </c>
      <c r="AD135" s="42">
        <f t="shared" si="211"/>
        <v>634.6</v>
      </c>
      <c r="AE135" s="42">
        <f t="shared" si="211"/>
        <v>39.2</v>
      </c>
      <c r="AF135" s="42">
        <f t="shared" si="211"/>
        <v>318</v>
      </c>
      <c r="AG135" s="42">
        <f t="shared" si="211"/>
        <v>0</v>
      </c>
      <c r="AH135" s="42">
        <f t="shared" si="211"/>
        <v>2003.3</v>
      </c>
      <c r="AI135" s="41" t="s">
        <v>35</v>
      </c>
      <c r="AJ135" s="15"/>
    </row>
    <row r="136" s="17" customFormat="1" ht="16" customHeight="1" spans="1:36">
      <c r="A136" s="37">
        <f t="shared" si="190"/>
        <v>133</v>
      </c>
      <c r="B136" s="38" t="s">
        <v>189</v>
      </c>
      <c r="C136" s="39" t="s">
        <v>427</v>
      </c>
      <c r="D136" s="40" t="s">
        <v>428</v>
      </c>
      <c r="E136" s="38">
        <v>3920.55</v>
      </c>
      <c r="F136" s="38">
        <v>3920.55</v>
      </c>
      <c r="G136" s="39">
        <v>6346</v>
      </c>
      <c r="H136" s="38">
        <v>3920.55</v>
      </c>
      <c r="I136" s="39">
        <v>3180</v>
      </c>
      <c r="J136" s="39"/>
      <c r="K136" s="38">
        <f t="shared" si="191"/>
        <v>70.57</v>
      </c>
      <c r="L136" s="38">
        <f t="shared" si="192"/>
        <v>627.29</v>
      </c>
      <c r="M136" s="39">
        <f t="shared" si="193"/>
        <v>507.68</v>
      </c>
      <c r="N136" s="38">
        <f t="shared" si="194"/>
        <v>27.44</v>
      </c>
      <c r="O136" s="39">
        <f t="shared" si="195"/>
        <v>159</v>
      </c>
      <c r="P136" s="39">
        <f t="shared" si="196"/>
        <v>0</v>
      </c>
      <c r="Q136" s="39">
        <f t="shared" si="197"/>
        <v>1391.98</v>
      </c>
      <c r="R136" s="38">
        <f t="shared" si="198"/>
        <v>0</v>
      </c>
      <c r="S136" s="38">
        <f t="shared" si="199"/>
        <v>313.64</v>
      </c>
      <c r="T136" s="39">
        <f t="shared" si="200"/>
        <v>126.92</v>
      </c>
      <c r="U136" s="38">
        <f t="shared" si="201"/>
        <v>11.76</v>
      </c>
      <c r="V136" s="39">
        <f t="shared" si="202"/>
        <v>159</v>
      </c>
      <c r="W136" s="39">
        <f t="shared" si="203"/>
        <v>0</v>
      </c>
      <c r="X136" s="38">
        <f t="shared" si="204"/>
        <v>611.32</v>
      </c>
      <c r="Y136" s="38">
        <f t="shared" si="205"/>
        <v>2003.3</v>
      </c>
      <c r="Z136" s="38"/>
      <c r="AA136" s="41" t="s">
        <v>52</v>
      </c>
      <c r="AB136" s="42">
        <f t="shared" ref="AB136:AH136" si="212">K136+R136</f>
        <v>70.57</v>
      </c>
      <c r="AC136" s="42">
        <f t="shared" si="212"/>
        <v>940.93</v>
      </c>
      <c r="AD136" s="42">
        <f t="shared" si="212"/>
        <v>634.6</v>
      </c>
      <c r="AE136" s="42">
        <f t="shared" si="212"/>
        <v>39.2</v>
      </c>
      <c r="AF136" s="42">
        <f t="shared" si="212"/>
        <v>318</v>
      </c>
      <c r="AG136" s="42">
        <f t="shared" si="212"/>
        <v>0</v>
      </c>
      <c r="AH136" s="42">
        <f t="shared" si="212"/>
        <v>2003.3</v>
      </c>
      <c r="AI136" s="41" t="s">
        <v>33</v>
      </c>
      <c r="AJ136" s="15"/>
    </row>
    <row r="137" s="17" customFormat="1" ht="16" customHeight="1" spans="1:36">
      <c r="A137" s="37">
        <f t="shared" si="190"/>
        <v>134</v>
      </c>
      <c r="B137" s="38" t="s">
        <v>153</v>
      </c>
      <c r="C137" s="39" t="s">
        <v>429</v>
      </c>
      <c r="D137" s="40" t="s">
        <v>430</v>
      </c>
      <c r="E137" s="38">
        <v>3920.55</v>
      </c>
      <c r="F137" s="38">
        <v>3920.55</v>
      </c>
      <c r="G137" s="39">
        <v>6346</v>
      </c>
      <c r="H137" s="38">
        <v>3920.55</v>
      </c>
      <c r="I137" s="39">
        <v>2200</v>
      </c>
      <c r="J137" s="39"/>
      <c r="K137" s="38">
        <f t="shared" si="191"/>
        <v>70.57</v>
      </c>
      <c r="L137" s="38">
        <f t="shared" si="192"/>
        <v>627.29</v>
      </c>
      <c r="M137" s="39">
        <f t="shared" si="193"/>
        <v>507.68</v>
      </c>
      <c r="N137" s="38">
        <f t="shared" si="194"/>
        <v>27.44</v>
      </c>
      <c r="O137" s="39">
        <f t="shared" si="195"/>
        <v>110</v>
      </c>
      <c r="P137" s="39">
        <f t="shared" si="196"/>
        <v>0</v>
      </c>
      <c r="Q137" s="39">
        <f t="shared" si="197"/>
        <v>1342.98</v>
      </c>
      <c r="R137" s="38">
        <f t="shared" si="198"/>
        <v>0</v>
      </c>
      <c r="S137" s="38">
        <f t="shared" si="199"/>
        <v>313.64</v>
      </c>
      <c r="T137" s="39">
        <f t="shared" si="200"/>
        <v>126.92</v>
      </c>
      <c r="U137" s="38">
        <f t="shared" si="201"/>
        <v>11.76</v>
      </c>
      <c r="V137" s="39">
        <f t="shared" si="202"/>
        <v>110</v>
      </c>
      <c r="W137" s="39">
        <f t="shared" si="203"/>
        <v>0</v>
      </c>
      <c r="X137" s="38">
        <f t="shared" si="204"/>
        <v>562.32</v>
      </c>
      <c r="Y137" s="38">
        <f t="shared" si="205"/>
        <v>1905.3</v>
      </c>
      <c r="Z137" s="38"/>
      <c r="AA137" s="41" t="s">
        <v>77</v>
      </c>
      <c r="AB137" s="42">
        <f t="shared" ref="AB137:AH137" si="213">K137+R137</f>
        <v>70.57</v>
      </c>
      <c r="AC137" s="42">
        <f t="shared" si="213"/>
        <v>940.93</v>
      </c>
      <c r="AD137" s="42">
        <f t="shared" si="213"/>
        <v>634.6</v>
      </c>
      <c r="AE137" s="42">
        <f t="shared" si="213"/>
        <v>39.2</v>
      </c>
      <c r="AF137" s="42">
        <f t="shared" si="213"/>
        <v>220</v>
      </c>
      <c r="AG137" s="42">
        <f t="shared" si="213"/>
        <v>0</v>
      </c>
      <c r="AH137" s="42">
        <f t="shared" si="213"/>
        <v>1905.3</v>
      </c>
      <c r="AI137" s="41" t="s">
        <v>36</v>
      </c>
      <c r="AJ137" s="15"/>
    </row>
    <row r="138" s="17" customFormat="1" ht="16" customHeight="1" spans="1:36">
      <c r="A138" s="37">
        <f t="shared" si="190"/>
        <v>135</v>
      </c>
      <c r="B138" s="38" t="s">
        <v>153</v>
      </c>
      <c r="C138" s="39" t="s">
        <v>431</v>
      </c>
      <c r="D138" s="40" t="s">
        <v>432</v>
      </c>
      <c r="E138" s="38">
        <v>3920.55</v>
      </c>
      <c r="F138" s="38">
        <v>3920.55</v>
      </c>
      <c r="G138" s="39">
        <v>6346</v>
      </c>
      <c r="H138" s="38">
        <v>3920.55</v>
      </c>
      <c r="I138" s="39">
        <v>3180</v>
      </c>
      <c r="J138" s="39"/>
      <c r="K138" s="38">
        <f t="shared" si="191"/>
        <v>70.57</v>
      </c>
      <c r="L138" s="38">
        <f t="shared" si="192"/>
        <v>627.29</v>
      </c>
      <c r="M138" s="39">
        <f t="shared" si="193"/>
        <v>507.68</v>
      </c>
      <c r="N138" s="38">
        <f t="shared" si="194"/>
        <v>27.44</v>
      </c>
      <c r="O138" s="39">
        <f t="shared" si="195"/>
        <v>159</v>
      </c>
      <c r="P138" s="39">
        <f t="shared" si="196"/>
        <v>0</v>
      </c>
      <c r="Q138" s="39">
        <f t="shared" si="197"/>
        <v>1391.98</v>
      </c>
      <c r="R138" s="38">
        <f t="shared" si="198"/>
        <v>0</v>
      </c>
      <c r="S138" s="38">
        <f t="shared" si="199"/>
        <v>313.64</v>
      </c>
      <c r="T138" s="39">
        <f t="shared" si="200"/>
        <v>126.92</v>
      </c>
      <c r="U138" s="38">
        <f t="shared" si="201"/>
        <v>11.76</v>
      </c>
      <c r="V138" s="39">
        <f t="shared" si="202"/>
        <v>159</v>
      </c>
      <c r="W138" s="39">
        <f t="shared" si="203"/>
        <v>0</v>
      </c>
      <c r="X138" s="38">
        <f t="shared" si="204"/>
        <v>611.32</v>
      </c>
      <c r="Y138" s="38">
        <f t="shared" si="205"/>
        <v>2003.3</v>
      </c>
      <c r="Z138" s="38"/>
      <c r="AA138" s="41" t="s">
        <v>57</v>
      </c>
      <c r="AB138" s="42">
        <f t="shared" ref="AB138:AH138" si="214">K138+R138</f>
        <v>70.57</v>
      </c>
      <c r="AC138" s="42">
        <f t="shared" si="214"/>
        <v>940.93</v>
      </c>
      <c r="AD138" s="42">
        <f t="shared" si="214"/>
        <v>634.6</v>
      </c>
      <c r="AE138" s="42">
        <f t="shared" si="214"/>
        <v>39.2</v>
      </c>
      <c r="AF138" s="42">
        <f t="shared" si="214"/>
        <v>318</v>
      </c>
      <c r="AG138" s="42">
        <f t="shared" si="214"/>
        <v>0</v>
      </c>
      <c r="AH138" s="42">
        <f t="shared" si="214"/>
        <v>2003.3</v>
      </c>
      <c r="AI138" s="41" t="s">
        <v>36</v>
      </c>
      <c r="AJ138" s="15"/>
    </row>
    <row r="139" s="17" customFormat="1" ht="16" customHeight="1" spans="1:36">
      <c r="A139" s="37">
        <f t="shared" si="190"/>
        <v>136</v>
      </c>
      <c r="B139" s="38" t="s">
        <v>153</v>
      </c>
      <c r="C139" s="39" t="s">
        <v>433</v>
      </c>
      <c r="D139" s="40" t="s">
        <v>434</v>
      </c>
      <c r="E139" s="38">
        <v>3920.55</v>
      </c>
      <c r="F139" s="38">
        <v>3920.55</v>
      </c>
      <c r="G139" s="39">
        <v>6346</v>
      </c>
      <c r="H139" s="38">
        <v>3920.55</v>
      </c>
      <c r="I139" s="39">
        <v>3180</v>
      </c>
      <c r="J139" s="39"/>
      <c r="K139" s="38">
        <f t="shared" si="191"/>
        <v>70.57</v>
      </c>
      <c r="L139" s="38">
        <f t="shared" si="192"/>
        <v>627.29</v>
      </c>
      <c r="M139" s="39">
        <f t="shared" si="193"/>
        <v>507.68</v>
      </c>
      <c r="N139" s="38">
        <f t="shared" si="194"/>
        <v>27.44</v>
      </c>
      <c r="O139" s="39">
        <f t="shared" si="195"/>
        <v>159</v>
      </c>
      <c r="P139" s="39">
        <f t="shared" si="196"/>
        <v>0</v>
      </c>
      <c r="Q139" s="39">
        <f t="shared" si="197"/>
        <v>1391.98</v>
      </c>
      <c r="R139" s="38">
        <f t="shared" si="198"/>
        <v>0</v>
      </c>
      <c r="S139" s="38">
        <f t="shared" si="199"/>
        <v>313.64</v>
      </c>
      <c r="T139" s="39">
        <f t="shared" si="200"/>
        <v>126.92</v>
      </c>
      <c r="U139" s="38">
        <f t="shared" si="201"/>
        <v>11.76</v>
      </c>
      <c r="V139" s="39">
        <f t="shared" si="202"/>
        <v>159</v>
      </c>
      <c r="W139" s="39">
        <f t="shared" si="203"/>
        <v>0</v>
      </c>
      <c r="X139" s="38">
        <f t="shared" si="204"/>
        <v>611.32</v>
      </c>
      <c r="Y139" s="38">
        <f t="shared" si="205"/>
        <v>2003.3</v>
      </c>
      <c r="Z139" s="38"/>
      <c r="AA139" s="41" t="s">
        <v>56</v>
      </c>
      <c r="AB139" s="42">
        <f t="shared" ref="AB139:AH139" si="215">K139+R139</f>
        <v>70.57</v>
      </c>
      <c r="AC139" s="42">
        <f t="shared" si="215"/>
        <v>940.93</v>
      </c>
      <c r="AD139" s="42">
        <f t="shared" si="215"/>
        <v>634.6</v>
      </c>
      <c r="AE139" s="42">
        <f t="shared" si="215"/>
        <v>39.2</v>
      </c>
      <c r="AF139" s="42">
        <f t="shared" si="215"/>
        <v>318</v>
      </c>
      <c r="AG139" s="42">
        <f t="shared" si="215"/>
        <v>0</v>
      </c>
      <c r="AH139" s="42">
        <f t="shared" si="215"/>
        <v>2003.3</v>
      </c>
      <c r="AI139" s="41" t="s">
        <v>36</v>
      </c>
      <c r="AJ139" s="15"/>
    </row>
    <row r="140" s="17" customFormat="1" ht="16" customHeight="1" spans="1:36">
      <c r="A140" s="37">
        <f t="shared" si="190"/>
        <v>137</v>
      </c>
      <c r="B140" s="38" t="s">
        <v>153</v>
      </c>
      <c r="C140" s="39" t="s">
        <v>435</v>
      </c>
      <c r="D140" s="40" t="s">
        <v>436</v>
      </c>
      <c r="E140" s="38">
        <v>3920.55</v>
      </c>
      <c r="F140" s="38">
        <v>3920.55</v>
      </c>
      <c r="G140" s="39">
        <v>6346</v>
      </c>
      <c r="H140" s="38">
        <v>3920.55</v>
      </c>
      <c r="I140" s="39">
        <v>3180</v>
      </c>
      <c r="J140" s="39"/>
      <c r="K140" s="38">
        <f t="shared" si="191"/>
        <v>70.57</v>
      </c>
      <c r="L140" s="38">
        <f t="shared" si="192"/>
        <v>627.29</v>
      </c>
      <c r="M140" s="39">
        <f t="shared" si="193"/>
        <v>507.68</v>
      </c>
      <c r="N140" s="38">
        <f t="shared" si="194"/>
        <v>27.44</v>
      </c>
      <c r="O140" s="39">
        <f t="shared" si="195"/>
        <v>159</v>
      </c>
      <c r="P140" s="39">
        <f t="shared" si="196"/>
        <v>0</v>
      </c>
      <c r="Q140" s="39">
        <f t="shared" si="197"/>
        <v>1391.98</v>
      </c>
      <c r="R140" s="38">
        <f t="shared" si="198"/>
        <v>0</v>
      </c>
      <c r="S140" s="38">
        <f t="shared" si="199"/>
        <v>313.64</v>
      </c>
      <c r="T140" s="39">
        <f t="shared" si="200"/>
        <v>126.92</v>
      </c>
      <c r="U140" s="38">
        <f t="shared" si="201"/>
        <v>11.76</v>
      </c>
      <c r="V140" s="39">
        <f t="shared" si="202"/>
        <v>159</v>
      </c>
      <c r="W140" s="39">
        <f t="shared" si="203"/>
        <v>0</v>
      </c>
      <c r="X140" s="38">
        <f t="shared" si="204"/>
        <v>611.32</v>
      </c>
      <c r="Y140" s="38">
        <f t="shared" si="205"/>
        <v>2003.3</v>
      </c>
      <c r="Z140" s="38"/>
      <c r="AA140" s="41" t="s">
        <v>57</v>
      </c>
      <c r="AB140" s="42">
        <f t="shared" ref="AB140:AH140" si="216">K140+R140</f>
        <v>70.57</v>
      </c>
      <c r="AC140" s="42">
        <f t="shared" si="216"/>
        <v>940.93</v>
      </c>
      <c r="AD140" s="42">
        <f t="shared" si="216"/>
        <v>634.6</v>
      </c>
      <c r="AE140" s="42">
        <f t="shared" si="216"/>
        <v>39.2</v>
      </c>
      <c r="AF140" s="42">
        <f t="shared" si="216"/>
        <v>318</v>
      </c>
      <c r="AG140" s="42">
        <f t="shared" si="216"/>
        <v>0</v>
      </c>
      <c r="AH140" s="42">
        <f t="shared" si="216"/>
        <v>2003.3</v>
      </c>
      <c r="AI140" s="41" t="s">
        <v>36</v>
      </c>
      <c r="AJ140" s="15"/>
    </row>
    <row r="141" s="17" customFormat="1" ht="16" customHeight="1" spans="1:36">
      <c r="A141" s="37">
        <f t="shared" si="190"/>
        <v>138</v>
      </c>
      <c r="B141" s="38" t="s">
        <v>46</v>
      </c>
      <c r="C141" s="39" t="s">
        <v>437</v>
      </c>
      <c r="D141" s="40" t="s">
        <v>438</v>
      </c>
      <c r="E141" s="38">
        <v>3920.55</v>
      </c>
      <c r="F141" s="38">
        <v>3920.55</v>
      </c>
      <c r="G141" s="39">
        <v>6346</v>
      </c>
      <c r="H141" s="38">
        <v>3920.55</v>
      </c>
      <c r="I141" s="39">
        <v>4180</v>
      </c>
      <c r="J141" s="39"/>
      <c r="K141" s="38">
        <f t="shared" si="191"/>
        <v>70.57</v>
      </c>
      <c r="L141" s="38">
        <f t="shared" si="192"/>
        <v>627.29</v>
      </c>
      <c r="M141" s="39">
        <f t="shared" si="193"/>
        <v>507.68</v>
      </c>
      <c r="N141" s="38">
        <f t="shared" si="194"/>
        <v>27.44</v>
      </c>
      <c r="O141" s="39">
        <f t="shared" si="195"/>
        <v>209</v>
      </c>
      <c r="P141" s="39">
        <f t="shared" si="196"/>
        <v>0</v>
      </c>
      <c r="Q141" s="39">
        <f t="shared" si="197"/>
        <v>1441.98</v>
      </c>
      <c r="R141" s="38">
        <f t="shared" si="198"/>
        <v>0</v>
      </c>
      <c r="S141" s="38">
        <f t="shared" si="199"/>
        <v>313.64</v>
      </c>
      <c r="T141" s="39">
        <f t="shared" si="200"/>
        <v>126.92</v>
      </c>
      <c r="U141" s="38">
        <f t="shared" si="201"/>
        <v>11.76</v>
      </c>
      <c r="V141" s="39">
        <f t="shared" si="202"/>
        <v>209</v>
      </c>
      <c r="W141" s="39">
        <f t="shared" si="203"/>
        <v>0</v>
      </c>
      <c r="X141" s="38">
        <f t="shared" si="204"/>
        <v>661.32</v>
      </c>
      <c r="Y141" s="38">
        <f t="shared" si="205"/>
        <v>2103.3</v>
      </c>
      <c r="Z141" s="38"/>
      <c r="AA141" s="41" t="s">
        <v>46</v>
      </c>
      <c r="AB141" s="42">
        <f t="shared" ref="AB141:AH141" si="217">K141+R141</f>
        <v>70.57</v>
      </c>
      <c r="AC141" s="42">
        <f t="shared" si="217"/>
        <v>940.93</v>
      </c>
      <c r="AD141" s="42">
        <f t="shared" si="217"/>
        <v>634.6</v>
      </c>
      <c r="AE141" s="42">
        <f t="shared" si="217"/>
        <v>39.2</v>
      </c>
      <c r="AF141" s="42">
        <f t="shared" si="217"/>
        <v>418</v>
      </c>
      <c r="AG141" s="42">
        <f t="shared" si="217"/>
        <v>0</v>
      </c>
      <c r="AH141" s="42">
        <f t="shared" si="217"/>
        <v>2103.3</v>
      </c>
      <c r="AI141" s="41" t="s">
        <v>31</v>
      </c>
      <c r="AJ141" s="15"/>
    </row>
    <row r="142" s="15" customFormat="1" ht="16" customHeight="1" spans="1:36">
      <c r="A142" s="37">
        <f t="shared" si="190"/>
        <v>139</v>
      </c>
      <c r="B142" s="38" t="s">
        <v>439</v>
      </c>
      <c r="C142" s="39" t="s">
        <v>440</v>
      </c>
      <c r="D142" s="40" t="s">
        <v>441</v>
      </c>
      <c r="E142" s="38">
        <v>3920.55</v>
      </c>
      <c r="F142" s="38">
        <v>3920.55</v>
      </c>
      <c r="G142" s="39">
        <v>6346</v>
      </c>
      <c r="H142" s="38">
        <v>3920.55</v>
      </c>
      <c r="I142" s="39">
        <v>4180</v>
      </c>
      <c r="J142" s="39"/>
      <c r="K142" s="38">
        <f t="shared" si="191"/>
        <v>70.57</v>
      </c>
      <c r="L142" s="38">
        <f t="shared" si="192"/>
        <v>627.29</v>
      </c>
      <c r="M142" s="39">
        <f t="shared" si="193"/>
        <v>507.68</v>
      </c>
      <c r="N142" s="38">
        <f t="shared" si="194"/>
        <v>27.44</v>
      </c>
      <c r="O142" s="39">
        <f t="shared" si="195"/>
        <v>209</v>
      </c>
      <c r="P142" s="39">
        <f t="shared" si="196"/>
        <v>0</v>
      </c>
      <c r="Q142" s="39">
        <f t="shared" si="197"/>
        <v>1441.98</v>
      </c>
      <c r="R142" s="38">
        <f t="shared" si="198"/>
        <v>0</v>
      </c>
      <c r="S142" s="38">
        <f t="shared" si="199"/>
        <v>313.64</v>
      </c>
      <c r="T142" s="39">
        <f t="shared" si="200"/>
        <v>126.92</v>
      </c>
      <c r="U142" s="38">
        <f t="shared" si="201"/>
        <v>11.76</v>
      </c>
      <c r="V142" s="39">
        <f t="shared" si="202"/>
        <v>209</v>
      </c>
      <c r="W142" s="39">
        <f t="shared" si="203"/>
        <v>0</v>
      </c>
      <c r="X142" s="38">
        <f t="shared" si="204"/>
        <v>661.32</v>
      </c>
      <c r="Y142" s="38">
        <f t="shared" si="205"/>
        <v>2103.3</v>
      </c>
      <c r="Z142" s="38"/>
      <c r="AA142" s="41" t="s">
        <v>77</v>
      </c>
      <c r="AB142" s="42">
        <f t="shared" ref="AB142:AH142" si="218">K142+R142</f>
        <v>70.57</v>
      </c>
      <c r="AC142" s="42">
        <f t="shared" si="218"/>
        <v>940.93</v>
      </c>
      <c r="AD142" s="42">
        <f t="shared" si="218"/>
        <v>634.6</v>
      </c>
      <c r="AE142" s="42">
        <f t="shared" si="218"/>
        <v>39.2</v>
      </c>
      <c r="AF142" s="42">
        <f t="shared" si="218"/>
        <v>418</v>
      </c>
      <c r="AG142" s="42">
        <f t="shared" si="218"/>
        <v>0</v>
      </c>
      <c r="AH142" s="42">
        <f t="shared" si="218"/>
        <v>2103.3</v>
      </c>
      <c r="AI142" s="41" t="s">
        <v>36</v>
      </c>
    </row>
    <row r="143" s="15" customFormat="1" ht="16" customHeight="1" spans="1:36">
      <c r="A143" s="37">
        <f t="shared" si="190"/>
        <v>140</v>
      </c>
      <c r="B143" s="38" t="s">
        <v>195</v>
      </c>
      <c r="C143" s="39" t="s">
        <v>442</v>
      </c>
      <c r="D143" s="40" t="s">
        <v>443</v>
      </c>
      <c r="E143" s="38">
        <v>3920.55</v>
      </c>
      <c r="F143" s="38">
        <v>3920.55</v>
      </c>
      <c r="G143" s="39">
        <v>6346</v>
      </c>
      <c r="H143" s="38">
        <v>3920.55</v>
      </c>
      <c r="I143" s="39">
        <v>3180</v>
      </c>
      <c r="J143" s="39"/>
      <c r="K143" s="38">
        <f t="shared" si="191"/>
        <v>70.57</v>
      </c>
      <c r="L143" s="38">
        <f t="shared" si="192"/>
        <v>627.29</v>
      </c>
      <c r="M143" s="39">
        <f t="shared" si="193"/>
        <v>507.68</v>
      </c>
      <c r="N143" s="38">
        <f t="shared" si="194"/>
        <v>27.44</v>
      </c>
      <c r="O143" s="39">
        <f t="shared" si="195"/>
        <v>159</v>
      </c>
      <c r="P143" s="39">
        <f t="shared" si="196"/>
        <v>0</v>
      </c>
      <c r="Q143" s="39">
        <f t="shared" si="197"/>
        <v>1391.98</v>
      </c>
      <c r="R143" s="38">
        <f t="shared" si="198"/>
        <v>0</v>
      </c>
      <c r="S143" s="38">
        <f t="shared" si="199"/>
        <v>313.64</v>
      </c>
      <c r="T143" s="39">
        <f t="shared" si="200"/>
        <v>126.92</v>
      </c>
      <c r="U143" s="38">
        <f t="shared" si="201"/>
        <v>11.76</v>
      </c>
      <c r="V143" s="39">
        <f t="shared" si="202"/>
        <v>159</v>
      </c>
      <c r="W143" s="39">
        <f t="shared" si="203"/>
        <v>0</v>
      </c>
      <c r="X143" s="38">
        <f t="shared" si="204"/>
        <v>611.32</v>
      </c>
      <c r="Y143" s="38">
        <f t="shared" si="205"/>
        <v>2003.3</v>
      </c>
      <c r="Z143" s="38"/>
      <c r="AA143" s="41" t="s">
        <v>53</v>
      </c>
      <c r="AB143" s="42">
        <f t="shared" ref="AB143:AH143" si="219">K143+R143</f>
        <v>70.57</v>
      </c>
      <c r="AC143" s="42">
        <f t="shared" si="219"/>
        <v>940.93</v>
      </c>
      <c r="AD143" s="42">
        <f t="shared" si="219"/>
        <v>634.6</v>
      </c>
      <c r="AE143" s="42">
        <f t="shared" si="219"/>
        <v>39.2</v>
      </c>
      <c r="AF143" s="42">
        <f t="shared" si="219"/>
        <v>318</v>
      </c>
      <c r="AG143" s="42">
        <f t="shared" si="219"/>
        <v>0</v>
      </c>
      <c r="AH143" s="42">
        <f t="shared" si="219"/>
        <v>2003.3</v>
      </c>
      <c r="AI143" s="41" t="s">
        <v>34</v>
      </c>
    </row>
    <row r="144" s="15" customFormat="1" ht="16" customHeight="1" spans="1:36">
      <c r="A144" s="37">
        <f t="shared" si="190"/>
        <v>141</v>
      </c>
      <c r="B144" s="38" t="s">
        <v>195</v>
      </c>
      <c r="C144" s="57" t="s">
        <v>444</v>
      </c>
      <c r="D144" s="40" t="s">
        <v>445</v>
      </c>
      <c r="E144" s="38">
        <v>3920.55</v>
      </c>
      <c r="F144" s="38">
        <v>3920.55</v>
      </c>
      <c r="G144" s="39">
        <v>6346</v>
      </c>
      <c r="H144" s="38">
        <v>3920.55</v>
      </c>
      <c r="I144" s="39">
        <v>3180</v>
      </c>
      <c r="J144" s="39"/>
      <c r="K144" s="38">
        <f t="shared" si="191"/>
        <v>70.57</v>
      </c>
      <c r="L144" s="38">
        <f t="shared" si="192"/>
        <v>627.29</v>
      </c>
      <c r="M144" s="39">
        <f t="shared" si="193"/>
        <v>507.68</v>
      </c>
      <c r="N144" s="38">
        <f t="shared" si="194"/>
        <v>27.44</v>
      </c>
      <c r="O144" s="39">
        <f t="shared" si="195"/>
        <v>159</v>
      </c>
      <c r="P144" s="39">
        <f t="shared" si="196"/>
        <v>0</v>
      </c>
      <c r="Q144" s="39">
        <f t="shared" si="197"/>
        <v>1391.98</v>
      </c>
      <c r="R144" s="38">
        <f t="shared" si="198"/>
        <v>0</v>
      </c>
      <c r="S144" s="38">
        <f t="shared" si="199"/>
        <v>313.64</v>
      </c>
      <c r="T144" s="39">
        <f t="shared" si="200"/>
        <v>126.92</v>
      </c>
      <c r="U144" s="38">
        <f t="shared" si="201"/>
        <v>11.76</v>
      </c>
      <c r="V144" s="39">
        <f t="shared" si="202"/>
        <v>159</v>
      </c>
      <c r="W144" s="39">
        <f t="shared" si="203"/>
        <v>0</v>
      </c>
      <c r="X144" s="38">
        <f t="shared" si="204"/>
        <v>611.32</v>
      </c>
      <c r="Y144" s="38">
        <f t="shared" si="205"/>
        <v>2003.3</v>
      </c>
      <c r="Z144" s="38"/>
      <c r="AA144" s="41" t="s">
        <v>54</v>
      </c>
      <c r="AB144" s="42">
        <f t="shared" ref="AB144:AH144" si="220">K144+R144</f>
        <v>70.57</v>
      </c>
      <c r="AC144" s="42">
        <f t="shared" si="220"/>
        <v>940.93</v>
      </c>
      <c r="AD144" s="42">
        <f t="shared" si="220"/>
        <v>634.6</v>
      </c>
      <c r="AE144" s="42">
        <f t="shared" si="220"/>
        <v>39.2</v>
      </c>
      <c r="AF144" s="42">
        <f t="shared" si="220"/>
        <v>318</v>
      </c>
      <c r="AG144" s="42">
        <f t="shared" si="220"/>
        <v>0</v>
      </c>
      <c r="AH144" s="42">
        <f t="shared" si="220"/>
        <v>2003.3</v>
      </c>
      <c r="AI144" s="41" t="s">
        <v>34</v>
      </c>
    </row>
    <row r="145" s="15" customFormat="1" ht="16" customHeight="1" spans="1:35">
      <c r="A145" s="37">
        <f t="shared" si="190"/>
        <v>142</v>
      </c>
      <c r="B145" s="38" t="s">
        <v>446</v>
      </c>
      <c r="C145" s="39" t="s">
        <v>447</v>
      </c>
      <c r="D145" s="40" t="s">
        <v>448</v>
      </c>
      <c r="E145" s="38">
        <v>3920.55</v>
      </c>
      <c r="F145" s="38">
        <v>3920.55</v>
      </c>
      <c r="G145" s="39">
        <v>6346</v>
      </c>
      <c r="H145" s="38">
        <v>3920.55</v>
      </c>
      <c r="I145" s="39">
        <v>4180</v>
      </c>
      <c r="J145" s="39"/>
      <c r="K145" s="38">
        <f t="shared" si="191"/>
        <v>70.57</v>
      </c>
      <c r="L145" s="38">
        <f t="shared" si="192"/>
        <v>627.29</v>
      </c>
      <c r="M145" s="39">
        <f t="shared" si="193"/>
        <v>507.68</v>
      </c>
      <c r="N145" s="38">
        <f t="shared" si="194"/>
        <v>27.44</v>
      </c>
      <c r="O145" s="39">
        <f t="shared" si="195"/>
        <v>209</v>
      </c>
      <c r="P145" s="39">
        <f t="shared" si="196"/>
        <v>0</v>
      </c>
      <c r="Q145" s="39">
        <f t="shared" si="197"/>
        <v>1441.98</v>
      </c>
      <c r="R145" s="38">
        <f t="shared" si="198"/>
        <v>0</v>
      </c>
      <c r="S145" s="38">
        <f t="shared" si="199"/>
        <v>313.64</v>
      </c>
      <c r="T145" s="39">
        <f t="shared" si="200"/>
        <v>126.92</v>
      </c>
      <c r="U145" s="38">
        <f t="shared" si="201"/>
        <v>11.76</v>
      </c>
      <c r="V145" s="39">
        <f t="shared" si="202"/>
        <v>209</v>
      </c>
      <c r="W145" s="39">
        <f t="shared" si="203"/>
        <v>0</v>
      </c>
      <c r="X145" s="38">
        <f t="shared" si="204"/>
        <v>661.32</v>
      </c>
      <c r="Y145" s="38">
        <f t="shared" si="205"/>
        <v>2103.3</v>
      </c>
      <c r="Z145" s="38"/>
      <c r="AA145" s="41" t="s">
        <v>55</v>
      </c>
      <c r="AB145" s="42">
        <f t="shared" ref="AB145:AH145" si="221">K145+R145</f>
        <v>70.57</v>
      </c>
      <c r="AC145" s="42">
        <f t="shared" si="221"/>
        <v>940.93</v>
      </c>
      <c r="AD145" s="42">
        <f t="shared" si="221"/>
        <v>634.6</v>
      </c>
      <c r="AE145" s="42">
        <f t="shared" si="221"/>
        <v>39.2</v>
      </c>
      <c r="AF145" s="42">
        <f t="shared" si="221"/>
        <v>418</v>
      </c>
      <c r="AG145" s="42">
        <f t="shared" si="221"/>
        <v>0</v>
      </c>
      <c r="AH145" s="42">
        <f t="shared" si="221"/>
        <v>2103.3</v>
      </c>
      <c r="AI145" s="41" t="s">
        <v>35</v>
      </c>
    </row>
    <row r="146" s="15" customFormat="1" ht="16" customHeight="1" spans="1:35">
      <c r="A146" s="37">
        <f t="shared" si="190"/>
        <v>143</v>
      </c>
      <c r="B146" s="38" t="s">
        <v>189</v>
      </c>
      <c r="C146" s="39" t="s">
        <v>449</v>
      </c>
      <c r="D146" s="220" t="s">
        <v>450</v>
      </c>
      <c r="E146" s="38">
        <v>4200</v>
      </c>
      <c r="F146" s="38">
        <v>4200</v>
      </c>
      <c r="G146" s="39">
        <v>6346</v>
      </c>
      <c r="H146" s="38">
        <v>4200</v>
      </c>
      <c r="I146" s="39">
        <v>4180</v>
      </c>
      <c r="J146" s="39"/>
      <c r="K146" s="38">
        <f t="shared" si="191"/>
        <v>75.6</v>
      </c>
      <c r="L146" s="38">
        <f t="shared" si="192"/>
        <v>672</v>
      </c>
      <c r="M146" s="39">
        <f t="shared" si="193"/>
        <v>507.68</v>
      </c>
      <c r="N146" s="38">
        <f t="shared" si="194"/>
        <v>29.4</v>
      </c>
      <c r="O146" s="39">
        <f t="shared" si="195"/>
        <v>209</v>
      </c>
      <c r="P146" s="39">
        <f t="shared" si="196"/>
        <v>0</v>
      </c>
      <c r="Q146" s="39">
        <f t="shared" si="197"/>
        <v>1493.68</v>
      </c>
      <c r="R146" s="38">
        <f t="shared" si="198"/>
        <v>0</v>
      </c>
      <c r="S146" s="38">
        <f t="shared" si="199"/>
        <v>336</v>
      </c>
      <c r="T146" s="39">
        <f t="shared" si="200"/>
        <v>126.92</v>
      </c>
      <c r="U146" s="38">
        <f t="shared" si="201"/>
        <v>12.6</v>
      </c>
      <c r="V146" s="39">
        <f t="shared" si="202"/>
        <v>209</v>
      </c>
      <c r="W146" s="39">
        <f t="shared" si="203"/>
        <v>0</v>
      </c>
      <c r="X146" s="38">
        <f t="shared" si="204"/>
        <v>684.52</v>
      </c>
      <c r="Y146" s="38">
        <f t="shared" si="205"/>
        <v>2178.2</v>
      </c>
      <c r="Z146" s="38"/>
      <c r="AA146" s="41" t="s">
        <v>55</v>
      </c>
      <c r="AB146" s="42">
        <f t="shared" ref="AB146:AH146" si="222">K146+R146</f>
        <v>75.6</v>
      </c>
      <c r="AC146" s="42">
        <f t="shared" si="222"/>
        <v>1008</v>
      </c>
      <c r="AD146" s="42">
        <f t="shared" si="222"/>
        <v>634.6</v>
      </c>
      <c r="AE146" s="42">
        <f t="shared" si="222"/>
        <v>42</v>
      </c>
      <c r="AF146" s="42">
        <f t="shared" si="222"/>
        <v>418</v>
      </c>
      <c r="AG146" s="42">
        <f t="shared" si="222"/>
        <v>0</v>
      </c>
      <c r="AH146" s="42">
        <f t="shared" si="222"/>
        <v>2178.2</v>
      </c>
      <c r="AI146" s="41" t="s">
        <v>35</v>
      </c>
    </row>
    <row r="147" s="15" customFormat="1" ht="16" customHeight="1" spans="1:35">
      <c r="A147" s="37">
        <f t="shared" si="190"/>
        <v>144</v>
      </c>
      <c r="B147" s="38" t="s">
        <v>446</v>
      </c>
      <c r="C147" s="39" t="s">
        <v>451</v>
      </c>
      <c r="D147" s="40" t="s">
        <v>452</v>
      </c>
      <c r="E147" s="38">
        <v>3920.55</v>
      </c>
      <c r="F147" s="38">
        <v>3920.55</v>
      </c>
      <c r="G147" s="39">
        <v>6346</v>
      </c>
      <c r="H147" s="38">
        <v>3920.55</v>
      </c>
      <c r="I147" s="39">
        <v>2200</v>
      </c>
      <c r="J147" s="39"/>
      <c r="K147" s="38">
        <f t="shared" si="191"/>
        <v>70.57</v>
      </c>
      <c r="L147" s="38">
        <f t="shared" si="192"/>
        <v>627.29</v>
      </c>
      <c r="M147" s="39">
        <f t="shared" si="193"/>
        <v>507.68</v>
      </c>
      <c r="N147" s="38">
        <f t="shared" si="194"/>
        <v>27.44</v>
      </c>
      <c r="O147" s="39">
        <f t="shared" si="195"/>
        <v>110</v>
      </c>
      <c r="P147" s="39">
        <f t="shared" si="196"/>
        <v>0</v>
      </c>
      <c r="Q147" s="39">
        <f t="shared" si="197"/>
        <v>1342.98</v>
      </c>
      <c r="R147" s="38">
        <f t="shared" si="198"/>
        <v>0</v>
      </c>
      <c r="S147" s="38">
        <f t="shared" si="199"/>
        <v>313.64</v>
      </c>
      <c r="T147" s="39">
        <f t="shared" si="200"/>
        <v>126.92</v>
      </c>
      <c r="U147" s="38">
        <f t="shared" si="201"/>
        <v>11.76</v>
      </c>
      <c r="V147" s="39">
        <f t="shared" si="202"/>
        <v>110</v>
      </c>
      <c r="W147" s="39">
        <f t="shared" si="203"/>
        <v>0</v>
      </c>
      <c r="X147" s="38">
        <f t="shared" si="204"/>
        <v>562.32</v>
      </c>
      <c r="Y147" s="38">
        <f t="shared" si="205"/>
        <v>1905.3</v>
      </c>
      <c r="Z147" s="38"/>
      <c r="AA147" s="41" t="s">
        <v>50</v>
      </c>
      <c r="AB147" s="42">
        <f t="shared" ref="AB147:AH147" si="223">K147+R147</f>
        <v>70.57</v>
      </c>
      <c r="AC147" s="42">
        <f t="shared" si="223"/>
        <v>940.93</v>
      </c>
      <c r="AD147" s="42">
        <f t="shared" si="223"/>
        <v>634.6</v>
      </c>
      <c r="AE147" s="42">
        <f t="shared" si="223"/>
        <v>39.2</v>
      </c>
      <c r="AF147" s="42">
        <f t="shared" si="223"/>
        <v>220</v>
      </c>
      <c r="AG147" s="42">
        <f t="shared" si="223"/>
        <v>0</v>
      </c>
      <c r="AH147" s="42">
        <f t="shared" si="223"/>
        <v>1905.3</v>
      </c>
      <c r="AI147" s="41" t="s">
        <v>33</v>
      </c>
    </row>
    <row r="148" s="15" customFormat="1" ht="16" customHeight="1" spans="1:35">
      <c r="A148" s="37">
        <f t="shared" si="190"/>
        <v>145</v>
      </c>
      <c r="B148" s="38" t="s">
        <v>446</v>
      </c>
      <c r="C148" s="39" t="s">
        <v>453</v>
      </c>
      <c r="D148" s="40" t="s">
        <v>454</v>
      </c>
      <c r="E148" s="38">
        <v>3920.55</v>
      </c>
      <c r="F148" s="38">
        <v>3920.55</v>
      </c>
      <c r="G148" s="39">
        <v>6346</v>
      </c>
      <c r="H148" s="38">
        <v>3920.55</v>
      </c>
      <c r="I148" s="39">
        <v>2200</v>
      </c>
      <c r="J148" s="39"/>
      <c r="K148" s="38">
        <f t="shared" si="191"/>
        <v>70.57</v>
      </c>
      <c r="L148" s="38">
        <f t="shared" si="192"/>
        <v>627.29</v>
      </c>
      <c r="M148" s="39">
        <f t="shared" si="193"/>
        <v>507.68</v>
      </c>
      <c r="N148" s="38">
        <f t="shared" si="194"/>
        <v>27.44</v>
      </c>
      <c r="O148" s="39">
        <f t="shared" si="195"/>
        <v>110</v>
      </c>
      <c r="P148" s="39">
        <f t="shared" si="196"/>
        <v>0</v>
      </c>
      <c r="Q148" s="39">
        <f t="shared" si="197"/>
        <v>1342.98</v>
      </c>
      <c r="R148" s="38">
        <f t="shared" si="198"/>
        <v>0</v>
      </c>
      <c r="S148" s="38">
        <f t="shared" si="199"/>
        <v>313.64</v>
      </c>
      <c r="T148" s="39">
        <f t="shared" si="200"/>
        <v>126.92</v>
      </c>
      <c r="U148" s="38">
        <f t="shared" si="201"/>
        <v>11.76</v>
      </c>
      <c r="V148" s="39">
        <f t="shared" si="202"/>
        <v>110</v>
      </c>
      <c r="W148" s="39">
        <f t="shared" si="203"/>
        <v>0</v>
      </c>
      <c r="X148" s="38">
        <f t="shared" si="204"/>
        <v>562.32</v>
      </c>
      <c r="Y148" s="38">
        <f t="shared" si="205"/>
        <v>1905.3</v>
      </c>
      <c r="Z148" s="38"/>
      <c r="AA148" s="41" t="s">
        <v>50</v>
      </c>
      <c r="AB148" s="42">
        <f t="shared" ref="AB148:AH148" si="224">K148+R148</f>
        <v>70.57</v>
      </c>
      <c r="AC148" s="42">
        <f t="shared" si="224"/>
        <v>940.93</v>
      </c>
      <c r="AD148" s="42">
        <f t="shared" si="224"/>
        <v>634.6</v>
      </c>
      <c r="AE148" s="42">
        <f t="shared" si="224"/>
        <v>39.2</v>
      </c>
      <c r="AF148" s="42">
        <f t="shared" si="224"/>
        <v>220</v>
      </c>
      <c r="AG148" s="42">
        <f t="shared" si="224"/>
        <v>0</v>
      </c>
      <c r="AH148" s="42">
        <f t="shared" si="224"/>
        <v>1905.3</v>
      </c>
      <c r="AI148" s="41" t="s">
        <v>33</v>
      </c>
    </row>
    <row r="149" s="15" customFormat="1" ht="16" customHeight="1" spans="1:35">
      <c r="A149" s="37">
        <f t="shared" si="190"/>
        <v>146</v>
      </c>
      <c r="B149" s="38" t="s">
        <v>446</v>
      </c>
      <c r="C149" s="39" t="s">
        <v>455</v>
      </c>
      <c r="D149" s="40" t="s">
        <v>456</v>
      </c>
      <c r="E149" s="38">
        <v>3920.55</v>
      </c>
      <c r="F149" s="38">
        <v>3920.55</v>
      </c>
      <c r="G149" s="39">
        <v>6346</v>
      </c>
      <c r="H149" s="38">
        <v>3920.55</v>
      </c>
      <c r="I149" s="39">
        <v>3180</v>
      </c>
      <c r="J149" s="39"/>
      <c r="K149" s="38">
        <f t="shared" si="191"/>
        <v>70.57</v>
      </c>
      <c r="L149" s="38">
        <f t="shared" si="192"/>
        <v>627.29</v>
      </c>
      <c r="M149" s="39">
        <f t="shared" si="193"/>
        <v>507.68</v>
      </c>
      <c r="N149" s="38">
        <f t="shared" si="194"/>
        <v>27.44</v>
      </c>
      <c r="O149" s="39">
        <f t="shared" si="195"/>
        <v>159</v>
      </c>
      <c r="P149" s="39">
        <f t="shared" si="196"/>
        <v>0</v>
      </c>
      <c r="Q149" s="39">
        <f t="shared" si="197"/>
        <v>1391.98</v>
      </c>
      <c r="R149" s="38">
        <f t="shared" si="198"/>
        <v>0</v>
      </c>
      <c r="S149" s="38">
        <f t="shared" si="199"/>
        <v>313.64</v>
      </c>
      <c r="T149" s="39">
        <f t="shared" si="200"/>
        <v>126.92</v>
      </c>
      <c r="U149" s="38">
        <f t="shared" si="201"/>
        <v>11.76</v>
      </c>
      <c r="V149" s="39">
        <f t="shared" si="202"/>
        <v>159</v>
      </c>
      <c r="W149" s="39">
        <f t="shared" si="203"/>
        <v>0</v>
      </c>
      <c r="X149" s="38">
        <f t="shared" si="204"/>
        <v>611.32</v>
      </c>
      <c r="Y149" s="38">
        <f t="shared" si="205"/>
        <v>2003.3</v>
      </c>
      <c r="Z149" s="38"/>
      <c r="AA149" s="41" t="s">
        <v>50</v>
      </c>
      <c r="AB149" s="42">
        <f t="shared" ref="AB149:AH149" si="225">K149+R149</f>
        <v>70.57</v>
      </c>
      <c r="AC149" s="42">
        <f t="shared" si="225"/>
        <v>940.93</v>
      </c>
      <c r="AD149" s="42">
        <f t="shared" si="225"/>
        <v>634.6</v>
      </c>
      <c r="AE149" s="42">
        <f t="shared" si="225"/>
        <v>39.2</v>
      </c>
      <c r="AF149" s="42">
        <f t="shared" si="225"/>
        <v>318</v>
      </c>
      <c r="AG149" s="42">
        <f t="shared" si="225"/>
        <v>0</v>
      </c>
      <c r="AH149" s="42">
        <f t="shared" si="225"/>
        <v>2003.3</v>
      </c>
      <c r="AI149" s="41" t="s">
        <v>36</v>
      </c>
    </row>
    <row r="150" s="15" customFormat="1" ht="16" customHeight="1" spans="1:35">
      <c r="A150" s="37">
        <f t="shared" si="190"/>
        <v>147</v>
      </c>
      <c r="B150" s="38" t="s">
        <v>446</v>
      </c>
      <c r="C150" s="39" t="s">
        <v>457</v>
      </c>
      <c r="D150" s="40" t="s">
        <v>458</v>
      </c>
      <c r="E150" s="38">
        <v>3920.55</v>
      </c>
      <c r="F150" s="38">
        <v>3920.55</v>
      </c>
      <c r="G150" s="39">
        <v>6346</v>
      </c>
      <c r="H150" s="38">
        <v>3920.55</v>
      </c>
      <c r="I150" s="39">
        <v>3180</v>
      </c>
      <c r="J150" s="39"/>
      <c r="K150" s="38">
        <f t="shared" si="191"/>
        <v>70.57</v>
      </c>
      <c r="L150" s="38">
        <f t="shared" si="192"/>
        <v>627.29</v>
      </c>
      <c r="M150" s="39">
        <f t="shared" si="193"/>
        <v>507.68</v>
      </c>
      <c r="N150" s="38">
        <f t="shared" si="194"/>
        <v>27.44</v>
      </c>
      <c r="O150" s="39">
        <f t="shared" si="195"/>
        <v>159</v>
      </c>
      <c r="P150" s="39">
        <f t="shared" si="196"/>
        <v>0</v>
      </c>
      <c r="Q150" s="39">
        <f t="shared" si="197"/>
        <v>1391.98</v>
      </c>
      <c r="R150" s="38">
        <f t="shared" si="198"/>
        <v>0</v>
      </c>
      <c r="S150" s="38">
        <f t="shared" si="199"/>
        <v>313.64</v>
      </c>
      <c r="T150" s="39">
        <f t="shared" si="200"/>
        <v>126.92</v>
      </c>
      <c r="U150" s="38">
        <f t="shared" si="201"/>
        <v>11.76</v>
      </c>
      <c r="V150" s="39">
        <f t="shared" si="202"/>
        <v>159</v>
      </c>
      <c r="W150" s="39">
        <f t="shared" si="203"/>
        <v>0</v>
      </c>
      <c r="X150" s="38">
        <f t="shared" si="204"/>
        <v>611.32</v>
      </c>
      <c r="Y150" s="38">
        <f t="shared" si="205"/>
        <v>2003.3</v>
      </c>
      <c r="Z150" s="38"/>
      <c r="AA150" s="41" t="s">
        <v>50</v>
      </c>
      <c r="AB150" s="42">
        <f t="shared" ref="AB150:AH150" si="226">K150+R150</f>
        <v>70.57</v>
      </c>
      <c r="AC150" s="42">
        <f t="shared" si="226"/>
        <v>940.93</v>
      </c>
      <c r="AD150" s="42">
        <f t="shared" si="226"/>
        <v>634.6</v>
      </c>
      <c r="AE150" s="42">
        <f t="shared" si="226"/>
        <v>39.2</v>
      </c>
      <c r="AF150" s="42">
        <f t="shared" si="226"/>
        <v>318</v>
      </c>
      <c r="AG150" s="42">
        <f t="shared" si="226"/>
        <v>0</v>
      </c>
      <c r="AH150" s="42">
        <f t="shared" si="226"/>
        <v>2003.3</v>
      </c>
      <c r="AI150" s="41" t="s">
        <v>36</v>
      </c>
    </row>
    <row r="151" s="15" customFormat="1" ht="16" customHeight="1" spans="1:35">
      <c r="A151" s="37">
        <f t="shared" si="190"/>
        <v>148</v>
      </c>
      <c r="B151" s="38" t="s">
        <v>459</v>
      </c>
      <c r="C151" s="39" t="s">
        <v>460</v>
      </c>
      <c r="D151" s="40" t="s">
        <v>461</v>
      </c>
      <c r="E151" s="38">
        <v>3920.55</v>
      </c>
      <c r="F151" s="38">
        <v>3920.55</v>
      </c>
      <c r="G151" s="39">
        <v>6346</v>
      </c>
      <c r="H151" s="38">
        <v>3920.55</v>
      </c>
      <c r="I151" s="39">
        <v>2200</v>
      </c>
      <c r="J151" s="39"/>
      <c r="K151" s="38">
        <f t="shared" si="191"/>
        <v>70.57</v>
      </c>
      <c r="L151" s="38">
        <f t="shared" si="192"/>
        <v>627.29</v>
      </c>
      <c r="M151" s="39">
        <f t="shared" si="193"/>
        <v>507.68</v>
      </c>
      <c r="N151" s="38">
        <f t="shared" si="194"/>
        <v>27.44</v>
      </c>
      <c r="O151" s="39">
        <f t="shared" si="195"/>
        <v>110</v>
      </c>
      <c r="P151" s="39">
        <f t="shared" si="196"/>
        <v>0</v>
      </c>
      <c r="Q151" s="39">
        <f t="shared" si="197"/>
        <v>1342.98</v>
      </c>
      <c r="R151" s="38">
        <f t="shared" si="198"/>
        <v>0</v>
      </c>
      <c r="S151" s="38">
        <f t="shared" si="199"/>
        <v>313.64</v>
      </c>
      <c r="T151" s="39">
        <f t="shared" si="200"/>
        <v>126.92</v>
      </c>
      <c r="U151" s="38">
        <f t="shared" si="201"/>
        <v>11.76</v>
      </c>
      <c r="V151" s="39">
        <f t="shared" si="202"/>
        <v>110</v>
      </c>
      <c r="W151" s="39">
        <f t="shared" si="203"/>
        <v>0</v>
      </c>
      <c r="X151" s="38">
        <f t="shared" si="204"/>
        <v>562.32</v>
      </c>
      <c r="Y151" s="38">
        <f t="shared" si="205"/>
        <v>1905.3</v>
      </c>
      <c r="Z151" s="38"/>
      <c r="AA151" s="41" t="s">
        <v>51</v>
      </c>
      <c r="AB151" s="42">
        <f t="shared" ref="AB151:AH151" si="227">K151+R151</f>
        <v>70.57</v>
      </c>
      <c r="AC151" s="42">
        <f t="shared" si="227"/>
        <v>940.93</v>
      </c>
      <c r="AD151" s="42">
        <f t="shared" si="227"/>
        <v>634.6</v>
      </c>
      <c r="AE151" s="42">
        <f t="shared" si="227"/>
        <v>39.2</v>
      </c>
      <c r="AF151" s="42">
        <f t="shared" si="227"/>
        <v>220</v>
      </c>
      <c r="AG151" s="42">
        <f t="shared" si="227"/>
        <v>0</v>
      </c>
      <c r="AH151" s="42">
        <f t="shared" si="227"/>
        <v>1905.3</v>
      </c>
      <c r="AI151" s="41" t="s">
        <v>33</v>
      </c>
    </row>
    <row r="152" s="15" customFormat="1" ht="16" customHeight="1" spans="1:35">
      <c r="A152" s="37">
        <f t="shared" si="190"/>
        <v>149</v>
      </c>
      <c r="B152" s="38" t="s">
        <v>459</v>
      </c>
      <c r="C152" s="39" t="s">
        <v>462</v>
      </c>
      <c r="D152" s="40" t="s">
        <v>463</v>
      </c>
      <c r="E152" s="38">
        <v>3920.55</v>
      </c>
      <c r="F152" s="38">
        <v>3920.55</v>
      </c>
      <c r="G152" s="39">
        <v>6346</v>
      </c>
      <c r="H152" s="38">
        <v>3920.55</v>
      </c>
      <c r="I152" s="39">
        <v>2200</v>
      </c>
      <c r="J152" s="39"/>
      <c r="K152" s="38">
        <f t="shared" si="191"/>
        <v>70.57</v>
      </c>
      <c r="L152" s="38">
        <f t="shared" si="192"/>
        <v>627.29</v>
      </c>
      <c r="M152" s="39">
        <f t="shared" si="193"/>
        <v>507.68</v>
      </c>
      <c r="N152" s="38">
        <f t="shared" si="194"/>
        <v>27.44</v>
      </c>
      <c r="O152" s="39">
        <f t="shared" si="195"/>
        <v>110</v>
      </c>
      <c r="P152" s="39">
        <f t="shared" si="196"/>
        <v>0</v>
      </c>
      <c r="Q152" s="39">
        <f t="shared" si="197"/>
        <v>1342.98</v>
      </c>
      <c r="R152" s="38">
        <f t="shared" si="198"/>
        <v>0</v>
      </c>
      <c r="S152" s="38">
        <f t="shared" si="199"/>
        <v>313.64</v>
      </c>
      <c r="T152" s="39">
        <f t="shared" si="200"/>
        <v>126.92</v>
      </c>
      <c r="U152" s="38">
        <f t="shared" si="201"/>
        <v>11.76</v>
      </c>
      <c r="V152" s="39">
        <f t="shared" si="202"/>
        <v>110</v>
      </c>
      <c r="W152" s="39">
        <f t="shared" si="203"/>
        <v>0</v>
      </c>
      <c r="X152" s="38">
        <f t="shared" si="204"/>
        <v>562.32</v>
      </c>
      <c r="Y152" s="38">
        <f t="shared" si="205"/>
        <v>1905.3</v>
      </c>
      <c r="Z152" s="38"/>
      <c r="AA152" s="41" t="s">
        <v>48</v>
      </c>
      <c r="AB152" s="42">
        <f t="shared" ref="AB152:AH152" si="228">K152+R152</f>
        <v>70.57</v>
      </c>
      <c r="AC152" s="42">
        <f t="shared" si="228"/>
        <v>940.93</v>
      </c>
      <c r="AD152" s="42">
        <f t="shared" si="228"/>
        <v>634.6</v>
      </c>
      <c r="AE152" s="42">
        <f t="shared" si="228"/>
        <v>39.2</v>
      </c>
      <c r="AF152" s="42">
        <f t="shared" si="228"/>
        <v>220</v>
      </c>
      <c r="AG152" s="42">
        <f t="shared" si="228"/>
        <v>0</v>
      </c>
      <c r="AH152" s="42">
        <f t="shared" si="228"/>
        <v>1905.3</v>
      </c>
      <c r="AI152" s="41" t="s">
        <v>33</v>
      </c>
    </row>
    <row r="153" s="15" customFormat="1" ht="16" customHeight="1" spans="1:35">
      <c r="A153" s="37">
        <f t="shared" si="190"/>
        <v>150</v>
      </c>
      <c r="B153" s="38" t="s">
        <v>459</v>
      </c>
      <c r="C153" s="39" t="s">
        <v>464</v>
      </c>
      <c r="D153" s="40" t="s">
        <v>465</v>
      </c>
      <c r="E153" s="38">
        <v>3920.55</v>
      </c>
      <c r="F153" s="38">
        <v>3920.55</v>
      </c>
      <c r="G153" s="39">
        <v>6346</v>
      </c>
      <c r="H153" s="38">
        <v>3920.55</v>
      </c>
      <c r="I153" s="39">
        <v>2200</v>
      </c>
      <c r="J153" s="39"/>
      <c r="K153" s="38">
        <f t="shared" si="191"/>
        <v>70.57</v>
      </c>
      <c r="L153" s="38">
        <f t="shared" si="192"/>
        <v>627.29</v>
      </c>
      <c r="M153" s="39">
        <f t="shared" si="193"/>
        <v>507.68</v>
      </c>
      <c r="N153" s="38">
        <f t="shared" si="194"/>
        <v>27.44</v>
      </c>
      <c r="O153" s="39">
        <f t="shared" si="195"/>
        <v>110</v>
      </c>
      <c r="P153" s="39">
        <f t="shared" si="196"/>
        <v>0</v>
      </c>
      <c r="Q153" s="39">
        <f t="shared" si="197"/>
        <v>1342.98</v>
      </c>
      <c r="R153" s="38">
        <f t="shared" si="198"/>
        <v>0</v>
      </c>
      <c r="S153" s="38">
        <f t="shared" si="199"/>
        <v>313.64</v>
      </c>
      <c r="T153" s="39">
        <f t="shared" si="200"/>
        <v>126.92</v>
      </c>
      <c r="U153" s="38">
        <f t="shared" si="201"/>
        <v>11.76</v>
      </c>
      <c r="V153" s="39">
        <f t="shared" si="202"/>
        <v>110</v>
      </c>
      <c r="W153" s="39">
        <f t="shared" si="203"/>
        <v>0</v>
      </c>
      <c r="X153" s="38">
        <f t="shared" si="204"/>
        <v>562.32</v>
      </c>
      <c r="Y153" s="38">
        <f t="shared" si="205"/>
        <v>1905.3</v>
      </c>
      <c r="Z153" s="38"/>
      <c r="AA153" s="41" t="s">
        <v>51</v>
      </c>
      <c r="AB153" s="42">
        <f t="shared" ref="AB153:AH153" si="229">K153+R153</f>
        <v>70.57</v>
      </c>
      <c r="AC153" s="42">
        <f t="shared" si="229"/>
        <v>940.93</v>
      </c>
      <c r="AD153" s="42">
        <f t="shared" si="229"/>
        <v>634.6</v>
      </c>
      <c r="AE153" s="42">
        <f t="shared" si="229"/>
        <v>39.2</v>
      </c>
      <c r="AF153" s="42">
        <f t="shared" si="229"/>
        <v>220</v>
      </c>
      <c r="AG153" s="42">
        <f t="shared" si="229"/>
        <v>0</v>
      </c>
      <c r="AH153" s="42">
        <f t="shared" si="229"/>
        <v>1905.3</v>
      </c>
      <c r="AI153" s="41" t="s">
        <v>33</v>
      </c>
    </row>
    <row r="154" s="15" customFormat="1" ht="16" customHeight="1" spans="1:35">
      <c r="A154" s="37">
        <f t="shared" si="190"/>
        <v>151</v>
      </c>
      <c r="B154" s="38" t="s">
        <v>459</v>
      </c>
      <c r="C154" s="39" t="s">
        <v>466</v>
      </c>
      <c r="D154" s="40" t="s">
        <v>467</v>
      </c>
      <c r="E154" s="38">
        <v>3920.55</v>
      </c>
      <c r="F154" s="38">
        <v>3920.55</v>
      </c>
      <c r="G154" s="39">
        <v>6346</v>
      </c>
      <c r="H154" s="38">
        <v>3920.55</v>
      </c>
      <c r="I154" s="39">
        <v>2200</v>
      </c>
      <c r="J154" s="39"/>
      <c r="K154" s="38">
        <f t="shared" si="191"/>
        <v>70.57</v>
      </c>
      <c r="L154" s="38">
        <f t="shared" si="192"/>
        <v>627.29</v>
      </c>
      <c r="M154" s="39">
        <f t="shared" si="193"/>
        <v>507.68</v>
      </c>
      <c r="N154" s="38">
        <f t="shared" si="194"/>
        <v>27.44</v>
      </c>
      <c r="O154" s="39">
        <f t="shared" si="195"/>
        <v>110</v>
      </c>
      <c r="P154" s="39">
        <f t="shared" si="196"/>
        <v>0</v>
      </c>
      <c r="Q154" s="39">
        <f t="shared" si="197"/>
        <v>1342.98</v>
      </c>
      <c r="R154" s="38">
        <f t="shared" si="198"/>
        <v>0</v>
      </c>
      <c r="S154" s="38">
        <f t="shared" si="199"/>
        <v>313.64</v>
      </c>
      <c r="T154" s="39">
        <f t="shared" si="200"/>
        <v>126.92</v>
      </c>
      <c r="U154" s="38">
        <f t="shared" si="201"/>
        <v>11.76</v>
      </c>
      <c r="V154" s="39">
        <f t="shared" si="202"/>
        <v>110</v>
      </c>
      <c r="W154" s="39">
        <f t="shared" si="203"/>
        <v>0</v>
      </c>
      <c r="X154" s="38">
        <f t="shared" si="204"/>
        <v>562.32</v>
      </c>
      <c r="Y154" s="38">
        <f t="shared" si="205"/>
        <v>1905.3</v>
      </c>
      <c r="Z154" s="38"/>
      <c r="AA154" s="41" t="s">
        <v>48</v>
      </c>
      <c r="AB154" s="42">
        <f t="shared" ref="AB154:AH154" si="230">K154+R154</f>
        <v>70.57</v>
      </c>
      <c r="AC154" s="42">
        <f t="shared" si="230"/>
        <v>940.93</v>
      </c>
      <c r="AD154" s="42">
        <f t="shared" si="230"/>
        <v>634.6</v>
      </c>
      <c r="AE154" s="42">
        <f t="shared" si="230"/>
        <v>39.2</v>
      </c>
      <c r="AF154" s="42">
        <f t="shared" si="230"/>
        <v>220</v>
      </c>
      <c r="AG154" s="42">
        <f t="shared" si="230"/>
        <v>0</v>
      </c>
      <c r="AH154" s="42">
        <f t="shared" si="230"/>
        <v>1905.3</v>
      </c>
      <c r="AI154" s="41" t="s">
        <v>33</v>
      </c>
    </row>
    <row r="155" s="15" customFormat="1" ht="16" customHeight="1" spans="1:35">
      <c r="A155" s="37">
        <f t="shared" si="190"/>
        <v>152</v>
      </c>
      <c r="B155" s="38" t="s">
        <v>459</v>
      </c>
      <c r="C155" s="39" t="s">
        <v>468</v>
      </c>
      <c r="D155" s="40" t="s">
        <v>469</v>
      </c>
      <c r="E155" s="38">
        <v>3920.55</v>
      </c>
      <c r="F155" s="38">
        <v>3920.55</v>
      </c>
      <c r="G155" s="39">
        <v>6346</v>
      </c>
      <c r="H155" s="38">
        <v>3920.55</v>
      </c>
      <c r="I155" s="39">
        <v>2200</v>
      </c>
      <c r="J155" s="39"/>
      <c r="K155" s="38">
        <f t="shared" si="191"/>
        <v>70.57</v>
      </c>
      <c r="L155" s="38">
        <f t="shared" si="192"/>
        <v>627.29</v>
      </c>
      <c r="M155" s="39">
        <f t="shared" si="193"/>
        <v>507.68</v>
      </c>
      <c r="N155" s="38">
        <f t="shared" si="194"/>
        <v>27.44</v>
      </c>
      <c r="O155" s="39">
        <f t="shared" si="195"/>
        <v>110</v>
      </c>
      <c r="P155" s="39">
        <f t="shared" si="196"/>
        <v>0</v>
      </c>
      <c r="Q155" s="39">
        <f t="shared" si="197"/>
        <v>1342.98</v>
      </c>
      <c r="R155" s="38">
        <f t="shared" si="198"/>
        <v>0</v>
      </c>
      <c r="S155" s="38">
        <f t="shared" si="199"/>
        <v>313.64</v>
      </c>
      <c r="T155" s="39">
        <f t="shared" si="200"/>
        <v>126.92</v>
      </c>
      <c r="U155" s="38">
        <f t="shared" si="201"/>
        <v>11.76</v>
      </c>
      <c r="V155" s="39">
        <f t="shared" si="202"/>
        <v>110</v>
      </c>
      <c r="W155" s="39">
        <f t="shared" si="203"/>
        <v>0</v>
      </c>
      <c r="X155" s="38">
        <f t="shared" si="204"/>
        <v>562.32</v>
      </c>
      <c r="Y155" s="38">
        <f t="shared" si="205"/>
        <v>1905.3</v>
      </c>
      <c r="Z155" s="38"/>
      <c r="AA155" s="41" t="s">
        <v>48</v>
      </c>
      <c r="AB155" s="42">
        <f t="shared" ref="AB155:AH155" si="231">K155+R155</f>
        <v>70.57</v>
      </c>
      <c r="AC155" s="42">
        <f t="shared" si="231"/>
        <v>940.93</v>
      </c>
      <c r="AD155" s="42">
        <f t="shared" si="231"/>
        <v>634.6</v>
      </c>
      <c r="AE155" s="42">
        <f t="shared" si="231"/>
        <v>39.2</v>
      </c>
      <c r="AF155" s="42">
        <f t="shared" si="231"/>
        <v>220</v>
      </c>
      <c r="AG155" s="42">
        <f t="shared" si="231"/>
        <v>0</v>
      </c>
      <c r="AH155" s="42">
        <f t="shared" si="231"/>
        <v>1905.3</v>
      </c>
      <c r="AI155" s="41" t="s">
        <v>33</v>
      </c>
    </row>
    <row r="156" s="15" customFormat="1" ht="16" customHeight="1" spans="1:35">
      <c r="A156" s="37">
        <f t="shared" si="190"/>
        <v>153</v>
      </c>
      <c r="B156" s="38" t="s">
        <v>459</v>
      </c>
      <c r="C156" s="39" t="s">
        <v>470</v>
      </c>
      <c r="D156" s="40" t="s">
        <v>471</v>
      </c>
      <c r="E156" s="38">
        <v>3920.55</v>
      </c>
      <c r="F156" s="38">
        <v>3920.55</v>
      </c>
      <c r="G156" s="39">
        <v>6346</v>
      </c>
      <c r="H156" s="38">
        <v>3920.55</v>
      </c>
      <c r="I156" s="39">
        <v>2200</v>
      </c>
      <c r="J156" s="39"/>
      <c r="K156" s="38">
        <f t="shared" si="191"/>
        <v>70.57</v>
      </c>
      <c r="L156" s="38">
        <f t="shared" si="192"/>
        <v>627.29</v>
      </c>
      <c r="M156" s="39">
        <f t="shared" si="193"/>
        <v>507.68</v>
      </c>
      <c r="N156" s="38">
        <f t="shared" si="194"/>
        <v>27.44</v>
      </c>
      <c r="O156" s="39">
        <f t="shared" si="195"/>
        <v>110</v>
      </c>
      <c r="P156" s="39">
        <f t="shared" si="196"/>
        <v>0</v>
      </c>
      <c r="Q156" s="39">
        <f t="shared" si="197"/>
        <v>1342.98</v>
      </c>
      <c r="R156" s="38">
        <f t="shared" si="198"/>
        <v>0</v>
      </c>
      <c r="S156" s="38">
        <f t="shared" si="199"/>
        <v>313.64</v>
      </c>
      <c r="T156" s="39">
        <f t="shared" si="200"/>
        <v>126.92</v>
      </c>
      <c r="U156" s="38">
        <f t="shared" si="201"/>
        <v>11.76</v>
      </c>
      <c r="V156" s="39">
        <f t="shared" si="202"/>
        <v>110</v>
      </c>
      <c r="W156" s="39">
        <f t="shared" si="203"/>
        <v>0</v>
      </c>
      <c r="X156" s="38">
        <f t="shared" si="204"/>
        <v>562.32</v>
      </c>
      <c r="Y156" s="38">
        <f t="shared" si="205"/>
        <v>1905.3</v>
      </c>
      <c r="Z156" s="38"/>
      <c r="AA156" s="41" t="s">
        <v>49</v>
      </c>
      <c r="AB156" s="42">
        <f t="shared" ref="AB156:AH156" si="232">K156+R156</f>
        <v>70.57</v>
      </c>
      <c r="AC156" s="42">
        <f t="shared" si="232"/>
        <v>940.93</v>
      </c>
      <c r="AD156" s="42">
        <f t="shared" si="232"/>
        <v>634.6</v>
      </c>
      <c r="AE156" s="42">
        <f t="shared" si="232"/>
        <v>39.2</v>
      </c>
      <c r="AF156" s="42">
        <f t="shared" si="232"/>
        <v>220</v>
      </c>
      <c r="AG156" s="42">
        <f t="shared" si="232"/>
        <v>0</v>
      </c>
      <c r="AH156" s="42">
        <f t="shared" si="232"/>
        <v>1905.3</v>
      </c>
      <c r="AI156" s="41" t="s">
        <v>33</v>
      </c>
    </row>
    <row r="157" s="15" customFormat="1" ht="16" customHeight="1" spans="1:35">
      <c r="A157" s="37">
        <f t="shared" si="190"/>
        <v>154</v>
      </c>
      <c r="B157" s="38" t="s">
        <v>459</v>
      </c>
      <c r="C157" s="39" t="s">
        <v>472</v>
      </c>
      <c r="D157" s="40" t="s">
        <v>473</v>
      </c>
      <c r="E157" s="38">
        <v>3920.55</v>
      </c>
      <c r="F157" s="38">
        <v>3920.55</v>
      </c>
      <c r="G157" s="39">
        <v>6346</v>
      </c>
      <c r="H157" s="38">
        <v>3920.55</v>
      </c>
      <c r="I157" s="39">
        <v>2200</v>
      </c>
      <c r="J157" s="39"/>
      <c r="K157" s="38">
        <f t="shared" si="191"/>
        <v>70.57</v>
      </c>
      <c r="L157" s="38">
        <f t="shared" si="192"/>
        <v>627.29</v>
      </c>
      <c r="M157" s="39">
        <f t="shared" si="193"/>
        <v>507.68</v>
      </c>
      <c r="N157" s="38">
        <f t="shared" si="194"/>
        <v>27.44</v>
      </c>
      <c r="O157" s="39">
        <f t="shared" si="195"/>
        <v>110</v>
      </c>
      <c r="P157" s="39">
        <f t="shared" si="196"/>
        <v>0</v>
      </c>
      <c r="Q157" s="39">
        <f t="shared" si="197"/>
        <v>1342.98</v>
      </c>
      <c r="R157" s="38">
        <f t="shared" si="198"/>
        <v>0</v>
      </c>
      <c r="S157" s="38">
        <f t="shared" si="199"/>
        <v>313.64</v>
      </c>
      <c r="T157" s="39">
        <f t="shared" si="200"/>
        <v>126.92</v>
      </c>
      <c r="U157" s="38">
        <f t="shared" si="201"/>
        <v>11.76</v>
      </c>
      <c r="V157" s="39">
        <f t="shared" si="202"/>
        <v>110</v>
      </c>
      <c r="W157" s="39">
        <f t="shared" si="203"/>
        <v>0</v>
      </c>
      <c r="X157" s="38">
        <f t="shared" si="204"/>
        <v>562.32</v>
      </c>
      <c r="Y157" s="38">
        <f t="shared" si="205"/>
        <v>1905.3</v>
      </c>
      <c r="Z157" s="38"/>
      <c r="AA157" s="41" t="s">
        <v>48</v>
      </c>
      <c r="AB157" s="42">
        <f t="shared" ref="AB157:AH157" si="233">K157+R157</f>
        <v>70.57</v>
      </c>
      <c r="AC157" s="42">
        <f t="shared" si="233"/>
        <v>940.93</v>
      </c>
      <c r="AD157" s="42">
        <f t="shared" si="233"/>
        <v>634.6</v>
      </c>
      <c r="AE157" s="42">
        <f t="shared" si="233"/>
        <v>39.2</v>
      </c>
      <c r="AF157" s="42">
        <f t="shared" si="233"/>
        <v>220</v>
      </c>
      <c r="AG157" s="42">
        <f t="shared" si="233"/>
        <v>0</v>
      </c>
      <c r="AH157" s="42">
        <f t="shared" si="233"/>
        <v>1905.3</v>
      </c>
      <c r="AI157" s="41" t="s">
        <v>33</v>
      </c>
    </row>
    <row r="158" s="15" customFormat="1" ht="16" customHeight="1" spans="1:35">
      <c r="A158" s="37">
        <f t="shared" si="190"/>
        <v>155</v>
      </c>
      <c r="B158" s="38" t="s">
        <v>116</v>
      </c>
      <c r="C158" s="39" t="s">
        <v>474</v>
      </c>
      <c r="D158" s="40" t="s">
        <v>475</v>
      </c>
      <c r="E158" s="38">
        <v>3920.55</v>
      </c>
      <c r="F158" s="38">
        <v>3920.55</v>
      </c>
      <c r="G158" s="39">
        <v>6346</v>
      </c>
      <c r="H158" s="38">
        <v>3920.55</v>
      </c>
      <c r="I158" s="39">
        <v>3180</v>
      </c>
      <c r="J158" s="39"/>
      <c r="K158" s="38">
        <f t="shared" si="191"/>
        <v>70.57</v>
      </c>
      <c r="L158" s="38">
        <f t="shared" si="192"/>
        <v>627.29</v>
      </c>
      <c r="M158" s="39">
        <f t="shared" si="193"/>
        <v>507.68</v>
      </c>
      <c r="N158" s="38">
        <f t="shared" si="194"/>
        <v>27.44</v>
      </c>
      <c r="O158" s="39">
        <f t="shared" si="195"/>
        <v>159</v>
      </c>
      <c r="P158" s="39">
        <f t="shared" si="196"/>
        <v>0</v>
      </c>
      <c r="Q158" s="39">
        <f t="shared" si="197"/>
        <v>1391.98</v>
      </c>
      <c r="R158" s="38">
        <f t="shared" si="198"/>
        <v>0</v>
      </c>
      <c r="S158" s="38">
        <f t="shared" si="199"/>
        <v>313.64</v>
      </c>
      <c r="T158" s="39">
        <f t="shared" si="200"/>
        <v>126.92</v>
      </c>
      <c r="U158" s="38">
        <f t="shared" si="201"/>
        <v>11.76</v>
      </c>
      <c r="V158" s="39">
        <f t="shared" si="202"/>
        <v>159</v>
      </c>
      <c r="W158" s="39">
        <f t="shared" si="203"/>
        <v>0</v>
      </c>
      <c r="X158" s="38">
        <f t="shared" si="204"/>
        <v>611.32</v>
      </c>
      <c r="Y158" s="38">
        <f t="shared" si="205"/>
        <v>2003.3</v>
      </c>
      <c r="Z158" s="38"/>
      <c r="AA158" s="41" t="s">
        <v>80</v>
      </c>
      <c r="AB158" s="42">
        <f t="shared" ref="AB158:AH158" si="234">K158+R158</f>
        <v>70.57</v>
      </c>
      <c r="AC158" s="42">
        <f t="shared" si="234"/>
        <v>940.93</v>
      </c>
      <c r="AD158" s="42">
        <f t="shared" si="234"/>
        <v>634.6</v>
      </c>
      <c r="AE158" s="42">
        <f t="shared" si="234"/>
        <v>39.2</v>
      </c>
      <c r="AF158" s="42">
        <f t="shared" si="234"/>
        <v>318</v>
      </c>
      <c r="AG158" s="42">
        <f t="shared" si="234"/>
        <v>0</v>
      </c>
      <c r="AH158" s="42">
        <f t="shared" si="234"/>
        <v>2003.3</v>
      </c>
      <c r="AI158" s="41" t="s">
        <v>33</v>
      </c>
    </row>
    <row r="159" s="15" customFormat="1" ht="16" customHeight="1" spans="1:35">
      <c r="A159" s="37">
        <f t="shared" si="190"/>
        <v>156</v>
      </c>
      <c r="B159" s="38" t="s">
        <v>459</v>
      </c>
      <c r="C159" s="39" t="s">
        <v>476</v>
      </c>
      <c r="D159" s="40" t="s">
        <v>477</v>
      </c>
      <c r="E159" s="38">
        <v>3920.55</v>
      </c>
      <c r="F159" s="38">
        <v>3920.55</v>
      </c>
      <c r="G159" s="39">
        <v>6346</v>
      </c>
      <c r="H159" s="38">
        <v>3920.55</v>
      </c>
      <c r="I159" s="39">
        <v>2200</v>
      </c>
      <c r="J159" s="39"/>
      <c r="K159" s="38">
        <f t="shared" si="191"/>
        <v>70.57</v>
      </c>
      <c r="L159" s="38">
        <f t="shared" si="192"/>
        <v>627.29</v>
      </c>
      <c r="M159" s="39">
        <f t="shared" si="193"/>
        <v>507.68</v>
      </c>
      <c r="N159" s="38">
        <f t="shared" si="194"/>
        <v>27.44</v>
      </c>
      <c r="O159" s="39">
        <f t="shared" si="195"/>
        <v>110</v>
      </c>
      <c r="P159" s="39">
        <f t="shared" si="196"/>
        <v>0</v>
      </c>
      <c r="Q159" s="39">
        <f t="shared" si="197"/>
        <v>1342.98</v>
      </c>
      <c r="R159" s="38">
        <f t="shared" si="198"/>
        <v>0</v>
      </c>
      <c r="S159" s="38">
        <f t="shared" si="199"/>
        <v>313.64</v>
      </c>
      <c r="T159" s="39">
        <f t="shared" si="200"/>
        <v>126.92</v>
      </c>
      <c r="U159" s="38">
        <f t="shared" si="201"/>
        <v>11.76</v>
      </c>
      <c r="V159" s="39">
        <f t="shared" si="202"/>
        <v>110</v>
      </c>
      <c r="W159" s="39">
        <f t="shared" si="203"/>
        <v>0</v>
      </c>
      <c r="X159" s="38">
        <f t="shared" si="204"/>
        <v>562.32</v>
      </c>
      <c r="Y159" s="38">
        <f t="shared" si="205"/>
        <v>1905.3</v>
      </c>
      <c r="Z159" s="38"/>
      <c r="AA159" s="41" t="s">
        <v>48</v>
      </c>
      <c r="AB159" s="42">
        <f t="shared" ref="AB159:AH159" si="235">K159+R159</f>
        <v>70.57</v>
      </c>
      <c r="AC159" s="42">
        <f t="shared" si="235"/>
        <v>940.93</v>
      </c>
      <c r="AD159" s="42">
        <f t="shared" si="235"/>
        <v>634.6</v>
      </c>
      <c r="AE159" s="42">
        <f t="shared" si="235"/>
        <v>39.2</v>
      </c>
      <c r="AF159" s="42">
        <f t="shared" si="235"/>
        <v>220</v>
      </c>
      <c r="AG159" s="42">
        <f t="shared" si="235"/>
        <v>0</v>
      </c>
      <c r="AH159" s="42">
        <f t="shared" si="235"/>
        <v>1905.3</v>
      </c>
      <c r="AI159" s="41" t="s">
        <v>33</v>
      </c>
    </row>
    <row r="160" s="15" customFormat="1" ht="16" customHeight="1" spans="1:35">
      <c r="A160" s="37">
        <f t="shared" si="190"/>
        <v>157</v>
      </c>
      <c r="B160" s="38" t="s">
        <v>459</v>
      </c>
      <c r="C160" s="39" t="s">
        <v>478</v>
      </c>
      <c r="D160" s="40" t="s">
        <v>479</v>
      </c>
      <c r="E160" s="38">
        <v>3920.55</v>
      </c>
      <c r="F160" s="38">
        <v>3920.55</v>
      </c>
      <c r="G160" s="39">
        <v>6346</v>
      </c>
      <c r="H160" s="38">
        <v>3920.55</v>
      </c>
      <c r="I160" s="39">
        <v>2200</v>
      </c>
      <c r="J160" s="39"/>
      <c r="K160" s="38">
        <f t="shared" si="191"/>
        <v>70.57</v>
      </c>
      <c r="L160" s="38">
        <f t="shared" si="192"/>
        <v>627.29</v>
      </c>
      <c r="M160" s="39">
        <f t="shared" si="193"/>
        <v>507.68</v>
      </c>
      <c r="N160" s="38">
        <f t="shared" si="194"/>
        <v>27.44</v>
      </c>
      <c r="O160" s="39">
        <f t="shared" si="195"/>
        <v>110</v>
      </c>
      <c r="P160" s="39">
        <f t="shared" si="196"/>
        <v>0</v>
      </c>
      <c r="Q160" s="39">
        <f t="shared" si="197"/>
        <v>1342.98</v>
      </c>
      <c r="R160" s="38">
        <f t="shared" si="198"/>
        <v>0</v>
      </c>
      <c r="S160" s="38">
        <f t="shared" si="199"/>
        <v>313.64</v>
      </c>
      <c r="T160" s="39">
        <f t="shared" si="200"/>
        <v>126.92</v>
      </c>
      <c r="U160" s="38">
        <f t="shared" si="201"/>
        <v>11.76</v>
      </c>
      <c r="V160" s="39">
        <f t="shared" si="202"/>
        <v>110</v>
      </c>
      <c r="W160" s="39">
        <f t="shared" si="203"/>
        <v>0</v>
      </c>
      <c r="X160" s="38">
        <f t="shared" si="204"/>
        <v>562.32</v>
      </c>
      <c r="Y160" s="38">
        <f t="shared" si="205"/>
        <v>1905.3</v>
      </c>
      <c r="Z160" s="38"/>
      <c r="AA160" s="41" t="s">
        <v>48</v>
      </c>
      <c r="AB160" s="42">
        <f t="shared" ref="AB160:AH160" si="236">K160+R160</f>
        <v>70.57</v>
      </c>
      <c r="AC160" s="42">
        <f t="shared" si="236"/>
        <v>940.93</v>
      </c>
      <c r="AD160" s="42">
        <f t="shared" si="236"/>
        <v>634.6</v>
      </c>
      <c r="AE160" s="42">
        <f t="shared" si="236"/>
        <v>39.2</v>
      </c>
      <c r="AF160" s="42">
        <f t="shared" si="236"/>
        <v>220</v>
      </c>
      <c r="AG160" s="42">
        <f t="shared" si="236"/>
        <v>0</v>
      </c>
      <c r="AH160" s="42">
        <f t="shared" si="236"/>
        <v>1905.3</v>
      </c>
      <c r="AI160" s="41" t="s">
        <v>33</v>
      </c>
    </row>
    <row r="161" s="15" customFormat="1" ht="16" customHeight="1" spans="1:35">
      <c r="A161" s="37">
        <f t="shared" si="190"/>
        <v>158</v>
      </c>
      <c r="B161" s="38" t="s">
        <v>459</v>
      </c>
      <c r="C161" s="39" t="s">
        <v>480</v>
      </c>
      <c r="D161" s="40" t="s">
        <v>481</v>
      </c>
      <c r="E161" s="38">
        <v>3920.55</v>
      </c>
      <c r="F161" s="38">
        <v>3920.55</v>
      </c>
      <c r="G161" s="39">
        <v>6346</v>
      </c>
      <c r="H161" s="38">
        <v>3920.55</v>
      </c>
      <c r="I161" s="39">
        <v>2200</v>
      </c>
      <c r="J161" s="39"/>
      <c r="K161" s="38">
        <f t="shared" si="191"/>
        <v>70.57</v>
      </c>
      <c r="L161" s="38">
        <f t="shared" si="192"/>
        <v>627.29</v>
      </c>
      <c r="M161" s="39">
        <f t="shared" si="193"/>
        <v>507.68</v>
      </c>
      <c r="N161" s="38">
        <f t="shared" si="194"/>
        <v>27.44</v>
      </c>
      <c r="O161" s="39">
        <f t="shared" si="195"/>
        <v>110</v>
      </c>
      <c r="P161" s="39">
        <f t="shared" si="196"/>
        <v>0</v>
      </c>
      <c r="Q161" s="39">
        <f t="shared" si="197"/>
        <v>1342.98</v>
      </c>
      <c r="R161" s="38">
        <f t="shared" si="198"/>
        <v>0</v>
      </c>
      <c r="S161" s="38">
        <f t="shared" si="199"/>
        <v>313.64</v>
      </c>
      <c r="T161" s="39">
        <f t="shared" si="200"/>
        <v>126.92</v>
      </c>
      <c r="U161" s="38">
        <f t="shared" si="201"/>
        <v>11.76</v>
      </c>
      <c r="V161" s="39">
        <f t="shared" si="202"/>
        <v>110</v>
      </c>
      <c r="W161" s="39">
        <f t="shared" si="203"/>
        <v>0</v>
      </c>
      <c r="X161" s="38">
        <f t="shared" si="204"/>
        <v>562.32</v>
      </c>
      <c r="Y161" s="38">
        <f t="shared" si="205"/>
        <v>1905.3</v>
      </c>
      <c r="Z161" s="38"/>
      <c r="AA161" s="41" t="s">
        <v>48</v>
      </c>
      <c r="AB161" s="42">
        <f t="shared" ref="AB161:AH161" si="237">K161+R161</f>
        <v>70.57</v>
      </c>
      <c r="AC161" s="42">
        <f t="shared" si="237"/>
        <v>940.93</v>
      </c>
      <c r="AD161" s="42">
        <f t="shared" si="237"/>
        <v>634.6</v>
      </c>
      <c r="AE161" s="42">
        <f t="shared" si="237"/>
        <v>39.2</v>
      </c>
      <c r="AF161" s="42">
        <f t="shared" si="237"/>
        <v>220</v>
      </c>
      <c r="AG161" s="42">
        <f t="shared" si="237"/>
        <v>0</v>
      </c>
      <c r="AH161" s="42">
        <f t="shared" si="237"/>
        <v>1905.3</v>
      </c>
      <c r="AI161" s="41" t="s">
        <v>33</v>
      </c>
    </row>
    <row r="162" s="15" customFormat="1" ht="16" customHeight="1" spans="1:35">
      <c r="A162" s="37">
        <f t="shared" si="190"/>
        <v>159</v>
      </c>
      <c r="B162" s="38" t="s">
        <v>459</v>
      </c>
      <c r="C162" s="39" t="s">
        <v>482</v>
      </c>
      <c r="D162" s="40" t="s">
        <v>483</v>
      </c>
      <c r="E162" s="38">
        <v>3920.55</v>
      </c>
      <c r="F162" s="38">
        <v>3920.55</v>
      </c>
      <c r="G162" s="39">
        <v>6346</v>
      </c>
      <c r="H162" s="38">
        <v>3920.55</v>
      </c>
      <c r="I162" s="39">
        <v>2200</v>
      </c>
      <c r="J162" s="39"/>
      <c r="K162" s="38">
        <f t="shared" si="191"/>
        <v>70.57</v>
      </c>
      <c r="L162" s="38">
        <f t="shared" si="192"/>
        <v>627.29</v>
      </c>
      <c r="M162" s="39">
        <f t="shared" si="193"/>
        <v>507.68</v>
      </c>
      <c r="N162" s="38">
        <f t="shared" si="194"/>
        <v>27.44</v>
      </c>
      <c r="O162" s="39">
        <f t="shared" si="195"/>
        <v>110</v>
      </c>
      <c r="P162" s="39">
        <f t="shared" si="196"/>
        <v>0</v>
      </c>
      <c r="Q162" s="39">
        <f t="shared" si="197"/>
        <v>1342.98</v>
      </c>
      <c r="R162" s="38">
        <f t="shared" si="198"/>
        <v>0</v>
      </c>
      <c r="S162" s="38">
        <f t="shared" si="199"/>
        <v>313.64</v>
      </c>
      <c r="T162" s="39">
        <f t="shared" si="200"/>
        <v>126.92</v>
      </c>
      <c r="U162" s="38">
        <f t="shared" si="201"/>
        <v>11.76</v>
      </c>
      <c r="V162" s="39">
        <f t="shared" si="202"/>
        <v>110</v>
      </c>
      <c r="W162" s="39">
        <f t="shared" si="203"/>
        <v>0</v>
      </c>
      <c r="X162" s="38">
        <f t="shared" si="204"/>
        <v>562.32</v>
      </c>
      <c r="Y162" s="38">
        <f t="shared" si="205"/>
        <v>1905.3</v>
      </c>
      <c r="Z162" s="38"/>
      <c r="AA162" s="41" t="s">
        <v>48</v>
      </c>
      <c r="AB162" s="42">
        <f t="shared" ref="AB162:AH162" si="238">K162+R162</f>
        <v>70.57</v>
      </c>
      <c r="AC162" s="42">
        <f t="shared" si="238"/>
        <v>940.93</v>
      </c>
      <c r="AD162" s="42">
        <f t="shared" si="238"/>
        <v>634.6</v>
      </c>
      <c r="AE162" s="42">
        <f t="shared" si="238"/>
        <v>39.2</v>
      </c>
      <c r="AF162" s="42">
        <f t="shared" si="238"/>
        <v>220</v>
      </c>
      <c r="AG162" s="42">
        <f t="shared" si="238"/>
        <v>0</v>
      </c>
      <c r="AH162" s="42">
        <f t="shared" si="238"/>
        <v>1905.3</v>
      </c>
      <c r="AI162" s="41" t="s">
        <v>33</v>
      </c>
    </row>
    <row r="163" s="15" customFormat="1" ht="16" customHeight="1" spans="1:35">
      <c r="A163" s="37">
        <f t="shared" si="190"/>
        <v>160</v>
      </c>
      <c r="B163" s="38" t="s">
        <v>459</v>
      </c>
      <c r="C163" s="39" t="s">
        <v>484</v>
      </c>
      <c r="D163" s="40" t="s">
        <v>485</v>
      </c>
      <c r="E163" s="38">
        <v>3920.55</v>
      </c>
      <c r="F163" s="38">
        <v>3920.55</v>
      </c>
      <c r="G163" s="39">
        <v>6346</v>
      </c>
      <c r="H163" s="38">
        <v>3920.55</v>
      </c>
      <c r="I163" s="39">
        <v>2200</v>
      </c>
      <c r="J163" s="39"/>
      <c r="K163" s="38">
        <f t="shared" si="191"/>
        <v>70.57</v>
      </c>
      <c r="L163" s="38">
        <f t="shared" si="192"/>
        <v>627.29</v>
      </c>
      <c r="M163" s="39">
        <f t="shared" si="193"/>
        <v>507.68</v>
      </c>
      <c r="N163" s="38">
        <f t="shared" si="194"/>
        <v>27.44</v>
      </c>
      <c r="O163" s="39">
        <f t="shared" si="195"/>
        <v>110</v>
      </c>
      <c r="P163" s="39">
        <f t="shared" si="196"/>
        <v>0</v>
      </c>
      <c r="Q163" s="39">
        <f t="shared" si="197"/>
        <v>1342.98</v>
      </c>
      <c r="R163" s="38">
        <f t="shared" si="198"/>
        <v>0</v>
      </c>
      <c r="S163" s="38">
        <f t="shared" si="199"/>
        <v>313.64</v>
      </c>
      <c r="T163" s="39">
        <f t="shared" si="200"/>
        <v>126.92</v>
      </c>
      <c r="U163" s="38">
        <f t="shared" si="201"/>
        <v>11.76</v>
      </c>
      <c r="V163" s="39">
        <f t="shared" si="202"/>
        <v>110</v>
      </c>
      <c r="W163" s="39">
        <f t="shared" si="203"/>
        <v>0</v>
      </c>
      <c r="X163" s="38">
        <f t="shared" si="204"/>
        <v>562.32</v>
      </c>
      <c r="Y163" s="38">
        <f t="shared" si="205"/>
        <v>1905.3</v>
      </c>
      <c r="Z163" s="38"/>
      <c r="AA163" s="41" t="s">
        <v>49</v>
      </c>
      <c r="AB163" s="42">
        <f t="shared" ref="AB163:AH163" si="239">K163+R163</f>
        <v>70.57</v>
      </c>
      <c r="AC163" s="42">
        <f t="shared" si="239"/>
        <v>940.93</v>
      </c>
      <c r="AD163" s="42">
        <f t="shared" si="239"/>
        <v>634.6</v>
      </c>
      <c r="AE163" s="42">
        <f t="shared" si="239"/>
        <v>39.2</v>
      </c>
      <c r="AF163" s="42">
        <f t="shared" si="239"/>
        <v>220</v>
      </c>
      <c r="AG163" s="42">
        <f t="shared" si="239"/>
        <v>0</v>
      </c>
      <c r="AH163" s="42">
        <f t="shared" si="239"/>
        <v>1905.3</v>
      </c>
      <c r="AI163" s="41" t="s">
        <v>33</v>
      </c>
    </row>
    <row r="164" s="15" customFormat="1" ht="16" customHeight="1" spans="1:35">
      <c r="A164" s="37">
        <f t="shared" si="190"/>
        <v>161</v>
      </c>
      <c r="B164" s="38" t="s">
        <v>459</v>
      </c>
      <c r="C164" s="39" t="s">
        <v>486</v>
      </c>
      <c r="D164" s="40" t="s">
        <v>487</v>
      </c>
      <c r="E164" s="38">
        <v>3920.55</v>
      </c>
      <c r="F164" s="38">
        <v>3920.55</v>
      </c>
      <c r="G164" s="39">
        <v>6346</v>
      </c>
      <c r="H164" s="38">
        <v>3920.55</v>
      </c>
      <c r="I164" s="39">
        <v>2200</v>
      </c>
      <c r="J164" s="39"/>
      <c r="K164" s="38">
        <f t="shared" si="191"/>
        <v>70.57</v>
      </c>
      <c r="L164" s="38">
        <f t="shared" si="192"/>
        <v>627.29</v>
      </c>
      <c r="M164" s="39">
        <f t="shared" si="193"/>
        <v>507.68</v>
      </c>
      <c r="N164" s="38">
        <f t="shared" si="194"/>
        <v>27.44</v>
      </c>
      <c r="O164" s="39">
        <f t="shared" si="195"/>
        <v>110</v>
      </c>
      <c r="P164" s="39">
        <f t="shared" si="196"/>
        <v>0</v>
      </c>
      <c r="Q164" s="39">
        <f t="shared" si="197"/>
        <v>1342.98</v>
      </c>
      <c r="R164" s="38">
        <f t="shared" si="198"/>
        <v>0</v>
      </c>
      <c r="S164" s="38">
        <f t="shared" si="199"/>
        <v>313.64</v>
      </c>
      <c r="T164" s="39">
        <f t="shared" si="200"/>
        <v>126.92</v>
      </c>
      <c r="U164" s="38">
        <f t="shared" si="201"/>
        <v>11.76</v>
      </c>
      <c r="V164" s="39">
        <f t="shared" si="202"/>
        <v>110</v>
      </c>
      <c r="W164" s="39">
        <f t="shared" si="203"/>
        <v>0</v>
      </c>
      <c r="X164" s="38">
        <f t="shared" si="204"/>
        <v>562.32</v>
      </c>
      <c r="Y164" s="38">
        <f t="shared" si="205"/>
        <v>1905.3</v>
      </c>
      <c r="Z164" s="38"/>
      <c r="AA164" s="41" t="s">
        <v>51</v>
      </c>
      <c r="AB164" s="42">
        <f t="shared" ref="AB164:AH164" si="240">K164+R164</f>
        <v>70.57</v>
      </c>
      <c r="AC164" s="42">
        <f t="shared" si="240"/>
        <v>940.93</v>
      </c>
      <c r="AD164" s="42">
        <f t="shared" si="240"/>
        <v>634.6</v>
      </c>
      <c r="AE164" s="42">
        <f t="shared" si="240"/>
        <v>39.2</v>
      </c>
      <c r="AF164" s="42">
        <f t="shared" si="240"/>
        <v>220</v>
      </c>
      <c r="AG164" s="42">
        <f t="shared" si="240"/>
        <v>0</v>
      </c>
      <c r="AH164" s="42">
        <f t="shared" si="240"/>
        <v>1905.3</v>
      </c>
      <c r="AI164" s="41" t="s">
        <v>33</v>
      </c>
    </row>
    <row r="165" s="15" customFormat="1" ht="16" customHeight="1" spans="1:35">
      <c r="A165" s="37">
        <f t="shared" si="190"/>
        <v>162</v>
      </c>
      <c r="B165" s="38" t="s">
        <v>153</v>
      </c>
      <c r="C165" s="39" t="s">
        <v>488</v>
      </c>
      <c r="D165" s="40" t="s">
        <v>489</v>
      </c>
      <c r="E165" s="38">
        <v>3920.55</v>
      </c>
      <c r="F165" s="38">
        <v>3920.55</v>
      </c>
      <c r="G165" s="39">
        <v>6346</v>
      </c>
      <c r="H165" s="38">
        <v>3920.55</v>
      </c>
      <c r="I165" s="39">
        <v>3180</v>
      </c>
      <c r="J165" s="39"/>
      <c r="K165" s="38">
        <f t="shared" si="191"/>
        <v>70.57</v>
      </c>
      <c r="L165" s="38">
        <f t="shared" si="192"/>
        <v>627.29</v>
      </c>
      <c r="M165" s="39">
        <f t="shared" si="193"/>
        <v>507.68</v>
      </c>
      <c r="N165" s="38">
        <f t="shared" si="194"/>
        <v>27.44</v>
      </c>
      <c r="O165" s="39">
        <f t="shared" si="195"/>
        <v>159</v>
      </c>
      <c r="P165" s="39">
        <f t="shared" si="196"/>
        <v>0</v>
      </c>
      <c r="Q165" s="39">
        <f t="shared" si="197"/>
        <v>1391.98</v>
      </c>
      <c r="R165" s="38">
        <f t="shared" si="198"/>
        <v>0</v>
      </c>
      <c r="S165" s="38">
        <f t="shared" si="199"/>
        <v>313.64</v>
      </c>
      <c r="T165" s="39">
        <f t="shared" si="200"/>
        <v>126.92</v>
      </c>
      <c r="U165" s="38">
        <f t="shared" si="201"/>
        <v>11.76</v>
      </c>
      <c r="V165" s="39">
        <f t="shared" si="202"/>
        <v>159</v>
      </c>
      <c r="W165" s="39">
        <f t="shared" si="203"/>
        <v>0</v>
      </c>
      <c r="X165" s="38">
        <f t="shared" si="204"/>
        <v>611.32</v>
      </c>
      <c r="Y165" s="38">
        <f t="shared" si="205"/>
        <v>2003.3</v>
      </c>
      <c r="Z165" s="38"/>
      <c r="AA165" s="41" t="s">
        <v>57</v>
      </c>
      <c r="AB165" s="42">
        <f t="shared" ref="AB165:AH165" si="241">K165+R165</f>
        <v>70.57</v>
      </c>
      <c r="AC165" s="42">
        <f t="shared" si="241"/>
        <v>940.93</v>
      </c>
      <c r="AD165" s="42">
        <f t="shared" si="241"/>
        <v>634.6</v>
      </c>
      <c r="AE165" s="42">
        <f t="shared" si="241"/>
        <v>39.2</v>
      </c>
      <c r="AF165" s="42">
        <f t="shared" si="241"/>
        <v>318</v>
      </c>
      <c r="AG165" s="42">
        <f t="shared" si="241"/>
        <v>0</v>
      </c>
      <c r="AH165" s="42">
        <f t="shared" si="241"/>
        <v>2003.3</v>
      </c>
      <c r="AI165" s="41" t="s">
        <v>36</v>
      </c>
    </row>
    <row r="166" s="15" customFormat="1" ht="16" customHeight="1" spans="1:35">
      <c r="A166" s="37">
        <f t="shared" si="190"/>
        <v>163</v>
      </c>
      <c r="B166" s="38" t="s">
        <v>189</v>
      </c>
      <c r="C166" s="39" t="s">
        <v>490</v>
      </c>
      <c r="D166" s="40" t="s">
        <v>491</v>
      </c>
      <c r="E166" s="38">
        <v>3920.55</v>
      </c>
      <c r="F166" s="38">
        <v>3920.55</v>
      </c>
      <c r="G166" s="39">
        <v>6346</v>
      </c>
      <c r="H166" s="38">
        <v>3920.55</v>
      </c>
      <c r="I166" s="39">
        <v>2200</v>
      </c>
      <c r="J166" s="39"/>
      <c r="K166" s="38">
        <f t="shared" si="191"/>
        <v>70.57</v>
      </c>
      <c r="L166" s="38">
        <f t="shared" si="192"/>
        <v>627.29</v>
      </c>
      <c r="M166" s="39">
        <f t="shared" si="193"/>
        <v>507.68</v>
      </c>
      <c r="N166" s="38">
        <f t="shared" si="194"/>
        <v>27.44</v>
      </c>
      <c r="O166" s="39">
        <f t="shared" si="195"/>
        <v>110</v>
      </c>
      <c r="P166" s="39">
        <f t="shared" si="196"/>
        <v>0</v>
      </c>
      <c r="Q166" s="39">
        <f t="shared" si="197"/>
        <v>1342.98</v>
      </c>
      <c r="R166" s="38">
        <f t="shared" si="198"/>
        <v>0</v>
      </c>
      <c r="S166" s="38">
        <f t="shared" si="199"/>
        <v>313.64</v>
      </c>
      <c r="T166" s="39">
        <f t="shared" si="200"/>
        <v>126.92</v>
      </c>
      <c r="U166" s="38">
        <f t="shared" si="201"/>
        <v>11.76</v>
      </c>
      <c r="V166" s="39">
        <f t="shared" si="202"/>
        <v>110</v>
      </c>
      <c r="W166" s="39">
        <f t="shared" si="203"/>
        <v>0</v>
      </c>
      <c r="X166" s="38">
        <f t="shared" si="204"/>
        <v>562.32</v>
      </c>
      <c r="Y166" s="38">
        <f t="shared" si="205"/>
        <v>1905.3</v>
      </c>
      <c r="Z166" s="38"/>
      <c r="AA166" s="41" t="s">
        <v>52</v>
      </c>
      <c r="AB166" s="42">
        <f t="shared" ref="AB166:AH166" si="242">K166+R166</f>
        <v>70.57</v>
      </c>
      <c r="AC166" s="42">
        <f t="shared" si="242"/>
        <v>940.93</v>
      </c>
      <c r="AD166" s="42">
        <f t="shared" si="242"/>
        <v>634.6</v>
      </c>
      <c r="AE166" s="42">
        <f t="shared" si="242"/>
        <v>39.2</v>
      </c>
      <c r="AF166" s="42">
        <f t="shared" si="242"/>
        <v>220</v>
      </c>
      <c r="AG166" s="42">
        <f t="shared" si="242"/>
        <v>0</v>
      </c>
      <c r="AH166" s="42">
        <f t="shared" si="242"/>
        <v>1905.3</v>
      </c>
      <c r="AI166" s="41" t="s">
        <v>33</v>
      </c>
    </row>
    <row r="167" s="15" customFormat="1" ht="16" customHeight="1" spans="1:35">
      <c r="A167" s="37">
        <f t="shared" si="190"/>
        <v>164</v>
      </c>
      <c r="B167" s="38" t="s">
        <v>459</v>
      </c>
      <c r="C167" s="39" t="s">
        <v>492</v>
      </c>
      <c r="D167" s="40" t="s">
        <v>493</v>
      </c>
      <c r="E167" s="38">
        <v>3920.55</v>
      </c>
      <c r="F167" s="38">
        <v>3920.55</v>
      </c>
      <c r="G167" s="39">
        <v>6346</v>
      </c>
      <c r="H167" s="38">
        <v>3920.55</v>
      </c>
      <c r="I167" s="39">
        <v>2200</v>
      </c>
      <c r="J167" s="39"/>
      <c r="K167" s="38">
        <f t="shared" si="191"/>
        <v>70.57</v>
      </c>
      <c r="L167" s="38">
        <f t="shared" si="192"/>
        <v>627.29</v>
      </c>
      <c r="M167" s="39">
        <f t="shared" si="193"/>
        <v>507.68</v>
      </c>
      <c r="N167" s="38">
        <f t="shared" si="194"/>
        <v>27.44</v>
      </c>
      <c r="O167" s="39">
        <f t="shared" si="195"/>
        <v>110</v>
      </c>
      <c r="P167" s="39">
        <f t="shared" si="196"/>
        <v>0</v>
      </c>
      <c r="Q167" s="39">
        <f t="shared" si="197"/>
        <v>1342.98</v>
      </c>
      <c r="R167" s="38">
        <f t="shared" si="198"/>
        <v>0</v>
      </c>
      <c r="S167" s="38">
        <f t="shared" si="199"/>
        <v>313.64</v>
      </c>
      <c r="T167" s="39">
        <f t="shared" si="200"/>
        <v>126.92</v>
      </c>
      <c r="U167" s="38">
        <f t="shared" si="201"/>
        <v>11.76</v>
      </c>
      <c r="V167" s="39">
        <f t="shared" si="202"/>
        <v>110</v>
      </c>
      <c r="W167" s="39">
        <f t="shared" si="203"/>
        <v>0</v>
      </c>
      <c r="X167" s="38">
        <f t="shared" si="204"/>
        <v>562.32</v>
      </c>
      <c r="Y167" s="38">
        <f t="shared" si="205"/>
        <v>1905.3</v>
      </c>
      <c r="Z167" s="38"/>
      <c r="AA167" s="41" t="s">
        <v>49</v>
      </c>
      <c r="AB167" s="42">
        <f t="shared" ref="AB167:AH167" si="243">K167+R167</f>
        <v>70.57</v>
      </c>
      <c r="AC167" s="42">
        <f t="shared" si="243"/>
        <v>940.93</v>
      </c>
      <c r="AD167" s="42">
        <f t="shared" si="243"/>
        <v>634.6</v>
      </c>
      <c r="AE167" s="42">
        <f t="shared" si="243"/>
        <v>39.2</v>
      </c>
      <c r="AF167" s="42">
        <f t="shared" si="243"/>
        <v>220</v>
      </c>
      <c r="AG167" s="42">
        <f t="shared" si="243"/>
        <v>0</v>
      </c>
      <c r="AH167" s="42">
        <f t="shared" si="243"/>
        <v>1905.3</v>
      </c>
      <c r="AI167" s="41" t="s">
        <v>33</v>
      </c>
    </row>
    <row r="168" s="15" customFormat="1" ht="16" customHeight="1" spans="1:35">
      <c r="A168" s="37">
        <f t="shared" si="190"/>
        <v>165</v>
      </c>
      <c r="B168" s="38" t="s">
        <v>459</v>
      </c>
      <c r="C168" s="58" t="s">
        <v>494</v>
      </c>
      <c r="D168" s="40" t="s">
        <v>495</v>
      </c>
      <c r="E168" s="38">
        <v>3920.55</v>
      </c>
      <c r="F168" s="38">
        <v>3920.55</v>
      </c>
      <c r="G168" s="39">
        <v>6346</v>
      </c>
      <c r="H168" s="38">
        <v>3920.55</v>
      </c>
      <c r="I168" s="39">
        <v>2200</v>
      </c>
      <c r="J168" s="39"/>
      <c r="K168" s="38">
        <f t="shared" si="191"/>
        <v>70.57</v>
      </c>
      <c r="L168" s="38">
        <f t="shared" si="192"/>
        <v>627.29</v>
      </c>
      <c r="M168" s="39">
        <f t="shared" si="193"/>
        <v>507.68</v>
      </c>
      <c r="N168" s="38">
        <f t="shared" si="194"/>
        <v>27.44</v>
      </c>
      <c r="O168" s="39">
        <f t="shared" si="195"/>
        <v>110</v>
      </c>
      <c r="P168" s="39">
        <f t="shared" si="196"/>
        <v>0</v>
      </c>
      <c r="Q168" s="39">
        <f t="shared" si="197"/>
        <v>1342.98</v>
      </c>
      <c r="R168" s="38">
        <f t="shared" si="198"/>
        <v>0</v>
      </c>
      <c r="S168" s="38">
        <f t="shared" si="199"/>
        <v>313.64</v>
      </c>
      <c r="T168" s="39">
        <f t="shared" si="200"/>
        <v>126.92</v>
      </c>
      <c r="U168" s="38">
        <f t="shared" si="201"/>
        <v>11.76</v>
      </c>
      <c r="V168" s="39">
        <f t="shared" si="202"/>
        <v>110</v>
      </c>
      <c r="W168" s="39">
        <f t="shared" si="203"/>
        <v>0</v>
      </c>
      <c r="X168" s="38">
        <f t="shared" si="204"/>
        <v>562.32</v>
      </c>
      <c r="Y168" s="38">
        <f t="shared" si="205"/>
        <v>1905.3</v>
      </c>
      <c r="Z168" s="38"/>
      <c r="AA168" s="41" t="s">
        <v>51</v>
      </c>
      <c r="AB168" s="42">
        <f t="shared" ref="AB168:AH168" si="244">K168+R168</f>
        <v>70.57</v>
      </c>
      <c r="AC168" s="42">
        <f t="shared" si="244"/>
        <v>940.93</v>
      </c>
      <c r="AD168" s="42">
        <f t="shared" si="244"/>
        <v>634.6</v>
      </c>
      <c r="AE168" s="42">
        <f t="shared" si="244"/>
        <v>39.2</v>
      </c>
      <c r="AF168" s="42">
        <f t="shared" si="244"/>
        <v>220</v>
      </c>
      <c r="AG168" s="42">
        <f t="shared" si="244"/>
        <v>0</v>
      </c>
      <c r="AH168" s="42">
        <f t="shared" si="244"/>
        <v>1905.3</v>
      </c>
      <c r="AI168" s="41" t="s">
        <v>33</v>
      </c>
    </row>
    <row r="169" s="15" customFormat="1" ht="16" customHeight="1" spans="1:35">
      <c r="A169" s="37">
        <f t="shared" si="190"/>
        <v>166</v>
      </c>
      <c r="B169" s="38" t="s">
        <v>46</v>
      </c>
      <c r="C169" s="59" t="s">
        <v>496</v>
      </c>
      <c r="D169" s="40" t="s">
        <v>497</v>
      </c>
      <c r="E169" s="38">
        <v>3920.55</v>
      </c>
      <c r="F169" s="38">
        <v>3920.55</v>
      </c>
      <c r="G169" s="39">
        <v>6346</v>
      </c>
      <c r="H169" s="38">
        <v>3920.55</v>
      </c>
      <c r="I169" s="39">
        <v>3180</v>
      </c>
      <c r="J169" s="39"/>
      <c r="K169" s="38">
        <f t="shared" si="191"/>
        <v>70.57</v>
      </c>
      <c r="L169" s="38">
        <f t="shared" si="192"/>
        <v>627.29</v>
      </c>
      <c r="M169" s="39">
        <f t="shared" si="193"/>
        <v>507.68</v>
      </c>
      <c r="N169" s="38">
        <f t="shared" si="194"/>
        <v>27.44</v>
      </c>
      <c r="O169" s="39">
        <f t="shared" si="195"/>
        <v>159</v>
      </c>
      <c r="P169" s="39">
        <f t="shared" si="196"/>
        <v>0</v>
      </c>
      <c r="Q169" s="39">
        <f t="shared" si="197"/>
        <v>1391.98</v>
      </c>
      <c r="R169" s="38">
        <f t="shared" si="198"/>
        <v>0</v>
      </c>
      <c r="S169" s="38">
        <f t="shared" si="199"/>
        <v>313.64</v>
      </c>
      <c r="T169" s="39">
        <f t="shared" si="200"/>
        <v>126.92</v>
      </c>
      <c r="U169" s="38">
        <f t="shared" si="201"/>
        <v>11.76</v>
      </c>
      <c r="V169" s="39">
        <f t="shared" si="202"/>
        <v>159</v>
      </c>
      <c r="W169" s="39">
        <f t="shared" si="203"/>
        <v>0</v>
      </c>
      <c r="X169" s="38">
        <f t="shared" si="204"/>
        <v>611.32</v>
      </c>
      <c r="Y169" s="38">
        <f t="shared" si="205"/>
        <v>2003.3</v>
      </c>
      <c r="Z169" s="38"/>
      <c r="AA169" s="41" t="s">
        <v>46</v>
      </c>
      <c r="AB169" s="42">
        <f t="shared" ref="AB169:AH169" si="245">K169+R169</f>
        <v>70.57</v>
      </c>
      <c r="AC169" s="42">
        <f t="shared" si="245"/>
        <v>940.93</v>
      </c>
      <c r="AD169" s="42">
        <f t="shared" si="245"/>
        <v>634.6</v>
      </c>
      <c r="AE169" s="42">
        <f t="shared" si="245"/>
        <v>39.2</v>
      </c>
      <c r="AF169" s="42">
        <f t="shared" si="245"/>
        <v>318</v>
      </c>
      <c r="AG169" s="42">
        <f t="shared" si="245"/>
        <v>0</v>
      </c>
      <c r="AH169" s="42">
        <f t="shared" si="245"/>
        <v>2003.3</v>
      </c>
      <c r="AI169" s="41" t="s">
        <v>31</v>
      </c>
    </row>
    <row r="170" s="15" customFormat="1" ht="16" customHeight="1" spans="1:35">
      <c r="A170" s="37">
        <f t="shared" si="190"/>
        <v>167</v>
      </c>
      <c r="B170" s="38" t="s">
        <v>153</v>
      </c>
      <c r="C170" s="54" t="s">
        <v>500</v>
      </c>
      <c r="D170" s="46" t="s">
        <v>501</v>
      </c>
      <c r="E170" s="38">
        <v>3920.55</v>
      </c>
      <c r="F170" s="38">
        <v>3920.55</v>
      </c>
      <c r="G170" s="39">
        <v>6346</v>
      </c>
      <c r="H170" s="38">
        <v>3920.55</v>
      </c>
      <c r="I170" s="39">
        <v>3180</v>
      </c>
      <c r="J170" s="39"/>
      <c r="K170" s="38">
        <f t="shared" si="191"/>
        <v>70.57</v>
      </c>
      <c r="L170" s="38">
        <f t="shared" si="192"/>
        <v>627.29</v>
      </c>
      <c r="M170" s="39">
        <f t="shared" si="193"/>
        <v>507.68</v>
      </c>
      <c r="N170" s="38">
        <f t="shared" si="194"/>
        <v>27.44</v>
      </c>
      <c r="O170" s="39">
        <f t="shared" si="195"/>
        <v>159</v>
      </c>
      <c r="P170" s="39">
        <f t="shared" si="196"/>
        <v>0</v>
      </c>
      <c r="Q170" s="39">
        <f t="shared" si="197"/>
        <v>1391.98</v>
      </c>
      <c r="R170" s="38">
        <f t="shared" si="198"/>
        <v>0</v>
      </c>
      <c r="S170" s="38">
        <f t="shared" si="199"/>
        <v>313.64</v>
      </c>
      <c r="T170" s="39">
        <f t="shared" si="200"/>
        <v>126.92</v>
      </c>
      <c r="U170" s="38">
        <f t="shared" si="201"/>
        <v>11.76</v>
      </c>
      <c r="V170" s="39">
        <f t="shared" si="202"/>
        <v>159</v>
      </c>
      <c r="W170" s="39">
        <f t="shared" si="203"/>
        <v>0</v>
      </c>
      <c r="X170" s="38">
        <f t="shared" si="204"/>
        <v>611.32</v>
      </c>
      <c r="Y170" s="38">
        <f t="shared" si="205"/>
        <v>2003.3</v>
      </c>
      <c r="Z170" s="38"/>
      <c r="AA170" s="41" t="s">
        <v>57</v>
      </c>
      <c r="AB170" s="42">
        <f t="shared" ref="AB170:AH170" si="246">K170+R170</f>
        <v>70.57</v>
      </c>
      <c r="AC170" s="42">
        <f t="shared" si="246"/>
        <v>940.93</v>
      </c>
      <c r="AD170" s="42">
        <f t="shared" si="246"/>
        <v>634.6</v>
      </c>
      <c r="AE170" s="42">
        <f t="shared" si="246"/>
        <v>39.2</v>
      </c>
      <c r="AF170" s="42">
        <f t="shared" si="246"/>
        <v>318</v>
      </c>
      <c r="AG170" s="42">
        <f t="shared" si="246"/>
        <v>0</v>
      </c>
      <c r="AH170" s="42">
        <f t="shared" si="246"/>
        <v>2003.3</v>
      </c>
      <c r="AI170" s="41" t="s">
        <v>36</v>
      </c>
    </row>
    <row r="171" s="15" customFormat="1" ht="16" customHeight="1" spans="1:35">
      <c r="A171" s="37">
        <f t="shared" si="190"/>
        <v>168</v>
      </c>
      <c r="B171" s="38" t="s">
        <v>153</v>
      </c>
      <c r="C171" s="54" t="s">
        <v>502</v>
      </c>
      <c r="D171" s="46" t="s">
        <v>503</v>
      </c>
      <c r="E171" s="38">
        <v>3920.55</v>
      </c>
      <c r="F171" s="38">
        <v>3920.55</v>
      </c>
      <c r="G171" s="39">
        <v>6346</v>
      </c>
      <c r="H171" s="38">
        <v>3920.55</v>
      </c>
      <c r="I171" s="39">
        <v>3180</v>
      </c>
      <c r="J171" s="39"/>
      <c r="K171" s="38">
        <f t="shared" si="191"/>
        <v>70.57</v>
      </c>
      <c r="L171" s="38">
        <f t="shared" si="192"/>
        <v>627.29</v>
      </c>
      <c r="M171" s="39">
        <f t="shared" si="193"/>
        <v>507.68</v>
      </c>
      <c r="N171" s="38">
        <f t="shared" si="194"/>
        <v>27.44</v>
      </c>
      <c r="O171" s="39">
        <f t="shared" si="195"/>
        <v>159</v>
      </c>
      <c r="P171" s="39">
        <f t="shared" si="196"/>
        <v>0</v>
      </c>
      <c r="Q171" s="39">
        <f t="shared" si="197"/>
        <v>1391.98</v>
      </c>
      <c r="R171" s="38">
        <f t="shared" si="198"/>
        <v>0</v>
      </c>
      <c r="S171" s="38">
        <f t="shared" si="199"/>
        <v>313.64</v>
      </c>
      <c r="T171" s="39">
        <f t="shared" si="200"/>
        <v>126.92</v>
      </c>
      <c r="U171" s="38">
        <f t="shared" si="201"/>
        <v>11.76</v>
      </c>
      <c r="V171" s="39">
        <f t="shared" si="202"/>
        <v>159</v>
      </c>
      <c r="W171" s="39">
        <f t="shared" si="203"/>
        <v>0</v>
      </c>
      <c r="X171" s="38">
        <f t="shared" si="204"/>
        <v>611.32</v>
      </c>
      <c r="Y171" s="38">
        <f t="shared" si="205"/>
        <v>2003.3</v>
      </c>
      <c r="Z171" s="38"/>
      <c r="AA171" s="41" t="s">
        <v>57</v>
      </c>
      <c r="AB171" s="42">
        <f t="shared" ref="AB171:AH171" si="247">K171+R171</f>
        <v>70.57</v>
      </c>
      <c r="AC171" s="42">
        <f t="shared" si="247"/>
        <v>940.93</v>
      </c>
      <c r="AD171" s="42">
        <f t="shared" si="247"/>
        <v>634.6</v>
      </c>
      <c r="AE171" s="42">
        <f t="shared" si="247"/>
        <v>39.2</v>
      </c>
      <c r="AF171" s="42">
        <f t="shared" si="247"/>
        <v>318</v>
      </c>
      <c r="AG171" s="42">
        <f t="shared" si="247"/>
        <v>0</v>
      </c>
      <c r="AH171" s="42">
        <f t="shared" si="247"/>
        <v>2003.3</v>
      </c>
      <c r="AI171" s="41" t="s">
        <v>36</v>
      </c>
    </row>
    <row r="172" s="15" customFormat="1" ht="16" customHeight="1" spans="1:35">
      <c r="A172" s="37">
        <f t="shared" si="190"/>
        <v>169</v>
      </c>
      <c r="B172" s="38" t="s">
        <v>195</v>
      </c>
      <c r="C172" s="54" t="s">
        <v>504</v>
      </c>
      <c r="D172" s="46" t="s">
        <v>505</v>
      </c>
      <c r="E172" s="38">
        <v>3920.55</v>
      </c>
      <c r="F172" s="38">
        <v>3920.55</v>
      </c>
      <c r="G172" s="39">
        <v>6346</v>
      </c>
      <c r="H172" s="38">
        <v>3920.55</v>
      </c>
      <c r="I172" s="39">
        <v>3180</v>
      </c>
      <c r="J172" s="39"/>
      <c r="K172" s="38">
        <f t="shared" si="191"/>
        <v>70.57</v>
      </c>
      <c r="L172" s="38">
        <f t="shared" si="192"/>
        <v>627.29</v>
      </c>
      <c r="M172" s="39">
        <f t="shared" si="193"/>
        <v>507.68</v>
      </c>
      <c r="N172" s="38">
        <f t="shared" si="194"/>
        <v>27.44</v>
      </c>
      <c r="O172" s="39">
        <f t="shared" si="195"/>
        <v>159</v>
      </c>
      <c r="P172" s="39">
        <f t="shared" si="196"/>
        <v>0</v>
      </c>
      <c r="Q172" s="39">
        <f t="shared" si="197"/>
        <v>1391.98</v>
      </c>
      <c r="R172" s="38">
        <f t="shared" si="198"/>
        <v>0</v>
      </c>
      <c r="S172" s="38">
        <f t="shared" si="199"/>
        <v>313.64</v>
      </c>
      <c r="T172" s="39">
        <f t="shared" si="200"/>
        <v>126.92</v>
      </c>
      <c r="U172" s="38">
        <f t="shared" si="201"/>
        <v>11.76</v>
      </c>
      <c r="V172" s="39">
        <f t="shared" si="202"/>
        <v>159</v>
      </c>
      <c r="W172" s="39">
        <f t="shared" si="203"/>
        <v>0</v>
      </c>
      <c r="X172" s="38">
        <f t="shared" si="204"/>
        <v>611.32</v>
      </c>
      <c r="Y172" s="38">
        <f t="shared" si="205"/>
        <v>2003.3</v>
      </c>
      <c r="Z172" s="38"/>
      <c r="AA172" s="41" t="s">
        <v>73</v>
      </c>
      <c r="AB172" s="42">
        <f t="shared" ref="AB172:AH172" si="248">K172+R172</f>
        <v>70.57</v>
      </c>
      <c r="AC172" s="42">
        <f t="shared" si="248"/>
        <v>940.93</v>
      </c>
      <c r="AD172" s="42">
        <f t="shared" si="248"/>
        <v>634.6</v>
      </c>
      <c r="AE172" s="42">
        <f t="shared" si="248"/>
        <v>39.2</v>
      </c>
      <c r="AF172" s="42">
        <f t="shared" si="248"/>
        <v>318</v>
      </c>
      <c r="AG172" s="42">
        <f t="shared" si="248"/>
        <v>0</v>
      </c>
      <c r="AH172" s="42">
        <f t="shared" si="248"/>
        <v>2003.3</v>
      </c>
      <c r="AI172" s="41" t="s">
        <v>34</v>
      </c>
    </row>
    <row r="173" s="15" customFormat="1" ht="16" customHeight="1" spans="1:35">
      <c r="A173" s="37">
        <f t="shared" si="190"/>
        <v>170</v>
      </c>
      <c r="B173" s="38" t="s">
        <v>172</v>
      </c>
      <c r="C173" s="60" t="s">
        <v>506</v>
      </c>
      <c r="D173" s="223" t="s">
        <v>507</v>
      </c>
      <c r="E173" s="38">
        <v>3920.55</v>
      </c>
      <c r="F173" s="38">
        <v>3920.55</v>
      </c>
      <c r="G173" s="39">
        <v>6346</v>
      </c>
      <c r="H173" s="38">
        <v>3920.55</v>
      </c>
      <c r="I173" s="39">
        <v>3180</v>
      </c>
      <c r="J173" s="39"/>
      <c r="K173" s="38">
        <f t="shared" si="191"/>
        <v>70.57</v>
      </c>
      <c r="L173" s="38">
        <f t="shared" si="192"/>
        <v>627.29</v>
      </c>
      <c r="M173" s="39">
        <f t="shared" si="193"/>
        <v>507.68</v>
      </c>
      <c r="N173" s="38">
        <f t="shared" si="194"/>
        <v>27.44</v>
      </c>
      <c r="O173" s="39">
        <f t="shared" si="195"/>
        <v>159</v>
      </c>
      <c r="P173" s="39">
        <f t="shared" si="196"/>
        <v>0</v>
      </c>
      <c r="Q173" s="39">
        <f t="shared" si="197"/>
        <v>1391.98</v>
      </c>
      <c r="R173" s="38">
        <f t="shared" si="198"/>
        <v>0</v>
      </c>
      <c r="S173" s="38">
        <f t="shared" si="199"/>
        <v>313.64</v>
      </c>
      <c r="T173" s="39">
        <f t="shared" si="200"/>
        <v>126.92</v>
      </c>
      <c r="U173" s="38">
        <f t="shared" si="201"/>
        <v>11.76</v>
      </c>
      <c r="V173" s="39">
        <f t="shared" si="202"/>
        <v>159</v>
      </c>
      <c r="W173" s="39">
        <f t="shared" si="203"/>
        <v>0</v>
      </c>
      <c r="X173" s="38">
        <f t="shared" si="204"/>
        <v>611.32</v>
      </c>
      <c r="Y173" s="38">
        <f t="shared" si="205"/>
        <v>2003.3</v>
      </c>
      <c r="Z173" s="38"/>
      <c r="AA173" s="41" t="s">
        <v>74</v>
      </c>
      <c r="AB173" s="42">
        <f t="shared" ref="AB173:AH173" si="249">K173+R173</f>
        <v>70.57</v>
      </c>
      <c r="AC173" s="42">
        <f t="shared" si="249"/>
        <v>940.93</v>
      </c>
      <c r="AD173" s="42">
        <f t="shared" si="249"/>
        <v>634.6</v>
      </c>
      <c r="AE173" s="42">
        <f t="shared" si="249"/>
        <v>39.2</v>
      </c>
      <c r="AF173" s="42">
        <f t="shared" si="249"/>
        <v>318</v>
      </c>
      <c r="AG173" s="42">
        <f t="shared" si="249"/>
        <v>0</v>
      </c>
      <c r="AH173" s="42">
        <f t="shared" si="249"/>
        <v>2003.3</v>
      </c>
      <c r="AI173" s="41" t="s">
        <v>35</v>
      </c>
    </row>
    <row r="174" s="15" customFormat="1" ht="16" customHeight="1" spans="1:35">
      <c r="A174" s="37">
        <f t="shared" si="190"/>
        <v>171</v>
      </c>
      <c r="B174" s="38" t="s">
        <v>186</v>
      </c>
      <c r="C174" s="54" t="s">
        <v>508</v>
      </c>
      <c r="D174" s="46" t="s">
        <v>509</v>
      </c>
      <c r="E174" s="38">
        <v>3920.55</v>
      </c>
      <c r="F174" s="38">
        <v>3920.55</v>
      </c>
      <c r="G174" s="39">
        <v>6346</v>
      </c>
      <c r="H174" s="38">
        <v>3920.55</v>
      </c>
      <c r="I174" s="39">
        <v>3180</v>
      </c>
      <c r="J174" s="39"/>
      <c r="K174" s="38">
        <f t="shared" si="191"/>
        <v>70.57</v>
      </c>
      <c r="L174" s="38">
        <f t="shared" si="192"/>
        <v>627.29</v>
      </c>
      <c r="M174" s="39">
        <f t="shared" si="193"/>
        <v>507.68</v>
      </c>
      <c r="N174" s="38">
        <f t="shared" si="194"/>
        <v>27.44</v>
      </c>
      <c r="O174" s="39">
        <f t="shared" si="195"/>
        <v>159</v>
      </c>
      <c r="P174" s="39">
        <f t="shared" si="196"/>
        <v>0</v>
      </c>
      <c r="Q174" s="39">
        <f t="shared" si="197"/>
        <v>1391.98</v>
      </c>
      <c r="R174" s="38">
        <f t="shared" si="198"/>
        <v>0</v>
      </c>
      <c r="S174" s="38">
        <f t="shared" si="199"/>
        <v>313.64</v>
      </c>
      <c r="T174" s="39">
        <f t="shared" si="200"/>
        <v>126.92</v>
      </c>
      <c r="U174" s="38">
        <f t="shared" si="201"/>
        <v>11.76</v>
      </c>
      <c r="V174" s="39">
        <f t="shared" si="202"/>
        <v>159</v>
      </c>
      <c r="W174" s="39">
        <f t="shared" si="203"/>
        <v>0</v>
      </c>
      <c r="X174" s="38">
        <f t="shared" si="204"/>
        <v>611.32</v>
      </c>
      <c r="Y174" s="38">
        <f t="shared" si="205"/>
        <v>2003.3</v>
      </c>
      <c r="Z174" s="38"/>
      <c r="AA174" s="41" t="s">
        <v>76</v>
      </c>
      <c r="AB174" s="42">
        <f t="shared" ref="AB174:AH174" si="250">K174+R174</f>
        <v>70.57</v>
      </c>
      <c r="AC174" s="42">
        <f t="shared" si="250"/>
        <v>940.93</v>
      </c>
      <c r="AD174" s="42">
        <f t="shared" si="250"/>
        <v>634.6</v>
      </c>
      <c r="AE174" s="42">
        <f t="shared" si="250"/>
        <v>39.2</v>
      </c>
      <c r="AF174" s="42">
        <f t="shared" si="250"/>
        <v>318</v>
      </c>
      <c r="AG174" s="42">
        <f t="shared" si="250"/>
        <v>0</v>
      </c>
      <c r="AH174" s="42">
        <f t="shared" si="250"/>
        <v>2003.3</v>
      </c>
      <c r="AI174" s="41" t="s">
        <v>36</v>
      </c>
    </row>
    <row r="175" s="15" customFormat="1" ht="16" customHeight="1" spans="1:35">
      <c r="A175" s="37">
        <f t="shared" si="190"/>
        <v>172</v>
      </c>
      <c r="B175" s="38" t="s">
        <v>153</v>
      </c>
      <c r="C175" s="45" t="s">
        <v>510</v>
      </c>
      <c r="D175" s="46" t="s">
        <v>511</v>
      </c>
      <c r="E175" s="38">
        <v>3920.55</v>
      </c>
      <c r="F175" s="38">
        <v>3920.55</v>
      </c>
      <c r="G175" s="39">
        <v>6346</v>
      </c>
      <c r="H175" s="38">
        <v>3920.55</v>
      </c>
      <c r="I175" s="39">
        <v>3180</v>
      </c>
      <c r="J175" s="39"/>
      <c r="K175" s="38">
        <f t="shared" si="191"/>
        <v>70.57</v>
      </c>
      <c r="L175" s="38">
        <f t="shared" si="192"/>
        <v>627.29</v>
      </c>
      <c r="M175" s="39">
        <f t="shared" si="193"/>
        <v>507.68</v>
      </c>
      <c r="N175" s="38">
        <f t="shared" si="194"/>
        <v>27.44</v>
      </c>
      <c r="O175" s="39">
        <f t="shared" si="195"/>
        <v>159</v>
      </c>
      <c r="P175" s="39">
        <f t="shared" si="196"/>
        <v>0</v>
      </c>
      <c r="Q175" s="39">
        <f t="shared" si="197"/>
        <v>1391.98</v>
      </c>
      <c r="R175" s="38">
        <f t="shared" si="198"/>
        <v>0</v>
      </c>
      <c r="S175" s="38">
        <f t="shared" si="199"/>
        <v>313.64</v>
      </c>
      <c r="T175" s="39">
        <f t="shared" si="200"/>
        <v>126.92</v>
      </c>
      <c r="U175" s="38">
        <f t="shared" si="201"/>
        <v>11.76</v>
      </c>
      <c r="V175" s="39">
        <f t="shared" si="202"/>
        <v>159</v>
      </c>
      <c r="W175" s="39">
        <f t="shared" si="203"/>
        <v>0</v>
      </c>
      <c r="X175" s="38">
        <f t="shared" si="204"/>
        <v>611.32</v>
      </c>
      <c r="Y175" s="38">
        <f t="shared" si="205"/>
        <v>2003.3</v>
      </c>
      <c r="Z175" s="38"/>
      <c r="AA175" s="41" t="s">
        <v>77</v>
      </c>
      <c r="AB175" s="42">
        <f t="shared" ref="AB175:AH175" si="251">K175+R175</f>
        <v>70.57</v>
      </c>
      <c r="AC175" s="42">
        <f t="shared" si="251"/>
        <v>940.93</v>
      </c>
      <c r="AD175" s="42">
        <f t="shared" si="251"/>
        <v>634.6</v>
      </c>
      <c r="AE175" s="42">
        <f t="shared" si="251"/>
        <v>39.2</v>
      </c>
      <c r="AF175" s="42">
        <f t="shared" si="251"/>
        <v>318</v>
      </c>
      <c r="AG175" s="42">
        <f t="shared" si="251"/>
        <v>0</v>
      </c>
      <c r="AH175" s="42">
        <f t="shared" si="251"/>
        <v>2003.3</v>
      </c>
      <c r="AI175" s="41" t="s">
        <v>36</v>
      </c>
    </row>
    <row r="176" s="15" customFormat="1" ht="16" customHeight="1" spans="1:35">
      <c r="A176" s="37">
        <f t="shared" si="190"/>
        <v>173</v>
      </c>
      <c r="B176" s="38" t="s">
        <v>116</v>
      </c>
      <c r="C176" s="45" t="s">
        <v>512</v>
      </c>
      <c r="D176" s="46" t="s">
        <v>513</v>
      </c>
      <c r="E176" s="38">
        <v>3920.55</v>
      </c>
      <c r="F176" s="38">
        <v>3920.55</v>
      </c>
      <c r="G176" s="39">
        <v>6346</v>
      </c>
      <c r="H176" s="38">
        <v>3920.55</v>
      </c>
      <c r="I176" s="39">
        <v>2200</v>
      </c>
      <c r="J176" s="39"/>
      <c r="K176" s="38">
        <f t="shared" si="191"/>
        <v>70.57</v>
      </c>
      <c r="L176" s="38">
        <f t="shared" si="192"/>
        <v>627.29</v>
      </c>
      <c r="M176" s="39">
        <f t="shared" si="193"/>
        <v>507.68</v>
      </c>
      <c r="N176" s="38">
        <f t="shared" si="194"/>
        <v>27.44</v>
      </c>
      <c r="O176" s="39">
        <f t="shared" si="195"/>
        <v>110</v>
      </c>
      <c r="P176" s="39">
        <f t="shared" si="196"/>
        <v>0</v>
      </c>
      <c r="Q176" s="39">
        <f t="shared" si="197"/>
        <v>1342.98</v>
      </c>
      <c r="R176" s="38">
        <f t="shared" si="198"/>
        <v>0</v>
      </c>
      <c r="S176" s="38">
        <f t="shared" si="199"/>
        <v>313.64</v>
      </c>
      <c r="T176" s="39">
        <f t="shared" si="200"/>
        <v>126.92</v>
      </c>
      <c r="U176" s="38">
        <f t="shared" si="201"/>
        <v>11.76</v>
      </c>
      <c r="V176" s="39">
        <f t="shared" si="202"/>
        <v>110</v>
      </c>
      <c r="W176" s="39">
        <f t="shared" si="203"/>
        <v>0</v>
      </c>
      <c r="X176" s="38">
        <f t="shared" si="204"/>
        <v>562.32</v>
      </c>
      <c r="Y176" s="38">
        <f t="shared" si="205"/>
        <v>1905.3</v>
      </c>
      <c r="Z176" s="38"/>
      <c r="AA176" s="41" t="s">
        <v>47</v>
      </c>
      <c r="AB176" s="42">
        <f t="shared" ref="AB176:AH176" si="252">K176+R176</f>
        <v>70.57</v>
      </c>
      <c r="AC176" s="42">
        <f t="shared" si="252"/>
        <v>940.93</v>
      </c>
      <c r="AD176" s="42">
        <f t="shared" si="252"/>
        <v>634.6</v>
      </c>
      <c r="AE176" s="42">
        <f t="shared" si="252"/>
        <v>39.2</v>
      </c>
      <c r="AF176" s="42">
        <f t="shared" si="252"/>
        <v>220</v>
      </c>
      <c r="AG176" s="42">
        <f t="shared" si="252"/>
        <v>0</v>
      </c>
      <c r="AH176" s="42">
        <f t="shared" si="252"/>
        <v>1905.3</v>
      </c>
      <c r="AI176" s="41" t="s">
        <v>33</v>
      </c>
    </row>
    <row r="177" s="15" customFormat="1" ht="16" customHeight="1" spans="1:35">
      <c r="A177" s="37">
        <f t="shared" si="190"/>
        <v>174</v>
      </c>
      <c r="B177" s="38" t="s">
        <v>459</v>
      </c>
      <c r="C177" s="54" t="s">
        <v>514</v>
      </c>
      <c r="D177" s="46" t="s">
        <v>515</v>
      </c>
      <c r="E177" s="38">
        <v>3920.55</v>
      </c>
      <c r="F177" s="38">
        <v>3920.55</v>
      </c>
      <c r="G177" s="39">
        <v>6346</v>
      </c>
      <c r="H177" s="38">
        <v>3920.55</v>
      </c>
      <c r="I177" s="39">
        <v>2200</v>
      </c>
      <c r="J177" s="39"/>
      <c r="K177" s="38">
        <f t="shared" si="191"/>
        <v>70.57</v>
      </c>
      <c r="L177" s="38">
        <f t="shared" si="192"/>
        <v>627.29</v>
      </c>
      <c r="M177" s="39">
        <f t="shared" si="193"/>
        <v>507.68</v>
      </c>
      <c r="N177" s="38">
        <f t="shared" si="194"/>
        <v>27.44</v>
      </c>
      <c r="O177" s="39">
        <f t="shared" si="195"/>
        <v>110</v>
      </c>
      <c r="P177" s="39">
        <f t="shared" si="196"/>
        <v>0</v>
      </c>
      <c r="Q177" s="39">
        <f t="shared" si="197"/>
        <v>1342.98</v>
      </c>
      <c r="R177" s="38">
        <f t="shared" si="198"/>
        <v>0</v>
      </c>
      <c r="S177" s="38">
        <f t="shared" si="199"/>
        <v>313.64</v>
      </c>
      <c r="T177" s="39">
        <f t="shared" si="200"/>
        <v>126.92</v>
      </c>
      <c r="U177" s="38">
        <f t="shared" si="201"/>
        <v>11.76</v>
      </c>
      <c r="V177" s="39">
        <f t="shared" si="202"/>
        <v>110</v>
      </c>
      <c r="W177" s="39">
        <f t="shared" si="203"/>
        <v>0</v>
      </c>
      <c r="X177" s="38">
        <f t="shared" si="204"/>
        <v>562.32</v>
      </c>
      <c r="Y177" s="38">
        <f t="shared" si="205"/>
        <v>1905.3</v>
      </c>
      <c r="Z177" s="38"/>
      <c r="AA177" s="41" t="s">
        <v>48</v>
      </c>
      <c r="AB177" s="42">
        <f t="shared" ref="AB177:AH177" si="253">K177+R177</f>
        <v>70.57</v>
      </c>
      <c r="AC177" s="42">
        <f t="shared" si="253"/>
        <v>940.93</v>
      </c>
      <c r="AD177" s="42">
        <f t="shared" si="253"/>
        <v>634.6</v>
      </c>
      <c r="AE177" s="42">
        <f t="shared" si="253"/>
        <v>39.2</v>
      </c>
      <c r="AF177" s="42">
        <f t="shared" si="253"/>
        <v>220</v>
      </c>
      <c r="AG177" s="42">
        <f t="shared" si="253"/>
        <v>0</v>
      </c>
      <c r="AH177" s="42">
        <f t="shared" si="253"/>
        <v>1905.3</v>
      </c>
      <c r="AI177" s="41" t="s">
        <v>33</v>
      </c>
    </row>
    <row r="178" s="15" customFormat="1" ht="16" customHeight="1" spans="1:35">
      <c r="A178" s="37">
        <f t="shared" si="190"/>
        <v>175</v>
      </c>
      <c r="B178" s="38" t="s">
        <v>119</v>
      </c>
      <c r="C178" s="45" t="s">
        <v>516</v>
      </c>
      <c r="D178" s="221" t="s">
        <v>517</v>
      </c>
      <c r="E178" s="38">
        <v>3920.55</v>
      </c>
      <c r="F178" s="38">
        <v>3920.55</v>
      </c>
      <c r="G178" s="39">
        <v>6346</v>
      </c>
      <c r="H178" s="38">
        <v>3920.55</v>
      </c>
      <c r="I178" s="39">
        <v>3180</v>
      </c>
      <c r="J178" s="39"/>
      <c r="K178" s="38">
        <f t="shared" si="191"/>
        <v>70.57</v>
      </c>
      <c r="L178" s="38">
        <f t="shared" si="192"/>
        <v>627.29</v>
      </c>
      <c r="M178" s="39">
        <f t="shared" si="193"/>
        <v>507.68</v>
      </c>
      <c r="N178" s="38">
        <f t="shared" si="194"/>
        <v>27.44</v>
      </c>
      <c r="O178" s="39">
        <f t="shared" si="195"/>
        <v>159</v>
      </c>
      <c r="P178" s="39">
        <f t="shared" si="196"/>
        <v>0</v>
      </c>
      <c r="Q178" s="39">
        <f t="shared" si="197"/>
        <v>1391.98</v>
      </c>
      <c r="R178" s="38">
        <f t="shared" si="198"/>
        <v>0</v>
      </c>
      <c r="S178" s="38">
        <f t="shared" si="199"/>
        <v>313.64</v>
      </c>
      <c r="T178" s="39">
        <f t="shared" si="200"/>
        <v>126.92</v>
      </c>
      <c r="U178" s="38">
        <f t="shared" si="201"/>
        <v>11.76</v>
      </c>
      <c r="V178" s="39">
        <f t="shared" si="202"/>
        <v>159</v>
      </c>
      <c r="W178" s="39">
        <f t="shared" si="203"/>
        <v>0</v>
      </c>
      <c r="X178" s="38">
        <f t="shared" si="204"/>
        <v>611.32</v>
      </c>
      <c r="Y178" s="38">
        <f t="shared" si="205"/>
        <v>2003.3</v>
      </c>
      <c r="Z178" s="38"/>
      <c r="AA178" s="41" t="s">
        <v>74</v>
      </c>
      <c r="AB178" s="42">
        <f t="shared" ref="AB178:AH178" si="254">K178+R178</f>
        <v>70.57</v>
      </c>
      <c r="AC178" s="42">
        <f t="shared" si="254"/>
        <v>940.93</v>
      </c>
      <c r="AD178" s="42">
        <f t="shared" si="254"/>
        <v>634.6</v>
      </c>
      <c r="AE178" s="42">
        <f t="shared" si="254"/>
        <v>39.2</v>
      </c>
      <c r="AF178" s="42">
        <f t="shared" si="254"/>
        <v>318</v>
      </c>
      <c r="AG178" s="42">
        <f t="shared" si="254"/>
        <v>0</v>
      </c>
      <c r="AH178" s="42">
        <f t="shared" si="254"/>
        <v>2003.3</v>
      </c>
      <c r="AI178" s="41" t="s">
        <v>35</v>
      </c>
    </row>
    <row r="179" s="15" customFormat="1" ht="16" customHeight="1" spans="1:35">
      <c r="A179" s="37">
        <f t="shared" si="190"/>
        <v>176</v>
      </c>
      <c r="B179" s="38" t="s">
        <v>347</v>
      </c>
      <c r="C179" s="45" t="s">
        <v>518</v>
      </c>
      <c r="D179" s="46" t="s">
        <v>519</v>
      </c>
      <c r="E179" s="38">
        <v>3920.55</v>
      </c>
      <c r="F179" s="38">
        <v>3920.55</v>
      </c>
      <c r="G179" s="39">
        <v>6346</v>
      </c>
      <c r="H179" s="38">
        <v>3920.55</v>
      </c>
      <c r="I179" s="39">
        <v>2200</v>
      </c>
      <c r="J179" s="39"/>
      <c r="K179" s="38">
        <f t="shared" si="191"/>
        <v>70.57</v>
      </c>
      <c r="L179" s="38">
        <f t="shared" si="192"/>
        <v>627.29</v>
      </c>
      <c r="M179" s="39">
        <f t="shared" si="193"/>
        <v>507.68</v>
      </c>
      <c r="N179" s="38">
        <f t="shared" si="194"/>
        <v>27.44</v>
      </c>
      <c r="O179" s="39">
        <f t="shared" si="195"/>
        <v>110</v>
      </c>
      <c r="P179" s="39">
        <f t="shared" si="196"/>
        <v>0</v>
      </c>
      <c r="Q179" s="39">
        <f t="shared" si="197"/>
        <v>1342.98</v>
      </c>
      <c r="R179" s="38">
        <f t="shared" si="198"/>
        <v>0</v>
      </c>
      <c r="S179" s="38">
        <f t="shared" si="199"/>
        <v>313.64</v>
      </c>
      <c r="T179" s="39">
        <f t="shared" si="200"/>
        <v>126.92</v>
      </c>
      <c r="U179" s="38">
        <f t="shared" si="201"/>
        <v>11.76</v>
      </c>
      <c r="V179" s="39">
        <f t="shared" si="202"/>
        <v>110</v>
      </c>
      <c r="W179" s="39">
        <f t="shared" si="203"/>
        <v>0</v>
      </c>
      <c r="X179" s="38">
        <f t="shared" si="204"/>
        <v>562.32</v>
      </c>
      <c r="Y179" s="38">
        <f t="shared" si="205"/>
        <v>1905.3</v>
      </c>
      <c r="Z179" s="38"/>
      <c r="AA179" s="41" t="s">
        <v>69</v>
      </c>
      <c r="AB179" s="42">
        <f t="shared" ref="AB179:AH179" si="255">K179+R179</f>
        <v>70.57</v>
      </c>
      <c r="AC179" s="42">
        <f t="shared" si="255"/>
        <v>940.93</v>
      </c>
      <c r="AD179" s="42">
        <f t="shared" si="255"/>
        <v>634.6</v>
      </c>
      <c r="AE179" s="42">
        <f t="shared" si="255"/>
        <v>39.2</v>
      </c>
      <c r="AF179" s="42">
        <f t="shared" si="255"/>
        <v>220</v>
      </c>
      <c r="AG179" s="42">
        <f t="shared" si="255"/>
        <v>0</v>
      </c>
      <c r="AH179" s="42">
        <f t="shared" si="255"/>
        <v>1905.3</v>
      </c>
      <c r="AI179" s="41" t="s">
        <v>33</v>
      </c>
    </row>
    <row r="180" s="15" customFormat="1" ht="16" customHeight="1" spans="1:35">
      <c r="A180" s="37">
        <f t="shared" si="190"/>
        <v>177</v>
      </c>
      <c r="B180" s="38" t="s">
        <v>153</v>
      </c>
      <c r="C180" s="45" t="s">
        <v>522</v>
      </c>
      <c r="D180" s="221" t="s">
        <v>523</v>
      </c>
      <c r="E180" s="38">
        <v>3920.55</v>
      </c>
      <c r="F180" s="38">
        <v>3920.55</v>
      </c>
      <c r="G180" s="39">
        <v>6346</v>
      </c>
      <c r="H180" s="38">
        <v>3920.55</v>
      </c>
      <c r="I180" s="39">
        <v>3180</v>
      </c>
      <c r="J180" s="39"/>
      <c r="K180" s="38">
        <f t="shared" si="191"/>
        <v>70.57</v>
      </c>
      <c r="L180" s="38">
        <f t="shared" si="192"/>
        <v>627.29</v>
      </c>
      <c r="M180" s="39">
        <f t="shared" si="193"/>
        <v>507.68</v>
      </c>
      <c r="N180" s="38">
        <f t="shared" si="194"/>
        <v>27.44</v>
      </c>
      <c r="O180" s="39">
        <f t="shared" si="195"/>
        <v>159</v>
      </c>
      <c r="P180" s="39">
        <f t="shared" si="196"/>
        <v>0</v>
      </c>
      <c r="Q180" s="39">
        <f t="shared" si="197"/>
        <v>1391.98</v>
      </c>
      <c r="R180" s="38">
        <f t="shared" si="198"/>
        <v>0</v>
      </c>
      <c r="S180" s="38">
        <f t="shared" si="199"/>
        <v>313.64</v>
      </c>
      <c r="T180" s="39">
        <f t="shared" si="200"/>
        <v>126.92</v>
      </c>
      <c r="U180" s="38">
        <f t="shared" si="201"/>
        <v>11.76</v>
      </c>
      <c r="V180" s="39">
        <f t="shared" si="202"/>
        <v>159</v>
      </c>
      <c r="W180" s="39">
        <f t="shared" si="203"/>
        <v>0</v>
      </c>
      <c r="X180" s="38">
        <f t="shared" si="204"/>
        <v>611.32</v>
      </c>
      <c r="Y180" s="38">
        <f t="shared" si="205"/>
        <v>2003.3</v>
      </c>
      <c r="Z180" s="38"/>
      <c r="AA180" s="41" t="s">
        <v>77</v>
      </c>
      <c r="AB180" s="42">
        <f t="shared" ref="AB180:AH180" si="256">K180+R180</f>
        <v>70.57</v>
      </c>
      <c r="AC180" s="42">
        <f t="shared" si="256"/>
        <v>940.93</v>
      </c>
      <c r="AD180" s="42">
        <f t="shared" si="256"/>
        <v>634.6</v>
      </c>
      <c r="AE180" s="42">
        <f t="shared" si="256"/>
        <v>39.2</v>
      </c>
      <c r="AF180" s="42">
        <f t="shared" si="256"/>
        <v>318</v>
      </c>
      <c r="AG180" s="42">
        <f t="shared" si="256"/>
        <v>0</v>
      </c>
      <c r="AH180" s="42">
        <f t="shared" si="256"/>
        <v>2003.3</v>
      </c>
      <c r="AI180" s="41" t="s">
        <v>36</v>
      </c>
    </row>
    <row r="181" s="15" customFormat="1" ht="16" customHeight="1" spans="1:35">
      <c r="A181" s="37">
        <f t="shared" si="190"/>
        <v>178</v>
      </c>
      <c r="B181" s="38" t="s">
        <v>270</v>
      </c>
      <c r="C181" s="45" t="s">
        <v>524</v>
      </c>
      <c r="D181" s="46" t="s">
        <v>525</v>
      </c>
      <c r="E181" s="38">
        <v>3920.55</v>
      </c>
      <c r="F181" s="38">
        <v>3920.55</v>
      </c>
      <c r="G181" s="39">
        <v>6346</v>
      </c>
      <c r="H181" s="38">
        <v>3920.55</v>
      </c>
      <c r="I181" s="39">
        <v>2200</v>
      </c>
      <c r="J181" s="39"/>
      <c r="K181" s="38">
        <f t="shared" si="191"/>
        <v>70.57</v>
      </c>
      <c r="L181" s="38">
        <f t="shared" si="192"/>
        <v>627.29</v>
      </c>
      <c r="M181" s="39">
        <f t="shared" si="193"/>
        <v>507.68</v>
      </c>
      <c r="N181" s="38">
        <f t="shared" si="194"/>
        <v>27.44</v>
      </c>
      <c r="O181" s="39">
        <f t="shared" si="195"/>
        <v>110</v>
      </c>
      <c r="P181" s="39">
        <f t="shared" si="196"/>
        <v>0</v>
      </c>
      <c r="Q181" s="39">
        <f t="shared" si="197"/>
        <v>1342.98</v>
      </c>
      <c r="R181" s="38">
        <f t="shared" si="198"/>
        <v>0</v>
      </c>
      <c r="S181" s="38">
        <f t="shared" si="199"/>
        <v>313.64</v>
      </c>
      <c r="T181" s="39">
        <f t="shared" si="200"/>
        <v>126.92</v>
      </c>
      <c r="U181" s="38">
        <f t="shared" si="201"/>
        <v>11.76</v>
      </c>
      <c r="V181" s="39">
        <f t="shared" si="202"/>
        <v>110</v>
      </c>
      <c r="W181" s="39">
        <f t="shared" si="203"/>
        <v>0</v>
      </c>
      <c r="X181" s="38">
        <f t="shared" si="204"/>
        <v>562.32</v>
      </c>
      <c r="Y181" s="38">
        <f t="shared" si="205"/>
        <v>1905.3</v>
      </c>
      <c r="Z181" s="38"/>
      <c r="AA181" s="41" t="s">
        <v>63</v>
      </c>
      <c r="AB181" s="42">
        <f t="shared" ref="AB181:AH181" si="257">K181+R181</f>
        <v>70.57</v>
      </c>
      <c r="AC181" s="42">
        <f t="shared" si="257"/>
        <v>940.93</v>
      </c>
      <c r="AD181" s="42">
        <f t="shared" si="257"/>
        <v>634.6</v>
      </c>
      <c r="AE181" s="42">
        <f t="shared" si="257"/>
        <v>39.2</v>
      </c>
      <c r="AF181" s="42">
        <f t="shared" si="257"/>
        <v>220</v>
      </c>
      <c r="AG181" s="42">
        <f t="shared" si="257"/>
        <v>0</v>
      </c>
      <c r="AH181" s="42">
        <f t="shared" si="257"/>
        <v>1905.3</v>
      </c>
      <c r="AI181" s="41" t="s">
        <v>33</v>
      </c>
    </row>
    <row r="182" s="15" customFormat="1" ht="16" customHeight="1" spans="1:35">
      <c r="A182" s="37">
        <f t="shared" si="190"/>
        <v>179</v>
      </c>
      <c r="B182" s="38" t="s">
        <v>116</v>
      </c>
      <c r="C182" s="45" t="s">
        <v>526</v>
      </c>
      <c r="D182" s="221" t="s">
        <v>527</v>
      </c>
      <c r="E182" s="38">
        <v>3920.55</v>
      </c>
      <c r="F182" s="38">
        <v>3920.55</v>
      </c>
      <c r="G182" s="39">
        <v>6346</v>
      </c>
      <c r="H182" s="38">
        <v>3920.55</v>
      </c>
      <c r="I182" s="43">
        <v>2200</v>
      </c>
      <c r="J182" s="39"/>
      <c r="K182" s="38">
        <f t="shared" si="191"/>
        <v>70.57</v>
      </c>
      <c r="L182" s="38">
        <f t="shared" si="192"/>
        <v>627.29</v>
      </c>
      <c r="M182" s="39">
        <f t="shared" si="193"/>
        <v>507.68</v>
      </c>
      <c r="N182" s="38">
        <f t="shared" si="194"/>
        <v>27.44</v>
      </c>
      <c r="O182" s="39">
        <f t="shared" si="195"/>
        <v>110</v>
      </c>
      <c r="P182" s="39">
        <f t="shared" si="196"/>
        <v>0</v>
      </c>
      <c r="Q182" s="39">
        <f t="shared" si="197"/>
        <v>1342.98</v>
      </c>
      <c r="R182" s="38">
        <f t="shared" si="198"/>
        <v>0</v>
      </c>
      <c r="S182" s="38">
        <f t="shared" si="199"/>
        <v>313.64</v>
      </c>
      <c r="T182" s="39">
        <f t="shared" si="200"/>
        <v>126.92</v>
      </c>
      <c r="U182" s="38">
        <f t="shared" si="201"/>
        <v>11.76</v>
      </c>
      <c r="V182" s="39">
        <f t="shared" si="202"/>
        <v>110</v>
      </c>
      <c r="W182" s="39">
        <f t="shared" si="203"/>
        <v>0</v>
      </c>
      <c r="X182" s="38">
        <f t="shared" si="204"/>
        <v>562.32</v>
      </c>
      <c r="Y182" s="38">
        <f t="shared" si="205"/>
        <v>1905.3</v>
      </c>
      <c r="Z182" s="43"/>
      <c r="AA182" s="41" t="s">
        <v>71</v>
      </c>
      <c r="AB182" s="42">
        <f t="shared" ref="AB182:AH182" si="258">K182+R182</f>
        <v>70.57</v>
      </c>
      <c r="AC182" s="42">
        <f t="shared" si="258"/>
        <v>940.93</v>
      </c>
      <c r="AD182" s="42">
        <f t="shared" si="258"/>
        <v>634.6</v>
      </c>
      <c r="AE182" s="42">
        <f t="shared" si="258"/>
        <v>39.2</v>
      </c>
      <c r="AF182" s="42">
        <f t="shared" si="258"/>
        <v>220</v>
      </c>
      <c r="AG182" s="42">
        <f t="shared" si="258"/>
        <v>0</v>
      </c>
      <c r="AH182" s="42">
        <f t="shared" si="258"/>
        <v>1905.3</v>
      </c>
      <c r="AI182" s="41" t="s">
        <v>33</v>
      </c>
    </row>
    <row r="183" s="15" customFormat="1" ht="16" customHeight="1" spans="1:35">
      <c r="A183" s="37">
        <f t="shared" si="190"/>
        <v>180</v>
      </c>
      <c r="B183" s="38" t="s">
        <v>238</v>
      </c>
      <c r="C183" s="45" t="s">
        <v>528</v>
      </c>
      <c r="D183" s="221" t="s">
        <v>529</v>
      </c>
      <c r="E183" s="38">
        <v>3920.55</v>
      </c>
      <c r="F183" s="38">
        <v>3920.55</v>
      </c>
      <c r="G183" s="39">
        <v>6346</v>
      </c>
      <c r="H183" s="38">
        <v>3920.55</v>
      </c>
      <c r="I183" s="43">
        <v>3180</v>
      </c>
      <c r="J183" s="39"/>
      <c r="K183" s="38">
        <f t="shared" si="191"/>
        <v>70.57</v>
      </c>
      <c r="L183" s="38">
        <f t="shared" si="192"/>
        <v>627.29</v>
      </c>
      <c r="M183" s="39">
        <f t="shared" si="193"/>
        <v>507.68</v>
      </c>
      <c r="N183" s="38">
        <f t="shared" si="194"/>
        <v>27.44</v>
      </c>
      <c r="O183" s="39">
        <f t="shared" si="195"/>
        <v>159</v>
      </c>
      <c r="P183" s="39">
        <f t="shared" si="196"/>
        <v>0</v>
      </c>
      <c r="Q183" s="39">
        <f t="shared" si="197"/>
        <v>1391.98</v>
      </c>
      <c r="R183" s="38">
        <f t="shared" si="198"/>
        <v>0</v>
      </c>
      <c r="S183" s="38">
        <f t="shared" si="199"/>
        <v>313.64</v>
      </c>
      <c r="T183" s="39">
        <f t="shared" si="200"/>
        <v>126.92</v>
      </c>
      <c r="U183" s="38">
        <f t="shared" si="201"/>
        <v>11.76</v>
      </c>
      <c r="V183" s="39">
        <f t="shared" si="202"/>
        <v>159</v>
      </c>
      <c r="W183" s="39">
        <f t="shared" si="203"/>
        <v>0</v>
      </c>
      <c r="X183" s="38">
        <f t="shared" si="204"/>
        <v>611.32</v>
      </c>
      <c r="Y183" s="38">
        <f t="shared" si="205"/>
        <v>2003.3</v>
      </c>
      <c r="Z183" s="43"/>
      <c r="AA183" s="41" t="s">
        <v>64</v>
      </c>
      <c r="AB183" s="42">
        <f t="shared" ref="AB183:AH183" si="259">K183+R183</f>
        <v>70.57</v>
      </c>
      <c r="AC183" s="42">
        <f t="shared" si="259"/>
        <v>940.93</v>
      </c>
      <c r="AD183" s="42">
        <f t="shared" si="259"/>
        <v>634.6</v>
      </c>
      <c r="AE183" s="42">
        <f t="shared" si="259"/>
        <v>39.2</v>
      </c>
      <c r="AF183" s="42">
        <f t="shared" si="259"/>
        <v>318</v>
      </c>
      <c r="AG183" s="42">
        <f t="shared" si="259"/>
        <v>0</v>
      </c>
      <c r="AH183" s="42">
        <f t="shared" si="259"/>
        <v>2003.3</v>
      </c>
      <c r="AI183" s="41" t="s">
        <v>33</v>
      </c>
    </row>
    <row r="184" s="15" customFormat="1" ht="16" customHeight="1" spans="1:35">
      <c r="A184" s="37">
        <f t="shared" si="190"/>
        <v>181</v>
      </c>
      <c r="B184" s="38" t="s">
        <v>153</v>
      </c>
      <c r="C184" s="45" t="s">
        <v>530</v>
      </c>
      <c r="D184" s="224" t="s">
        <v>531</v>
      </c>
      <c r="E184" s="38">
        <v>3920.55</v>
      </c>
      <c r="F184" s="38">
        <v>3920.55</v>
      </c>
      <c r="G184" s="39">
        <v>6346</v>
      </c>
      <c r="H184" s="38">
        <v>3920.55</v>
      </c>
      <c r="I184" s="43">
        <v>3180</v>
      </c>
      <c r="J184" s="39"/>
      <c r="K184" s="38">
        <f t="shared" si="191"/>
        <v>70.57</v>
      </c>
      <c r="L184" s="38">
        <f t="shared" si="192"/>
        <v>627.29</v>
      </c>
      <c r="M184" s="39">
        <f t="shared" si="193"/>
        <v>507.68</v>
      </c>
      <c r="N184" s="38">
        <f t="shared" si="194"/>
        <v>27.44</v>
      </c>
      <c r="O184" s="39">
        <f t="shared" si="195"/>
        <v>159</v>
      </c>
      <c r="P184" s="39">
        <f t="shared" si="196"/>
        <v>0</v>
      </c>
      <c r="Q184" s="39">
        <f t="shared" si="197"/>
        <v>1391.98</v>
      </c>
      <c r="R184" s="38">
        <f t="shared" si="198"/>
        <v>0</v>
      </c>
      <c r="S184" s="38">
        <f t="shared" si="199"/>
        <v>313.64</v>
      </c>
      <c r="T184" s="39">
        <f t="shared" si="200"/>
        <v>126.92</v>
      </c>
      <c r="U184" s="38">
        <f t="shared" si="201"/>
        <v>11.76</v>
      </c>
      <c r="V184" s="39">
        <f t="shared" si="202"/>
        <v>159</v>
      </c>
      <c r="W184" s="39">
        <f t="shared" si="203"/>
        <v>0</v>
      </c>
      <c r="X184" s="38">
        <f t="shared" si="204"/>
        <v>611.32</v>
      </c>
      <c r="Y184" s="38">
        <f t="shared" si="205"/>
        <v>2003.3</v>
      </c>
      <c r="Z184" s="43"/>
      <c r="AA184" s="41" t="s">
        <v>77</v>
      </c>
      <c r="AB184" s="42">
        <f t="shared" ref="AB184:AH184" si="260">K184+R184</f>
        <v>70.57</v>
      </c>
      <c r="AC184" s="42">
        <f t="shared" si="260"/>
        <v>940.93</v>
      </c>
      <c r="AD184" s="42">
        <f t="shared" si="260"/>
        <v>634.6</v>
      </c>
      <c r="AE184" s="42">
        <f t="shared" si="260"/>
        <v>39.2</v>
      </c>
      <c r="AF184" s="42">
        <f t="shared" si="260"/>
        <v>318</v>
      </c>
      <c r="AG184" s="42">
        <f t="shared" si="260"/>
        <v>0</v>
      </c>
      <c r="AH184" s="42">
        <f t="shared" si="260"/>
        <v>2003.3</v>
      </c>
      <c r="AI184" s="41" t="s">
        <v>36</v>
      </c>
    </row>
    <row r="185" s="15" customFormat="1" ht="16" customHeight="1" spans="1:35">
      <c r="A185" s="37">
        <f t="shared" si="190"/>
        <v>182</v>
      </c>
      <c r="B185" s="38" t="s">
        <v>129</v>
      </c>
      <c r="C185" s="45" t="s">
        <v>532</v>
      </c>
      <c r="D185" s="224" t="s">
        <v>533</v>
      </c>
      <c r="E185" s="38">
        <v>3920.55</v>
      </c>
      <c r="F185" s="38">
        <v>3920.55</v>
      </c>
      <c r="G185" s="39">
        <v>6346</v>
      </c>
      <c r="H185" s="38">
        <v>3920.55</v>
      </c>
      <c r="I185" s="43">
        <v>3180</v>
      </c>
      <c r="J185" s="39"/>
      <c r="K185" s="38">
        <f t="shared" si="191"/>
        <v>70.57</v>
      </c>
      <c r="L185" s="38">
        <f t="shared" si="192"/>
        <v>627.29</v>
      </c>
      <c r="M185" s="39">
        <f t="shared" si="193"/>
        <v>507.68</v>
      </c>
      <c r="N185" s="38">
        <f t="shared" si="194"/>
        <v>27.44</v>
      </c>
      <c r="O185" s="39">
        <f t="shared" si="195"/>
        <v>159</v>
      </c>
      <c r="P185" s="39">
        <f t="shared" si="196"/>
        <v>0</v>
      </c>
      <c r="Q185" s="39">
        <f t="shared" si="197"/>
        <v>1391.98</v>
      </c>
      <c r="R185" s="38">
        <f t="shared" si="198"/>
        <v>0</v>
      </c>
      <c r="S185" s="38">
        <f t="shared" si="199"/>
        <v>313.64</v>
      </c>
      <c r="T185" s="39">
        <f t="shared" si="200"/>
        <v>126.92</v>
      </c>
      <c r="U185" s="38">
        <f t="shared" si="201"/>
        <v>11.76</v>
      </c>
      <c r="V185" s="39">
        <f t="shared" si="202"/>
        <v>159</v>
      </c>
      <c r="W185" s="39">
        <f t="shared" si="203"/>
        <v>0</v>
      </c>
      <c r="X185" s="38">
        <f t="shared" si="204"/>
        <v>611.32</v>
      </c>
      <c r="Y185" s="38">
        <f t="shared" si="205"/>
        <v>2003.3</v>
      </c>
      <c r="Z185" s="43"/>
      <c r="AA185" s="41" t="s">
        <v>58</v>
      </c>
      <c r="AB185" s="42">
        <f t="shared" ref="AB185:AH185" si="261">K185+R185</f>
        <v>70.57</v>
      </c>
      <c r="AC185" s="42">
        <f t="shared" si="261"/>
        <v>940.93</v>
      </c>
      <c r="AD185" s="42">
        <f t="shared" si="261"/>
        <v>634.6</v>
      </c>
      <c r="AE185" s="42">
        <f t="shared" si="261"/>
        <v>39.2</v>
      </c>
      <c r="AF185" s="42">
        <f t="shared" si="261"/>
        <v>318</v>
      </c>
      <c r="AG185" s="42">
        <f t="shared" si="261"/>
        <v>0</v>
      </c>
      <c r="AH185" s="42">
        <f t="shared" si="261"/>
        <v>2003.3</v>
      </c>
      <c r="AI185" s="41" t="s">
        <v>35</v>
      </c>
    </row>
    <row r="186" s="15" customFormat="1" ht="16" customHeight="1" spans="1:35">
      <c r="A186" s="37">
        <f t="shared" si="190"/>
        <v>183</v>
      </c>
      <c r="B186" s="38" t="s">
        <v>119</v>
      </c>
      <c r="C186" s="45" t="s">
        <v>538</v>
      </c>
      <c r="D186" s="221" t="s">
        <v>539</v>
      </c>
      <c r="E186" s="38">
        <v>3920.55</v>
      </c>
      <c r="F186" s="38">
        <v>3920.55</v>
      </c>
      <c r="G186" s="39">
        <v>6346</v>
      </c>
      <c r="H186" s="38">
        <v>3920.55</v>
      </c>
      <c r="I186" s="43">
        <v>4180</v>
      </c>
      <c r="J186" s="39"/>
      <c r="K186" s="38">
        <f t="shared" si="191"/>
        <v>70.57</v>
      </c>
      <c r="L186" s="38">
        <f t="shared" si="192"/>
        <v>627.29</v>
      </c>
      <c r="M186" s="39">
        <f t="shared" si="193"/>
        <v>507.68</v>
      </c>
      <c r="N186" s="38">
        <f t="shared" si="194"/>
        <v>27.44</v>
      </c>
      <c r="O186" s="39">
        <f t="shared" si="195"/>
        <v>209</v>
      </c>
      <c r="P186" s="39">
        <f t="shared" si="196"/>
        <v>0</v>
      </c>
      <c r="Q186" s="39">
        <f t="shared" si="197"/>
        <v>1441.98</v>
      </c>
      <c r="R186" s="38">
        <f t="shared" si="198"/>
        <v>0</v>
      </c>
      <c r="S186" s="38">
        <f t="shared" si="199"/>
        <v>313.64</v>
      </c>
      <c r="T186" s="39">
        <f t="shared" si="200"/>
        <v>126.92</v>
      </c>
      <c r="U186" s="38">
        <f t="shared" si="201"/>
        <v>11.76</v>
      </c>
      <c r="V186" s="39">
        <f t="shared" si="202"/>
        <v>209</v>
      </c>
      <c r="W186" s="39">
        <f t="shared" si="203"/>
        <v>0</v>
      </c>
      <c r="X186" s="38">
        <f t="shared" si="204"/>
        <v>661.32</v>
      </c>
      <c r="Y186" s="38">
        <f t="shared" si="205"/>
        <v>2103.3</v>
      </c>
      <c r="Z186" s="43"/>
      <c r="AA186" s="41" t="s">
        <v>74</v>
      </c>
      <c r="AB186" s="42">
        <f t="shared" ref="AB186:AH186" si="262">K186+R186</f>
        <v>70.57</v>
      </c>
      <c r="AC186" s="42">
        <f t="shared" si="262"/>
        <v>940.93</v>
      </c>
      <c r="AD186" s="42">
        <f t="shared" si="262"/>
        <v>634.6</v>
      </c>
      <c r="AE186" s="42">
        <f t="shared" si="262"/>
        <v>39.2</v>
      </c>
      <c r="AF186" s="42">
        <f t="shared" si="262"/>
        <v>418</v>
      </c>
      <c r="AG186" s="42">
        <f t="shared" si="262"/>
        <v>0</v>
      </c>
      <c r="AH186" s="42">
        <f t="shared" si="262"/>
        <v>2103.3</v>
      </c>
      <c r="AI186" s="41" t="s">
        <v>35</v>
      </c>
    </row>
    <row r="187" s="15" customFormat="1" ht="16" customHeight="1" spans="1:35">
      <c r="A187" s="37">
        <f t="shared" si="190"/>
        <v>184</v>
      </c>
      <c r="B187" s="38" t="s">
        <v>116</v>
      </c>
      <c r="C187" s="54" t="s">
        <v>542</v>
      </c>
      <c r="D187" s="220" t="s">
        <v>543</v>
      </c>
      <c r="E187" s="38">
        <v>3920.55</v>
      </c>
      <c r="F187" s="38">
        <v>3920.55</v>
      </c>
      <c r="G187" s="39">
        <v>6346</v>
      </c>
      <c r="H187" s="38">
        <v>3920.55</v>
      </c>
      <c r="I187" s="43">
        <v>2200</v>
      </c>
      <c r="J187" s="39"/>
      <c r="K187" s="38">
        <f t="shared" si="191"/>
        <v>70.57</v>
      </c>
      <c r="L187" s="38">
        <f t="shared" si="192"/>
        <v>627.29</v>
      </c>
      <c r="M187" s="39">
        <f t="shared" si="193"/>
        <v>507.68</v>
      </c>
      <c r="N187" s="38">
        <f t="shared" si="194"/>
        <v>27.44</v>
      </c>
      <c r="O187" s="39">
        <f t="shared" si="195"/>
        <v>110</v>
      </c>
      <c r="P187" s="39">
        <f t="shared" si="196"/>
        <v>0</v>
      </c>
      <c r="Q187" s="39">
        <f t="shared" si="197"/>
        <v>1342.98</v>
      </c>
      <c r="R187" s="38">
        <f t="shared" si="198"/>
        <v>0</v>
      </c>
      <c r="S187" s="38">
        <f t="shared" si="199"/>
        <v>313.64</v>
      </c>
      <c r="T187" s="39">
        <f t="shared" si="200"/>
        <v>126.92</v>
      </c>
      <c r="U187" s="38">
        <f t="shared" si="201"/>
        <v>11.76</v>
      </c>
      <c r="V187" s="39">
        <f t="shared" si="202"/>
        <v>110</v>
      </c>
      <c r="W187" s="39">
        <f t="shared" si="203"/>
        <v>0</v>
      </c>
      <c r="X187" s="38">
        <f t="shared" si="204"/>
        <v>562.32</v>
      </c>
      <c r="Y187" s="38">
        <f t="shared" si="205"/>
        <v>1905.3</v>
      </c>
      <c r="Z187" s="43"/>
      <c r="AA187" s="41" t="s">
        <v>47</v>
      </c>
      <c r="AB187" s="42">
        <f t="shared" ref="AB187:AH187" si="263">K187+R187</f>
        <v>70.57</v>
      </c>
      <c r="AC187" s="42">
        <f t="shared" si="263"/>
        <v>940.93</v>
      </c>
      <c r="AD187" s="42">
        <f t="shared" si="263"/>
        <v>634.6</v>
      </c>
      <c r="AE187" s="42">
        <f t="shared" si="263"/>
        <v>39.2</v>
      </c>
      <c r="AF187" s="42">
        <f t="shared" si="263"/>
        <v>220</v>
      </c>
      <c r="AG187" s="42">
        <f t="shared" si="263"/>
        <v>0</v>
      </c>
      <c r="AH187" s="42">
        <f t="shared" si="263"/>
        <v>1905.3</v>
      </c>
      <c r="AI187" s="41" t="s">
        <v>33</v>
      </c>
    </row>
    <row r="188" s="15" customFormat="1" ht="16" customHeight="1" spans="1:35">
      <c r="A188" s="37">
        <f t="shared" si="190"/>
        <v>185</v>
      </c>
      <c r="B188" s="38" t="s">
        <v>446</v>
      </c>
      <c r="C188" s="54" t="s">
        <v>544</v>
      </c>
      <c r="D188" s="40" t="s">
        <v>545</v>
      </c>
      <c r="E188" s="38">
        <v>3920.55</v>
      </c>
      <c r="F188" s="38">
        <v>3920.55</v>
      </c>
      <c r="G188" s="39">
        <v>6346</v>
      </c>
      <c r="H188" s="38">
        <v>3920.55</v>
      </c>
      <c r="I188" s="43">
        <v>2200</v>
      </c>
      <c r="J188" s="39"/>
      <c r="K188" s="38">
        <f t="shared" si="191"/>
        <v>70.57</v>
      </c>
      <c r="L188" s="38">
        <f t="shared" si="192"/>
        <v>627.29</v>
      </c>
      <c r="M188" s="39">
        <f t="shared" si="193"/>
        <v>507.68</v>
      </c>
      <c r="N188" s="38">
        <f t="shared" si="194"/>
        <v>27.44</v>
      </c>
      <c r="O188" s="39">
        <f t="shared" si="195"/>
        <v>110</v>
      </c>
      <c r="P188" s="39">
        <f t="shared" si="196"/>
        <v>0</v>
      </c>
      <c r="Q188" s="39">
        <f t="shared" si="197"/>
        <v>1342.98</v>
      </c>
      <c r="R188" s="38">
        <f t="shared" si="198"/>
        <v>0</v>
      </c>
      <c r="S188" s="38">
        <f t="shared" si="199"/>
        <v>313.64</v>
      </c>
      <c r="T188" s="39">
        <f t="shared" si="200"/>
        <v>126.92</v>
      </c>
      <c r="U188" s="38">
        <f t="shared" si="201"/>
        <v>11.76</v>
      </c>
      <c r="V188" s="39">
        <f t="shared" si="202"/>
        <v>110</v>
      </c>
      <c r="W188" s="39">
        <f t="shared" si="203"/>
        <v>0</v>
      </c>
      <c r="X188" s="38">
        <f t="shared" si="204"/>
        <v>562.32</v>
      </c>
      <c r="Y188" s="38">
        <f t="shared" si="205"/>
        <v>1905.3</v>
      </c>
      <c r="Z188" s="43"/>
      <c r="AA188" s="41" t="s">
        <v>50</v>
      </c>
      <c r="AB188" s="42">
        <f t="shared" ref="AB188:AH188" si="264">K188+R188</f>
        <v>70.57</v>
      </c>
      <c r="AC188" s="42">
        <f t="shared" si="264"/>
        <v>940.93</v>
      </c>
      <c r="AD188" s="42">
        <f t="shared" si="264"/>
        <v>634.6</v>
      </c>
      <c r="AE188" s="42">
        <f t="shared" si="264"/>
        <v>39.2</v>
      </c>
      <c r="AF188" s="42">
        <f t="shared" si="264"/>
        <v>220</v>
      </c>
      <c r="AG188" s="42">
        <f t="shared" si="264"/>
        <v>0</v>
      </c>
      <c r="AH188" s="42">
        <f t="shared" si="264"/>
        <v>1905.3</v>
      </c>
      <c r="AI188" s="41" t="s">
        <v>33</v>
      </c>
    </row>
    <row r="189" s="15" customFormat="1" ht="16" customHeight="1" spans="1:35">
      <c r="A189" s="37">
        <f t="shared" si="190"/>
        <v>186</v>
      </c>
      <c r="B189" s="38" t="s">
        <v>186</v>
      </c>
      <c r="C189" s="54" t="s">
        <v>546</v>
      </c>
      <c r="D189" s="220" t="s">
        <v>547</v>
      </c>
      <c r="E189" s="38">
        <v>3920.55</v>
      </c>
      <c r="F189" s="38">
        <v>3920.55</v>
      </c>
      <c r="G189" s="39">
        <v>6346</v>
      </c>
      <c r="H189" s="38">
        <v>3920.55</v>
      </c>
      <c r="I189" s="43">
        <v>3180</v>
      </c>
      <c r="J189" s="39"/>
      <c r="K189" s="38">
        <f t="shared" si="191"/>
        <v>70.57</v>
      </c>
      <c r="L189" s="38">
        <f t="shared" si="192"/>
        <v>627.29</v>
      </c>
      <c r="M189" s="39">
        <f t="shared" si="193"/>
        <v>507.68</v>
      </c>
      <c r="N189" s="38">
        <f t="shared" si="194"/>
        <v>27.44</v>
      </c>
      <c r="O189" s="39">
        <f t="shared" si="195"/>
        <v>159</v>
      </c>
      <c r="P189" s="39">
        <f t="shared" si="196"/>
        <v>0</v>
      </c>
      <c r="Q189" s="39">
        <f t="shared" si="197"/>
        <v>1391.98</v>
      </c>
      <c r="R189" s="38">
        <f t="shared" si="198"/>
        <v>0</v>
      </c>
      <c r="S189" s="38">
        <f t="shared" si="199"/>
        <v>313.64</v>
      </c>
      <c r="T189" s="39">
        <f t="shared" si="200"/>
        <v>126.92</v>
      </c>
      <c r="U189" s="38">
        <f t="shared" si="201"/>
        <v>11.76</v>
      </c>
      <c r="V189" s="39">
        <f t="shared" si="202"/>
        <v>159</v>
      </c>
      <c r="W189" s="39">
        <f t="shared" si="203"/>
        <v>0</v>
      </c>
      <c r="X189" s="38">
        <f t="shared" si="204"/>
        <v>611.32</v>
      </c>
      <c r="Y189" s="38">
        <f t="shared" si="205"/>
        <v>2003.3</v>
      </c>
      <c r="Z189" s="43"/>
      <c r="AA189" s="41" t="s">
        <v>66</v>
      </c>
      <c r="AB189" s="42">
        <f t="shared" ref="AB189:AH189" si="265">K189+R189</f>
        <v>70.57</v>
      </c>
      <c r="AC189" s="42">
        <f t="shared" si="265"/>
        <v>940.93</v>
      </c>
      <c r="AD189" s="42">
        <f t="shared" si="265"/>
        <v>634.6</v>
      </c>
      <c r="AE189" s="42">
        <f t="shared" si="265"/>
        <v>39.2</v>
      </c>
      <c r="AF189" s="42">
        <f t="shared" si="265"/>
        <v>318</v>
      </c>
      <c r="AG189" s="42">
        <f t="shared" si="265"/>
        <v>0</v>
      </c>
      <c r="AH189" s="42">
        <f t="shared" si="265"/>
        <v>2003.3</v>
      </c>
      <c r="AI189" s="41" t="s">
        <v>36</v>
      </c>
    </row>
    <row r="190" s="15" customFormat="1" ht="16" customHeight="1" spans="1:35">
      <c r="A190" s="37">
        <f t="shared" si="190"/>
        <v>187</v>
      </c>
      <c r="B190" s="38" t="s">
        <v>116</v>
      </c>
      <c r="C190" s="54" t="s">
        <v>552</v>
      </c>
      <c r="D190" s="46" t="s">
        <v>553</v>
      </c>
      <c r="E190" s="38">
        <v>3920.55</v>
      </c>
      <c r="F190" s="38">
        <v>3920.55</v>
      </c>
      <c r="G190" s="39">
        <v>6346</v>
      </c>
      <c r="H190" s="38">
        <v>3920.55</v>
      </c>
      <c r="I190" s="43">
        <v>2200</v>
      </c>
      <c r="J190" s="39"/>
      <c r="K190" s="38">
        <f t="shared" si="191"/>
        <v>70.57</v>
      </c>
      <c r="L190" s="38">
        <f t="shared" si="192"/>
        <v>627.29</v>
      </c>
      <c r="M190" s="39">
        <f t="shared" si="193"/>
        <v>507.68</v>
      </c>
      <c r="N190" s="38">
        <f t="shared" si="194"/>
        <v>27.44</v>
      </c>
      <c r="O190" s="39">
        <f t="shared" si="195"/>
        <v>110</v>
      </c>
      <c r="P190" s="39">
        <f t="shared" si="196"/>
        <v>0</v>
      </c>
      <c r="Q190" s="39">
        <f t="shared" si="197"/>
        <v>1342.98</v>
      </c>
      <c r="R190" s="38">
        <f t="shared" si="198"/>
        <v>0</v>
      </c>
      <c r="S190" s="38">
        <f t="shared" si="199"/>
        <v>313.64</v>
      </c>
      <c r="T190" s="39">
        <f t="shared" si="200"/>
        <v>126.92</v>
      </c>
      <c r="U190" s="38">
        <f t="shared" si="201"/>
        <v>11.76</v>
      </c>
      <c r="V190" s="39">
        <f t="shared" si="202"/>
        <v>110</v>
      </c>
      <c r="W190" s="39">
        <f t="shared" si="203"/>
        <v>0</v>
      </c>
      <c r="X190" s="38">
        <f t="shared" si="204"/>
        <v>562.32</v>
      </c>
      <c r="Y190" s="38">
        <f t="shared" si="205"/>
        <v>1905.3</v>
      </c>
      <c r="Z190" s="43"/>
      <c r="AA190" s="41" t="s">
        <v>71</v>
      </c>
      <c r="AB190" s="42">
        <f t="shared" ref="AB190:AH190" si="266">K190+R190</f>
        <v>70.57</v>
      </c>
      <c r="AC190" s="42">
        <f t="shared" si="266"/>
        <v>940.93</v>
      </c>
      <c r="AD190" s="42">
        <f t="shared" si="266"/>
        <v>634.6</v>
      </c>
      <c r="AE190" s="42">
        <f t="shared" si="266"/>
        <v>39.2</v>
      </c>
      <c r="AF190" s="42">
        <f t="shared" si="266"/>
        <v>220</v>
      </c>
      <c r="AG190" s="42">
        <f t="shared" si="266"/>
        <v>0</v>
      </c>
      <c r="AH190" s="42">
        <f t="shared" si="266"/>
        <v>1905.3</v>
      </c>
      <c r="AI190" s="41" t="s">
        <v>33</v>
      </c>
    </row>
    <row r="191" s="15" customFormat="1" ht="16" customHeight="1" spans="1:35">
      <c r="A191" s="37">
        <f t="shared" ref="A191:A201" si="267">ROW()-3</f>
        <v>188</v>
      </c>
      <c r="B191" s="38" t="s">
        <v>554</v>
      </c>
      <c r="C191" s="54" t="s">
        <v>555</v>
      </c>
      <c r="D191" s="46" t="s">
        <v>556</v>
      </c>
      <c r="E191" s="38">
        <v>3920.55</v>
      </c>
      <c r="F191" s="38">
        <v>3920.55</v>
      </c>
      <c r="G191" s="39">
        <v>6346</v>
      </c>
      <c r="H191" s="38">
        <v>3920.55</v>
      </c>
      <c r="I191" s="43">
        <v>3180</v>
      </c>
      <c r="J191" s="39"/>
      <c r="K191" s="38">
        <f t="shared" ref="K191:K201" si="268">ROUND(E191*0.018,2)</f>
        <v>70.57</v>
      </c>
      <c r="L191" s="38">
        <f t="shared" ref="L191:L201" si="269">ROUND(F191*0.16,2)</f>
        <v>627.29</v>
      </c>
      <c r="M191" s="39">
        <f t="shared" ref="M191:M201" si="270">ROUND(G191*0.08,2)</f>
        <v>507.68</v>
      </c>
      <c r="N191" s="38">
        <f t="shared" ref="N191:N201" si="271">ROUND(H191*0.007,2)</f>
        <v>27.44</v>
      </c>
      <c r="O191" s="39">
        <f t="shared" ref="O191:O201" si="272">I191*5%</f>
        <v>159</v>
      </c>
      <c r="P191" s="39">
        <f t="shared" ref="P191:P201" si="273">J191*50%</f>
        <v>0</v>
      </c>
      <c r="Q191" s="39">
        <f t="shared" ref="Q191:Q201" si="274">SUM(K191:P191)</f>
        <v>1391.98</v>
      </c>
      <c r="R191" s="38">
        <f t="shared" ref="R191:R201" si="275">E191*0</f>
        <v>0</v>
      </c>
      <c r="S191" s="38">
        <f t="shared" ref="S191:S201" si="276">ROUND(F191*0.08,2)</f>
        <v>313.64</v>
      </c>
      <c r="T191" s="39">
        <f t="shared" ref="T191:T201" si="277">ROUND(G191*0.02,2)</f>
        <v>126.92</v>
      </c>
      <c r="U191" s="38">
        <f t="shared" ref="U191:U201" si="278">ROUND(H191*0.003,2)</f>
        <v>11.76</v>
      </c>
      <c r="V191" s="39">
        <f t="shared" ref="V191:V201" si="279">I191*5%</f>
        <v>159</v>
      </c>
      <c r="W191" s="39">
        <f t="shared" ref="W191:W201" si="280">J191*50%</f>
        <v>0</v>
      </c>
      <c r="X191" s="38">
        <f t="shared" ref="X191:X201" si="281">SUM(R191:W191)</f>
        <v>611.32</v>
      </c>
      <c r="Y191" s="38">
        <f t="shared" ref="Y191:Y201" si="282">Q191+X191</f>
        <v>2003.3</v>
      </c>
      <c r="Z191" s="43"/>
      <c r="AA191" s="41" t="s">
        <v>79</v>
      </c>
      <c r="AB191" s="42">
        <f t="shared" ref="AB191:AH191" si="283">K191+R191</f>
        <v>70.57</v>
      </c>
      <c r="AC191" s="42">
        <f t="shared" si="283"/>
        <v>940.93</v>
      </c>
      <c r="AD191" s="42">
        <f t="shared" si="283"/>
        <v>634.6</v>
      </c>
      <c r="AE191" s="42">
        <f t="shared" si="283"/>
        <v>39.2</v>
      </c>
      <c r="AF191" s="42">
        <f t="shared" si="283"/>
        <v>318</v>
      </c>
      <c r="AG191" s="42">
        <f t="shared" si="283"/>
        <v>0</v>
      </c>
      <c r="AH191" s="42">
        <f t="shared" si="283"/>
        <v>2003.3</v>
      </c>
      <c r="AI191" s="41" t="s">
        <v>35</v>
      </c>
    </row>
    <row r="192" s="15" customFormat="1" ht="16" customHeight="1" spans="1:35">
      <c r="A192" s="37">
        <f t="shared" si="267"/>
        <v>189</v>
      </c>
      <c r="B192" s="38" t="s">
        <v>238</v>
      </c>
      <c r="C192" s="62" t="s">
        <v>557</v>
      </c>
      <c r="D192" s="46" t="s">
        <v>558</v>
      </c>
      <c r="E192" s="63">
        <v>3920.55</v>
      </c>
      <c r="F192" s="38">
        <v>3920.55</v>
      </c>
      <c r="G192" s="39">
        <v>6346</v>
      </c>
      <c r="H192" s="38">
        <v>3920.55</v>
      </c>
      <c r="I192" s="43">
        <v>2200</v>
      </c>
      <c r="J192" s="39"/>
      <c r="K192" s="38">
        <f t="shared" si="268"/>
        <v>70.57</v>
      </c>
      <c r="L192" s="38">
        <f t="shared" si="269"/>
        <v>627.29</v>
      </c>
      <c r="M192" s="39">
        <f t="shared" si="270"/>
        <v>507.68</v>
      </c>
      <c r="N192" s="38">
        <f t="shared" si="271"/>
        <v>27.44</v>
      </c>
      <c r="O192" s="39">
        <f t="shared" si="272"/>
        <v>110</v>
      </c>
      <c r="P192" s="39">
        <f t="shared" si="273"/>
        <v>0</v>
      </c>
      <c r="Q192" s="39">
        <f t="shared" si="274"/>
        <v>1342.98</v>
      </c>
      <c r="R192" s="38">
        <f t="shared" si="275"/>
        <v>0</v>
      </c>
      <c r="S192" s="38">
        <f t="shared" si="276"/>
        <v>313.64</v>
      </c>
      <c r="T192" s="39">
        <f t="shared" si="277"/>
        <v>126.92</v>
      </c>
      <c r="U192" s="38">
        <f t="shared" si="278"/>
        <v>11.76</v>
      </c>
      <c r="V192" s="39">
        <f t="shared" si="279"/>
        <v>110</v>
      </c>
      <c r="W192" s="39">
        <f t="shared" si="280"/>
        <v>0</v>
      </c>
      <c r="X192" s="38">
        <f t="shared" si="281"/>
        <v>562.32</v>
      </c>
      <c r="Y192" s="38">
        <f t="shared" si="282"/>
        <v>1905.3</v>
      </c>
      <c r="Z192" s="43"/>
      <c r="AA192" s="41" t="s">
        <v>60</v>
      </c>
      <c r="AB192" s="42">
        <f t="shared" ref="AB192:AH192" si="284">K192+R192</f>
        <v>70.57</v>
      </c>
      <c r="AC192" s="42">
        <f t="shared" si="284"/>
        <v>940.93</v>
      </c>
      <c r="AD192" s="42">
        <f t="shared" si="284"/>
        <v>634.6</v>
      </c>
      <c r="AE192" s="42">
        <f t="shared" si="284"/>
        <v>39.2</v>
      </c>
      <c r="AF192" s="42">
        <f t="shared" si="284"/>
        <v>220</v>
      </c>
      <c r="AG192" s="42">
        <f t="shared" si="284"/>
        <v>0</v>
      </c>
      <c r="AH192" s="42">
        <f t="shared" si="284"/>
        <v>1905.3</v>
      </c>
      <c r="AI192" s="41" t="s">
        <v>33</v>
      </c>
    </row>
    <row r="193" s="15" customFormat="1" ht="16" customHeight="1" spans="1:35">
      <c r="A193" s="37">
        <f t="shared" si="267"/>
        <v>190</v>
      </c>
      <c r="B193" s="38" t="s">
        <v>189</v>
      </c>
      <c r="C193" s="45" t="s">
        <v>559</v>
      </c>
      <c r="D193" s="46" t="s">
        <v>560</v>
      </c>
      <c r="E193" s="63">
        <v>3920.55</v>
      </c>
      <c r="F193" s="38">
        <v>3920.55</v>
      </c>
      <c r="G193" s="39">
        <v>6346</v>
      </c>
      <c r="H193" s="38">
        <v>3920.55</v>
      </c>
      <c r="I193" s="43">
        <v>3180</v>
      </c>
      <c r="J193" s="39"/>
      <c r="K193" s="38">
        <f t="shared" si="268"/>
        <v>70.57</v>
      </c>
      <c r="L193" s="38">
        <f t="shared" si="269"/>
        <v>627.29</v>
      </c>
      <c r="M193" s="39">
        <f t="shared" si="270"/>
        <v>507.68</v>
      </c>
      <c r="N193" s="38">
        <f t="shared" si="271"/>
        <v>27.44</v>
      </c>
      <c r="O193" s="39">
        <f t="shared" si="272"/>
        <v>159</v>
      </c>
      <c r="P193" s="39">
        <f t="shared" si="273"/>
        <v>0</v>
      </c>
      <c r="Q193" s="39">
        <f t="shared" si="274"/>
        <v>1391.98</v>
      </c>
      <c r="R193" s="38">
        <f t="shared" si="275"/>
        <v>0</v>
      </c>
      <c r="S193" s="38">
        <f t="shared" si="276"/>
        <v>313.64</v>
      </c>
      <c r="T193" s="39">
        <f t="shared" si="277"/>
        <v>126.92</v>
      </c>
      <c r="U193" s="38">
        <f t="shared" si="278"/>
        <v>11.76</v>
      </c>
      <c r="V193" s="39">
        <f t="shared" si="279"/>
        <v>159</v>
      </c>
      <c r="W193" s="39">
        <f t="shared" si="280"/>
        <v>0</v>
      </c>
      <c r="X193" s="38">
        <f t="shared" si="281"/>
        <v>611.32</v>
      </c>
      <c r="Y193" s="38">
        <f t="shared" si="282"/>
        <v>2003.3</v>
      </c>
      <c r="Z193" s="43"/>
      <c r="AA193" s="41" t="s">
        <v>52</v>
      </c>
      <c r="AB193" s="42">
        <f t="shared" ref="AB193:AH193" si="285">K193+R193</f>
        <v>70.57</v>
      </c>
      <c r="AC193" s="42">
        <f t="shared" si="285"/>
        <v>940.93</v>
      </c>
      <c r="AD193" s="42">
        <f t="shared" si="285"/>
        <v>634.6</v>
      </c>
      <c r="AE193" s="42">
        <f t="shared" si="285"/>
        <v>39.2</v>
      </c>
      <c r="AF193" s="42">
        <f t="shared" si="285"/>
        <v>318</v>
      </c>
      <c r="AG193" s="42">
        <f t="shared" si="285"/>
        <v>0</v>
      </c>
      <c r="AH193" s="42">
        <f t="shared" si="285"/>
        <v>2003.3</v>
      </c>
      <c r="AI193" s="41" t="s">
        <v>36</v>
      </c>
    </row>
    <row r="194" s="15" customFormat="1" ht="16" customHeight="1" spans="1:35">
      <c r="A194" s="37">
        <f t="shared" si="267"/>
        <v>191</v>
      </c>
      <c r="B194" s="38" t="s">
        <v>129</v>
      </c>
      <c r="C194" s="45" t="s">
        <v>561</v>
      </c>
      <c r="D194" s="46" t="s">
        <v>562</v>
      </c>
      <c r="E194" s="63">
        <v>3920.55</v>
      </c>
      <c r="F194" s="38">
        <v>3920.55</v>
      </c>
      <c r="G194" s="39">
        <v>6346</v>
      </c>
      <c r="H194" s="38">
        <v>3920.55</v>
      </c>
      <c r="I194" s="43">
        <v>3180</v>
      </c>
      <c r="J194" s="39"/>
      <c r="K194" s="38">
        <f t="shared" si="268"/>
        <v>70.57</v>
      </c>
      <c r="L194" s="38">
        <f t="shared" si="269"/>
        <v>627.29</v>
      </c>
      <c r="M194" s="39">
        <f t="shared" si="270"/>
        <v>507.68</v>
      </c>
      <c r="N194" s="38">
        <f t="shared" si="271"/>
        <v>27.44</v>
      </c>
      <c r="O194" s="39">
        <f t="shared" si="272"/>
        <v>159</v>
      </c>
      <c r="P194" s="39">
        <f t="shared" si="273"/>
        <v>0</v>
      </c>
      <c r="Q194" s="39">
        <f t="shared" si="274"/>
        <v>1391.98</v>
      </c>
      <c r="R194" s="38">
        <f t="shared" si="275"/>
        <v>0</v>
      </c>
      <c r="S194" s="38">
        <f t="shared" si="276"/>
        <v>313.64</v>
      </c>
      <c r="T194" s="39">
        <f t="shared" si="277"/>
        <v>126.92</v>
      </c>
      <c r="U194" s="38">
        <f t="shared" si="278"/>
        <v>11.76</v>
      </c>
      <c r="V194" s="39">
        <f t="shared" si="279"/>
        <v>159</v>
      </c>
      <c r="W194" s="39">
        <f t="shared" si="280"/>
        <v>0</v>
      </c>
      <c r="X194" s="38">
        <f t="shared" si="281"/>
        <v>611.32</v>
      </c>
      <c r="Y194" s="38">
        <f t="shared" si="282"/>
        <v>2003.3</v>
      </c>
      <c r="Z194" s="43"/>
      <c r="AA194" s="41" t="s">
        <v>58</v>
      </c>
      <c r="AB194" s="42">
        <f t="shared" ref="AB194:AH194" si="286">K194+R194</f>
        <v>70.57</v>
      </c>
      <c r="AC194" s="42">
        <f t="shared" si="286"/>
        <v>940.93</v>
      </c>
      <c r="AD194" s="42">
        <f t="shared" si="286"/>
        <v>634.6</v>
      </c>
      <c r="AE194" s="42">
        <f t="shared" si="286"/>
        <v>39.2</v>
      </c>
      <c r="AF194" s="42">
        <f t="shared" si="286"/>
        <v>318</v>
      </c>
      <c r="AG194" s="42">
        <f t="shared" si="286"/>
        <v>0</v>
      </c>
      <c r="AH194" s="42">
        <f t="shared" si="286"/>
        <v>2003.3</v>
      </c>
      <c r="AI194" s="41" t="s">
        <v>35</v>
      </c>
    </row>
    <row r="195" s="15" customFormat="1" ht="16" customHeight="1" spans="1:35">
      <c r="A195" s="37">
        <f t="shared" si="267"/>
        <v>192</v>
      </c>
      <c r="B195" s="38" t="s">
        <v>245</v>
      </c>
      <c r="C195" s="142" t="s">
        <v>563</v>
      </c>
      <c r="D195" s="221" t="s">
        <v>564</v>
      </c>
      <c r="E195" s="63">
        <v>4700</v>
      </c>
      <c r="F195" s="38">
        <v>4700</v>
      </c>
      <c r="G195" s="39">
        <v>6346</v>
      </c>
      <c r="H195" s="38">
        <v>4700</v>
      </c>
      <c r="I195" s="144">
        <v>6000</v>
      </c>
      <c r="J195" s="39"/>
      <c r="K195" s="38">
        <f t="shared" si="268"/>
        <v>84.6</v>
      </c>
      <c r="L195" s="38">
        <f t="shared" si="269"/>
        <v>752</v>
      </c>
      <c r="M195" s="39">
        <f t="shared" si="270"/>
        <v>507.68</v>
      </c>
      <c r="N195" s="38">
        <f t="shared" si="271"/>
        <v>32.9</v>
      </c>
      <c r="O195" s="39">
        <f t="shared" si="272"/>
        <v>300</v>
      </c>
      <c r="P195" s="39">
        <f t="shared" si="273"/>
        <v>0</v>
      </c>
      <c r="Q195" s="39">
        <f t="shared" si="274"/>
        <v>1677.18</v>
      </c>
      <c r="R195" s="38">
        <f t="shared" si="275"/>
        <v>0</v>
      </c>
      <c r="S195" s="38">
        <f t="shared" si="276"/>
        <v>376</v>
      </c>
      <c r="T195" s="39">
        <f t="shared" si="277"/>
        <v>126.92</v>
      </c>
      <c r="U195" s="38">
        <f t="shared" si="278"/>
        <v>14.1</v>
      </c>
      <c r="V195" s="39">
        <f t="shared" si="279"/>
        <v>300</v>
      </c>
      <c r="W195" s="39">
        <f t="shared" si="280"/>
        <v>0</v>
      </c>
      <c r="X195" s="38">
        <f t="shared" si="281"/>
        <v>817.02</v>
      </c>
      <c r="Y195" s="38">
        <f t="shared" si="282"/>
        <v>2494.2</v>
      </c>
      <c r="Z195" s="43"/>
      <c r="AA195" s="41" t="s">
        <v>58</v>
      </c>
      <c r="AB195" s="42">
        <f t="shared" ref="AB195:AH195" si="287">K195+R195</f>
        <v>84.6</v>
      </c>
      <c r="AC195" s="42">
        <f t="shared" si="287"/>
        <v>1128</v>
      </c>
      <c r="AD195" s="42">
        <f t="shared" si="287"/>
        <v>634.6</v>
      </c>
      <c r="AE195" s="42">
        <f t="shared" si="287"/>
        <v>47</v>
      </c>
      <c r="AF195" s="42">
        <f t="shared" si="287"/>
        <v>600</v>
      </c>
      <c r="AG195" s="42">
        <f t="shared" si="287"/>
        <v>0</v>
      </c>
      <c r="AH195" s="42">
        <f t="shared" si="287"/>
        <v>2494.2</v>
      </c>
      <c r="AI195" s="41" t="s">
        <v>35</v>
      </c>
    </row>
    <row r="196" s="15" customFormat="1" ht="16" customHeight="1" spans="1:35">
      <c r="A196" s="37">
        <f t="shared" si="267"/>
        <v>193</v>
      </c>
      <c r="B196" s="38" t="s">
        <v>153</v>
      </c>
      <c r="C196" s="45" t="s">
        <v>565</v>
      </c>
      <c r="D196" s="221" t="s">
        <v>566</v>
      </c>
      <c r="E196" s="63">
        <v>3920.55</v>
      </c>
      <c r="F196" s="38">
        <v>3920.55</v>
      </c>
      <c r="G196" s="39">
        <v>6346</v>
      </c>
      <c r="H196" s="38">
        <v>3920.55</v>
      </c>
      <c r="I196" s="43">
        <v>3180</v>
      </c>
      <c r="J196" s="39"/>
      <c r="K196" s="38">
        <f t="shared" si="268"/>
        <v>70.57</v>
      </c>
      <c r="L196" s="38">
        <f t="shared" si="269"/>
        <v>627.29</v>
      </c>
      <c r="M196" s="39">
        <f t="shared" si="270"/>
        <v>507.68</v>
      </c>
      <c r="N196" s="38">
        <f t="shared" si="271"/>
        <v>27.44</v>
      </c>
      <c r="O196" s="39">
        <f t="shared" si="272"/>
        <v>159</v>
      </c>
      <c r="P196" s="39">
        <f t="shared" si="273"/>
        <v>0</v>
      </c>
      <c r="Q196" s="39">
        <f t="shared" si="274"/>
        <v>1391.98</v>
      </c>
      <c r="R196" s="38">
        <f t="shared" si="275"/>
        <v>0</v>
      </c>
      <c r="S196" s="38">
        <f t="shared" si="276"/>
        <v>313.64</v>
      </c>
      <c r="T196" s="39">
        <f t="shared" si="277"/>
        <v>126.92</v>
      </c>
      <c r="U196" s="38">
        <f t="shared" si="278"/>
        <v>11.76</v>
      </c>
      <c r="V196" s="39">
        <f t="shared" si="279"/>
        <v>159</v>
      </c>
      <c r="W196" s="39">
        <f t="shared" si="280"/>
        <v>0</v>
      </c>
      <c r="X196" s="38">
        <f t="shared" si="281"/>
        <v>611.32</v>
      </c>
      <c r="Y196" s="38">
        <f t="shared" si="282"/>
        <v>2003.3</v>
      </c>
      <c r="Z196" s="43"/>
      <c r="AA196" s="41" t="s">
        <v>57</v>
      </c>
      <c r="AB196" s="42">
        <f t="shared" ref="AB196:AH196" si="288">K196+R196</f>
        <v>70.57</v>
      </c>
      <c r="AC196" s="42">
        <f t="shared" si="288"/>
        <v>940.93</v>
      </c>
      <c r="AD196" s="42">
        <f t="shared" si="288"/>
        <v>634.6</v>
      </c>
      <c r="AE196" s="42">
        <f t="shared" si="288"/>
        <v>39.2</v>
      </c>
      <c r="AF196" s="42">
        <f t="shared" si="288"/>
        <v>318</v>
      </c>
      <c r="AG196" s="42">
        <f t="shared" si="288"/>
        <v>0</v>
      </c>
      <c r="AH196" s="42">
        <f t="shared" si="288"/>
        <v>2003.3</v>
      </c>
      <c r="AI196" s="41" t="s">
        <v>36</v>
      </c>
    </row>
    <row r="197" s="15" customFormat="1" ht="16" customHeight="1" spans="1:35">
      <c r="A197" s="37">
        <f t="shared" si="267"/>
        <v>194</v>
      </c>
      <c r="B197" s="38" t="s">
        <v>270</v>
      </c>
      <c r="C197" s="45" t="s">
        <v>567</v>
      </c>
      <c r="D197" s="221" t="s">
        <v>568</v>
      </c>
      <c r="E197" s="63">
        <v>3920.55</v>
      </c>
      <c r="F197" s="38">
        <v>3920.55</v>
      </c>
      <c r="G197" s="39">
        <v>6346</v>
      </c>
      <c r="H197" s="38">
        <v>3920.55</v>
      </c>
      <c r="I197" s="43">
        <v>2200</v>
      </c>
      <c r="J197" s="39"/>
      <c r="K197" s="38">
        <f t="shared" si="268"/>
        <v>70.57</v>
      </c>
      <c r="L197" s="38">
        <f t="shared" si="269"/>
        <v>627.29</v>
      </c>
      <c r="M197" s="39">
        <f t="shared" si="270"/>
        <v>507.68</v>
      </c>
      <c r="N197" s="38">
        <f t="shared" si="271"/>
        <v>27.44</v>
      </c>
      <c r="O197" s="39">
        <f t="shared" si="272"/>
        <v>110</v>
      </c>
      <c r="P197" s="39">
        <f t="shared" si="273"/>
        <v>0</v>
      </c>
      <c r="Q197" s="39">
        <f t="shared" si="274"/>
        <v>1342.98</v>
      </c>
      <c r="R197" s="38">
        <f t="shared" si="275"/>
        <v>0</v>
      </c>
      <c r="S197" s="38">
        <f t="shared" si="276"/>
        <v>313.64</v>
      </c>
      <c r="T197" s="39">
        <f t="shared" si="277"/>
        <v>126.92</v>
      </c>
      <c r="U197" s="38">
        <f t="shared" si="278"/>
        <v>11.76</v>
      </c>
      <c r="V197" s="39">
        <f t="shared" si="279"/>
        <v>110</v>
      </c>
      <c r="W197" s="39">
        <f t="shared" si="280"/>
        <v>0</v>
      </c>
      <c r="X197" s="38">
        <f t="shared" si="281"/>
        <v>562.32</v>
      </c>
      <c r="Y197" s="38">
        <f t="shared" si="282"/>
        <v>1905.3</v>
      </c>
      <c r="Z197" s="43"/>
      <c r="AA197" s="41" t="s">
        <v>63</v>
      </c>
      <c r="AB197" s="42">
        <f t="shared" ref="AB197:AH197" si="289">K197+R197</f>
        <v>70.57</v>
      </c>
      <c r="AC197" s="42">
        <f t="shared" si="289"/>
        <v>940.93</v>
      </c>
      <c r="AD197" s="42">
        <f t="shared" si="289"/>
        <v>634.6</v>
      </c>
      <c r="AE197" s="42">
        <f t="shared" si="289"/>
        <v>39.2</v>
      </c>
      <c r="AF197" s="42">
        <f t="shared" si="289"/>
        <v>220</v>
      </c>
      <c r="AG197" s="42">
        <f t="shared" si="289"/>
        <v>0</v>
      </c>
      <c r="AH197" s="42">
        <f t="shared" si="289"/>
        <v>1905.3</v>
      </c>
      <c r="AI197" s="41" t="s">
        <v>36</v>
      </c>
    </row>
    <row r="198" s="15" customFormat="1" ht="16" customHeight="1" spans="1:35">
      <c r="A198" s="37">
        <f t="shared" si="267"/>
        <v>195</v>
      </c>
      <c r="B198" s="38" t="s">
        <v>569</v>
      </c>
      <c r="C198" s="64" t="s">
        <v>570</v>
      </c>
      <c r="D198" s="225" t="s">
        <v>571</v>
      </c>
      <c r="E198" s="63">
        <v>3920.55</v>
      </c>
      <c r="F198" s="38">
        <v>3920.55</v>
      </c>
      <c r="G198" s="39">
        <v>6346</v>
      </c>
      <c r="H198" s="38">
        <v>3920.55</v>
      </c>
      <c r="I198" s="43">
        <v>0</v>
      </c>
      <c r="J198" s="39"/>
      <c r="K198" s="38">
        <f t="shared" si="268"/>
        <v>70.57</v>
      </c>
      <c r="L198" s="38">
        <f t="shared" si="269"/>
        <v>627.29</v>
      </c>
      <c r="M198" s="39">
        <f t="shared" si="270"/>
        <v>507.68</v>
      </c>
      <c r="N198" s="38">
        <f t="shared" si="271"/>
        <v>27.44</v>
      </c>
      <c r="O198" s="39">
        <f t="shared" si="272"/>
        <v>0</v>
      </c>
      <c r="P198" s="39">
        <f t="shared" si="273"/>
        <v>0</v>
      </c>
      <c r="Q198" s="39">
        <f t="shared" si="274"/>
        <v>1232.98</v>
      </c>
      <c r="R198" s="38">
        <f t="shared" si="275"/>
        <v>0</v>
      </c>
      <c r="S198" s="38">
        <f t="shared" si="276"/>
        <v>313.64</v>
      </c>
      <c r="T198" s="39">
        <f t="shared" si="277"/>
        <v>126.92</v>
      </c>
      <c r="U198" s="38">
        <f t="shared" si="278"/>
        <v>11.76</v>
      </c>
      <c r="V198" s="39">
        <f t="shared" si="279"/>
        <v>0</v>
      </c>
      <c r="W198" s="39">
        <f t="shared" si="280"/>
        <v>0</v>
      </c>
      <c r="X198" s="38">
        <f t="shared" si="281"/>
        <v>452.32</v>
      </c>
      <c r="Y198" s="38">
        <f t="shared" si="282"/>
        <v>1685.3</v>
      </c>
      <c r="Z198" s="43"/>
      <c r="AA198" s="41" t="s">
        <v>82</v>
      </c>
      <c r="AB198" s="42">
        <f t="shared" ref="AB198:AH198" si="290">K198+R198</f>
        <v>70.57</v>
      </c>
      <c r="AC198" s="42">
        <f t="shared" si="290"/>
        <v>940.93</v>
      </c>
      <c r="AD198" s="42">
        <f t="shared" si="290"/>
        <v>634.6</v>
      </c>
      <c r="AE198" s="42">
        <f t="shared" si="290"/>
        <v>39.2</v>
      </c>
      <c r="AF198" s="42">
        <f t="shared" si="290"/>
        <v>0</v>
      </c>
      <c r="AG198" s="42">
        <f t="shared" si="290"/>
        <v>0</v>
      </c>
      <c r="AH198" s="42">
        <f t="shared" si="290"/>
        <v>1685.3</v>
      </c>
      <c r="AI198" s="41" t="s">
        <v>31</v>
      </c>
    </row>
    <row r="199" s="15" customFormat="1" ht="16" customHeight="1" spans="1:35">
      <c r="A199" s="37">
        <f t="shared" si="267"/>
        <v>196</v>
      </c>
      <c r="B199" s="38" t="s">
        <v>569</v>
      </c>
      <c r="C199" s="64" t="s">
        <v>572</v>
      </c>
      <c r="D199" s="225" t="s">
        <v>573</v>
      </c>
      <c r="E199" s="63">
        <v>3920.55</v>
      </c>
      <c r="F199" s="38">
        <v>3920.55</v>
      </c>
      <c r="G199" s="39">
        <v>6346</v>
      </c>
      <c r="H199" s="38">
        <v>3920.55</v>
      </c>
      <c r="I199" s="43">
        <v>0</v>
      </c>
      <c r="J199" s="39"/>
      <c r="K199" s="38">
        <f t="shared" si="268"/>
        <v>70.57</v>
      </c>
      <c r="L199" s="38">
        <f t="shared" si="269"/>
        <v>627.29</v>
      </c>
      <c r="M199" s="39">
        <f t="shared" si="270"/>
        <v>507.68</v>
      </c>
      <c r="N199" s="38">
        <f t="shared" si="271"/>
        <v>27.44</v>
      </c>
      <c r="O199" s="39">
        <f t="shared" si="272"/>
        <v>0</v>
      </c>
      <c r="P199" s="39">
        <f t="shared" si="273"/>
        <v>0</v>
      </c>
      <c r="Q199" s="39">
        <f t="shared" si="274"/>
        <v>1232.98</v>
      </c>
      <c r="R199" s="38">
        <f t="shared" si="275"/>
        <v>0</v>
      </c>
      <c r="S199" s="38">
        <f t="shared" si="276"/>
        <v>313.64</v>
      </c>
      <c r="T199" s="39">
        <f t="shared" si="277"/>
        <v>126.92</v>
      </c>
      <c r="U199" s="38">
        <f t="shared" si="278"/>
        <v>11.76</v>
      </c>
      <c r="V199" s="39">
        <f t="shared" si="279"/>
        <v>0</v>
      </c>
      <c r="W199" s="39">
        <f t="shared" si="280"/>
        <v>0</v>
      </c>
      <c r="X199" s="38">
        <f t="shared" si="281"/>
        <v>452.32</v>
      </c>
      <c r="Y199" s="38">
        <f t="shared" si="282"/>
        <v>1685.3</v>
      </c>
      <c r="Z199" s="43"/>
      <c r="AA199" s="41" t="s">
        <v>82</v>
      </c>
      <c r="AB199" s="42">
        <f t="shared" ref="AB199:AH199" si="291">K199+R199</f>
        <v>70.57</v>
      </c>
      <c r="AC199" s="42">
        <f t="shared" si="291"/>
        <v>940.93</v>
      </c>
      <c r="AD199" s="42">
        <f t="shared" si="291"/>
        <v>634.6</v>
      </c>
      <c r="AE199" s="42">
        <f t="shared" si="291"/>
        <v>39.2</v>
      </c>
      <c r="AF199" s="42">
        <f t="shared" si="291"/>
        <v>0</v>
      </c>
      <c r="AG199" s="42">
        <f t="shared" si="291"/>
        <v>0</v>
      </c>
      <c r="AH199" s="42">
        <f t="shared" si="291"/>
        <v>1685.3</v>
      </c>
      <c r="AI199" s="41" t="s">
        <v>31</v>
      </c>
    </row>
    <row r="200" s="15" customFormat="1" ht="16" customHeight="1" spans="1:35">
      <c r="A200" s="37">
        <f t="shared" si="267"/>
        <v>197</v>
      </c>
      <c r="B200" s="38" t="s">
        <v>238</v>
      </c>
      <c r="C200" s="66" t="s">
        <v>576</v>
      </c>
      <c r="D200" s="46" t="s">
        <v>577</v>
      </c>
      <c r="E200" s="63">
        <v>3920.55</v>
      </c>
      <c r="F200" s="38">
        <v>3920.55</v>
      </c>
      <c r="G200" s="39">
        <v>6346</v>
      </c>
      <c r="H200" s="38">
        <v>3920.55</v>
      </c>
      <c r="I200" s="43">
        <v>0</v>
      </c>
      <c r="J200" s="39"/>
      <c r="K200" s="38">
        <f t="shared" si="268"/>
        <v>70.57</v>
      </c>
      <c r="L200" s="38">
        <f t="shared" si="269"/>
        <v>627.29</v>
      </c>
      <c r="M200" s="39">
        <f t="shared" si="270"/>
        <v>507.68</v>
      </c>
      <c r="N200" s="38">
        <f t="shared" si="271"/>
        <v>27.44</v>
      </c>
      <c r="O200" s="39">
        <f t="shared" si="272"/>
        <v>0</v>
      </c>
      <c r="P200" s="39">
        <f t="shared" si="273"/>
        <v>0</v>
      </c>
      <c r="Q200" s="39">
        <f t="shared" si="274"/>
        <v>1232.98</v>
      </c>
      <c r="R200" s="38">
        <f t="shared" si="275"/>
        <v>0</v>
      </c>
      <c r="S200" s="38">
        <f t="shared" si="276"/>
        <v>313.64</v>
      </c>
      <c r="T200" s="39">
        <f t="shared" si="277"/>
        <v>126.92</v>
      </c>
      <c r="U200" s="38">
        <f t="shared" si="278"/>
        <v>11.76</v>
      </c>
      <c r="V200" s="39">
        <f t="shared" si="279"/>
        <v>0</v>
      </c>
      <c r="W200" s="39">
        <f t="shared" si="280"/>
        <v>0</v>
      </c>
      <c r="X200" s="38">
        <f t="shared" si="281"/>
        <v>452.32</v>
      </c>
      <c r="Y200" s="38">
        <f t="shared" si="282"/>
        <v>1685.3</v>
      </c>
      <c r="Z200" s="43"/>
      <c r="AA200" s="41" t="s">
        <v>60</v>
      </c>
      <c r="AB200" s="42">
        <f t="shared" ref="AB200:AH200" si="292">K200+R200</f>
        <v>70.57</v>
      </c>
      <c r="AC200" s="42">
        <f t="shared" si="292"/>
        <v>940.93</v>
      </c>
      <c r="AD200" s="42">
        <f t="shared" si="292"/>
        <v>634.6</v>
      </c>
      <c r="AE200" s="42">
        <f t="shared" si="292"/>
        <v>39.2</v>
      </c>
      <c r="AF200" s="42">
        <f t="shared" si="292"/>
        <v>0</v>
      </c>
      <c r="AG200" s="42">
        <f t="shared" si="292"/>
        <v>0</v>
      </c>
      <c r="AH200" s="42">
        <f t="shared" si="292"/>
        <v>1685.3</v>
      </c>
      <c r="AI200" s="41" t="s">
        <v>33</v>
      </c>
    </row>
    <row r="201" s="15" customFormat="1" ht="16" customHeight="1" spans="1:35">
      <c r="A201" s="37">
        <f t="shared" si="267"/>
        <v>198</v>
      </c>
      <c r="B201" s="38" t="s">
        <v>270</v>
      </c>
      <c r="C201" s="66" t="s">
        <v>580</v>
      </c>
      <c r="D201" s="46" t="s">
        <v>581</v>
      </c>
      <c r="E201" s="67">
        <v>3920.55</v>
      </c>
      <c r="F201" s="39">
        <v>3920.55</v>
      </c>
      <c r="G201" s="39">
        <v>6346</v>
      </c>
      <c r="H201" s="39">
        <v>3920.55</v>
      </c>
      <c r="I201" s="43">
        <v>2200</v>
      </c>
      <c r="J201" s="39"/>
      <c r="K201" s="38">
        <f t="shared" si="268"/>
        <v>70.57</v>
      </c>
      <c r="L201" s="38">
        <f t="shared" si="269"/>
        <v>627.29</v>
      </c>
      <c r="M201" s="39">
        <f t="shared" si="270"/>
        <v>507.68</v>
      </c>
      <c r="N201" s="38">
        <f t="shared" si="271"/>
        <v>27.44</v>
      </c>
      <c r="O201" s="39">
        <f t="shared" si="272"/>
        <v>110</v>
      </c>
      <c r="P201" s="39">
        <f t="shared" si="273"/>
        <v>0</v>
      </c>
      <c r="Q201" s="39">
        <f t="shared" si="274"/>
        <v>1342.98</v>
      </c>
      <c r="R201" s="38">
        <f t="shared" si="275"/>
        <v>0</v>
      </c>
      <c r="S201" s="38">
        <f t="shared" si="276"/>
        <v>313.64</v>
      </c>
      <c r="T201" s="39">
        <f t="shared" si="277"/>
        <v>126.92</v>
      </c>
      <c r="U201" s="38">
        <f t="shared" si="278"/>
        <v>11.76</v>
      </c>
      <c r="V201" s="39">
        <f t="shared" si="279"/>
        <v>110</v>
      </c>
      <c r="W201" s="39">
        <f t="shared" si="280"/>
        <v>0</v>
      </c>
      <c r="X201" s="38">
        <f t="shared" si="281"/>
        <v>562.32</v>
      </c>
      <c r="Y201" s="38">
        <f t="shared" si="282"/>
        <v>1905.3</v>
      </c>
      <c r="Z201" s="43"/>
      <c r="AA201" s="41" t="s">
        <v>63</v>
      </c>
      <c r="AB201" s="42">
        <f t="shared" ref="AB201:AH201" si="293">K201+R201</f>
        <v>70.57</v>
      </c>
      <c r="AC201" s="42">
        <f t="shared" si="293"/>
        <v>940.93</v>
      </c>
      <c r="AD201" s="42">
        <f t="shared" si="293"/>
        <v>634.6</v>
      </c>
      <c r="AE201" s="42">
        <f t="shared" si="293"/>
        <v>39.2</v>
      </c>
      <c r="AF201" s="42">
        <f t="shared" si="293"/>
        <v>220</v>
      </c>
      <c r="AG201" s="42">
        <f t="shared" si="293"/>
        <v>0</v>
      </c>
      <c r="AH201" s="42">
        <f t="shared" si="293"/>
        <v>1905.3</v>
      </c>
      <c r="AI201" s="41" t="s">
        <v>33</v>
      </c>
    </row>
    <row r="202" s="15" customFormat="1" ht="16" customHeight="1" spans="1:35">
      <c r="A202" s="37">
        <f t="shared" ref="A202:A254" si="294">ROW()-3</f>
        <v>199</v>
      </c>
      <c r="B202" s="38" t="s">
        <v>270</v>
      </c>
      <c r="C202" s="66" t="s">
        <v>584</v>
      </c>
      <c r="D202" s="46" t="s">
        <v>585</v>
      </c>
      <c r="E202" s="67">
        <v>3920.55</v>
      </c>
      <c r="F202" s="39">
        <v>3920.55</v>
      </c>
      <c r="G202" s="39">
        <v>6346</v>
      </c>
      <c r="H202" s="39">
        <v>3920.55</v>
      </c>
      <c r="I202" s="43">
        <v>2200</v>
      </c>
      <c r="J202" s="39"/>
      <c r="K202" s="38">
        <f t="shared" ref="K202:K254" si="295">ROUND(E202*0.018,2)</f>
        <v>70.57</v>
      </c>
      <c r="L202" s="38">
        <f t="shared" ref="L202:L254" si="296">ROUND(F202*0.16,2)</f>
        <v>627.29</v>
      </c>
      <c r="M202" s="39">
        <f t="shared" ref="M202:M254" si="297">ROUND(G202*0.08,2)</f>
        <v>507.68</v>
      </c>
      <c r="N202" s="38">
        <f t="shared" ref="N202:N254" si="298">ROUND(H202*0.007,2)</f>
        <v>27.44</v>
      </c>
      <c r="O202" s="39">
        <f t="shared" ref="O202:O254" si="299">I202*5%</f>
        <v>110</v>
      </c>
      <c r="P202" s="39">
        <f t="shared" ref="P202:P254" si="300">J202*50%</f>
        <v>0</v>
      </c>
      <c r="Q202" s="39">
        <f t="shared" ref="Q202:Q254" si="301">SUM(K202:P202)</f>
        <v>1342.98</v>
      </c>
      <c r="R202" s="38">
        <f t="shared" ref="R202:R254" si="302">E202*0</f>
        <v>0</v>
      </c>
      <c r="S202" s="38">
        <f t="shared" ref="S202:S254" si="303">ROUND(F202*0.08,2)</f>
        <v>313.64</v>
      </c>
      <c r="T202" s="39">
        <f t="shared" ref="T202:T254" si="304">ROUND(G202*0.02,2)</f>
        <v>126.92</v>
      </c>
      <c r="U202" s="38">
        <f t="shared" ref="U202:U254" si="305">ROUND(H202*0.003,2)</f>
        <v>11.76</v>
      </c>
      <c r="V202" s="39">
        <f t="shared" ref="V202:V254" si="306">I202*5%</f>
        <v>110</v>
      </c>
      <c r="W202" s="39">
        <f t="shared" ref="W202:W254" si="307">J202*50%</f>
        <v>0</v>
      </c>
      <c r="X202" s="38">
        <f t="shared" ref="X202:X254" si="308">SUM(R202:W202)</f>
        <v>562.32</v>
      </c>
      <c r="Y202" s="38">
        <f t="shared" ref="Y202:Y254" si="309">Q202+X202</f>
        <v>1905.3</v>
      </c>
      <c r="Z202" s="43"/>
      <c r="AA202" s="41" t="s">
        <v>63</v>
      </c>
      <c r="AB202" s="42">
        <f t="shared" ref="AB202:AH202" si="310">K202+R202</f>
        <v>70.57</v>
      </c>
      <c r="AC202" s="42">
        <f t="shared" si="310"/>
        <v>940.93</v>
      </c>
      <c r="AD202" s="42">
        <f t="shared" si="310"/>
        <v>634.6</v>
      </c>
      <c r="AE202" s="42">
        <f t="shared" si="310"/>
        <v>39.2</v>
      </c>
      <c r="AF202" s="42">
        <f t="shared" si="310"/>
        <v>220</v>
      </c>
      <c r="AG202" s="42">
        <f t="shared" si="310"/>
        <v>0</v>
      </c>
      <c r="AH202" s="42">
        <f t="shared" si="310"/>
        <v>1905.3</v>
      </c>
      <c r="AI202" s="41" t="s">
        <v>33</v>
      </c>
    </row>
    <row r="203" s="15" customFormat="1" ht="16" customHeight="1" spans="1:35">
      <c r="A203" s="37">
        <f t="shared" si="294"/>
        <v>200</v>
      </c>
      <c r="B203" s="38" t="s">
        <v>270</v>
      </c>
      <c r="C203" s="68" t="s">
        <v>586</v>
      </c>
      <c r="D203" s="55" t="s">
        <v>587</v>
      </c>
      <c r="E203" s="67">
        <v>3920.55</v>
      </c>
      <c r="F203" s="39">
        <v>3920.55</v>
      </c>
      <c r="G203" s="39">
        <v>6346</v>
      </c>
      <c r="H203" s="39">
        <v>3920.55</v>
      </c>
      <c r="I203" s="43">
        <v>2200</v>
      </c>
      <c r="J203" s="39"/>
      <c r="K203" s="38">
        <f t="shared" si="295"/>
        <v>70.57</v>
      </c>
      <c r="L203" s="38">
        <f t="shared" si="296"/>
        <v>627.29</v>
      </c>
      <c r="M203" s="39">
        <f t="shared" si="297"/>
        <v>507.68</v>
      </c>
      <c r="N203" s="38">
        <f t="shared" si="298"/>
        <v>27.44</v>
      </c>
      <c r="O203" s="39">
        <f t="shared" si="299"/>
        <v>110</v>
      </c>
      <c r="P203" s="39">
        <f t="shared" si="300"/>
        <v>0</v>
      </c>
      <c r="Q203" s="39">
        <f t="shared" si="301"/>
        <v>1342.98</v>
      </c>
      <c r="R203" s="38">
        <f t="shared" si="302"/>
        <v>0</v>
      </c>
      <c r="S203" s="38">
        <f t="shared" si="303"/>
        <v>313.64</v>
      </c>
      <c r="T203" s="39">
        <f t="shared" si="304"/>
        <v>126.92</v>
      </c>
      <c r="U203" s="38">
        <f t="shared" si="305"/>
        <v>11.76</v>
      </c>
      <c r="V203" s="39">
        <f t="shared" si="306"/>
        <v>110</v>
      </c>
      <c r="W203" s="39">
        <f t="shared" si="307"/>
        <v>0</v>
      </c>
      <c r="X203" s="38">
        <f t="shared" si="308"/>
        <v>562.32</v>
      </c>
      <c r="Y203" s="38">
        <f t="shared" si="309"/>
        <v>1905.3</v>
      </c>
      <c r="Z203" s="43"/>
      <c r="AA203" s="41" t="s">
        <v>63</v>
      </c>
      <c r="AB203" s="42">
        <f t="shared" ref="AB203:AH203" si="311">K203+R203</f>
        <v>70.57</v>
      </c>
      <c r="AC203" s="42">
        <f t="shared" si="311"/>
        <v>940.93</v>
      </c>
      <c r="AD203" s="42">
        <f t="shared" si="311"/>
        <v>634.6</v>
      </c>
      <c r="AE203" s="42">
        <f t="shared" si="311"/>
        <v>39.2</v>
      </c>
      <c r="AF203" s="42">
        <f t="shared" si="311"/>
        <v>220</v>
      </c>
      <c r="AG203" s="42">
        <f t="shared" si="311"/>
        <v>0</v>
      </c>
      <c r="AH203" s="42">
        <f t="shared" si="311"/>
        <v>1905.3</v>
      </c>
      <c r="AI203" s="41" t="s">
        <v>33</v>
      </c>
    </row>
    <row r="204" s="15" customFormat="1" ht="16" customHeight="1" spans="1:35">
      <c r="A204" s="37">
        <f t="shared" si="294"/>
        <v>201</v>
      </c>
      <c r="B204" s="38" t="s">
        <v>189</v>
      </c>
      <c r="C204" s="68" t="s">
        <v>588</v>
      </c>
      <c r="D204" s="55" t="s">
        <v>589</v>
      </c>
      <c r="E204" s="67">
        <v>3920.55</v>
      </c>
      <c r="F204" s="39">
        <v>3920.55</v>
      </c>
      <c r="G204" s="39">
        <v>6346</v>
      </c>
      <c r="H204" s="39">
        <v>3920.55</v>
      </c>
      <c r="I204" s="43">
        <v>2200</v>
      </c>
      <c r="J204" s="39"/>
      <c r="K204" s="38">
        <f t="shared" si="295"/>
        <v>70.57</v>
      </c>
      <c r="L204" s="38">
        <f t="shared" si="296"/>
        <v>627.29</v>
      </c>
      <c r="M204" s="39">
        <f t="shared" si="297"/>
        <v>507.68</v>
      </c>
      <c r="N204" s="38">
        <f t="shared" si="298"/>
        <v>27.44</v>
      </c>
      <c r="O204" s="39">
        <f t="shared" si="299"/>
        <v>110</v>
      </c>
      <c r="P204" s="39">
        <f t="shared" si="300"/>
        <v>0</v>
      </c>
      <c r="Q204" s="39">
        <f t="shared" si="301"/>
        <v>1342.98</v>
      </c>
      <c r="R204" s="38">
        <f t="shared" si="302"/>
        <v>0</v>
      </c>
      <c r="S204" s="38">
        <f t="shared" si="303"/>
        <v>313.64</v>
      </c>
      <c r="T204" s="39">
        <f t="shared" si="304"/>
        <v>126.92</v>
      </c>
      <c r="U204" s="38">
        <f t="shared" si="305"/>
        <v>11.76</v>
      </c>
      <c r="V204" s="39">
        <f t="shared" si="306"/>
        <v>110</v>
      </c>
      <c r="W204" s="39">
        <f t="shared" si="307"/>
        <v>0</v>
      </c>
      <c r="X204" s="38">
        <f t="shared" si="308"/>
        <v>562.32</v>
      </c>
      <c r="Y204" s="38">
        <f t="shared" si="309"/>
        <v>1905.3</v>
      </c>
      <c r="Z204" s="43"/>
      <c r="AA204" s="41" t="s">
        <v>52</v>
      </c>
      <c r="AB204" s="42">
        <f t="shared" ref="AB204:AH204" si="312">K204+R204</f>
        <v>70.57</v>
      </c>
      <c r="AC204" s="42">
        <f t="shared" si="312"/>
        <v>940.93</v>
      </c>
      <c r="AD204" s="42">
        <f t="shared" si="312"/>
        <v>634.6</v>
      </c>
      <c r="AE204" s="42">
        <f t="shared" si="312"/>
        <v>39.2</v>
      </c>
      <c r="AF204" s="42">
        <f t="shared" si="312"/>
        <v>220</v>
      </c>
      <c r="AG204" s="42">
        <f t="shared" si="312"/>
        <v>0</v>
      </c>
      <c r="AH204" s="42">
        <f t="shared" si="312"/>
        <v>1905.3</v>
      </c>
      <c r="AI204" s="41" t="s">
        <v>36</v>
      </c>
    </row>
    <row r="205" s="15" customFormat="1" ht="16" customHeight="1" spans="1:35">
      <c r="A205" s="37">
        <f t="shared" si="294"/>
        <v>202</v>
      </c>
      <c r="B205" s="38" t="s">
        <v>153</v>
      </c>
      <c r="C205" s="69" t="s">
        <v>590</v>
      </c>
      <c r="D205" s="55" t="s">
        <v>591</v>
      </c>
      <c r="E205" s="67">
        <v>3920.55</v>
      </c>
      <c r="F205" s="39">
        <v>3920.55</v>
      </c>
      <c r="G205" s="39">
        <v>6346</v>
      </c>
      <c r="H205" s="39">
        <v>3920.55</v>
      </c>
      <c r="I205" s="43">
        <v>3180</v>
      </c>
      <c r="J205" s="39"/>
      <c r="K205" s="38">
        <f t="shared" si="295"/>
        <v>70.57</v>
      </c>
      <c r="L205" s="38">
        <f t="shared" si="296"/>
        <v>627.29</v>
      </c>
      <c r="M205" s="39">
        <f t="shared" si="297"/>
        <v>507.68</v>
      </c>
      <c r="N205" s="38">
        <f t="shared" si="298"/>
        <v>27.44</v>
      </c>
      <c r="O205" s="39">
        <f t="shared" si="299"/>
        <v>159</v>
      </c>
      <c r="P205" s="39">
        <f t="shared" si="300"/>
        <v>0</v>
      </c>
      <c r="Q205" s="39">
        <f t="shared" si="301"/>
        <v>1391.98</v>
      </c>
      <c r="R205" s="38">
        <f t="shared" si="302"/>
        <v>0</v>
      </c>
      <c r="S205" s="38">
        <f t="shared" si="303"/>
        <v>313.64</v>
      </c>
      <c r="T205" s="39">
        <f t="shared" si="304"/>
        <v>126.92</v>
      </c>
      <c r="U205" s="38">
        <f t="shared" si="305"/>
        <v>11.76</v>
      </c>
      <c r="V205" s="39">
        <f t="shared" si="306"/>
        <v>159</v>
      </c>
      <c r="W205" s="39">
        <f t="shared" si="307"/>
        <v>0</v>
      </c>
      <c r="X205" s="38">
        <f t="shared" si="308"/>
        <v>611.32</v>
      </c>
      <c r="Y205" s="38">
        <f t="shared" si="309"/>
        <v>2003.3</v>
      </c>
      <c r="Z205" s="43"/>
      <c r="AA205" s="41" t="s">
        <v>57</v>
      </c>
      <c r="AB205" s="42">
        <f t="shared" ref="AB205:AH205" si="313">K205+R205</f>
        <v>70.57</v>
      </c>
      <c r="AC205" s="42">
        <f t="shared" si="313"/>
        <v>940.93</v>
      </c>
      <c r="AD205" s="42">
        <f t="shared" si="313"/>
        <v>634.6</v>
      </c>
      <c r="AE205" s="42">
        <f t="shared" si="313"/>
        <v>39.2</v>
      </c>
      <c r="AF205" s="42">
        <f t="shared" si="313"/>
        <v>318</v>
      </c>
      <c r="AG205" s="42">
        <f t="shared" si="313"/>
        <v>0</v>
      </c>
      <c r="AH205" s="42">
        <f t="shared" si="313"/>
        <v>2003.3</v>
      </c>
      <c r="AI205" s="41" t="s">
        <v>36</v>
      </c>
    </row>
    <row r="206" s="15" customFormat="1" ht="16" customHeight="1" spans="1:35">
      <c r="A206" s="37">
        <f t="shared" si="294"/>
        <v>203</v>
      </c>
      <c r="B206" s="38" t="s">
        <v>195</v>
      </c>
      <c r="C206" s="59" t="s">
        <v>592</v>
      </c>
      <c r="D206" s="40" t="s">
        <v>593</v>
      </c>
      <c r="E206" s="67">
        <v>3920.55</v>
      </c>
      <c r="F206" s="39">
        <v>3920.55</v>
      </c>
      <c r="G206" s="39">
        <v>6346</v>
      </c>
      <c r="H206" s="39">
        <v>3920.55</v>
      </c>
      <c r="I206" s="43">
        <v>3180</v>
      </c>
      <c r="J206" s="39"/>
      <c r="K206" s="38">
        <f t="shared" si="295"/>
        <v>70.57</v>
      </c>
      <c r="L206" s="38">
        <f t="shared" si="296"/>
        <v>627.29</v>
      </c>
      <c r="M206" s="39">
        <f t="shared" si="297"/>
        <v>507.68</v>
      </c>
      <c r="N206" s="38">
        <f t="shared" si="298"/>
        <v>27.44</v>
      </c>
      <c r="O206" s="39">
        <f t="shared" si="299"/>
        <v>159</v>
      </c>
      <c r="P206" s="39">
        <f t="shared" si="300"/>
        <v>0</v>
      </c>
      <c r="Q206" s="39">
        <f t="shared" si="301"/>
        <v>1391.98</v>
      </c>
      <c r="R206" s="38">
        <f t="shared" si="302"/>
        <v>0</v>
      </c>
      <c r="S206" s="38">
        <f t="shared" si="303"/>
        <v>313.64</v>
      </c>
      <c r="T206" s="39">
        <f t="shared" si="304"/>
        <v>126.92</v>
      </c>
      <c r="U206" s="38">
        <f t="shared" si="305"/>
        <v>11.76</v>
      </c>
      <c r="V206" s="39">
        <f t="shared" si="306"/>
        <v>159</v>
      </c>
      <c r="W206" s="39">
        <f t="shared" si="307"/>
        <v>0</v>
      </c>
      <c r="X206" s="38">
        <f t="shared" si="308"/>
        <v>611.32</v>
      </c>
      <c r="Y206" s="38">
        <f t="shared" si="309"/>
        <v>2003.3</v>
      </c>
      <c r="Z206" s="35"/>
      <c r="AA206" s="41" t="s">
        <v>72</v>
      </c>
      <c r="AB206" s="42">
        <f t="shared" ref="AB206:AH206" si="314">K206+R206</f>
        <v>70.57</v>
      </c>
      <c r="AC206" s="42">
        <f t="shared" si="314"/>
        <v>940.93</v>
      </c>
      <c r="AD206" s="42">
        <f t="shared" si="314"/>
        <v>634.6</v>
      </c>
      <c r="AE206" s="42">
        <f t="shared" si="314"/>
        <v>39.2</v>
      </c>
      <c r="AF206" s="42">
        <f t="shared" si="314"/>
        <v>318</v>
      </c>
      <c r="AG206" s="42">
        <f t="shared" si="314"/>
        <v>0</v>
      </c>
      <c r="AH206" s="42">
        <f t="shared" si="314"/>
        <v>2003.3</v>
      </c>
      <c r="AI206" s="41" t="s">
        <v>34</v>
      </c>
    </row>
    <row r="207" s="15" customFormat="1" ht="16" customHeight="1" spans="1:35">
      <c r="A207" s="37">
        <f t="shared" si="294"/>
        <v>204</v>
      </c>
      <c r="B207" s="38" t="s">
        <v>110</v>
      </c>
      <c r="C207" s="59" t="s">
        <v>594</v>
      </c>
      <c r="D207" s="40" t="s">
        <v>595</v>
      </c>
      <c r="E207" s="67">
        <v>3920.55</v>
      </c>
      <c r="F207" s="39">
        <v>3920.55</v>
      </c>
      <c r="G207" s="39">
        <v>6346</v>
      </c>
      <c r="H207" s="39">
        <v>3920.55</v>
      </c>
      <c r="I207" s="43">
        <v>2200</v>
      </c>
      <c r="J207" s="39"/>
      <c r="K207" s="38">
        <f t="shared" si="295"/>
        <v>70.57</v>
      </c>
      <c r="L207" s="38">
        <f t="shared" si="296"/>
        <v>627.29</v>
      </c>
      <c r="M207" s="39">
        <f t="shared" si="297"/>
        <v>507.68</v>
      </c>
      <c r="N207" s="38">
        <f t="shared" si="298"/>
        <v>27.44</v>
      </c>
      <c r="O207" s="39">
        <f t="shared" si="299"/>
        <v>110</v>
      </c>
      <c r="P207" s="39">
        <f t="shared" si="300"/>
        <v>0</v>
      </c>
      <c r="Q207" s="39">
        <f t="shared" si="301"/>
        <v>1342.98</v>
      </c>
      <c r="R207" s="38">
        <f t="shared" si="302"/>
        <v>0</v>
      </c>
      <c r="S207" s="38">
        <f t="shared" si="303"/>
        <v>313.64</v>
      </c>
      <c r="T207" s="39">
        <f t="shared" si="304"/>
        <v>126.92</v>
      </c>
      <c r="U207" s="38">
        <f t="shared" si="305"/>
        <v>11.76</v>
      </c>
      <c r="V207" s="39">
        <f t="shared" si="306"/>
        <v>110</v>
      </c>
      <c r="W207" s="39">
        <f t="shared" si="307"/>
        <v>0</v>
      </c>
      <c r="X207" s="38">
        <f t="shared" si="308"/>
        <v>562.32</v>
      </c>
      <c r="Y207" s="38">
        <f t="shared" si="309"/>
        <v>1905.3</v>
      </c>
      <c r="Z207" s="35"/>
      <c r="AA207" s="41" t="s">
        <v>62</v>
      </c>
      <c r="AB207" s="42">
        <f t="shared" ref="AB207:AH207" si="315">K207+R207</f>
        <v>70.57</v>
      </c>
      <c r="AC207" s="42">
        <f t="shared" si="315"/>
        <v>940.93</v>
      </c>
      <c r="AD207" s="42">
        <f t="shared" si="315"/>
        <v>634.6</v>
      </c>
      <c r="AE207" s="42">
        <f t="shared" si="315"/>
        <v>39.2</v>
      </c>
      <c r="AF207" s="42">
        <f t="shared" si="315"/>
        <v>220</v>
      </c>
      <c r="AG207" s="42">
        <f t="shared" si="315"/>
        <v>0</v>
      </c>
      <c r="AH207" s="42">
        <f t="shared" si="315"/>
        <v>1905.3</v>
      </c>
      <c r="AI207" s="41" t="s">
        <v>33</v>
      </c>
    </row>
    <row r="208" s="15" customFormat="1" ht="16" customHeight="1" spans="1:35">
      <c r="A208" s="37">
        <f t="shared" si="294"/>
        <v>205</v>
      </c>
      <c r="B208" s="38" t="s">
        <v>110</v>
      </c>
      <c r="C208" s="59" t="s">
        <v>596</v>
      </c>
      <c r="D208" s="40" t="s">
        <v>597</v>
      </c>
      <c r="E208" s="67">
        <v>3920.55</v>
      </c>
      <c r="F208" s="39">
        <v>3920.55</v>
      </c>
      <c r="G208" s="39">
        <v>6346</v>
      </c>
      <c r="H208" s="39">
        <v>3920.55</v>
      </c>
      <c r="I208" s="43">
        <v>2200</v>
      </c>
      <c r="J208" s="39"/>
      <c r="K208" s="38">
        <f t="shared" si="295"/>
        <v>70.57</v>
      </c>
      <c r="L208" s="38">
        <f t="shared" si="296"/>
        <v>627.29</v>
      </c>
      <c r="M208" s="39">
        <f t="shared" si="297"/>
        <v>507.68</v>
      </c>
      <c r="N208" s="38">
        <f t="shared" si="298"/>
        <v>27.44</v>
      </c>
      <c r="O208" s="39">
        <f t="shared" si="299"/>
        <v>110</v>
      </c>
      <c r="P208" s="39">
        <f t="shared" si="300"/>
        <v>0</v>
      </c>
      <c r="Q208" s="39">
        <f t="shared" si="301"/>
        <v>1342.98</v>
      </c>
      <c r="R208" s="38">
        <f t="shared" si="302"/>
        <v>0</v>
      </c>
      <c r="S208" s="38">
        <f t="shared" si="303"/>
        <v>313.64</v>
      </c>
      <c r="T208" s="39">
        <f t="shared" si="304"/>
        <v>126.92</v>
      </c>
      <c r="U208" s="38">
        <f t="shared" si="305"/>
        <v>11.76</v>
      </c>
      <c r="V208" s="39">
        <f t="shared" si="306"/>
        <v>110</v>
      </c>
      <c r="W208" s="39">
        <f t="shared" si="307"/>
        <v>0</v>
      </c>
      <c r="X208" s="38">
        <f t="shared" si="308"/>
        <v>562.32</v>
      </c>
      <c r="Y208" s="38">
        <f t="shared" si="309"/>
        <v>1905.3</v>
      </c>
      <c r="Z208" s="35"/>
      <c r="AA208" s="41" t="s">
        <v>62</v>
      </c>
      <c r="AB208" s="42">
        <f t="shared" ref="AB208:AH208" si="316">K208+R208</f>
        <v>70.57</v>
      </c>
      <c r="AC208" s="42">
        <f t="shared" si="316"/>
        <v>940.93</v>
      </c>
      <c r="AD208" s="42">
        <f t="shared" si="316"/>
        <v>634.6</v>
      </c>
      <c r="AE208" s="42">
        <f t="shared" si="316"/>
        <v>39.2</v>
      </c>
      <c r="AF208" s="42">
        <f t="shared" si="316"/>
        <v>220</v>
      </c>
      <c r="AG208" s="42">
        <f t="shared" si="316"/>
        <v>0</v>
      </c>
      <c r="AH208" s="42">
        <f t="shared" si="316"/>
        <v>1905.3</v>
      </c>
      <c r="AI208" s="41" t="s">
        <v>33</v>
      </c>
    </row>
    <row r="209" s="15" customFormat="1" ht="16" customHeight="1" spans="1:36">
      <c r="A209" s="37">
        <f t="shared" si="294"/>
        <v>206</v>
      </c>
      <c r="B209" s="38" t="s">
        <v>270</v>
      </c>
      <c r="C209" s="54" t="s">
        <v>600</v>
      </c>
      <c r="D209" s="40" t="s">
        <v>601</v>
      </c>
      <c r="E209" s="67">
        <v>3920.55</v>
      </c>
      <c r="F209" s="39">
        <v>3920.55</v>
      </c>
      <c r="G209" s="39">
        <v>6346</v>
      </c>
      <c r="H209" s="39">
        <v>3920.55</v>
      </c>
      <c r="I209" s="43">
        <v>2200</v>
      </c>
      <c r="J209" s="39"/>
      <c r="K209" s="38">
        <f t="shared" si="295"/>
        <v>70.57</v>
      </c>
      <c r="L209" s="38">
        <f t="shared" si="296"/>
        <v>627.29</v>
      </c>
      <c r="M209" s="39">
        <f t="shared" si="297"/>
        <v>507.68</v>
      </c>
      <c r="N209" s="38">
        <f t="shared" si="298"/>
        <v>27.44</v>
      </c>
      <c r="O209" s="39">
        <f t="shared" si="299"/>
        <v>110</v>
      </c>
      <c r="P209" s="39">
        <f t="shared" si="300"/>
        <v>0</v>
      </c>
      <c r="Q209" s="39">
        <f t="shared" si="301"/>
        <v>1342.98</v>
      </c>
      <c r="R209" s="38">
        <f t="shared" si="302"/>
        <v>0</v>
      </c>
      <c r="S209" s="38">
        <f t="shared" si="303"/>
        <v>313.64</v>
      </c>
      <c r="T209" s="39">
        <f t="shared" si="304"/>
        <v>126.92</v>
      </c>
      <c r="U209" s="38">
        <f t="shared" si="305"/>
        <v>11.76</v>
      </c>
      <c r="V209" s="39">
        <f t="shared" si="306"/>
        <v>110</v>
      </c>
      <c r="W209" s="39">
        <f t="shared" si="307"/>
        <v>0</v>
      </c>
      <c r="X209" s="38">
        <f t="shared" si="308"/>
        <v>562.32</v>
      </c>
      <c r="Y209" s="38">
        <f t="shared" si="309"/>
        <v>1905.3</v>
      </c>
      <c r="Z209" s="35"/>
      <c r="AA209" s="41" t="s">
        <v>63</v>
      </c>
      <c r="AB209" s="42">
        <f t="shared" ref="AB209:AH209" si="317">K209+R209</f>
        <v>70.57</v>
      </c>
      <c r="AC209" s="42">
        <f t="shared" si="317"/>
        <v>940.93</v>
      </c>
      <c r="AD209" s="42">
        <f t="shared" si="317"/>
        <v>634.6</v>
      </c>
      <c r="AE209" s="42">
        <f t="shared" si="317"/>
        <v>39.2</v>
      </c>
      <c r="AF209" s="42">
        <f t="shared" si="317"/>
        <v>220</v>
      </c>
      <c r="AG209" s="42">
        <f t="shared" si="317"/>
        <v>0</v>
      </c>
      <c r="AH209" s="42">
        <f t="shared" si="317"/>
        <v>1905.3</v>
      </c>
      <c r="AI209" s="41" t="s">
        <v>33</v>
      </c>
    </row>
    <row r="210" s="18" customFormat="1" ht="19" customHeight="1" spans="1:36">
      <c r="A210" s="37">
        <f t="shared" si="294"/>
        <v>207</v>
      </c>
      <c r="B210" s="38" t="s">
        <v>347</v>
      </c>
      <c r="C210" s="59" t="s">
        <v>602</v>
      </c>
      <c r="D210" s="220" t="s">
        <v>603</v>
      </c>
      <c r="E210" s="67">
        <v>4200</v>
      </c>
      <c r="F210" s="67">
        <v>4200</v>
      </c>
      <c r="G210" s="39">
        <v>6346</v>
      </c>
      <c r="H210" s="67">
        <v>4200</v>
      </c>
      <c r="I210" s="43">
        <v>4180</v>
      </c>
      <c r="J210" s="39"/>
      <c r="K210" s="38">
        <f t="shared" si="295"/>
        <v>75.6</v>
      </c>
      <c r="L210" s="38">
        <f t="shared" si="296"/>
        <v>672</v>
      </c>
      <c r="M210" s="39">
        <f t="shared" si="297"/>
        <v>507.68</v>
      </c>
      <c r="N210" s="38">
        <f t="shared" si="298"/>
        <v>29.4</v>
      </c>
      <c r="O210" s="39">
        <f t="shared" si="299"/>
        <v>209</v>
      </c>
      <c r="P210" s="39">
        <f t="shared" si="300"/>
        <v>0</v>
      </c>
      <c r="Q210" s="39">
        <f t="shared" si="301"/>
        <v>1493.68</v>
      </c>
      <c r="R210" s="38">
        <f t="shared" si="302"/>
        <v>0</v>
      </c>
      <c r="S210" s="38">
        <f t="shared" si="303"/>
        <v>336</v>
      </c>
      <c r="T210" s="39">
        <f t="shared" si="304"/>
        <v>126.92</v>
      </c>
      <c r="U210" s="38">
        <f t="shared" si="305"/>
        <v>12.6</v>
      </c>
      <c r="V210" s="39">
        <f t="shared" si="306"/>
        <v>209</v>
      </c>
      <c r="W210" s="39">
        <f t="shared" si="307"/>
        <v>0</v>
      </c>
      <c r="X210" s="38">
        <f t="shared" si="308"/>
        <v>684.52</v>
      </c>
      <c r="Y210" s="38">
        <f t="shared" si="309"/>
        <v>2178.2</v>
      </c>
      <c r="Z210" s="35"/>
      <c r="AA210" s="41" t="s">
        <v>74</v>
      </c>
      <c r="AB210" s="42">
        <f t="shared" ref="AB210:AH210" si="318">K210+R210</f>
        <v>75.6</v>
      </c>
      <c r="AC210" s="42">
        <f t="shared" si="318"/>
        <v>1008</v>
      </c>
      <c r="AD210" s="42">
        <f t="shared" si="318"/>
        <v>634.6</v>
      </c>
      <c r="AE210" s="42">
        <f t="shared" si="318"/>
        <v>42</v>
      </c>
      <c r="AF210" s="42">
        <f t="shared" si="318"/>
        <v>418</v>
      </c>
      <c r="AG210" s="42">
        <f t="shared" si="318"/>
        <v>0</v>
      </c>
      <c r="AH210" s="42">
        <f t="shared" si="318"/>
        <v>2178.2</v>
      </c>
      <c r="AI210" s="41" t="s">
        <v>35</v>
      </c>
      <c r="AJ210" s="15"/>
    </row>
    <row r="211" s="18" customFormat="1" ht="19" customHeight="1" spans="1:36">
      <c r="A211" s="37">
        <f t="shared" si="294"/>
        <v>208</v>
      </c>
      <c r="B211" s="38" t="s">
        <v>181</v>
      </c>
      <c r="C211" s="59" t="s">
        <v>606</v>
      </c>
      <c r="D211" s="40" t="s">
        <v>607</v>
      </c>
      <c r="E211" s="67">
        <v>3920.55</v>
      </c>
      <c r="F211" s="39">
        <v>3920.55</v>
      </c>
      <c r="G211" s="39">
        <v>6346</v>
      </c>
      <c r="H211" s="39">
        <v>3920.55</v>
      </c>
      <c r="I211" s="43">
        <v>3180</v>
      </c>
      <c r="J211" s="39"/>
      <c r="K211" s="38">
        <f t="shared" si="295"/>
        <v>70.57</v>
      </c>
      <c r="L211" s="38">
        <f t="shared" si="296"/>
        <v>627.29</v>
      </c>
      <c r="M211" s="39">
        <f t="shared" si="297"/>
        <v>507.68</v>
      </c>
      <c r="N211" s="38">
        <f t="shared" si="298"/>
        <v>27.44</v>
      </c>
      <c r="O211" s="39">
        <f t="shared" si="299"/>
        <v>159</v>
      </c>
      <c r="P211" s="39">
        <f t="shared" si="300"/>
        <v>0</v>
      </c>
      <c r="Q211" s="39">
        <f t="shared" si="301"/>
        <v>1391.98</v>
      </c>
      <c r="R211" s="38">
        <f t="shared" si="302"/>
        <v>0</v>
      </c>
      <c r="S211" s="38">
        <f t="shared" si="303"/>
        <v>313.64</v>
      </c>
      <c r="T211" s="39">
        <f t="shared" si="304"/>
        <v>126.92</v>
      </c>
      <c r="U211" s="38">
        <f t="shared" si="305"/>
        <v>11.76</v>
      </c>
      <c r="V211" s="39">
        <f t="shared" si="306"/>
        <v>159</v>
      </c>
      <c r="W211" s="39">
        <f t="shared" si="307"/>
        <v>0</v>
      </c>
      <c r="X211" s="38">
        <f t="shared" si="308"/>
        <v>611.32</v>
      </c>
      <c r="Y211" s="38">
        <f t="shared" si="309"/>
        <v>2003.3</v>
      </c>
      <c r="Z211" s="35"/>
      <c r="AA211" s="41" t="s">
        <v>81</v>
      </c>
      <c r="AB211" s="42">
        <f t="shared" ref="AB211:AH211" si="319">K211+R211</f>
        <v>70.57</v>
      </c>
      <c r="AC211" s="42">
        <f t="shared" si="319"/>
        <v>940.93</v>
      </c>
      <c r="AD211" s="42">
        <f t="shared" si="319"/>
        <v>634.6</v>
      </c>
      <c r="AE211" s="42">
        <f t="shared" si="319"/>
        <v>39.2</v>
      </c>
      <c r="AF211" s="42">
        <f t="shared" si="319"/>
        <v>318</v>
      </c>
      <c r="AG211" s="42">
        <f t="shared" si="319"/>
        <v>0</v>
      </c>
      <c r="AH211" s="42">
        <f t="shared" si="319"/>
        <v>2003.3</v>
      </c>
      <c r="AI211" s="41" t="s">
        <v>31</v>
      </c>
      <c r="AJ211" s="15"/>
    </row>
    <row r="212" s="18" customFormat="1" ht="19" customHeight="1" spans="1:36">
      <c r="A212" s="37">
        <f t="shared" si="294"/>
        <v>209</v>
      </c>
      <c r="B212" s="38" t="s">
        <v>270</v>
      </c>
      <c r="C212" s="59" t="s">
        <v>608</v>
      </c>
      <c r="D212" s="40" t="s">
        <v>609</v>
      </c>
      <c r="E212" s="67">
        <v>3920.55</v>
      </c>
      <c r="F212" s="39">
        <v>3920.55</v>
      </c>
      <c r="G212" s="39">
        <v>6346</v>
      </c>
      <c r="H212" s="39">
        <v>3920.55</v>
      </c>
      <c r="I212" s="43">
        <v>0</v>
      </c>
      <c r="J212" s="39"/>
      <c r="K212" s="38">
        <f t="shared" si="295"/>
        <v>70.57</v>
      </c>
      <c r="L212" s="38">
        <f t="shared" si="296"/>
        <v>627.29</v>
      </c>
      <c r="M212" s="39">
        <f t="shared" si="297"/>
        <v>507.68</v>
      </c>
      <c r="N212" s="38">
        <f t="shared" si="298"/>
        <v>27.44</v>
      </c>
      <c r="O212" s="39">
        <f t="shared" si="299"/>
        <v>0</v>
      </c>
      <c r="P212" s="39">
        <f t="shared" si="300"/>
        <v>0</v>
      </c>
      <c r="Q212" s="39">
        <f t="shared" si="301"/>
        <v>1232.98</v>
      </c>
      <c r="R212" s="38">
        <f t="shared" si="302"/>
        <v>0</v>
      </c>
      <c r="S212" s="38">
        <f t="shared" si="303"/>
        <v>313.64</v>
      </c>
      <c r="T212" s="39">
        <f t="shared" si="304"/>
        <v>126.92</v>
      </c>
      <c r="U212" s="38">
        <f t="shared" si="305"/>
        <v>11.76</v>
      </c>
      <c r="V212" s="39">
        <f t="shared" si="306"/>
        <v>0</v>
      </c>
      <c r="W212" s="39">
        <f t="shared" si="307"/>
        <v>0</v>
      </c>
      <c r="X212" s="38">
        <f t="shared" si="308"/>
        <v>452.32</v>
      </c>
      <c r="Y212" s="38">
        <f t="shared" si="309"/>
        <v>1685.3</v>
      </c>
      <c r="Z212" s="35"/>
      <c r="AA212" s="41" t="s">
        <v>63</v>
      </c>
      <c r="AB212" s="42">
        <f t="shared" ref="AB212:AH212" si="320">K212+R212</f>
        <v>70.57</v>
      </c>
      <c r="AC212" s="42">
        <f t="shared" si="320"/>
        <v>940.93</v>
      </c>
      <c r="AD212" s="42">
        <f t="shared" si="320"/>
        <v>634.6</v>
      </c>
      <c r="AE212" s="42">
        <f t="shared" si="320"/>
        <v>39.2</v>
      </c>
      <c r="AF212" s="42">
        <f t="shared" si="320"/>
        <v>0</v>
      </c>
      <c r="AG212" s="42">
        <f t="shared" si="320"/>
        <v>0</v>
      </c>
      <c r="AH212" s="42">
        <f t="shared" si="320"/>
        <v>1685.3</v>
      </c>
      <c r="AI212" s="41" t="s">
        <v>33</v>
      </c>
      <c r="AJ212" s="15"/>
    </row>
    <row r="213" s="18" customFormat="1" ht="19" customHeight="1" spans="1:36">
      <c r="A213" s="37">
        <f t="shared" si="294"/>
        <v>210</v>
      </c>
      <c r="B213" s="38" t="s">
        <v>238</v>
      </c>
      <c r="C213" s="59" t="s">
        <v>612</v>
      </c>
      <c r="D213" s="40" t="s">
        <v>613</v>
      </c>
      <c r="E213" s="67">
        <v>3920.55</v>
      </c>
      <c r="F213" s="39">
        <v>3920.55</v>
      </c>
      <c r="G213" s="39">
        <v>6346</v>
      </c>
      <c r="H213" s="39">
        <v>3920.55</v>
      </c>
      <c r="I213" s="43">
        <v>2200</v>
      </c>
      <c r="J213" s="39"/>
      <c r="K213" s="38">
        <f t="shared" si="295"/>
        <v>70.57</v>
      </c>
      <c r="L213" s="38">
        <f t="shared" si="296"/>
        <v>627.29</v>
      </c>
      <c r="M213" s="39">
        <f t="shared" si="297"/>
        <v>507.68</v>
      </c>
      <c r="N213" s="38">
        <f t="shared" si="298"/>
        <v>27.44</v>
      </c>
      <c r="O213" s="39">
        <f t="shared" si="299"/>
        <v>110</v>
      </c>
      <c r="P213" s="39">
        <f t="shared" si="300"/>
        <v>0</v>
      </c>
      <c r="Q213" s="39">
        <f t="shared" si="301"/>
        <v>1342.98</v>
      </c>
      <c r="R213" s="38">
        <f t="shared" si="302"/>
        <v>0</v>
      </c>
      <c r="S213" s="38">
        <f t="shared" si="303"/>
        <v>313.64</v>
      </c>
      <c r="T213" s="39">
        <f t="shared" si="304"/>
        <v>126.92</v>
      </c>
      <c r="U213" s="38">
        <f t="shared" si="305"/>
        <v>11.76</v>
      </c>
      <c r="V213" s="39">
        <f t="shared" si="306"/>
        <v>110</v>
      </c>
      <c r="W213" s="39">
        <f t="shared" si="307"/>
        <v>0</v>
      </c>
      <c r="X213" s="38">
        <f t="shared" si="308"/>
        <v>562.32</v>
      </c>
      <c r="Y213" s="38">
        <f t="shared" si="309"/>
        <v>1905.3</v>
      </c>
      <c r="Z213" s="35"/>
      <c r="AA213" s="41" t="s">
        <v>60</v>
      </c>
      <c r="AB213" s="42">
        <f t="shared" ref="AB213:AH213" si="321">K213+R213</f>
        <v>70.57</v>
      </c>
      <c r="AC213" s="42">
        <f t="shared" si="321"/>
        <v>940.93</v>
      </c>
      <c r="AD213" s="42">
        <f t="shared" si="321"/>
        <v>634.6</v>
      </c>
      <c r="AE213" s="42">
        <f t="shared" si="321"/>
        <v>39.2</v>
      </c>
      <c r="AF213" s="42">
        <f t="shared" si="321"/>
        <v>220</v>
      </c>
      <c r="AG213" s="42">
        <f t="shared" si="321"/>
        <v>0</v>
      </c>
      <c r="AH213" s="42">
        <f t="shared" si="321"/>
        <v>1905.3</v>
      </c>
      <c r="AI213" s="41" t="s">
        <v>33</v>
      </c>
      <c r="AJ213" s="15"/>
    </row>
    <row r="214" s="18" customFormat="1" ht="19" customHeight="1" spans="1:36">
      <c r="A214" s="37">
        <f t="shared" si="294"/>
        <v>211</v>
      </c>
      <c r="B214" s="38" t="s">
        <v>347</v>
      </c>
      <c r="C214" s="59" t="s">
        <v>614</v>
      </c>
      <c r="D214" s="70" t="s">
        <v>615</v>
      </c>
      <c r="E214" s="67">
        <v>3920.55</v>
      </c>
      <c r="F214" s="39">
        <v>3920.55</v>
      </c>
      <c r="G214" s="39">
        <v>6346</v>
      </c>
      <c r="H214" s="39">
        <v>3920.55</v>
      </c>
      <c r="I214" s="43">
        <v>2200</v>
      </c>
      <c r="J214" s="39"/>
      <c r="K214" s="38">
        <f t="shared" si="295"/>
        <v>70.57</v>
      </c>
      <c r="L214" s="38">
        <f t="shared" si="296"/>
        <v>627.29</v>
      </c>
      <c r="M214" s="39">
        <f t="shared" si="297"/>
        <v>507.68</v>
      </c>
      <c r="N214" s="38">
        <f t="shared" si="298"/>
        <v>27.44</v>
      </c>
      <c r="O214" s="39">
        <f t="shared" si="299"/>
        <v>110</v>
      </c>
      <c r="P214" s="39">
        <f t="shared" si="300"/>
        <v>0</v>
      </c>
      <c r="Q214" s="39">
        <f t="shared" si="301"/>
        <v>1342.98</v>
      </c>
      <c r="R214" s="38">
        <f t="shared" si="302"/>
        <v>0</v>
      </c>
      <c r="S214" s="38">
        <f t="shared" si="303"/>
        <v>313.64</v>
      </c>
      <c r="T214" s="39">
        <f t="shared" si="304"/>
        <v>126.92</v>
      </c>
      <c r="U214" s="38">
        <f t="shared" si="305"/>
        <v>11.76</v>
      </c>
      <c r="V214" s="39">
        <f t="shared" si="306"/>
        <v>110</v>
      </c>
      <c r="W214" s="39">
        <f t="shared" si="307"/>
        <v>0</v>
      </c>
      <c r="X214" s="38">
        <f t="shared" si="308"/>
        <v>562.32</v>
      </c>
      <c r="Y214" s="38">
        <f t="shared" si="309"/>
        <v>1905.3</v>
      </c>
      <c r="Z214" s="35"/>
      <c r="AA214" s="41" t="s">
        <v>69</v>
      </c>
      <c r="AB214" s="42">
        <f t="shared" ref="AB214:AH214" si="322">K214+R214</f>
        <v>70.57</v>
      </c>
      <c r="AC214" s="42">
        <f t="shared" si="322"/>
        <v>940.93</v>
      </c>
      <c r="AD214" s="42">
        <f t="shared" si="322"/>
        <v>634.6</v>
      </c>
      <c r="AE214" s="42">
        <f t="shared" si="322"/>
        <v>39.2</v>
      </c>
      <c r="AF214" s="42">
        <f t="shared" si="322"/>
        <v>220</v>
      </c>
      <c r="AG214" s="42">
        <f t="shared" si="322"/>
        <v>0</v>
      </c>
      <c r="AH214" s="42">
        <f t="shared" si="322"/>
        <v>1905.3</v>
      </c>
      <c r="AI214" s="41" t="s">
        <v>33</v>
      </c>
      <c r="AJ214" s="15"/>
    </row>
    <row r="215" s="18" customFormat="1" ht="19" customHeight="1" spans="1:36">
      <c r="A215" s="37">
        <f t="shared" si="294"/>
        <v>212</v>
      </c>
      <c r="B215" s="38" t="s">
        <v>347</v>
      </c>
      <c r="C215" s="59" t="s">
        <v>616</v>
      </c>
      <c r="D215" s="70" t="s">
        <v>617</v>
      </c>
      <c r="E215" s="67">
        <v>3920.55</v>
      </c>
      <c r="F215" s="39">
        <v>3920.55</v>
      </c>
      <c r="G215" s="39">
        <v>6346</v>
      </c>
      <c r="H215" s="39">
        <v>3920.55</v>
      </c>
      <c r="I215" s="43">
        <v>2200</v>
      </c>
      <c r="J215" s="39"/>
      <c r="K215" s="38">
        <f t="shared" si="295"/>
        <v>70.57</v>
      </c>
      <c r="L215" s="38">
        <f t="shared" si="296"/>
        <v>627.29</v>
      </c>
      <c r="M215" s="39">
        <f t="shared" si="297"/>
        <v>507.68</v>
      </c>
      <c r="N215" s="38">
        <f t="shared" si="298"/>
        <v>27.44</v>
      </c>
      <c r="O215" s="39">
        <f t="shared" si="299"/>
        <v>110</v>
      </c>
      <c r="P215" s="39">
        <f t="shared" si="300"/>
        <v>0</v>
      </c>
      <c r="Q215" s="39">
        <f t="shared" si="301"/>
        <v>1342.98</v>
      </c>
      <c r="R215" s="38">
        <f t="shared" si="302"/>
        <v>0</v>
      </c>
      <c r="S215" s="38">
        <f t="shared" si="303"/>
        <v>313.64</v>
      </c>
      <c r="T215" s="39">
        <f t="shared" si="304"/>
        <v>126.92</v>
      </c>
      <c r="U215" s="38">
        <f t="shared" si="305"/>
        <v>11.76</v>
      </c>
      <c r="V215" s="39">
        <f t="shared" si="306"/>
        <v>110</v>
      </c>
      <c r="W215" s="39">
        <f t="shared" si="307"/>
        <v>0</v>
      </c>
      <c r="X215" s="38">
        <f t="shared" si="308"/>
        <v>562.32</v>
      </c>
      <c r="Y215" s="38">
        <f t="shared" si="309"/>
        <v>1905.3</v>
      </c>
      <c r="Z215" s="35"/>
      <c r="AA215" s="41" t="s">
        <v>69</v>
      </c>
      <c r="AB215" s="42">
        <f t="shared" ref="AB215:AH215" si="323">K215+R215</f>
        <v>70.57</v>
      </c>
      <c r="AC215" s="42">
        <f t="shared" si="323"/>
        <v>940.93</v>
      </c>
      <c r="AD215" s="42">
        <f t="shared" si="323"/>
        <v>634.6</v>
      </c>
      <c r="AE215" s="42">
        <f t="shared" si="323"/>
        <v>39.2</v>
      </c>
      <c r="AF215" s="42">
        <f t="shared" si="323"/>
        <v>220</v>
      </c>
      <c r="AG215" s="42">
        <f t="shared" si="323"/>
        <v>0</v>
      </c>
      <c r="AH215" s="42">
        <f t="shared" si="323"/>
        <v>1905.3</v>
      </c>
      <c r="AI215" s="41" t="s">
        <v>33</v>
      </c>
      <c r="AJ215" s="15"/>
    </row>
    <row r="216" s="18" customFormat="1" ht="19" customHeight="1" spans="1:36">
      <c r="A216" s="37">
        <f t="shared" si="294"/>
        <v>213</v>
      </c>
      <c r="B216" s="38" t="s">
        <v>347</v>
      </c>
      <c r="C216" s="59" t="s">
        <v>618</v>
      </c>
      <c r="D216" s="71" t="s">
        <v>619</v>
      </c>
      <c r="E216" s="67">
        <v>3920.55</v>
      </c>
      <c r="F216" s="39">
        <v>3920.55</v>
      </c>
      <c r="G216" s="39">
        <v>6346</v>
      </c>
      <c r="H216" s="39">
        <v>3920.55</v>
      </c>
      <c r="I216" s="43">
        <v>2200</v>
      </c>
      <c r="J216" s="39"/>
      <c r="K216" s="38">
        <f t="shared" si="295"/>
        <v>70.57</v>
      </c>
      <c r="L216" s="38">
        <f t="shared" si="296"/>
        <v>627.29</v>
      </c>
      <c r="M216" s="39">
        <f t="shared" si="297"/>
        <v>507.68</v>
      </c>
      <c r="N216" s="38">
        <f t="shared" si="298"/>
        <v>27.44</v>
      </c>
      <c r="O216" s="39">
        <f t="shared" si="299"/>
        <v>110</v>
      </c>
      <c r="P216" s="39">
        <f t="shared" si="300"/>
        <v>0</v>
      </c>
      <c r="Q216" s="39">
        <f t="shared" si="301"/>
        <v>1342.98</v>
      </c>
      <c r="R216" s="38">
        <f t="shared" si="302"/>
        <v>0</v>
      </c>
      <c r="S216" s="38">
        <f t="shared" si="303"/>
        <v>313.64</v>
      </c>
      <c r="T216" s="39">
        <f t="shared" si="304"/>
        <v>126.92</v>
      </c>
      <c r="U216" s="38">
        <f t="shared" si="305"/>
        <v>11.76</v>
      </c>
      <c r="V216" s="39">
        <f t="shared" si="306"/>
        <v>110</v>
      </c>
      <c r="W216" s="39">
        <f t="shared" si="307"/>
        <v>0</v>
      </c>
      <c r="X216" s="38">
        <f t="shared" si="308"/>
        <v>562.32</v>
      </c>
      <c r="Y216" s="38">
        <f t="shared" si="309"/>
        <v>1905.3</v>
      </c>
      <c r="Z216" s="35"/>
      <c r="AA216" s="41" t="s">
        <v>69</v>
      </c>
      <c r="AB216" s="42">
        <f t="shared" ref="AB216:AH216" si="324">K216+R216</f>
        <v>70.57</v>
      </c>
      <c r="AC216" s="42">
        <f t="shared" si="324"/>
        <v>940.93</v>
      </c>
      <c r="AD216" s="42">
        <f t="shared" si="324"/>
        <v>634.6</v>
      </c>
      <c r="AE216" s="42">
        <f t="shared" si="324"/>
        <v>39.2</v>
      </c>
      <c r="AF216" s="42">
        <f t="shared" si="324"/>
        <v>220</v>
      </c>
      <c r="AG216" s="42">
        <f t="shared" si="324"/>
        <v>0</v>
      </c>
      <c r="AH216" s="42">
        <f t="shared" si="324"/>
        <v>1905.3</v>
      </c>
      <c r="AI216" s="41" t="s">
        <v>33</v>
      </c>
      <c r="AJ216" s="15"/>
    </row>
    <row r="217" s="18" customFormat="1" ht="19" customHeight="1" spans="1:36">
      <c r="A217" s="37">
        <f t="shared" si="294"/>
        <v>214</v>
      </c>
      <c r="B217" s="38" t="s">
        <v>270</v>
      </c>
      <c r="C217" s="59" t="s">
        <v>620</v>
      </c>
      <c r="D217" s="71" t="s">
        <v>621</v>
      </c>
      <c r="E217" s="67">
        <v>3920.55</v>
      </c>
      <c r="F217" s="39">
        <v>3920.55</v>
      </c>
      <c r="G217" s="39">
        <v>6346</v>
      </c>
      <c r="H217" s="39">
        <v>3920.55</v>
      </c>
      <c r="I217" s="43">
        <v>2200</v>
      </c>
      <c r="J217" s="39"/>
      <c r="K217" s="38">
        <f t="shared" si="295"/>
        <v>70.57</v>
      </c>
      <c r="L217" s="38">
        <f t="shared" si="296"/>
        <v>627.29</v>
      </c>
      <c r="M217" s="39">
        <f t="shared" si="297"/>
        <v>507.68</v>
      </c>
      <c r="N217" s="38">
        <f t="shared" si="298"/>
        <v>27.44</v>
      </c>
      <c r="O217" s="39">
        <f t="shared" si="299"/>
        <v>110</v>
      </c>
      <c r="P217" s="39">
        <f t="shared" si="300"/>
        <v>0</v>
      </c>
      <c r="Q217" s="39">
        <f t="shared" si="301"/>
        <v>1342.98</v>
      </c>
      <c r="R217" s="38">
        <f t="shared" si="302"/>
        <v>0</v>
      </c>
      <c r="S217" s="38">
        <f t="shared" si="303"/>
        <v>313.64</v>
      </c>
      <c r="T217" s="39">
        <f t="shared" si="304"/>
        <v>126.92</v>
      </c>
      <c r="U217" s="38">
        <f t="shared" si="305"/>
        <v>11.76</v>
      </c>
      <c r="V217" s="39">
        <f t="shared" si="306"/>
        <v>110</v>
      </c>
      <c r="W217" s="39">
        <f t="shared" si="307"/>
        <v>0</v>
      </c>
      <c r="X217" s="38">
        <f t="shared" si="308"/>
        <v>562.32</v>
      </c>
      <c r="Y217" s="38">
        <f t="shared" si="309"/>
        <v>1905.3</v>
      </c>
      <c r="Z217" s="35"/>
      <c r="AA217" s="41" t="s">
        <v>63</v>
      </c>
      <c r="AB217" s="42">
        <f t="shared" ref="AB217:AH217" si="325">K217+R217</f>
        <v>70.57</v>
      </c>
      <c r="AC217" s="42">
        <f t="shared" si="325"/>
        <v>940.93</v>
      </c>
      <c r="AD217" s="42">
        <f t="shared" si="325"/>
        <v>634.6</v>
      </c>
      <c r="AE217" s="42">
        <f t="shared" si="325"/>
        <v>39.2</v>
      </c>
      <c r="AF217" s="42">
        <f t="shared" si="325"/>
        <v>220</v>
      </c>
      <c r="AG217" s="42">
        <f t="shared" si="325"/>
        <v>0</v>
      </c>
      <c r="AH217" s="42">
        <f t="shared" si="325"/>
        <v>1905.3</v>
      </c>
      <c r="AI217" s="41" t="s">
        <v>33</v>
      </c>
      <c r="AJ217" s="15"/>
    </row>
    <row r="218" s="18" customFormat="1" ht="19" customHeight="1" spans="1:36">
      <c r="A218" s="37">
        <f t="shared" si="294"/>
        <v>215</v>
      </c>
      <c r="B218" s="38" t="s">
        <v>347</v>
      </c>
      <c r="C218" s="59" t="s">
        <v>622</v>
      </c>
      <c r="D218" s="71" t="s">
        <v>623</v>
      </c>
      <c r="E218" s="67">
        <v>3920.55</v>
      </c>
      <c r="F218" s="39">
        <v>3920.55</v>
      </c>
      <c r="G218" s="39">
        <v>6346</v>
      </c>
      <c r="H218" s="39">
        <v>3920.55</v>
      </c>
      <c r="I218" s="43">
        <v>2200</v>
      </c>
      <c r="J218" s="39"/>
      <c r="K218" s="38">
        <f t="shared" si="295"/>
        <v>70.57</v>
      </c>
      <c r="L218" s="38">
        <f t="shared" si="296"/>
        <v>627.29</v>
      </c>
      <c r="M218" s="39">
        <f t="shared" si="297"/>
        <v>507.68</v>
      </c>
      <c r="N218" s="38">
        <f t="shared" si="298"/>
        <v>27.44</v>
      </c>
      <c r="O218" s="39">
        <f t="shared" si="299"/>
        <v>110</v>
      </c>
      <c r="P218" s="39">
        <f t="shared" si="300"/>
        <v>0</v>
      </c>
      <c r="Q218" s="39">
        <f t="shared" si="301"/>
        <v>1342.98</v>
      </c>
      <c r="R218" s="38">
        <f t="shared" si="302"/>
        <v>0</v>
      </c>
      <c r="S218" s="38">
        <f t="shared" si="303"/>
        <v>313.64</v>
      </c>
      <c r="T218" s="39">
        <f t="shared" si="304"/>
        <v>126.92</v>
      </c>
      <c r="U218" s="38">
        <f t="shared" si="305"/>
        <v>11.76</v>
      </c>
      <c r="V218" s="39">
        <f t="shared" si="306"/>
        <v>110</v>
      </c>
      <c r="W218" s="39">
        <f t="shared" si="307"/>
        <v>0</v>
      </c>
      <c r="X218" s="38">
        <f t="shared" si="308"/>
        <v>562.32</v>
      </c>
      <c r="Y218" s="38">
        <f t="shared" si="309"/>
        <v>1905.3</v>
      </c>
      <c r="Z218" s="35"/>
      <c r="AA218" s="41" t="s">
        <v>69</v>
      </c>
      <c r="AB218" s="42">
        <f t="shared" ref="AB218:AH218" si="326">K218+R218</f>
        <v>70.57</v>
      </c>
      <c r="AC218" s="42">
        <f t="shared" si="326"/>
        <v>940.93</v>
      </c>
      <c r="AD218" s="42">
        <f t="shared" si="326"/>
        <v>634.6</v>
      </c>
      <c r="AE218" s="42">
        <f t="shared" si="326"/>
        <v>39.2</v>
      </c>
      <c r="AF218" s="42">
        <f t="shared" si="326"/>
        <v>220</v>
      </c>
      <c r="AG218" s="42">
        <f t="shared" si="326"/>
        <v>0</v>
      </c>
      <c r="AH218" s="42">
        <f t="shared" si="326"/>
        <v>1905.3</v>
      </c>
      <c r="AI218" s="41" t="s">
        <v>33</v>
      </c>
      <c r="AJ218" s="15"/>
    </row>
    <row r="219" s="18" customFormat="1" ht="19" customHeight="1" spans="1:36">
      <c r="A219" s="37">
        <f t="shared" si="294"/>
        <v>216</v>
      </c>
      <c r="B219" s="38" t="s">
        <v>189</v>
      </c>
      <c r="C219" s="112" t="s">
        <v>624</v>
      </c>
      <c r="D219" s="71" t="s">
        <v>625</v>
      </c>
      <c r="E219" s="67">
        <v>3920.55</v>
      </c>
      <c r="F219" s="39">
        <v>3920.55</v>
      </c>
      <c r="G219" s="39">
        <v>6346</v>
      </c>
      <c r="H219" s="39">
        <v>3920.55</v>
      </c>
      <c r="I219" s="43">
        <v>0</v>
      </c>
      <c r="J219" s="39"/>
      <c r="K219" s="38">
        <f t="shared" si="295"/>
        <v>70.57</v>
      </c>
      <c r="L219" s="38">
        <f t="shared" si="296"/>
        <v>627.29</v>
      </c>
      <c r="M219" s="39">
        <f t="shared" si="297"/>
        <v>507.68</v>
      </c>
      <c r="N219" s="38">
        <f t="shared" si="298"/>
        <v>27.44</v>
      </c>
      <c r="O219" s="39">
        <f t="shared" si="299"/>
        <v>0</v>
      </c>
      <c r="P219" s="39">
        <f t="shared" si="300"/>
        <v>0</v>
      </c>
      <c r="Q219" s="39">
        <f t="shared" si="301"/>
        <v>1232.98</v>
      </c>
      <c r="R219" s="38">
        <f t="shared" si="302"/>
        <v>0</v>
      </c>
      <c r="S219" s="38">
        <f t="shared" si="303"/>
        <v>313.64</v>
      </c>
      <c r="T219" s="39">
        <f t="shared" si="304"/>
        <v>126.92</v>
      </c>
      <c r="U219" s="38">
        <f t="shared" si="305"/>
        <v>11.76</v>
      </c>
      <c r="V219" s="39">
        <f t="shared" si="306"/>
        <v>0</v>
      </c>
      <c r="W219" s="39">
        <f t="shared" si="307"/>
        <v>0</v>
      </c>
      <c r="X219" s="38">
        <f t="shared" si="308"/>
        <v>452.32</v>
      </c>
      <c r="Y219" s="38">
        <f t="shared" si="309"/>
        <v>1685.3</v>
      </c>
      <c r="Z219" s="35"/>
      <c r="AA219" s="41" t="s">
        <v>52</v>
      </c>
      <c r="AB219" s="42">
        <f t="shared" ref="AB219:AH219" si="327">K219+R219</f>
        <v>70.57</v>
      </c>
      <c r="AC219" s="42">
        <f t="shared" si="327"/>
        <v>940.93</v>
      </c>
      <c r="AD219" s="42">
        <f t="shared" si="327"/>
        <v>634.6</v>
      </c>
      <c r="AE219" s="42">
        <f t="shared" si="327"/>
        <v>39.2</v>
      </c>
      <c r="AF219" s="42">
        <f t="shared" si="327"/>
        <v>0</v>
      </c>
      <c r="AG219" s="42">
        <f t="shared" si="327"/>
        <v>0</v>
      </c>
      <c r="AH219" s="42">
        <f t="shared" si="327"/>
        <v>1685.3</v>
      </c>
      <c r="AI219" s="41" t="s">
        <v>33</v>
      </c>
      <c r="AJ219" s="15"/>
    </row>
    <row r="220" s="18" customFormat="1" ht="19" customHeight="1" spans="1:36">
      <c r="A220" s="37">
        <f t="shared" si="294"/>
        <v>217</v>
      </c>
      <c r="B220" s="38" t="s">
        <v>347</v>
      </c>
      <c r="C220" s="68" t="s">
        <v>626</v>
      </c>
      <c r="D220" s="72" t="s">
        <v>627</v>
      </c>
      <c r="E220" s="39">
        <v>3920.55</v>
      </c>
      <c r="F220" s="39">
        <v>3920.55</v>
      </c>
      <c r="G220" s="39">
        <v>6346</v>
      </c>
      <c r="H220" s="39">
        <v>3920.55</v>
      </c>
      <c r="I220" s="73">
        <v>2200</v>
      </c>
      <c r="J220" s="39"/>
      <c r="K220" s="38">
        <f t="shared" si="295"/>
        <v>70.57</v>
      </c>
      <c r="L220" s="38">
        <f t="shared" si="296"/>
        <v>627.29</v>
      </c>
      <c r="M220" s="39">
        <f t="shared" si="297"/>
        <v>507.68</v>
      </c>
      <c r="N220" s="38">
        <f t="shared" si="298"/>
        <v>27.44</v>
      </c>
      <c r="O220" s="39">
        <f t="shared" si="299"/>
        <v>110</v>
      </c>
      <c r="P220" s="39">
        <f t="shared" si="300"/>
        <v>0</v>
      </c>
      <c r="Q220" s="39">
        <f t="shared" si="301"/>
        <v>1342.98</v>
      </c>
      <c r="R220" s="38">
        <f t="shared" si="302"/>
        <v>0</v>
      </c>
      <c r="S220" s="38">
        <f t="shared" si="303"/>
        <v>313.64</v>
      </c>
      <c r="T220" s="39">
        <f t="shared" si="304"/>
        <v>126.92</v>
      </c>
      <c r="U220" s="38">
        <f t="shared" si="305"/>
        <v>11.76</v>
      </c>
      <c r="V220" s="39">
        <f t="shared" si="306"/>
        <v>110</v>
      </c>
      <c r="W220" s="39">
        <f t="shared" si="307"/>
        <v>0</v>
      </c>
      <c r="X220" s="38">
        <f t="shared" si="308"/>
        <v>562.32</v>
      </c>
      <c r="Y220" s="38">
        <f t="shared" si="309"/>
        <v>1905.3</v>
      </c>
      <c r="Z220" s="43"/>
      <c r="AA220" s="41" t="s">
        <v>69</v>
      </c>
      <c r="AB220" s="42">
        <f t="shared" ref="AB220:AH220" si="328">K220+R220</f>
        <v>70.57</v>
      </c>
      <c r="AC220" s="42">
        <f t="shared" si="328"/>
        <v>940.93</v>
      </c>
      <c r="AD220" s="42">
        <f t="shared" si="328"/>
        <v>634.6</v>
      </c>
      <c r="AE220" s="42">
        <f t="shared" si="328"/>
        <v>39.2</v>
      </c>
      <c r="AF220" s="42">
        <f t="shared" si="328"/>
        <v>220</v>
      </c>
      <c r="AG220" s="42">
        <f t="shared" si="328"/>
        <v>0</v>
      </c>
      <c r="AH220" s="42">
        <f t="shared" si="328"/>
        <v>1905.3</v>
      </c>
      <c r="AI220" s="41" t="s">
        <v>33</v>
      </c>
      <c r="AJ220" s="15"/>
    </row>
    <row r="221" ht="19" customHeight="1" spans="1:36">
      <c r="A221" s="37">
        <f t="shared" si="294"/>
        <v>218</v>
      </c>
      <c r="B221" s="38" t="s">
        <v>270</v>
      </c>
      <c r="C221" s="54" t="s">
        <v>630</v>
      </c>
      <c r="D221" s="72" t="s">
        <v>631</v>
      </c>
      <c r="E221" s="39">
        <v>3920.55</v>
      </c>
      <c r="F221" s="39">
        <v>3920.55</v>
      </c>
      <c r="G221" s="39">
        <v>6346</v>
      </c>
      <c r="H221" s="39">
        <v>3920.55</v>
      </c>
      <c r="I221" s="73">
        <v>2200</v>
      </c>
      <c r="J221" s="39"/>
      <c r="K221" s="38">
        <f t="shared" si="295"/>
        <v>70.57</v>
      </c>
      <c r="L221" s="38">
        <f t="shared" si="296"/>
        <v>627.29</v>
      </c>
      <c r="M221" s="39">
        <f t="shared" si="297"/>
        <v>507.68</v>
      </c>
      <c r="N221" s="38">
        <f t="shared" si="298"/>
        <v>27.44</v>
      </c>
      <c r="O221" s="39">
        <f t="shared" si="299"/>
        <v>110</v>
      </c>
      <c r="P221" s="39">
        <f t="shared" si="300"/>
        <v>0</v>
      </c>
      <c r="Q221" s="39">
        <f t="shared" si="301"/>
        <v>1342.98</v>
      </c>
      <c r="R221" s="38">
        <f t="shared" si="302"/>
        <v>0</v>
      </c>
      <c r="S221" s="38">
        <f t="shared" si="303"/>
        <v>313.64</v>
      </c>
      <c r="T221" s="39">
        <f t="shared" si="304"/>
        <v>126.92</v>
      </c>
      <c r="U221" s="38">
        <f t="shared" si="305"/>
        <v>11.76</v>
      </c>
      <c r="V221" s="39">
        <f t="shared" si="306"/>
        <v>110</v>
      </c>
      <c r="W221" s="39">
        <f t="shared" si="307"/>
        <v>0</v>
      </c>
      <c r="X221" s="38">
        <f t="shared" si="308"/>
        <v>562.32</v>
      </c>
      <c r="Y221" s="38">
        <f t="shared" si="309"/>
        <v>1905.3</v>
      </c>
      <c r="Z221" s="35"/>
      <c r="AA221" s="41" t="s">
        <v>63</v>
      </c>
      <c r="AB221" s="42">
        <f t="shared" ref="AB221:AH221" si="329">K221+R221</f>
        <v>70.57</v>
      </c>
      <c r="AC221" s="42">
        <f t="shared" si="329"/>
        <v>940.93</v>
      </c>
      <c r="AD221" s="42">
        <f t="shared" si="329"/>
        <v>634.6</v>
      </c>
      <c r="AE221" s="42">
        <f t="shared" si="329"/>
        <v>39.2</v>
      </c>
      <c r="AF221" s="42">
        <f t="shared" si="329"/>
        <v>220</v>
      </c>
      <c r="AG221" s="42">
        <f t="shared" si="329"/>
        <v>0</v>
      </c>
      <c r="AH221" s="42">
        <f t="shared" si="329"/>
        <v>1905.3</v>
      </c>
      <c r="AI221" s="41" t="s">
        <v>33</v>
      </c>
      <c r="AJ221" s="15"/>
    </row>
    <row r="222" s="18" customFormat="1" ht="19" customHeight="1" spans="1:36">
      <c r="A222" s="37">
        <f t="shared" si="294"/>
        <v>219</v>
      </c>
      <c r="B222" s="38" t="s">
        <v>238</v>
      </c>
      <c r="C222" s="74" t="s">
        <v>632</v>
      </c>
      <c r="D222" s="75" t="s">
        <v>633</v>
      </c>
      <c r="E222" s="39">
        <v>3920.55</v>
      </c>
      <c r="F222" s="39">
        <v>3920.55</v>
      </c>
      <c r="G222" s="39">
        <v>6346</v>
      </c>
      <c r="H222" s="39">
        <v>3920.55</v>
      </c>
      <c r="I222" s="73">
        <v>2200</v>
      </c>
      <c r="J222" s="39"/>
      <c r="K222" s="38">
        <f t="shared" si="295"/>
        <v>70.57</v>
      </c>
      <c r="L222" s="38">
        <f t="shared" si="296"/>
        <v>627.29</v>
      </c>
      <c r="M222" s="39">
        <f t="shared" si="297"/>
        <v>507.68</v>
      </c>
      <c r="N222" s="38">
        <f t="shared" si="298"/>
        <v>27.44</v>
      </c>
      <c r="O222" s="39">
        <f t="shared" si="299"/>
        <v>110</v>
      </c>
      <c r="P222" s="39">
        <f t="shared" si="300"/>
        <v>0</v>
      </c>
      <c r="Q222" s="39">
        <f t="shared" si="301"/>
        <v>1342.98</v>
      </c>
      <c r="R222" s="38">
        <f t="shared" si="302"/>
        <v>0</v>
      </c>
      <c r="S222" s="38">
        <f t="shared" si="303"/>
        <v>313.64</v>
      </c>
      <c r="T222" s="39">
        <f t="shared" si="304"/>
        <v>126.92</v>
      </c>
      <c r="U222" s="38">
        <f t="shared" si="305"/>
        <v>11.76</v>
      </c>
      <c r="V222" s="39">
        <f t="shared" si="306"/>
        <v>110</v>
      </c>
      <c r="W222" s="39">
        <f t="shared" si="307"/>
        <v>0</v>
      </c>
      <c r="X222" s="38">
        <f t="shared" si="308"/>
        <v>562.32</v>
      </c>
      <c r="Y222" s="38">
        <f t="shared" si="309"/>
        <v>1905.3</v>
      </c>
      <c r="Z222" s="35"/>
      <c r="AA222" s="41" t="s">
        <v>60</v>
      </c>
      <c r="AB222" s="42">
        <f t="shared" ref="AB222:AH222" si="330">K222+R222</f>
        <v>70.57</v>
      </c>
      <c r="AC222" s="42">
        <f t="shared" si="330"/>
        <v>940.93</v>
      </c>
      <c r="AD222" s="42">
        <f t="shared" si="330"/>
        <v>634.6</v>
      </c>
      <c r="AE222" s="42">
        <f t="shared" si="330"/>
        <v>39.2</v>
      </c>
      <c r="AF222" s="42">
        <f t="shared" si="330"/>
        <v>220</v>
      </c>
      <c r="AG222" s="42">
        <f t="shared" si="330"/>
        <v>0</v>
      </c>
      <c r="AH222" s="42">
        <f t="shared" si="330"/>
        <v>1905.3</v>
      </c>
      <c r="AI222" s="41" t="s">
        <v>33</v>
      </c>
      <c r="AJ222" s="15"/>
    </row>
    <row r="223" s="18" customFormat="1" ht="19" customHeight="1" spans="1:36">
      <c r="A223" s="37">
        <f t="shared" si="294"/>
        <v>220</v>
      </c>
      <c r="B223" s="38" t="s">
        <v>270</v>
      </c>
      <c r="C223" s="74" t="s">
        <v>634</v>
      </c>
      <c r="D223" s="75" t="s">
        <v>635</v>
      </c>
      <c r="E223" s="39">
        <v>3920.55</v>
      </c>
      <c r="F223" s="39">
        <v>3920.55</v>
      </c>
      <c r="G223" s="39">
        <v>6346</v>
      </c>
      <c r="H223" s="39">
        <v>3920.55</v>
      </c>
      <c r="I223" s="73">
        <v>2200</v>
      </c>
      <c r="J223" s="39"/>
      <c r="K223" s="38">
        <f t="shared" si="295"/>
        <v>70.57</v>
      </c>
      <c r="L223" s="38">
        <f t="shared" si="296"/>
        <v>627.29</v>
      </c>
      <c r="M223" s="39">
        <f t="shared" si="297"/>
        <v>507.68</v>
      </c>
      <c r="N223" s="38">
        <f t="shared" si="298"/>
        <v>27.44</v>
      </c>
      <c r="O223" s="39">
        <f t="shared" si="299"/>
        <v>110</v>
      </c>
      <c r="P223" s="39">
        <f t="shared" si="300"/>
        <v>0</v>
      </c>
      <c r="Q223" s="39">
        <f t="shared" si="301"/>
        <v>1342.98</v>
      </c>
      <c r="R223" s="38">
        <f t="shared" si="302"/>
        <v>0</v>
      </c>
      <c r="S223" s="38">
        <f t="shared" si="303"/>
        <v>313.64</v>
      </c>
      <c r="T223" s="39">
        <f t="shared" si="304"/>
        <v>126.92</v>
      </c>
      <c r="U223" s="38">
        <f t="shared" si="305"/>
        <v>11.76</v>
      </c>
      <c r="V223" s="39">
        <f t="shared" si="306"/>
        <v>110</v>
      </c>
      <c r="W223" s="39">
        <f t="shared" si="307"/>
        <v>0</v>
      </c>
      <c r="X223" s="38">
        <f t="shared" si="308"/>
        <v>562.32</v>
      </c>
      <c r="Y223" s="38">
        <f t="shared" si="309"/>
        <v>1905.3</v>
      </c>
      <c r="Z223" s="35"/>
      <c r="AA223" s="41" t="s">
        <v>63</v>
      </c>
      <c r="AB223" s="42">
        <f t="shared" ref="AB223:AH223" si="331">K223+R223</f>
        <v>70.57</v>
      </c>
      <c r="AC223" s="42">
        <f t="shared" si="331"/>
        <v>940.93</v>
      </c>
      <c r="AD223" s="42">
        <f t="shared" si="331"/>
        <v>634.6</v>
      </c>
      <c r="AE223" s="42">
        <f t="shared" si="331"/>
        <v>39.2</v>
      </c>
      <c r="AF223" s="42">
        <f t="shared" si="331"/>
        <v>220</v>
      </c>
      <c r="AG223" s="42">
        <f t="shared" si="331"/>
        <v>0</v>
      </c>
      <c r="AH223" s="42">
        <f t="shared" si="331"/>
        <v>1905.3</v>
      </c>
      <c r="AI223" s="41" t="s">
        <v>33</v>
      </c>
      <c r="AJ223" s="15"/>
    </row>
    <row r="224" s="18" customFormat="1" ht="19" customHeight="1" spans="1:36">
      <c r="A224" s="37">
        <f t="shared" si="294"/>
        <v>221</v>
      </c>
      <c r="B224" s="38" t="s">
        <v>113</v>
      </c>
      <c r="C224" s="74" t="s">
        <v>638</v>
      </c>
      <c r="D224" s="75" t="s">
        <v>639</v>
      </c>
      <c r="E224" s="39">
        <v>3920.55</v>
      </c>
      <c r="F224" s="39">
        <v>3920.55</v>
      </c>
      <c r="G224" s="39">
        <v>6346</v>
      </c>
      <c r="H224" s="39">
        <v>3920.55</v>
      </c>
      <c r="I224" s="73">
        <v>3180</v>
      </c>
      <c r="J224" s="39"/>
      <c r="K224" s="38">
        <f t="shared" si="295"/>
        <v>70.57</v>
      </c>
      <c r="L224" s="38">
        <f t="shared" si="296"/>
        <v>627.29</v>
      </c>
      <c r="M224" s="39">
        <f t="shared" si="297"/>
        <v>507.68</v>
      </c>
      <c r="N224" s="38">
        <f t="shared" si="298"/>
        <v>27.44</v>
      </c>
      <c r="O224" s="39">
        <f t="shared" si="299"/>
        <v>159</v>
      </c>
      <c r="P224" s="39">
        <f t="shared" si="300"/>
        <v>0</v>
      </c>
      <c r="Q224" s="39">
        <f t="shared" si="301"/>
        <v>1391.98</v>
      </c>
      <c r="R224" s="38">
        <f t="shared" si="302"/>
        <v>0</v>
      </c>
      <c r="S224" s="38">
        <f t="shared" si="303"/>
        <v>313.64</v>
      </c>
      <c r="T224" s="39">
        <f t="shared" si="304"/>
        <v>126.92</v>
      </c>
      <c r="U224" s="38">
        <f t="shared" si="305"/>
        <v>11.76</v>
      </c>
      <c r="V224" s="39">
        <f t="shared" si="306"/>
        <v>159</v>
      </c>
      <c r="W224" s="39">
        <f t="shared" si="307"/>
        <v>0</v>
      </c>
      <c r="X224" s="38">
        <f t="shared" si="308"/>
        <v>611.32</v>
      </c>
      <c r="Y224" s="38">
        <f t="shared" si="309"/>
        <v>2003.3</v>
      </c>
      <c r="Z224" s="35"/>
      <c r="AA224" s="41" t="s">
        <v>58</v>
      </c>
      <c r="AB224" s="42">
        <f t="shared" ref="AB224:AH224" si="332">K224+R224</f>
        <v>70.57</v>
      </c>
      <c r="AC224" s="42">
        <f t="shared" si="332"/>
        <v>940.93</v>
      </c>
      <c r="AD224" s="42">
        <f t="shared" si="332"/>
        <v>634.6</v>
      </c>
      <c r="AE224" s="42">
        <f t="shared" si="332"/>
        <v>39.2</v>
      </c>
      <c r="AF224" s="42">
        <f t="shared" si="332"/>
        <v>318</v>
      </c>
      <c r="AG224" s="42">
        <f t="shared" si="332"/>
        <v>0</v>
      </c>
      <c r="AH224" s="42">
        <f t="shared" si="332"/>
        <v>2003.3</v>
      </c>
      <c r="AI224" s="41" t="s">
        <v>35</v>
      </c>
      <c r="AJ224" s="15"/>
    </row>
    <row r="225" s="18" customFormat="1" ht="19" customHeight="1" spans="1:36">
      <c r="A225" s="37">
        <f t="shared" si="294"/>
        <v>222</v>
      </c>
      <c r="B225" s="38" t="s">
        <v>181</v>
      </c>
      <c r="C225" s="74" t="s">
        <v>640</v>
      </c>
      <c r="D225" s="75" t="s">
        <v>641</v>
      </c>
      <c r="E225" s="39">
        <v>3920.55</v>
      </c>
      <c r="F225" s="39">
        <v>3920.55</v>
      </c>
      <c r="G225" s="39">
        <v>6346</v>
      </c>
      <c r="H225" s="39">
        <v>3920.55</v>
      </c>
      <c r="I225" s="73">
        <v>8500</v>
      </c>
      <c r="J225" s="39"/>
      <c r="K225" s="38">
        <f t="shared" si="295"/>
        <v>70.57</v>
      </c>
      <c r="L225" s="38">
        <f t="shared" si="296"/>
        <v>627.29</v>
      </c>
      <c r="M225" s="39">
        <f t="shared" si="297"/>
        <v>507.68</v>
      </c>
      <c r="N225" s="38">
        <f t="shared" si="298"/>
        <v>27.44</v>
      </c>
      <c r="O225" s="39">
        <f t="shared" si="299"/>
        <v>425</v>
      </c>
      <c r="P225" s="39">
        <f t="shared" si="300"/>
        <v>0</v>
      </c>
      <c r="Q225" s="39">
        <f t="shared" si="301"/>
        <v>1657.98</v>
      </c>
      <c r="R225" s="38">
        <f t="shared" si="302"/>
        <v>0</v>
      </c>
      <c r="S225" s="38">
        <f t="shared" si="303"/>
        <v>313.64</v>
      </c>
      <c r="T225" s="39">
        <f t="shared" si="304"/>
        <v>126.92</v>
      </c>
      <c r="U225" s="38">
        <f t="shared" si="305"/>
        <v>11.76</v>
      </c>
      <c r="V225" s="39">
        <f t="shared" si="306"/>
        <v>425</v>
      </c>
      <c r="W225" s="39">
        <f t="shared" si="307"/>
        <v>0</v>
      </c>
      <c r="X225" s="38">
        <f t="shared" si="308"/>
        <v>877.32</v>
      </c>
      <c r="Y225" s="38">
        <f t="shared" si="309"/>
        <v>2535.3</v>
      </c>
      <c r="Z225" s="35"/>
      <c r="AA225" s="41" t="s">
        <v>81</v>
      </c>
      <c r="AB225" s="42">
        <f t="shared" ref="AB225:AH225" si="333">K225+R225</f>
        <v>70.57</v>
      </c>
      <c r="AC225" s="42">
        <f t="shared" si="333"/>
        <v>940.93</v>
      </c>
      <c r="AD225" s="42">
        <f t="shared" si="333"/>
        <v>634.6</v>
      </c>
      <c r="AE225" s="42">
        <f t="shared" si="333"/>
        <v>39.2</v>
      </c>
      <c r="AF225" s="42">
        <f t="shared" si="333"/>
        <v>850</v>
      </c>
      <c r="AG225" s="42">
        <f t="shared" si="333"/>
        <v>0</v>
      </c>
      <c r="AH225" s="42">
        <f t="shared" si="333"/>
        <v>2535.3</v>
      </c>
      <c r="AI225" s="41" t="s">
        <v>31</v>
      </c>
      <c r="AJ225" s="15"/>
    </row>
    <row r="226" s="18" customFormat="1" ht="19" customHeight="1" spans="1:36">
      <c r="A226" s="37">
        <f t="shared" si="294"/>
        <v>223</v>
      </c>
      <c r="B226" s="38" t="s">
        <v>119</v>
      </c>
      <c r="C226" s="74" t="s">
        <v>642</v>
      </c>
      <c r="D226" s="75" t="s">
        <v>643</v>
      </c>
      <c r="E226" s="39">
        <v>3920.55</v>
      </c>
      <c r="F226" s="39">
        <v>3920.55</v>
      </c>
      <c r="G226" s="39">
        <v>6346</v>
      </c>
      <c r="H226" s="39">
        <v>3920.55</v>
      </c>
      <c r="I226" s="73">
        <v>3180</v>
      </c>
      <c r="J226" s="39"/>
      <c r="K226" s="38">
        <f t="shared" si="295"/>
        <v>70.57</v>
      </c>
      <c r="L226" s="38">
        <f t="shared" si="296"/>
        <v>627.29</v>
      </c>
      <c r="M226" s="39">
        <f t="shared" si="297"/>
        <v>507.68</v>
      </c>
      <c r="N226" s="38">
        <f t="shared" si="298"/>
        <v>27.44</v>
      </c>
      <c r="O226" s="39">
        <f t="shared" si="299"/>
        <v>159</v>
      </c>
      <c r="P226" s="39">
        <f t="shared" si="300"/>
        <v>0</v>
      </c>
      <c r="Q226" s="39">
        <f t="shared" si="301"/>
        <v>1391.98</v>
      </c>
      <c r="R226" s="38">
        <f t="shared" si="302"/>
        <v>0</v>
      </c>
      <c r="S226" s="38">
        <f t="shared" si="303"/>
        <v>313.64</v>
      </c>
      <c r="T226" s="39">
        <f t="shared" si="304"/>
        <v>126.92</v>
      </c>
      <c r="U226" s="38">
        <f t="shared" si="305"/>
        <v>11.76</v>
      </c>
      <c r="V226" s="39">
        <f t="shared" si="306"/>
        <v>159</v>
      </c>
      <c r="W226" s="39">
        <f t="shared" si="307"/>
        <v>0</v>
      </c>
      <c r="X226" s="38">
        <f t="shared" si="308"/>
        <v>611.32</v>
      </c>
      <c r="Y226" s="38">
        <f t="shared" si="309"/>
        <v>2003.3</v>
      </c>
      <c r="Z226" s="35"/>
      <c r="AA226" s="41" t="s">
        <v>74</v>
      </c>
      <c r="AB226" s="42">
        <f t="shared" ref="AB226:AH226" si="334">K226+R226</f>
        <v>70.57</v>
      </c>
      <c r="AC226" s="42">
        <f t="shared" si="334"/>
        <v>940.93</v>
      </c>
      <c r="AD226" s="42">
        <f t="shared" si="334"/>
        <v>634.6</v>
      </c>
      <c r="AE226" s="42">
        <f t="shared" si="334"/>
        <v>39.2</v>
      </c>
      <c r="AF226" s="42">
        <f t="shared" si="334"/>
        <v>318</v>
      </c>
      <c r="AG226" s="42">
        <f t="shared" si="334"/>
        <v>0</v>
      </c>
      <c r="AH226" s="42">
        <f t="shared" si="334"/>
        <v>2003.3</v>
      </c>
      <c r="AI226" s="41" t="s">
        <v>35</v>
      </c>
      <c r="AJ226" s="15"/>
    </row>
    <row r="227" s="18" customFormat="1" ht="19" customHeight="1" spans="1:36">
      <c r="A227" s="37">
        <f t="shared" si="294"/>
        <v>224</v>
      </c>
      <c r="B227" s="38" t="s">
        <v>116</v>
      </c>
      <c r="C227" s="76" t="s">
        <v>644</v>
      </c>
      <c r="D227" s="75" t="s">
        <v>645</v>
      </c>
      <c r="E227" s="39">
        <v>3920.55</v>
      </c>
      <c r="F227" s="39">
        <v>3920.55</v>
      </c>
      <c r="G227" s="39">
        <v>6346</v>
      </c>
      <c r="H227" s="39">
        <v>3920.55</v>
      </c>
      <c r="I227" s="73">
        <v>2200</v>
      </c>
      <c r="J227" s="39"/>
      <c r="K227" s="38">
        <f t="shared" si="295"/>
        <v>70.57</v>
      </c>
      <c r="L227" s="38">
        <f t="shared" si="296"/>
        <v>627.29</v>
      </c>
      <c r="M227" s="39">
        <f t="shared" si="297"/>
        <v>507.68</v>
      </c>
      <c r="N227" s="38">
        <f t="shared" si="298"/>
        <v>27.44</v>
      </c>
      <c r="O227" s="39">
        <f t="shared" si="299"/>
        <v>110</v>
      </c>
      <c r="P227" s="39">
        <f t="shared" si="300"/>
        <v>0</v>
      </c>
      <c r="Q227" s="39">
        <f t="shared" si="301"/>
        <v>1342.98</v>
      </c>
      <c r="R227" s="38">
        <f t="shared" si="302"/>
        <v>0</v>
      </c>
      <c r="S227" s="38">
        <f t="shared" si="303"/>
        <v>313.64</v>
      </c>
      <c r="T227" s="39">
        <f t="shared" si="304"/>
        <v>126.92</v>
      </c>
      <c r="U227" s="38">
        <f t="shared" si="305"/>
        <v>11.76</v>
      </c>
      <c r="V227" s="39">
        <f t="shared" si="306"/>
        <v>110</v>
      </c>
      <c r="W227" s="39">
        <f t="shared" si="307"/>
        <v>0</v>
      </c>
      <c r="X227" s="38">
        <f t="shared" si="308"/>
        <v>562.32</v>
      </c>
      <c r="Y227" s="38">
        <f t="shared" si="309"/>
        <v>1905.3</v>
      </c>
      <c r="Z227" s="35"/>
      <c r="AA227" s="41" t="s">
        <v>68</v>
      </c>
      <c r="AB227" s="42">
        <f t="shared" ref="AB227:AH227" si="335">K227+R227</f>
        <v>70.57</v>
      </c>
      <c r="AC227" s="42">
        <f t="shared" si="335"/>
        <v>940.93</v>
      </c>
      <c r="AD227" s="42">
        <f t="shared" si="335"/>
        <v>634.6</v>
      </c>
      <c r="AE227" s="42">
        <f t="shared" si="335"/>
        <v>39.2</v>
      </c>
      <c r="AF227" s="42">
        <f t="shared" si="335"/>
        <v>220</v>
      </c>
      <c r="AG227" s="42">
        <f t="shared" si="335"/>
        <v>0</v>
      </c>
      <c r="AH227" s="42">
        <f t="shared" si="335"/>
        <v>1905.3</v>
      </c>
      <c r="AI227" s="41" t="s">
        <v>33</v>
      </c>
      <c r="AJ227" s="15"/>
    </row>
    <row r="228" s="18" customFormat="1" ht="19" customHeight="1" spans="1:36">
      <c r="A228" s="37">
        <f t="shared" si="294"/>
        <v>225</v>
      </c>
      <c r="B228" s="38" t="s">
        <v>119</v>
      </c>
      <c r="C228" s="77" t="s">
        <v>646</v>
      </c>
      <c r="D228" s="65" t="s">
        <v>647</v>
      </c>
      <c r="E228" s="39">
        <v>3920.55</v>
      </c>
      <c r="F228" s="39">
        <v>3920.55</v>
      </c>
      <c r="G228" s="39">
        <v>6346</v>
      </c>
      <c r="H228" s="39">
        <v>3920.55</v>
      </c>
      <c r="I228" s="73">
        <v>3180</v>
      </c>
      <c r="J228" s="39"/>
      <c r="K228" s="38">
        <f t="shared" si="295"/>
        <v>70.57</v>
      </c>
      <c r="L228" s="38">
        <f t="shared" si="296"/>
        <v>627.29</v>
      </c>
      <c r="M228" s="39">
        <f t="shared" si="297"/>
        <v>507.68</v>
      </c>
      <c r="N228" s="38">
        <f t="shared" si="298"/>
        <v>27.44</v>
      </c>
      <c r="O228" s="39">
        <f t="shared" si="299"/>
        <v>159</v>
      </c>
      <c r="P228" s="39">
        <f t="shared" si="300"/>
        <v>0</v>
      </c>
      <c r="Q228" s="39">
        <f t="shared" si="301"/>
        <v>1391.98</v>
      </c>
      <c r="R228" s="38">
        <f t="shared" si="302"/>
        <v>0</v>
      </c>
      <c r="S228" s="38">
        <f t="shared" si="303"/>
        <v>313.64</v>
      </c>
      <c r="T228" s="39">
        <f t="shared" si="304"/>
        <v>126.92</v>
      </c>
      <c r="U228" s="38">
        <f t="shared" si="305"/>
        <v>11.76</v>
      </c>
      <c r="V228" s="39">
        <f t="shared" si="306"/>
        <v>159</v>
      </c>
      <c r="W228" s="39">
        <f t="shared" si="307"/>
        <v>0</v>
      </c>
      <c r="X228" s="38">
        <f t="shared" si="308"/>
        <v>611.32</v>
      </c>
      <c r="Y228" s="38">
        <f t="shared" si="309"/>
        <v>2003.3</v>
      </c>
      <c r="Z228" s="35"/>
      <c r="AA228" s="41" t="s">
        <v>74</v>
      </c>
      <c r="AB228" s="42">
        <f t="shared" ref="AB228:AH228" si="336">K228+R228</f>
        <v>70.57</v>
      </c>
      <c r="AC228" s="42">
        <f t="shared" si="336"/>
        <v>940.93</v>
      </c>
      <c r="AD228" s="42">
        <f t="shared" si="336"/>
        <v>634.6</v>
      </c>
      <c r="AE228" s="42">
        <f t="shared" si="336"/>
        <v>39.2</v>
      </c>
      <c r="AF228" s="42">
        <f t="shared" si="336"/>
        <v>318</v>
      </c>
      <c r="AG228" s="42">
        <f t="shared" si="336"/>
        <v>0</v>
      </c>
      <c r="AH228" s="42">
        <f t="shared" si="336"/>
        <v>2003.3</v>
      </c>
      <c r="AI228" s="41" t="s">
        <v>35</v>
      </c>
      <c r="AJ228" s="15"/>
    </row>
    <row r="229" s="18" customFormat="1" ht="19" customHeight="1" spans="1:36">
      <c r="A229" s="37">
        <f t="shared" si="294"/>
        <v>226</v>
      </c>
      <c r="B229" s="38" t="s">
        <v>270</v>
      </c>
      <c r="C229" s="59" t="s">
        <v>648</v>
      </c>
      <c r="D229" s="71" t="s">
        <v>649</v>
      </c>
      <c r="E229" s="67">
        <v>3920.55</v>
      </c>
      <c r="F229" s="39">
        <v>3920.55</v>
      </c>
      <c r="G229" s="39">
        <v>6346</v>
      </c>
      <c r="H229" s="39">
        <v>3920.55</v>
      </c>
      <c r="I229" s="43">
        <v>2200</v>
      </c>
      <c r="J229" s="39"/>
      <c r="K229" s="38">
        <f t="shared" si="295"/>
        <v>70.57</v>
      </c>
      <c r="L229" s="38">
        <f t="shared" si="296"/>
        <v>627.29</v>
      </c>
      <c r="M229" s="39">
        <f t="shared" si="297"/>
        <v>507.68</v>
      </c>
      <c r="N229" s="38">
        <f t="shared" si="298"/>
        <v>27.44</v>
      </c>
      <c r="O229" s="39">
        <f t="shared" si="299"/>
        <v>110</v>
      </c>
      <c r="P229" s="39">
        <f t="shared" si="300"/>
        <v>0</v>
      </c>
      <c r="Q229" s="39">
        <f t="shared" si="301"/>
        <v>1342.98</v>
      </c>
      <c r="R229" s="38">
        <f t="shared" si="302"/>
        <v>0</v>
      </c>
      <c r="S229" s="38">
        <f t="shared" si="303"/>
        <v>313.64</v>
      </c>
      <c r="T229" s="39">
        <f t="shared" si="304"/>
        <v>126.92</v>
      </c>
      <c r="U229" s="38">
        <f t="shared" si="305"/>
        <v>11.76</v>
      </c>
      <c r="V229" s="39">
        <f t="shared" si="306"/>
        <v>110</v>
      </c>
      <c r="W229" s="39">
        <f t="shared" si="307"/>
        <v>0</v>
      </c>
      <c r="X229" s="38">
        <f t="shared" si="308"/>
        <v>562.32</v>
      </c>
      <c r="Y229" s="38">
        <f t="shared" si="309"/>
        <v>1905.3</v>
      </c>
      <c r="Z229" s="35"/>
      <c r="AA229" s="41" t="s">
        <v>63</v>
      </c>
      <c r="AB229" s="42">
        <f t="shared" ref="AB229:AH229" si="337">K229+R229</f>
        <v>70.57</v>
      </c>
      <c r="AC229" s="42">
        <f t="shared" si="337"/>
        <v>940.93</v>
      </c>
      <c r="AD229" s="42">
        <f t="shared" si="337"/>
        <v>634.6</v>
      </c>
      <c r="AE229" s="42">
        <f t="shared" si="337"/>
        <v>39.2</v>
      </c>
      <c r="AF229" s="42">
        <f t="shared" si="337"/>
        <v>220</v>
      </c>
      <c r="AG229" s="42">
        <f t="shared" si="337"/>
        <v>0</v>
      </c>
      <c r="AH229" s="42">
        <f t="shared" si="337"/>
        <v>1905.3</v>
      </c>
      <c r="AI229" s="41" t="s">
        <v>33</v>
      </c>
      <c r="AJ229" s="15"/>
    </row>
    <row r="230" ht="20" customHeight="1" spans="1:36">
      <c r="A230" s="37">
        <f t="shared" si="294"/>
        <v>227</v>
      </c>
      <c r="B230" s="38" t="s">
        <v>238</v>
      </c>
      <c r="C230" s="74" t="s">
        <v>650</v>
      </c>
      <c r="D230" s="75" t="s">
        <v>651</v>
      </c>
      <c r="E230" s="39">
        <v>3920.55</v>
      </c>
      <c r="F230" s="39">
        <v>3920.55</v>
      </c>
      <c r="G230" s="39">
        <v>6346</v>
      </c>
      <c r="H230" s="39">
        <v>3920.55</v>
      </c>
      <c r="I230" s="73">
        <v>2200</v>
      </c>
      <c r="J230" s="39"/>
      <c r="K230" s="38">
        <f t="shared" si="295"/>
        <v>70.57</v>
      </c>
      <c r="L230" s="38">
        <f t="shared" si="296"/>
        <v>627.29</v>
      </c>
      <c r="M230" s="39">
        <f t="shared" si="297"/>
        <v>507.68</v>
      </c>
      <c r="N230" s="38">
        <f t="shared" si="298"/>
        <v>27.44</v>
      </c>
      <c r="O230" s="39">
        <f t="shared" si="299"/>
        <v>110</v>
      </c>
      <c r="P230" s="39">
        <f t="shared" si="300"/>
        <v>0</v>
      </c>
      <c r="Q230" s="39">
        <f t="shared" si="301"/>
        <v>1342.98</v>
      </c>
      <c r="R230" s="38">
        <f t="shared" si="302"/>
        <v>0</v>
      </c>
      <c r="S230" s="38">
        <f t="shared" si="303"/>
        <v>313.64</v>
      </c>
      <c r="T230" s="39">
        <f t="shared" si="304"/>
        <v>126.92</v>
      </c>
      <c r="U230" s="38">
        <f t="shared" si="305"/>
        <v>11.76</v>
      </c>
      <c r="V230" s="39">
        <f t="shared" si="306"/>
        <v>110</v>
      </c>
      <c r="W230" s="39">
        <f t="shared" si="307"/>
        <v>0</v>
      </c>
      <c r="X230" s="38">
        <f t="shared" si="308"/>
        <v>562.32</v>
      </c>
      <c r="Y230" s="38">
        <f t="shared" si="309"/>
        <v>1905.3</v>
      </c>
      <c r="Z230" s="35"/>
      <c r="AA230" s="41" t="s">
        <v>60</v>
      </c>
      <c r="AB230" s="42">
        <f t="shared" ref="AB230:AH230" si="338">K230+R230</f>
        <v>70.57</v>
      </c>
      <c r="AC230" s="42">
        <f t="shared" si="338"/>
        <v>940.93</v>
      </c>
      <c r="AD230" s="42">
        <f t="shared" si="338"/>
        <v>634.6</v>
      </c>
      <c r="AE230" s="42">
        <f t="shared" si="338"/>
        <v>39.2</v>
      </c>
      <c r="AF230" s="42">
        <f t="shared" si="338"/>
        <v>220</v>
      </c>
      <c r="AG230" s="42">
        <f t="shared" si="338"/>
        <v>0</v>
      </c>
      <c r="AH230" s="42">
        <f t="shared" si="338"/>
        <v>1905.3</v>
      </c>
      <c r="AI230" s="41" t="s">
        <v>33</v>
      </c>
      <c r="AJ230" s="15"/>
    </row>
    <row r="231" s="18" customFormat="1" ht="19" customHeight="1" spans="1:36">
      <c r="A231" s="37">
        <f t="shared" si="294"/>
        <v>228</v>
      </c>
      <c r="B231" s="38" t="s">
        <v>110</v>
      </c>
      <c r="C231" s="54" t="s">
        <v>656</v>
      </c>
      <c r="D231" s="78" t="s">
        <v>657</v>
      </c>
      <c r="E231" s="39">
        <v>3920.55</v>
      </c>
      <c r="F231" s="39">
        <v>3920.55</v>
      </c>
      <c r="G231" s="39">
        <v>6346</v>
      </c>
      <c r="H231" s="39">
        <v>3920.55</v>
      </c>
      <c r="I231" s="73">
        <v>2200</v>
      </c>
      <c r="J231" s="39"/>
      <c r="K231" s="38">
        <f t="shared" si="295"/>
        <v>70.57</v>
      </c>
      <c r="L231" s="38">
        <f t="shared" si="296"/>
        <v>627.29</v>
      </c>
      <c r="M231" s="39">
        <f t="shared" si="297"/>
        <v>507.68</v>
      </c>
      <c r="N231" s="38">
        <f t="shared" si="298"/>
        <v>27.44</v>
      </c>
      <c r="O231" s="39">
        <f t="shared" si="299"/>
        <v>110</v>
      </c>
      <c r="P231" s="39">
        <f t="shared" si="300"/>
        <v>0</v>
      </c>
      <c r="Q231" s="39">
        <f t="shared" si="301"/>
        <v>1342.98</v>
      </c>
      <c r="R231" s="38">
        <f t="shared" si="302"/>
        <v>0</v>
      </c>
      <c r="S231" s="38">
        <f t="shared" si="303"/>
        <v>313.64</v>
      </c>
      <c r="T231" s="39">
        <f t="shared" si="304"/>
        <v>126.92</v>
      </c>
      <c r="U231" s="38">
        <f t="shared" si="305"/>
        <v>11.76</v>
      </c>
      <c r="V231" s="39">
        <f t="shared" si="306"/>
        <v>110</v>
      </c>
      <c r="W231" s="39">
        <f t="shared" si="307"/>
        <v>0</v>
      </c>
      <c r="X231" s="38">
        <f t="shared" si="308"/>
        <v>562.32</v>
      </c>
      <c r="Y231" s="38">
        <f t="shared" si="309"/>
        <v>1905.3</v>
      </c>
      <c r="Z231" s="35"/>
      <c r="AA231" s="41" t="s">
        <v>62</v>
      </c>
      <c r="AB231" s="42">
        <f t="shared" ref="AB231:AH231" si="339">K231+R231</f>
        <v>70.57</v>
      </c>
      <c r="AC231" s="42">
        <f t="shared" si="339"/>
        <v>940.93</v>
      </c>
      <c r="AD231" s="42">
        <f t="shared" si="339"/>
        <v>634.6</v>
      </c>
      <c r="AE231" s="42">
        <f t="shared" si="339"/>
        <v>39.2</v>
      </c>
      <c r="AF231" s="42">
        <f t="shared" si="339"/>
        <v>220</v>
      </c>
      <c r="AG231" s="42">
        <f t="shared" si="339"/>
        <v>0</v>
      </c>
      <c r="AH231" s="42">
        <f t="shared" si="339"/>
        <v>1905.3</v>
      </c>
      <c r="AI231" s="41" t="s">
        <v>33</v>
      </c>
      <c r="AJ231" s="15"/>
    </row>
    <row r="232" s="18" customFormat="1" ht="19" customHeight="1" spans="1:36">
      <c r="A232" s="37">
        <f t="shared" si="294"/>
        <v>229</v>
      </c>
      <c r="B232" s="38" t="s">
        <v>347</v>
      </c>
      <c r="C232" s="54" t="s">
        <v>658</v>
      </c>
      <c r="D232" s="78" t="s">
        <v>659</v>
      </c>
      <c r="E232" s="39">
        <v>3920.55</v>
      </c>
      <c r="F232" s="39">
        <v>3920.55</v>
      </c>
      <c r="G232" s="39">
        <v>6346</v>
      </c>
      <c r="H232" s="39">
        <v>3920.55</v>
      </c>
      <c r="I232" s="73">
        <v>2200</v>
      </c>
      <c r="J232" s="39"/>
      <c r="K232" s="38">
        <f t="shared" si="295"/>
        <v>70.57</v>
      </c>
      <c r="L232" s="38">
        <f t="shared" si="296"/>
        <v>627.29</v>
      </c>
      <c r="M232" s="39">
        <f t="shared" si="297"/>
        <v>507.68</v>
      </c>
      <c r="N232" s="38">
        <f t="shared" si="298"/>
        <v>27.44</v>
      </c>
      <c r="O232" s="39">
        <f t="shared" si="299"/>
        <v>110</v>
      </c>
      <c r="P232" s="39">
        <f t="shared" si="300"/>
        <v>0</v>
      </c>
      <c r="Q232" s="39">
        <f t="shared" si="301"/>
        <v>1342.98</v>
      </c>
      <c r="R232" s="38">
        <f t="shared" si="302"/>
        <v>0</v>
      </c>
      <c r="S232" s="38">
        <f t="shared" si="303"/>
        <v>313.64</v>
      </c>
      <c r="T232" s="39">
        <f t="shared" si="304"/>
        <v>126.92</v>
      </c>
      <c r="U232" s="38">
        <f t="shared" si="305"/>
        <v>11.76</v>
      </c>
      <c r="V232" s="39">
        <f t="shared" si="306"/>
        <v>110</v>
      </c>
      <c r="W232" s="39">
        <f t="shared" si="307"/>
        <v>0</v>
      </c>
      <c r="X232" s="38">
        <f t="shared" si="308"/>
        <v>562.32</v>
      </c>
      <c r="Y232" s="38">
        <f t="shared" si="309"/>
        <v>1905.3</v>
      </c>
      <c r="Z232" s="35"/>
      <c r="AA232" s="41" t="s">
        <v>69</v>
      </c>
      <c r="AB232" s="42">
        <f t="shared" ref="AB232:AH232" si="340">K232+R232</f>
        <v>70.57</v>
      </c>
      <c r="AC232" s="42">
        <f t="shared" si="340"/>
        <v>940.93</v>
      </c>
      <c r="AD232" s="42">
        <f t="shared" si="340"/>
        <v>634.6</v>
      </c>
      <c r="AE232" s="42">
        <f t="shared" si="340"/>
        <v>39.2</v>
      </c>
      <c r="AF232" s="42">
        <f t="shared" si="340"/>
        <v>220</v>
      </c>
      <c r="AG232" s="42">
        <f t="shared" si="340"/>
        <v>0</v>
      </c>
      <c r="AH232" s="42">
        <f t="shared" si="340"/>
        <v>1905.3</v>
      </c>
      <c r="AI232" s="41" t="s">
        <v>33</v>
      </c>
      <c r="AJ232" s="15"/>
    </row>
    <row r="233" s="18" customFormat="1" ht="19" customHeight="1" spans="1:36">
      <c r="A233" s="37">
        <f t="shared" si="294"/>
        <v>230</v>
      </c>
      <c r="B233" s="38" t="s">
        <v>189</v>
      </c>
      <c r="C233" s="54" t="s">
        <v>660</v>
      </c>
      <c r="D233" s="78" t="s">
        <v>661</v>
      </c>
      <c r="E233" s="39">
        <v>3920.55</v>
      </c>
      <c r="F233" s="39">
        <v>3920.55</v>
      </c>
      <c r="G233" s="39">
        <v>6346</v>
      </c>
      <c r="H233" s="39">
        <v>3920.55</v>
      </c>
      <c r="I233" s="73">
        <v>2200</v>
      </c>
      <c r="J233" s="39"/>
      <c r="K233" s="38">
        <f t="shared" si="295"/>
        <v>70.57</v>
      </c>
      <c r="L233" s="38">
        <f t="shared" si="296"/>
        <v>627.29</v>
      </c>
      <c r="M233" s="39">
        <f t="shared" si="297"/>
        <v>507.68</v>
      </c>
      <c r="N233" s="38">
        <f t="shared" si="298"/>
        <v>27.44</v>
      </c>
      <c r="O233" s="39">
        <f t="shared" si="299"/>
        <v>110</v>
      </c>
      <c r="P233" s="39">
        <f t="shared" si="300"/>
        <v>0</v>
      </c>
      <c r="Q233" s="39">
        <f t="shared" si="301"/>
        <v>1342.98</v>
      </c>
      <c r="R233" s="38">
        <f t="shared" si="302"/>
        <v>0</v>
      </c>
      <c r="S233" s="38">
        <f t="shared" si="303"/>
        <v>313.64</v>
      </c>
      <c r="T233" s="39">
        <f t="shared" si="304"/>
        <v>126.92</v>
      </c>
      <c r="U233" s="38">
        <f t="shared" si="305"/>
        <v>11.76</v>
      </c>
      <c r="V233" s="39">
        <f t="shared" si="306"/>
        <v>110</v>
      </c>
      <c r="W233" s="39">
        <f t="shared" si="307"/>
        <v>0</v>
      </c>
      <c r="X233" s="38">
        <f t="shared" si="308"/>
        <v>562.32</v>
      </c>
      <c r="Y233" s="38">
        <f t="shared" si="309"/>
        <v>1905.3</v>
      </c>
      <c r="Z233" s="35"/>
      <c r="AA233" s="41" t="s">
        <v>56</v>
      </c>
      <c r="AB233" s="42">
        <f t="shared" ref="AB233:AH233" si="341">K233+R233</f>
        <v>70.57</v>
      </c>
      <c r="AC233" s="42">
        <f t="shared" si="341"/>
        <v>940.93</v>
      </c>
      <c r="AD233" s="42">
        <f t="shared" si="341"/>
        <v>634.6</v>
      </c>
      <c r="AE233" s="42">
        <f t="shared" si="341"/>
        <v>39.2</v>
      </c>
      <c r="AF233" s="42">
        <f t="shared" si="341"/>
        <v>220</v>
      </c>
      <c r="AG233" s="42">
        <f t="shared" si="341"/>
        <v>0</v>
      </c>
      <c r="AH233" s="42">
        <f t="shared" si="341"/>
        <v>1905.3</v>
      </c>
      <c r="AI233" s="41" t="s">
        <v>36</v>
      </c>
      <c r="AJ233" s="15"/>
    </row>
    <row r="234" s="18" customFormat="1" ht="19" customHeight="1" spans="1:36">
      <c r="A234" s="37">
        <f t="shared" si="294"/>
        <v>231</v>
      </c>
      <c r="B234" s="38" t="s">
        <v>189</v>
      </c>
      <c r="C234" s="54" t="s">
        <v>662</v>
      </c>
      <c r="D234" s="78" t="s">
        <v>663</v>
      </c>
      <c r="E234" s="39">
        <v>3920.55</v>
      </c>
      <c r="F234" s="39">
        <v>3920.55</v>
      </c>
      <c r="G234" s="39">
        <v>6346</v>
      </c>
      <c r="H234" s="39">
        <v>3920.55</v>
      </c>
      <c r="I234" s="73">
        <v>0</v>
      </c>
      <c r="J234" s="39"/>
      <c r="K234" s="38">
        <f t="shared" si="295"/>
        <v>70.57</v>
      </c>
      <c r="L234" s="38">
        <f t="shared" si="296"/>
        <v>627.29</v>
      </c>
      <c r="M234" s="39">
        <f t="shared" si="297"/>
        <v>507.68</v>
      </c>
      <c r="N234" s="38">
        <f t="shared" si="298"/>
        <v>27.44</v>
      </c>
      <c r="O234" s="39">
        <f t="shared" si="299"/>
        <v>0</v>
      </c>
      <c r="P234" s="39">
        <f t="shared" si="300"/>
        <v>0</v>
      </c>
      <c r="Q234" s="39">
        <f t="shared" si="301"/>
        <v>1232.98</v>
      </c>
      <c r="R234" s="38">
        <f t="shared" si="302"/>
        <v>0</v>
      </c>
      <c r="S234" s="38">
        <f t="shared" si="303"/>
        <v>313.64</v>
      </c>
      <c r="T234" s="39">
        <f t="shared" si="304"/>
        <v>126.92</v>
      </c>
      <c r="U234" s="38">
        <f t="shared" si="305"/>
        <v>11.76</v>
      </c>
      <c r="V234" s="39">
        <f t="shared" si="306"/>
        <v>0</v>
      </c>
      <c r="W234" s="39">
        <f t="shared" si="307"/>
        <v>0</v>
      </c>
      <c r="X234" s="38">
        <f t="shared" si="308"/>
        <v>452.32</v>
      </c>
      <c r="Y234" s="38">
        <f t="shared" si="309"/>
        <v>1685.3</v>
      </c>
      <c r="Z234" s="35"/>
      <c r="AA234" s="41" t="s">
        <v>52</v>
      </c>
      <c r="AB234" s="42">
        <f t="shared" ref="AB234:AH234" si="342">K234+R234</f>
        <v>70.57</v>
      </c>
      <c r="AC234" s="42">
        <f t="shared" si="342"/>
        <v>940.93</v>
      </c>
      <c r="AD234" s="42">
        <f t="shared" si="342"/>
        <v>634.6</v>
      </c>
      <c r="AE234" s="42">
        <f t="shared" si="342"/>
        <v>39.2</v>
      </c>
      <c r="AF234" s="42">
        <f t="shared" si="342"/>
        <v>0</v>
      </c>
      <c r="AG234" s="42">
        <f t="shared" si="342"/>
        <v>0</v>
      </c>
      <c r="AH234" s="42">
        <f t="shared" si="342"/>
        <v>1685.3</v>
      </c>
      <c r="AI234" s="41" t="s">
        <v>33</v>
      </c>
      <c r="AJ234" s="15"/>
    </row>
    <row r="235" s="18" customFormat="1" ht="19" customHeight="1" spans="1:36">
      <c r="A235" s="37">
        <f t="shared" si="294"/>
        <v>232</v>
      </c>
      <c r="B235" s="38" t="s">
        <v>186</v>
      </c>
      <c r="C235" s="54" t="s">
        <v>664</v>
      </c>
      <c r="D235" s="78" t="s">
        <v>665</v>
      </c>
      <c r="E235" s="39">
        <v>3920.55</v>
      </c>
      <c r="F235" s="39">
        <v>3920.55</v>
      </c>
      <c r="G235" s="39">
        <v>6346</v>
      </c>
      <c r="H235" s="39">
        <v>3920.55</v>
      </c>
      <c r="I235" s="73">
        <v>3180</v>
      </c>
      <c r="J235" s="39"/>
      <c r="K235" s="38">
        <f t="shared" si="295"/>
        <v>70.57</v>
      </c>
      <c r="L235" s="38">
        <f t="shared" si="296"/>
        <v>627.29</v>
      </c>
      <c r="M235" s="39">
        <f t="shared" si="297"/>
        <v>507.68</v>
      </c>
      <c r="N235" s="38">
        <f t="shared" si="298"/>
        <v>27.44</v>
      </c>
      <c r="O235" s="39">
        <f t="shared" si="299"/>
        <v>159</v>
      </c>
      <c r="P235" s="39">
        <f t="shared" si="300"/>
        <v>0</v>
      </c>
      <c r="Q235" s="39">
        <f t="shared" si="301"/>
        <v>1391.98</v>
      </c>
      <c r="R235" s="38">
        <f t="shared" si="302"/>
        <v>0</v>
      </c>
      <c r="S235" s="38">
        <f t="shared" si="303"/>
        <v>313.64</v>
      </c>
      <c r="T235" s="39">
        <f t="shared" si="304"/>
        <v>126.92</v>
      </c>
      <c r="U235" s="38">
        <f t="shared" si="305"/>
        <v>11.76</v>
      </c>
      <c r="V235" s="39">
        <f t="shared" si="306"/>
        <v>159</v>
      </c>
      <c r="W235" s="39">
        <f t="shared" si="307"/>
        <v>0</v>
      </c>
      <c r="X235" s="38">
        <f t="shared" si="308"/>
        <v>611.32</v>
      </c>
      <c r="Y235" s="38">
        <f t="shared" si="309"/>
        <v>2003.3</v>
      </c>
      <c r="Z235" s="35"/>
      <c r="AA235" s="41" t="s">
        <v>66</v>
      </c>
      <c r="AB235" s="42">
        <f t="shared" ref="AB235:AH235" si="343">K235+R235</f>
        <v>70.57</v>
      </c>
      <c r="AC235" s="42">
        <f t="shared" si="343"/>
        <v>940.93</v>
      </c>
      <c r="AD235" s="42">
        <f t="shared" si="343"/>
        <v>634.6</v>
      </c>
      <c r="AE235" s="42">
        <f t="shared" si="343"/>
        <v>39.2</v>
      </c>
      <c r="AF235" s="42">
        <f t="shared" si="343"/>
        <v>318</v>
      </c>
      <c r="AG235" s="42">
        <f t="shared" si="343"/>
        <v>0</v>
      </c>
      <c r="AH235" s="42">
        <f t="shared" si="343"/>
        <v>2003.3</v>
      </c>
      <c r="AI235" s="41" t="s">
        <v>36</v>
      </c>
      <c r="AJ235" s="15"/>
    </row>
    <row r="236" s="18" customFormat="1" ht="19" customHeight="1" spans="1:36">
      <c r="A236" s="37">
        <f t="shared" si="294"/>
        <v>233</v>
      </c>
      <c r="B236" s="38" t="s">
        <v>129</v>
      </c>
      <c r="C236" s="54" t="s">
        <v>666</v>
      </c>
      <c r="D236" s="78" t="s">
        <v>667</v>
      </c>
      <c r="E236" s="39">
        <v>3920.55</v>
      </c>
      <c r="F236" s="39">
        <v>3920.55</v>
      </c>
      <c r="G236" s="39">
        <v>6346</v>
      </c>
      <c r="H236" s="39">
        <v>3920.55</v>
      </c>
      <c r="I236" s="73">
        <v>3180</v>
      </c>
      <c r="J236" s="39"/>
      <c r="K236" s="38">
        <f t="shared" si="295"/>
        <v>70.57</v>
      </c>
      <c r="L236" s="38">
        <f t="shared" si="296"/>
        <v>627.29</v>
      </c>
      <c r="M236" s="39">
        <f t="shared" si="297"/>
        <v>507.68</v>
      </c>
      <c r="N236" s="38">
        <f t="shared" si="298"/>
        <v>27.44</v>
      </c>
      <c r="O236" s="39">
        <f t="shared" si="299"/>
        <v>159</v>
      </c>
      <c r="P236" s="39">
        <f t="shared" si="300"/>
        <v>0</v>
      </c>
      <c r="Q236" s="39">
        <f t="shared" si="301"/>
        <v>1391.98</v>
      </c>
      <c r="R236" s="38">
        <f t="shared" si="302"/>
        <v>0</v>
      </c>
      <c r="S236" s="38">
        <f t="shared" si="303"/>
        <v>313.64</v>
      </c>
      <c r="T236" s="39">
        <f t="shared" si="304"/>
        <v>126.92</v>
      </c>
      <c r="U236" s="38">
        <f t="shared" si="305"/>
        <v>11.76</v>
      </c>
      <c r="V236" s="39">
        <f t="shared" si="306"/>
        <v>159</v>
      </c>
      <c r="W236" s="39">
        <f t="shared" si="307"/>
        <v>0</v>
      </c>
      <c r="X236" s="38">
        <f t="shared" si="308"/>
        <v>611.32</v>
      </c>
      <c r="Y236" s="38">
        <f t="shared" si="309"/>
        <v>2003.3</v>
      </c>
      <c r="Z236" s="35"/>
      <c r="AA236" s="41" t="s">
        <v>58</v>
      </c>
      <c r="AB236" s="42">
        <f t="shared" ref="AB236:AH236" si="344">K236+R236</f>
        <v>70.57</v>
      </c>
      <c r="AC236" s="42">
        <f t="shared" si="344"/>
        <v>940.93</v>
      </c>
      <c r="AD236" s="42">
        <f t="shared" si="344"/>
        <v>634.6</v>
      </c>
      <c r="AE236" s="42">
        <f t="shared" si="344"/>
        <v>39.2</v>
      </c>
      <c r="AF236" s="42">
        <f t="shared" si="344"/>
        <v>318</v>
      </c>
      <c r="AG236" s="42">
        <f t="shared" si="344"/>
        <v>0</v>
      </c>
      <c r="AH236" s="42">
        <f t="shared" si="344"/>
        <v>2003.3</v>
      </c>
      <c r="AI236" s="41" t="s">
        <v>35</v>
      </c>
      <c r="AJ236" s="15"/>
    </row>
    <row r="237" s="18" customFormat="1" ht="19" customHeight="1" spans="1:36">
      <c r="A237" s="37">
        <f t="shared" si="294"/>
        <v>234</v>
      </c>
      <c r="B237" s="38" t="s">
        <v>189</v>
      </c>
      <c r="C237" s="54" t="s">
        <v>668</v>
      </c>
      <c r="D237" s="78" t="s">
        <v>669</v>
      </c>
      <c r="E237" s="39">
        <v>3920.55</v>
      </c>
      <c r="F237" s="39">
        <v>3920.55</v>
      </c>
      <c r="G237" s="39">
        <v>6346</v>
      </c>
      <c r="H237" s="39">
        <v>3920.55</v>
      </c>
      <c r="I237" s="73">
        <v>2200</v>
      </c>
      <c r="J237" s="39"/>
      <c r="K237" s="38">
        <f t="shared" si="295"/>
        <v>70.57</v>
      </c>
      <c r="L237" s="38">
        <f t="shared" si="296"/>
        <v>627.29</v>
      </c>
      <c r="M237" s="39">
        <f t="shared" si="297"/>
        <v>507.68</v>
      </c>
      <c r="N237" s="38">
        <f t="shared" si="298"/>
        <v>27.44</v>
      </c>
      <c r="O237" s="39">
        <f t="shared" si="299"/>
        <v>110</v>
      </c>
      <c r="P237" s="39">
        <f t="shared" si="300"/>
        <v>0</v>
      </c>
      <c r="Q237" s="39">
        <f t="shared" si="301"/>
        <v>1342.98</v>
      </c>
      <c r="R237" s="38">
        <f t="shared" si="302"/>
        <v>0</v>
      </c>
      <c r="S237" s="38">
        <f t="shared" si="303"/>
        <v>313.64</v>
      </c>
      <c r="T237" s="39">
        <f t="shared" si="304"/>
        <v>126.92</v>
      </c>
      <c r="U237" s="38">
        <f t="shared" si="305"/>
        <v>11.76</v>
      </c>
      <c r="V237" s="39">
        <f t="shared" si="306"/>
        <v>110</v>
      </c>
      <c r="W237" s="39">
        <f t="shared" si="307"/>
        <v>0</v>
      </c>
      <c r="X237" s="38">
        <f t="shared" si="308"/>
        <v>562.32</v>
      </c>
      <c r="Y237" s="38">
        <f t="shared" si="309"/>
        <v>1905.3</v>
      </c>
      <c r="Z237" s="35"/>
      <c r="AA237" s="41" t="s">
        <v>52</v>
      </c>
      <c r="AB237" s="42">
        <f t="shared" ref="AB237:AH237" si="345">K237+R237</f>
        <v>70.57</v>
      </c>
      <c r="AC237" s="42">
        <f t="shared" si="345"/>
        <v>940.93</v>
      </c>
      <c r="AD237" s="42">
        <f t="shared" si="345"/>
        <v>634.6</v>
      </c>
      <c r="AE237" s="42">
        <f t="shared" si="345"/>
        <v>39.2</v>
      </c>
      <c r="AF237" s="42">
        <f t="shared" si="345"/>
        <v>220</v>
      </c>
      <c r="AG237" s="42">
        <f t="shared" si="345"/>
        <v>0</v>
      </c>
      <c r="AH237" s="42">
        <f t="shared" si="345"/>
        <v>1905.3</v>
      </c>
      <c r="AI237" s="41" t="s">
        <v>33</v>
      </c>
      <c r="AJ237" s="15"/>
    </row>
    <row r="238" s="18" customFormat="1" ht="19" customHeight="1" spans="1:36">
      <c r="A238" s="37">
        <f t="shared" si="294"/>
        <v>235</v>
      </c>
      <c r="B238" s="38" t="s">
        <v>110</v>
      </c>
      <c r="C238" s="54" t="s">
        <v>678</v>
      </c>
      <c r="D238" s="226" t="s">
        <v>679</v>
      </c>
      <c r="E238" s="39">
        <v>3920.55</v>
      </c>
      <c r="F238" s="39">
        <v>3920.55</v>
      </c>
      <c r="G238" s="39">
        <v>6346</v>
      </c>
      <c r="H238" s="39">
        <v>3920.55</v>
      </c>
      <c r="I238" s="73">
        <v>2200</v>
      </c>
      <c r="J238" s="39"/>
      <c r="K238" s="38">
        <f t="shared" si="295"/>
        <v>70.57</v>
      </c>
      <c r="L238" s="38">
        <f t="shared" si="296"/>
        <v>627.29</v>
      </c>
      <c r="M238" s="39">
        <f t="shared" si="297"/>
        <v>507.68</v>
      </c>
      <c r="N238" s="38">
        <f t="shared" si="298"/>
        <v>27.44</v>
      </c>
      <c r="O238" s="39">
        <f t="shared" si="299"/>
        <v>110</v>
      </c>
      <c r="P238" s="39">
        <f t="shared" si="300"/>
        <v>0</v>
      </c>
      <c r="Q238" s="39">
        <f t="shared" si="301"/>
        <v>1342.98</v>
      </c>
      <c r="R238" s="38">
        <f t="shared" si="302"/>
        <v>0</v>
      </c>
      <c r="S238" s="38">
        <f t="shared" si="303"/>
        <v>313.64</v>
      </c>
      <c r="T238" s="39">
        <f t="shared" si="304"/>
        <v>126.92</v>
      </c>
      <c r="U238" s="38">
        <f t="shared" si="305"/>
        <v>11.76</v>
      </c>
      <c r="V238" s="39">
        <f t="shared" si="306"/>
        <v>110</v>
      </c>
      <c r="W238" s="39">
        <f t="shared" si="307"/>
        <v>0</v>
      </c>
      <c r="X238" s="38">
        <f t="shared" si="308"/>
        <v>562.32</v>
      </c>
      <c r="Y238" s="38">
        <f t="shared" si="309"/>
        <v>1905.3</v>
      </c>
      <c r="Z238" s="35"/>
      <c r="AA238" s="41" t="s">
        <v>62</v>
      </c>
      <c r="AB238" s="42">
        <f t="shared" ref="AB238:AH238" si="346">K238+R238</f>
        <v>70.57</v>
      </c>
      <c r="AC238" s="42">
        <f t="shared" si="346"/>
        <v>940.93</v>
      </c>
      <c r="AD238" s="42">
        <f t="shared" si="346"/>
        <v>634.6</v>
      </c>
      <c r="AE238" s="42">
        <f t="shared" si="346"/>
        <v>39.2</v>
      </c>
      <c r="AF238" s="42">
        <f t="shared" si="346"/>
        <v>220</v>
      </c>
      <c r="AG238" s="42">
        <f t="shared" si="346"/>
        <v>0</v>
      </c>
      <c r="AH238" s="42">
        <f t="shared" si="346"/>
        <v>1905.3</v>
      </c>
      <c r="AI238" s="41" t="s">
        <v>33</v>
      </c>
      <c r="AJ238" s="15"/>
    </row>
    <row r="239" s="18" customFormat="1" ht="19" customHeight="1" spans="1:36">
      <c r="A239" s="37">
        <f t="shared" si="294"/>
        <v>236</v>
      </c>
      <c r="B239" s="38" t="s">
        <v>153</v>
      </c>
      <c r="C239" s="54" t="s">
        <v>680</v>
      </c>
      <c r="D239" s="78" t="s">
        <v>681</v>
      </c>
      <c r="E239" s="39">
        <v>3920.55</v>
      </c>
      <c r="F239" s="39">
        <v>3920.55</v>
      </c>
      <c r="G239" s="39">
        <v>6346</v>
      </c>
      <c r="H239" s="39">
        <v>3920.55</v>
      </c>
      <c r="I239" s="73">
        <v>3180</v>
      </c>
      <c r="J239" s="39"/>
      <c r="K239" s="38">
        <f t="shared" si="295"/>
        <v>70.57</v>
      </c>
      <c r="L239" s="38">
        <f t="shared" si="296"/>
        <v>627.29</v>
      </c>
      <c r="M239" s="39">
        <f t="shared" si="297"/>
        <v>507.68</v>
      </c>
      <c r="N239" s="38">
        <f t="shared" si="298"/>
        <v>27.44</v>
      </c>
      <c r="O239" s="39">
        <f t="shared" si="299"/>
        <v>159</v>
      </c>
      <c r="P239" s="39">
        <f t="shared" si="300"/>
        <v>0</v>
      </c>
      <c r="Q239" s="39">
        <f t="shared" si="301"/>
        <v>1391.98</v>
      </c>
      <c r="R239" s="38">
        <f t="shared" si="302"/>
        <v>0</v>
      </c>
      <c r="S239" s="38">
        <f t="shared" si="303"/>
        <v>313.64</v>
      </c>
      <c r="T239" s="39">
        <f t="shared" si="304"/>
        <v>126.92</v>
      </c>
      <c r="U239" s="38">
        <f t="shared" si="305"/>
        <v>11.76</v>
      </c>
      <c r="V239" s="39">
        <f t="shared" si="306"/>
        <v>159</v>
      </c>
      <c r="W239" s="39">
        <f t="shared" si="307"/>
        <v>0</v>
      </c>
      <c r="X239" s="38">
        <f t="shared" si="308"/>
        <v>611.32</v>
      </c>
      <c r="Y239" s="38">
        <f t="shared" si="309"/>
        <v>2003.3</v>
      </c>
      <c r="Z239" s="35"/>
      <c r="AA239" s="41" t="s">
        <v>77</v>
      </c>
      <c r="AB239" s="42">
        <f t="shared" ref="AB239:AH239" si="347">K239+R239</f>
        <v>70.57</v>
      </c>
      <c r="AC239" s="42">
        <f t="shared" si="347"/>
        <v>940.93</v>
      </c>
      <c r="AD239" s="42">
        <f t="shared" si="347"/>
        <v>634.6</v>
      </c>
      <c r="AE239" s="42">
        <f t="shared" si="347"/>
        <v>39.2</v>
      </c>
      <c r="AF239" s="42">
        <f t="shared" si="347"/>
        <v>318</v>
      </c>
      <c r="AG239" s="42">
        <f t="shared" si="347"/>
        <v>0</v>
      </c>
      <c r="AH239" s="42">
        <f t="shared" si="347"/>
        <v>2003.3</v>
      </c>
      <c r="AI239" s="41" t="s">
        <v>36</v>
      </c>
      <c r="AJ239" s="15"/>
    </row>
    <row r="240" ht="17" customHeight="1" spans="1:36">
      <c r="A240" s="37">
        <f t="shared" si="294"/>
        <v>237</v>
      </c>
      <c r="B240" s="38" t="s">
        <v>189</v>
      </c>
      <c r="C240" s="68" t="s">
        <v>684</v>
      </c>
      <c r="D240" s="55" t="s">
        <v>685</v>
      </c>
      <c r="E240" s="39">
        <v>3920.55</v>
      </c>
      <c r="F240" s="39">
        <v>3920.55</v>
      </c>
      <c r="G240" s="39">
        <v>6346</v>
      </c>
      <c r="H240" s="39">
        <v>3920.55</v>
      </c>
      <c r="I240" s="73">
        <v>2200</v>
      </c>
      <c r="J240" s="39"/>
      <c r="K240" s="38">
        <f t="shared" si="295"/>
        <v>70.57</v>
      </c>
      <c r="L240" s="38">
        <f t="shared" si="296"/>
        <v>627.29</v>
      </c>
      <c r="M240" s="39">
        <f t="shared" si="297"/>
        <v>507.68</v>
      </c>
      <c r="N240" s="38">
        <f t="shared" si="298"/>
        <v>27.44</v>
      </c>
      <c r="O240" s="39">
        <f t="shared" si="299"/>
        <v>110</v>
      </c>
      <c r="P240" s="39">
        <f t="shared" si="300"/>
        <v>0</v>
      </c>
      <c r="Q240" s="39">
        <f t="shared" si="301"/>
        <v>1342.98</v>
      </c>
      <c r="R240" s="38">
        <f t="shared" si="302"/>
        <v>0</v>
      </c>
      <c r="S240" s="38">
        <f t="shared" si="303"/>
        <v>313.64</v>
      </c>
      <c r="T240" s="39">
        <f t="shared" si="304"/>
        <v>126.92</v>
      </c>
      <c r="U240" s="38">
        <f t="shared" si="305"/>
        <v>11.76</v>
      </c>
      <c r="V240" s="39">
        <f t="shared" si="306"/>
        <v>110</v>
      </c>
      <c r="W240" s="39">
        <f t="shared" si="307"/>
        <v>0</v>
      </c>
      <c r="X240" s="38">
        <f t="shared" si="308"/>
        <v>562.32</v>
      </c>
      <c r="Y240" s="38">
        <f t="shared" si="309"/>
        <v>1905.3</v>
      </c>
      <c r="Z240" s="35"/>
      <c r="AA240" s="41" t="s">
        <v>52</v>
      </c>
      <c r="AB240" s="42">
        <f t="shared" ref="AB240:AH240" si="348">K240+R240</f>
        <v>70.57</v>
      </c>
      <c r="AC240" s="42">
        <f t="shared" si="348"/>
        <v>940.93</v>
      </c>
      <c r="AD240" s="42">
        <f t="shared" si="348"/>
        <v>634.6</v>
      </c>
      <c r="AE240" s="42">
        <f t="shared" si="348"/>
        <v>39.2</v>
      </c>
      <c r="AF240" s="42">
        <f t="shared" si="348"/>
        <v>220</v>
      </c>
      <c r="AG240" s="42">
        <f t="shared" si="348"/>
        <v>0</v>
      </c>
      <c r="AH240" s="42">
        <f t="shared" si="348"/>
        <v>1905.3</v>
      </c>
      <c r="AI240" s="41" t="s">
        <v>33</v>
      </c>
      <c r="AJ240" s="15"/>
    </row>
    <row r="241" ht="17" customHeight="1" spans="1:36">
      <c r="A241" s="37">
        <f t="shared" si="294"/>
        <v>238</v>
      </c>
      <c r="B241" s="38" t="s">
        <v>129</v>
      </c>
      <c r="C241" s="68" t="s">
        <v>686</v>
      </c>
      <c r="D241" s="227" t="s">
        <v>687</v>
      </c>
      <c r="E241" s="39">
        <v>3920.55</v>
      </c>
      <c r="F241" s="39">
        <v>3920.55</v>
      </c>
      <c r="G241" s="39">
        <v>6346</v>
      </c>
      <c r="H241" s="39">
        <v>3920.55</v>
      </c>
      <c r="I241" s="73">
        <v>3180</v>
      </c>
      <c r="J241" s="39"/>
      <c r="K241" s="38">
        <f t="shared" si="295"/>
        <v>70.57</v>
      </c>
      <c r="L241" s="38">
        <f t="shared" si="296"/>
        <v>627.29</v>
      </c>
      <c r="M241" s="39">
        <f t="shared" si="297"/>
        <v>507.68</v>
      </c>
      <c r="N241" s="38">
        <f t="shared" si="298"/>
        <v>27.44</v>
      </c>
      <c r="O241" s="39">
        <f t="shared" si="299"/>
        <v>159</v>
      </c>
      <c r="P241" s="39">
        <f t="shared" si="300"/>
        <v>0</v>
      </c>
      <c r="Q241" s="39">
        <f t="shared" si="301"/>
        <v>1391.98</v>
      </c>
      <c r="R241" s="38">
        <f t="shared" si="302"/>
        <v>0</v>
      </c>
      <c r="S241" s="38">
        <f t="shared" si="303"/>
        <v>313.64</v>
      </c>
      <c r="T241" s="39">
        <f t="shared" si="304"/>
        <v>126.92</v>
      </c>
      <c r="U241" s="38">
        <f t="shared" si="305"/>
        <v>11.76</v>
      </c>
      <c r="V241" s="39">
        <f t="shared" si="306"/>
        <v>159</v>
      </c>
      <c r="W241" s="39">
        <f t="shared" si="307"/>
        <v>0</v>
      </c>
      <c r="X241" s="38">
        <f t="shared" si="308"/>
        <v>611.32</v>
      </c>
      <c r="Y241" s="38">
        <f t="shared" si="309"/>
        <v>2003.3</v>
      </c>
      <c r="Z241" s="35"/>
      <c r="AA241" s="41" t="s">
        <v>58</v>
      </c>
      <c r="AB241" s="42">
        <f t="shared" ref="AB241:AH241" si="349">K241+R241</f>
        <v>70.57</v>
      </c>
      <c r="AC241" s="42">
        <f t="shared" si="349"/>
        <v>940.93</v>
      </c>
      <c r="AD241" s="42">
        <f t="shared" si="349"/>
        <v>634.6</v>
      </c>
      <c r="AE241" s="42">
        <f t="shared" si="349"/>
        <v>39.2</v>
      </c>
      <c r="AF241" s="42">
        <f t="shared" si="349"/>
        <v>318</v>
      </c>
      <c r="AG241" s="42">
        <f t="shared" si="349"/>
        <v>0</v>
      </c>
      <c r="AH241" s="42">
        <f t="shared" si="349"/>
        <v>2003.3</v>
      </c>
      <c r="AI241" s="41" t="s">
        <v>35</v>
      </c>
      <c r="AJ241" s="15"/>
    </row>
    <row r="242" ht="17" customHeight="1" spans="1:36">
      <c r="A242" s="37">
        <f t="shared" si="294"/>
        <v>239</v>
      </c>
      <c r="B242" s="38" t="s">
        <v>459</v>
      </c>
      <c r="C242" s="54" t="s">
        <v>688</v>
      </c>
      <c r="D242" s="55" t="s">
        <v>689</v>
      </c>
      <c r="E242" s="39">
        <v>3920.55</v>
      </c>
      <c r="F242" s="39">
        <v>3920.55</v>
      </c>
      <c r="G242" s="39">
        <v>6346</v>
      </c>
      <c r="H242" s="39">
        <v>3920.55</v>
      </c>
      <c r="I242" s="73">
        <v>2200</v>
      </c>
      <c r="J242" s="39"/>
      <c r="K242" s="38">
        <f t="shared" si="295"/>
        <v>70.57</v>
      </c>
      <c r="L242" s="38">
        <f t="shared" si="296"/>
        <v>627.29</v>
      </c>
      <c r="M242" s="39">
        <f t="shared" si="297"/>
        <v>507.68</v>
      </c>
      <c r="N242" s="38">
        <f t="shared" si="298"/>
        <v>27.44</v>
      </c>
      <c r="O242" s="39">
        <f t="shared" si="299"/>
        <v>110</v>
      </c>
      <c r="P242" s="39">
        <f t="shared" si="300"/>
        <v>0</v>
      </c>
      <c r="Q242" s="39">
        <f t="shared" si="301"/>
        <v>1342.98</v>
      </c>
      <c r="R242" s="38">
        <f t="shared" si="302"/>
        <v>0</v>
      </c>
      <c r="S242" s="38">
        <f t="shared" si="303"/>
        <v>313.64</v>
      </c>
      <c r="T242" s="39">
        <f t="shared" si="304"/>
        <v>126.92</v>
      </c>
      <c r="U242" s="38">
        <f t="shared" si="305"/>
        <v>11.76</v>
      </c>
      <c r="V242" s="39">
        <f t="shared" si="306"/>
        <v>110</v>
      </c>
      <c r="W242" s="39">
        <f t="shared" si="307"/>
        <v>0</v>
      </c>
      <c r="X242" s="38">
        <f t="shared" si="308"/>
        <v>562.32</v>
      </c>
      <c r="Y242" s="38">
        <f t="shared" si="309"/>
        <v>1905.3</v>
      </c>
      <c r="Z242" s="35"/>
      <c r="AA242" s="41" t="s">
        <v>49</v>
      </c>
      <c r="AB242" s="42">
        <f t="shared" ref="AB242:AH242" si="350">K242+R242</f>
        <v>70.57</v>
      </c>
      <c r="AC242" s="42">
        <f t="shared" si="350"/>
        <v>940.93</v>
      </c>
      <c r="AD242" s="42">
        <f t="shared" si="350"/>
        <v>634.6</v>
      </c>
      <c r="AE242" s="42">
        <f t="shared" si="350"/>
        <v>39.2</v>
      </c>
      <c r="AF242" s="42">
        <f t="shared" si="350"/>
        <v>220</v>
      </c>
      <c r="AG242" s="42">
        <f t="shared" si="350"/>
        <v>0</v>
      </c>
      <c r="AH242" s="42">
        <f t="shared" si="350"/>
        <v>1905.3</v>
      </c>
      <c r="AI242" s="41" t="s">
        <v>33</v>
      </c>
      <c r="AJ242" s="15"/>
    </row>
    <row r="243" ht="17" customHeight="1" spans="1:36">
      <c r="A243" s="37">
        <f t="shared" si="294"/>
        <v>240</v>
      </c>
      <c r="B243" s="38" t="s">
        <v>119</v>
      </c>
      <c r="C243" s="54" t="s">
        <v>692</v>
      </c>
      <c r="D243" s="55" t="s">
        <v>693</v>
      </c>
      <c r="E243" s="39">
        <v>3920.55</v>
      </c>
      <c r="F243" s="39">
        <v>3920.55</v>
      </c>
      <c r="G243" s="39">
        <v>6346</v>
      </c>
      <c r="H243" s="39">
        <v>3920.55</v>
      </c>
      <c r="I243" s="73">
        <v>3180</v>
      </c>
      <c r="J243" s="39"/>
      <c r="K243" s="38">
        <f t="shared" si="295"/>
        <v>70.57</v>
      </c>
      <c r="L243" s="38">
        <f t="shared" si="296"/>
        <v>627.29</v>
      </c>
      <c r="M243" s="39">
        <f t="shared" si="297"/>
        <v>507.68</v>
      </c>
      <c r="N243" s="38">
        <f t="shared" si="298"/>
        <v>27.44</v>
      </c>
      <c r="O243" s="39">
        <f t="shared" si="299"/>
        <v>159</v>
      </c>
      <c r="P243" s="39">
        <f t="shared" si="300"/>
        <v>0</v>
      </c>
      <c r="Q243" s="39">
        <f t="shared" si="301"/>
        <v>1391.98</v>
      </c>
      <c r="R243" s="38">
        <f t="shared" si="302"/>
        <v>0</v>
      </c>
      <c r="S243" s="38">
        <f t="shared" si="303"/>
        <v>313.64</v>
      </c>
      <c r="T243" s="39">
        <f t="shared" si="304"/>
        <v>126.92</v>
      </c>
      <c r="U243" s="38">
        <f t="shared" si="305"/>
        <v>11.76</v>
      </c>
      <c r="V243" s="39">
        <f t="shared" si="306"/>
        <v>159</v>
      </c>
      <c r="W243" s="39">
        <f t="shared" si="307"/>
        <v>0</v>
      </c>
      <c r="X243" s="38">
        <f t="shared" si="308"/>
        <v>611.32</v>
      </c>
      <c r="Y243" s="38">
        <f t="shared" si="309"/>
        <v>2003.3</v>
      </c>
      <c r="Z243" s="35"/>
      <c r="AA243" s="41" t="s">
        <v>62</v>
      </c>
      <c r="AB243" s="42">
        <f t="shared" ref="AB243:AH243" si="351">K243+R243</f>
        <v>70.57</v>
      </c>
      <c r="AC243" s="42">
        <f t="shared" si="351"/>
        <v>940.93</v>
      </c>
      <c r="AD243" s="42">
        <f t="shared" si="351"/>
        <v>634.6</v>
      </c>
      <c r="AE243" s="42">
        <f t="shared" si="351"/>
        <v>39.2</v>
      </c>
      <c r="AF243" s="42">
        <f t="shared" si="351"/>
        <v>318</v>
      </c>
      <c r="AG243" s="42">
        <f t="shared" si="351"/>
        <v>0</v>
      </c>
      <c r="AH243" s="42">
        <f t="shared" si="351"/>
        <v>2003.3</v>
      </c>
      <c r="AI243" s="41" t="s">
        <v>35</v>
      </c>
      <c r="AJ243" s="15"/>
    </row>
    <row r="244" ht="17" customHeight="1" spans="1:36">
      <c r="A244" s="37">
        <f t="shared" si="294"/>
        <v>241</v>
      </c>
      <c r="B244" s="38" t="s">
        <v>46</v>
      </c>
      <c r="C244" s="54" t="s">
        <v>694</v>
      </c>
      <c r="D244" s="55" t="s">
        <v>695</v>
      </c>
      <c r="E244" s="39">
        <v>3920.55</v>
      </c>
      <c r="F244" s="39">
        <v>3920.55</v>
      </c>
      <c r="G244" s="39">
        <v>6346</v>
      </c>
      <c r="H244" s="39">
        <v>3920.55</v>
      </c>
      <c r="I244" s="73">
        <v>3180</v>
      </c>
      <c r="J244" s="39"/>
      <c r="K244" s="38">
        <f t="shared" si="295"/>
        <v>70.57</v>
      </c>
      <c r="L244" s="38">
        <f t="shared" si="296"/>
        <v>627.29</v>
      </c>
      <c r="M244" s="39">
        <f t="shared" si="297"/>
        <v>507.68</v>
      </c>
      <c r="N244" s="38">
        <f t="shared" si="298"/>
        <v>27.44</v>
      </c>
      <c r="O244" s="39">
        <f t="shared" si="299"/>
        <v>159</v>
      </c>
      <c r="P244" s="39">
        <f t="shared" si="300"/>
        <v>0</v>
      </c>
      <c r="Q244" s="39">
        <f t="shared" si="301"/>
        <v>1391.98</v>
      </c>
      <c r="R244" s="38">
        <f t="shared" si="302"/>
        <v>0</v>
      </c>
      <c r="S244" s="38">
        <f t="shared" si="303"/>
        <v>313.64</v>
      </c>
      <c r="T244" s="39">
        <f t="shared" si="304"/>
        <v>126.92</v>
      </c>
      <c r="U244" s="38">
        <f t="shared" si="305"/>
        <v>11.76</v>
      </c>
      <c r="V244" s="39">
        <f t="shared" si="306"/>
        <v>159</v>
      </c>
      <c r="W244" s="39">
        <f t="shared" si="307"/>
        <v>0</v>
      </c>
      <c r="X244" s="38">
        <f t="shared" si="308"/>
        <v>611.32</v>
      </c>
      <c r="Y244" s="38">
        <f t="shared" si="309"/>
        <v>2003.3</v>
      </c>
      <c r="Z244" s="35"/>
      <c r="AA244" s="41" t="s">
        <v>46</v>
      </c>
      <c r="AB244" s="42">
        <f t="shared" ref="AB244:AH244" si="352">K244+R244</f>
        <v>70.57</v>
      </c>
      <c r="AC244" s="42">
        <f t="shared" si="352"/>
        <v>940.93</v>
      </c>
      <c r="AD244" s="42">
        <f t="shared" si="352"/>
        <v>634.6</v>
      </c>
      <c r="AE244" s="42">
        <f t="shared" si="352"/>
        <v>39.2</v>
      </c>
      <c r="AF244" s="42">
        <f t="shared" si="352"/>
        <v>318</v>
      </c>
      <c r="AG244" s="42">
        <f t="shared" si="352"/>
        <v>0</v>
      </c>
      <c r="AH244" s="42">
        <f t="shared" si="352"/>
        <v>2003.3</v>
      </c>
      <c r="AI244" s="41" t="s">
        <v>31</v>
      </c>
      <c r="AJ244" s="15"/>
    </row>
    <row r="245" ht="17" customHeight="1" spans="1:36">
      <c r="A245" s="37">
        <f t="shared" si="294"/>
        <v>242</v>
      </c>
      <c r="B245" s="38" t="s">
        <v>122</v>
      </c>
      <c r="C245" s="54" t="s">
        <v>696</v>
      </c>
      <c r="D245" s="55" t="s">
        <v>697</v>
      </c>
      <c r="E245" s="39">
        <v>3920.55</v>
      </c>
      <c r="F245" s="39">
        <v>3920.55</v>
      </c>
      <c r="G245" s="39">
        <v>6346</v>
      </c>
      <c r="H245" s="39">
        <v>3920.55</v>
      </c>
      <c r="I245" s="73">
        <v>3180</v>
      </c>
      <c r="J245" s="39"/>
      <c r="K245" s="38">
        <f t="shared" si="295"/>
        <v>70.57</v>
      </c>
      <c r="L245" s="38">
        <f t="shared" si="296"/>
        <v>627.29</v>
      </c>
      <c r="M245" s="39">
        <f t="shared" si="297"/>
        <v>507.68</v>
      </c>
      <c r="N245" s="38">
        <f t="shared" si="298"/>
        <v>27.44</v>
      </c>
      <c r="O245" s="39">
        <f t="shared" si="299"/>
        <v>159</v>
      </c>
      <c r="P245" s="39">
        <f t="shared" si="300"/>
        <v>0</v>
      </c>
      <c r="Q245" s="39">
        <f t="shared" si="301"/>
        <v>1391.98</v>
      </c>
      <c r="R245" s="38">
        <f t="shared" si="302"/>
        <v>0</v>
      </c>
      <c r="S245" s="38">
        <f t="shared" si="303"/>
        <v>313.64</v>
      </c>
      <c r="T245" s="39">
        <f t="shared" si="304"/>
        <v>126.92</v>
      </c>
      <c r="U245" s="38">
        <f t="shared" si="305"/>
        <v>11.76</v>
      </c>
      <c r="V245" s="39">
        <f t="shared" si="306"/>
        <v>159</v>
      </c>
      <c r="W245" s="39">
        <f t="shared" si="307"/>
        <v>0</v>
      </c>
      <c r="X245" s="38">
        <f t="shared" si="308"/>
        <v>611.32</v>
      </c>
      <c r="Y245" s="38">
        <f t="shared" si="309"/>
        <v>2003.3</v>
      </c>
      <c r="Z245" s="35"/>
      <c r="AA245" s="41" t="s">
        <v>65</v>
      </c>
      <c r="AB245" s="42">
        <f t="shared" ref="AB245:AH245" si="353">K245+R245</f>
        <v>70.57</v>
      </c>
      <c r="AC245" s="42">
        <f t="shared" si="353"/>
        <v>940.93</v>
      </c>
      <c r="AD245" s="42">
        <f t="shared" si="353"/>
        <v>634.6</v>
      </c>
      <c r="AE245" s="42">
        <f t="shared" si="353"/>
        <v>39.2</v>
      </c>
      <c r="AF245" s="42">
        <f t="shared" si="353"/>
        <v>318</v>
      </c>
      <c r="AG245" s="42">
        <f t="shared" si="353"/>
        <v>0</v>
      </c>
      <c r="AH245" s="42">
        <f t="shared" si="353"/>
        <v>2003.3</v>
      </c>
      <c r="AI245" s="41" t="s">
        <v>36</v>
      </c>
      <c r="AJ245" s="15"/>
    </row>
    <row r="246" ht="17" customHeight="1" spans="1:36">
      <c r="A246" s="37">
        <f t="shared" si="294"/>
        <v>243</v>
      </c>
      <c r="B246" s="38" t="s">
        <v>347</v>
      </c>
      <c r="C246" s="54" t="s">
        <v>698</v>
      </c>
      <c r="D246" s="55" t="s">
        <v>699</v>
      </c>
      <c r="E246" s="39">
        <v>3920.55</v>
      </c>
      <c r="F246" s="39">
        <v>3920.55</v>
      </c>
      <c r="G246" s="39">
        <v>6346</v>
      </c>
      <c r="H246" s="39">
        <v>3920.55</v>
      </c>
      <c r="I246" s="73">
        <v>2200</v>
      </c>
      <c r="J246" s="39"/>
      <c r="K246" s="38">
        <f t="shared" si="295"/>
        <v>70.57</v>
      </c>
      <c r="L246" s="38">
        <f t="shared" si="296"/>
        <v>627.29</v>
      </c>
      <c r="M246" s="39">
        <f t="shared" si="297"/>
        <v>507.68</v>
      </c>
      <c r="N246" s="38">
        <f t="shared" si="298"/>
        <v>27.44</v>
      </c>
      <c r="O246" s="39">
        <f t="shared" si="299"/>
        <v>110</v>
      </c>
      <c r="P246" s="39">
        <f t="shared" si="300"/>
        <v>0</v>
      </c>
      <c r="Q246" s="39">
        <f t="shared" si="301"/>
        <v>1342.98</v>
      </c>
      <c r="R246" s="38">
        <f t="shared" si="302"/>
        <v>0</v>
      </c>
      <c r="S246" s="38">
        <f t="shared" si="303"/>
        <v>313.64</v>
      </c>
      <c r="T246" s="39">
        <f t="shared" si="304"/>
        <v>126.92</v>
      </c>
      <c r="U246" s="38">
        <f t="shared" si="305"/>
        <v>11.76</v>
      </c>
      <c r="V246" s="39">
        <f t="shared" si="306"/>
        <v>110</v>
      </c>
      <c r="W246" s="39">
        <f t="shared" si="307"/>
        <v>0</v>
      </c>
      <c r="X246" s="38">
        <f t="shared" si="308"/>
        <v>562.32</v>
      </c>
      <c r="Y246" s="38">
        <f t="shared" si="309"/>
        <v>1905.3</v>
      </c>
      <c r="Z246" s="35"/>
      <c r="AA246" s="41" t="s">
        <v>75</v>
      </c>
      <c r="AB246" s="42">
        <f t="shared" ref="AB246:AH246" si="354">K246+R246</f>
        <v>70.57</v>
      </c>
      <c r="AC246" s="42">
        <f t="shared" si="354"/>
        <v>940.93</v>
      </c>
      <c r="AD246" s="42">
        <f t="shared" si="354"/>
        <v>634.6</v>
      </c>
      <c r="AE246" s="42">
        <f t="shared" si="354"/>
        <v>39.2</v>
      </c>
      <c r="AF246" s="42">
        <f t="shared" si="354"/>
        <v>220</v>
      </c>
      <c r="AG246" s="42">
        <f t="shared" si="354"/>
        <v>0</v>
      </c>
      <c r="AH246" s="42">
        <f t="shared" si="354"/>
        <v>1905.3</v>
      </c>
      <c r="AI246" s="41" t="s">
        <v>36</v>
      </c>
      <c r="AJ246" s="15"/>
    </row>
    <row r="247" ht="17" customHeight="1" spans="1:36">
      <c r="A247" s="37">
        <f t="shared" si="294"/>
        <v>244</v>
      </c>
      <c r="B247" s="38" t="s">
        <v>195</v>
      </c>
      <c r="C247" s="54" t="s">
        <v>700</v>
      </c>
      <c r="D247" s="55" t="s">
        <v>701</v>
      </c>
      <c r="E247" s="39">
        <v>3920.55</v>
      </c>
      <c r="F247" s="39">
        <v>3920.55</v>
      </c>
      <c r="G247" s="39">
        <v>6346</v>
      </c>
      <c r="H247" s="39">
        <v>3920.55</v>
      </c>
      <c r="I247" s="73">
        <v>3180</v>
      </c>
      <c r="J247" s="39"/>
      <c r="K247" s="38">
        <f t="shared" si="295"/>
        <v>70.57</v>
      </c>
      <c r="L247" s="38">
        <f t="shared" si="296"/>
        <v>627.29</v>
      </c>
      <c r="M247" s="39">
        <f t="shared" si="297"/>
        <v>507.68</v>
      </c>
      <c r="N247" s="38">
        <f t="shared" si="298"/>
        <v>27.44</v>
      </c>
      <c r="O247" s="39">
        <f t="shared" si="299"/>
        <v>159</v>
      </c>
      <c r="P247" s="39">
        <f t="shared" si="300"/>
        <v>0</v>
      </c>
      <c r="Q247" s="39">
        <f t="shared" si="301"/>
        <v>1391.98</v>
      </c>
      <c r="R247" s="38">
        <f t="shared" si="302"/>
        <v>0</v>
      </c>
      <c r="S247" s="38">
        <f t="shared" si="303"/>
        <v>313.64</v>
      </c>
      <c r="T247" s="39">
        <f t="shared" si="304"/>
        <v>126.92</v>
      </c>
      <c r="U247" s="38">
        <f t="shared" si="305"/>
        <v>11.76</v>
      </c>
      <c r="V247" s="39">
        <f t="shared" si="306"/>
        <v>159</v>
      </c>
      <c r="W247" s="39">
        <f t="shared" si="307"/>
        <v>0</v>
      </c>
      <c r="X247" s="38">
        <f t="shared" si="308"/>
        <v>611.32</v>
      </c>
      <c r="Y247" s="38">
        <f t="shared" si="309"/>
        <v>2003.3</v>
      </c>
      <c r="Z247" s="35"/>
      <c r="AA247" s="41" t="s">
        <v>73</v>
      </c>
      <c r="AB247" s="42">
        <f t="shared" ref="AB247:AH247" si="355">K247+R247</f>
        <v>70.57</v>
      </c>
      <c r="AC247" s="42">
        <f t="shared" si="355"/>
        <v>940.93</v>
      </c>
      <c r="AD247" s="42">
        <f t="shared" si="355"/>
        <v>634.6</v>
      </c>
      <c r="AE247" s="42">
        <f t="shared" si="355"/>
        <v>39.2</v>
      </c>
      <c r="AF247" s="42">
        <f t="shared" si="355"/>
        <v>318</v>
      </c>
      <c r="AG247" s="42">
        <f t="shared" si="355"/>
        <v>0</v>
      </c>
      <c r="AH247" s="42">
        <f t="shared" si="355"/>
        <v>2003.3</v>
      </c>
      <c r="AI247" s="41" t="s">
        <v>34</v>
      </c>
      <c r="AJ247" s="15"/>
    </row>
    <row r="248" ht="17" customHeight="1" spans="1:36">
      <c r="A248" s="37">
        <f t="shared" si="294"/>
        <v>245</v>
      </c>
      <c r="B248" s="38" t="s">
        <v>195</v>
      </c>
      <c r="C248" s="54" t="s">
        <v>704</v>
      </c>
      <c r="D248" s="55" t="s">
        <v>705</v>
      </c>
      <c r="E248" s="39">
        <v>3920.55</v>
      </c>
      <c r="F248" s="39">
        <v>3920.55</v>
      </c>
      <c r="G248" s="39">
        <v>6346</v>
      </c>
      <c r="H248" s="39">
        <v>3920.55</v>
      </c>
      <c r="I248" s="73">
        <v>3180</v>
      </c>
      <c r="J248" s="39"/>
      <c r="K248" s="38">
        <f t="shared" si="295"/>
        <v>70.57</v>
      </c>
      <c r="L248" s="38">
        <f t="shared" si="296"/>
        <v>627.29</v>
      </c>
      <c r="M248" s="39">
        <f t="shared" si="297"/>
        <v>507.68</v>
      </c>
      <c r="N248" s="38">
        <f t="shared" si="298"/>
        <v>27.44</v>
      </c>
      <c r="O248" s="39">
        <f t="shared" si="299"/>
        <v>159</v>
      </c>
      <c r="P248" s="39">
        <f t="shared" si="300"/>
        <v>0</v>
      </c>
      <c r="Q248" s="39">
        <f t="shared" si="301"/>
        <v>1391.98</v>
      </c>
      <c r="R248" s="38">
        <f t="shared" si="302"/>
        <v>0</v>
      </c>
      <c r="S248" s="38">
        <f t="shared" si="303"/>
        <v>313.64</v>
      </c>
      <c r="T248" s="39">
        <f t="shared" si="304"/>
        <v>126.92</v>
      </c>
      <c r="U248" s="38">
        <f t="shared" si="305"/>
        <v>11.76</v>
      </c>
      <c r="V248" s="39">
        <f t="shared" si="306"/>
        <v>159</v>
      </c>
      <c r="W248" s="39">
        <f t="shared" si="307"/>
        <v>0</v>
      </c>
      <c r="X248" s="38">
        <f t="shared" si="308"/>
        <v>611.32</v>
      </c>
      <c r="Y248" s="38">
        <f t="shared" si="309"/>
        <v>2003.3</v>
      </c>
      <c r="Z248" s="35"/>
      <c r="AA248" s="41" t="s">
        <v>54</v>
      </c>
      <c r="AB248" s="42">
        <f t="shared" ref="AB248:AH248" si="356">K248+R248</f>
        <v>70.57</v>
      </c>
      <c r="AC248" s="42">
        <f t="shared" si="356"/>
        <v>940.93</v>
      </c>
      <c r="AD248" s="42">
        <f t="shared" si="356"/>
        <v>634.6</v>
      </c>
      <c r="AE248" s="42">
        <f t="shared" si="356"/>
        <v>39.2</v>
      </c>
      <c r="AF248" s="42">
        <f t="shared" si="356"/>
        <v>318</v>
      </c>
      <c r="AG248" s="42">
        <f t="shared" si="356"/>
        <v>0</v>
      </c>
      <c r="AH248" s="42">
        <f t="shared" si="356"/>
        <v>2003.3</v>
      </c>
      <c r="AI248" s="41" t="s">
        <v>34</v>
      </c>
      <c r="AJ248" s="15"/>
    </row>
    <row r="249" ht="17" customHeight="1" spans="1:36">
      <c r="A249" s="37">
        <f t="shared" si="294"/>
        <v>246</v>
      </c>
      <c r="B249" s="43" t="s">
        <v>119</v>
      </c>
      <c r="C249" s="54" t="s">
        <v>708</v>
      </c>
      <c r="D249" s="55" t="s">
        <v>709</v>
      </c>
      <c r="E249" s="39">
        <v>4500</v>
      </c>
      <c r="F249" s="39">
        <v>4500</v>
      </c>
      <c r="G249" s="39">
        <v>6346</v>
      </c>
      <c r="H249" s="39">
        <v>4500</v>
      </c>
      <c r="I249" s="73">
        <v>4180</v>
      </c>
      <c r="J249" s="39"/>
      <c r="K249" s="38">
        <f t="shared" si="295"/>
        <v>81</v>
      </c>
      <c r="L249" s="38">
        <f t="shared" si="296"/>
        <v>720</v>
      </c>
      <c r="M249" s="39">
        <f t="shared" si="297"/>
        <v>507.68</v>
      </c>
      <c r="N249" s="38">
        <f t="shared" si="298"/>
        <v>31.5</v>
      </c>
      <c r="O249" s="39">
        <f t="shared" si="299"/>
        <v>209</v>
      </c>
      <c r="P249" s="39">
        <f t="shared" si="300"/>
        <v>0</v>
      </c>
      <c r="Q249" s="39">
        <f t="shared" si="301"/>
        <v>1549.18</v>
      </c>
      <c r="R249" s="38">
        <f t="shared" si="302"/>
        <v>0</v>
      </c>
      <c r="S249" s="38">
        <f t="shared" si="303"/>
        <v>360</v>
      </c>
      <c r="T249" s="39">
        <f t="shared" si="304"/>
        <v>126.92</v>
      </c>
      <c r="U249" s="38">
        <f t="shared" si="305"/>
        <v>13.5</v>
      </c>
      <c r="V249" s="39">
        <f t="shared" si="306"/>
        <v>209</v>
      </c>
      <c r="W249" s="39">
        <f t="shared" si="307"/>
        <v>0</v>
      </c>
      <c r="X249" s="38">
        <f t="shared" si="308"/>
        <v>709.42</v>
      </c>
      <c r="Y249" s="38">
        <f t="shared" si="309"/>
        <v>2258.6</v>
      </c>
      <c r="Z249" s="35"/>
      <c r="AA249" s="41" t="s">
        <v>74</v>
      </c>
      <c r="AB249" s="42">
        <f t="shared" ref="AB249:AH249" si="357">K249+R249</f>
        <v>81</v>
      </c>
      <c r="AC249" s="42">
        <f t="shared" si="357"/>
        <v>1080</v>
      </c>
      <c r="AD249" s="42">
        <f t="shared" si="357"/>
        <v>634.6</v>
      </c>
      <c r="AE249" s="42">
        <f t="shared" si="357"/>
        <v>45</v>
      </c>
      <c r="AF249" s="42">
        <f t="shared" si="357"/>
        <v>418</v>
      </c>
      <c r="AG249" s="42">
        <f t="shared" si="357"/>
        <v>0</v>
      </c>
      <c r="AH249" s="42">
        <f t="shared" si="357"/>
        <v>2258.6</v>
      </c>
      <c r="AI249" s="41" t="s">
        <v>35</v>
      </c>
      <c r="AJ249" s="15"/>
    </row>
    <row r="250" customFormat="1" ht="17" customHeight="1" spans="1:36">
      <c r="A250" s="37">
        <f t="shared" si="294"/>
        <v>247</v>
      </c>
      <c r="B250" s="43" t="s">
        <v>122</v>
      </c>
      <c r="C250" s="54" t="s">
        <v>710</v>
      </c>
      <c r="D250" s="227" t="s">
        <v>711</v>
      </c>
      <c r="E250" s="39">
        <v>3920.55</v>
      </c>
      <c r="F250" s="39">
        <v>3920.55</v>
      </c>
      <c r="G250" s="39">
        <v>6346</v>
      </c>
      <c r="H250" s="39">
        <v>3920.55</v>
      </c>
      <c r="I250" s="73">
        <v>3180</v>
      </c>
      <c r="J250" s="39"/>
      <c r="K250" s="38">
        <f t="shared" si="295"/>
        <v>70.57</v>
      </c>
      <c r="L250" s="38">
        <f t="shared" si="296"/>
        <v>627.29</v>
      </c>
      <c r="M250" s="39">
        <f t="shared" si="297"/>
        <v>507.68</v>
      </c>
      <c r="N250" s="38">
        <f t="shared" si="298"/>
        <v>27.44</v>
      </c>
      <c r="O250" s="39">
        <f t="shared" si="299"/>
        <v>159</v>
      </c>
      <c r="P250" s="39">
        <f t="shared" si="300"/>
        <v>0</v>
      </c>
      <c r="Q250" s="39">
        <f t="shared" si="301"/>
        <v>1391.98</v>
      </c>
      <c r="R250" s="38">
        <f t="shared" si="302"/>
        <v>0</v>
      </c>
      <c r="S250" s="38">
        <f t="shared" si="303"/>
        <v>313.64</v>
      </c>
      <c r="T250" s="39">
        <f t="shared" si="304"/>
        <v>126.92</v>
      </c>
      <c r="U250" s="38">
        <f t="shared" si="305"/>
        <v>11.76</v>
      </c>
      <c r="V250" s="39">
        <f t="shared" si="306"/>
        <v>159</v>
      </c>
      <c r="W250" s="39">
        <f t="shared" si="307"/>
        <v>0</v>
      </c>
      <c r="X250" s="38">
        <f t="shared" si="308"/>
        <v>611.32</v>
      </c>
      <c r="Y250" s="38">
        <f t="shared" si="309"/>
        <v>2003.3</v>
      </c>
      <c r="Z250" s="35"/>
      <c r="AA250" s="41" t="s">
        <v>65</v>
      </c>
      <c r="AB250" s="42">
        <f t="shared" ref="AB250:AH250" si="358">K250+R250</f>
        <v>70.57</v>
      </c>
      <c r="AC250" s="42">
        <f t="shared" si="358"/>
        <v>940.93</v>
      </c>
      <c r="AD250" s="42">
        <f t="shared" si="358"/>
        <v>634.6</v>
      </c>
      <c r="AE250" s="42">
        <f t="shared" si="358"/>
        <v>39.2</v>
      </c>
      <c r="AF250" s="42">
        <f t="shared" si="358"/>
        <v>318</v>
      </c>
      <c r="AG250" s="42">
        <f t="shared" si="358"/>
        <v>0</v>
      </c>
      <c r="AH250" s="42">
        <f t="shared" si="358"/>
        <v>2003.3</v>
      </c>
      <c r="AI250" s="41" t="s">
        <v>36</v>
      </c>
      <c r="AJ250" s="15"/>
    </row>
    <row r="251" s="15" customFormat="1" ht="17" customHeight="1" spans="1:36">
      <c r="A251" s="37">
        <f t="shared" si="294"/>
        <v>248</v>
      </c>
      <c r="B251" s="43" t="s">
        <v>119</v>
      </c>
      <c r="C251" s="54" t="s">
        <v>712</v>
      </c>
      <c r="D251" s="55" t="s">
        <v>713</v>
      </c>
      <c r="E251" s="39">
        <v>3920.55</v>
      </c>
      <c r="F251" s="39">
        <v>3920.55</v>
      </c>
      <c r="G251" s="39">
        <v>6346</v>
      </c>
      <c r="H251" s="39">
        <v>3920.55</v>
      </c>
      <c r="I251" s="73">
        <v>3180</v>
      </c>
      <c r="J251" s="39"/>
      <c r="K251" s="38">
        <f t="shared" si="295"/>
        <v>70.57</v>
      </c>
      <c r="L251" s="38">
        <f t="shared" si="296"/>
        <v>627.29</v>
      </c>
      <c r="M251" s="39">
        <f t="shared" si="297"/>
        <v>507.68</v>
      </c>
      <c r="N251" s="38">
        <f t="shared" si="298"/>
        <v>27.44</v>
      </c>
      <c r="O251" s="39">
        <f t="shared" si="299"/>
        <v>159</v>
      </c>
      <c r="P251" s="39">
        <f t="shared" si="300"/>
        <v>0</v>
      </c>
      <c r="Q251" s="39">
        <f t="shared" si="301"/>
        <v>1391.98</v>
      </c>
      <c r="R251" s="38">
        <f t="shared" si="302"/>
        <v>0</v>
      </c>
      <c r="S251" s="38">
        <f t="shared" si="303"/>
        <v>313.64</v>
      </c>
      <c r="T251" s="39">
        <f t="shared" si="304"/>
        <v>126.92</v>
      </c>
      <c r="U251" s="38">
        <f t="shared" si="305"/>
        <v>11.76</v>
      </c>
      <c r="V251" s="39">
        <f t="shared" si="306"/>
        <v>159</v>
      </c>
      <c r="W251" s="39">
        <f t="shared" si="307"/>
        <v>0</v>
      </c>
      <c r="X251" s="38">
        <f t="shared" si="308"/>
        <v>611.32</v>
      </c>
      <c r="Y251" s="38">
        <f t="shared" si="309"/>
        <v>2003.3</v>
      </c>
      <c r="Z251" s="35"/>
      <c r="AA251" s="41" t="s">
        <v>74</v>
      </c>
      <c r="AB251" s="42">
        <f t="shared" ref="AB251:AH251" si="359">K251+R251</f>
        <v>70.57</v>
      </c>
      <c r="AC251" s="42">
        <f t="shared" si="359"/>
        <v>940.93</v>
      </c>
      <c r="AD251" s="42">
        <f t="shared" si="359"/>
        <v>634.6</v>
      </c>
      <c r="AE251" s="42">
        <f t="shared" si="359"/>
        <v>39.2</v>
      </c>
      <c r="AF251" s="42">
        <f t="shared" si="359"/>
        <v>318</v>
      </c>
      <c r="AG251" s="42">
        <f t="shared" si="359"/>
        <v>0</v>
      </c>
      <c r="AH251" s="42">
        <f t="shared" si="359"/>
        <v>2003.3</v>
      </c>
      <c r="AI251" s="41" t="s">
        <v>35</v>
      </c>
    </row>
    <row r="252" ht="17" customHeight="1" spans="1:36">
      <c r="A252" s="37">
        <f t="shared" si="294"/>
        <v>249</v>
      </c>
      <c r="B252" s="38" t="s">
        <v>347</v>
      </c>
      <c r="C252" s="54" t="s">
        <v>714</v>
      </c>
      <c r="D252" s="55" t="s">
        <v>715</v>
      </c>
      <c r="E252" s="39">
        <v>3920.55</v>
      </c>
      <c r="F252" s="39">
        <v>3920.55</v>
      </c>
      <c r="G252" s="39">
        <v>6346</v>
      </c>
      <c r="H252" s="39">
        <v>3920.55</v>
      </c>
      <c r="I252" s="73">
        <v>0</v>
      </c>
      <c r="J252" s="39"/>
      <c r="K252" s="38">
        <f t="shared" si="295"/>
        <v>70.57</v>
      </c>
      <c r="L252" s="38">
        <f t="shared" si="296"/>
        <v>627.29</v>
      </c>
      <c r="M252" s="39">
        <f t="shared" si="297"/>
        <v>507.68</v>
      </c>
      <c r="N252" s="38">
        <f t="shared" si="298"/>
        <v>27.44</v>
      </c>
      <c r="O252" s="39">
        <f t="shared" si="299"/>
        <v>0</v>
      </c>
      <c r="P252" s="39">
        <f t="shared" si="300"/>
        <v>0</v>
      </c>
      <c r="Q252" s="39">
        <f t="shared" si="301"/>
        <v>1232.98</v>
      </c>
      <c r="R252" s="38">
        <f t="shared" si="302"/>
        <v>0</v>
      </c>
      <c r="S252" s="38">
        <f t="shared" si="303"/>
        <v>313.64</v>
      </c>
      <c r="T252" s="39">
        <f t="shared" si="304"/>
        <v>126.92</v>
      </c>
      <c r="U252" s="38">
        <f t="shared" si="305"/>
        <v>11.76</v>
      </c>
      <c r="V252" s="39">
        <f t="shared" si="306"/>
        <v>0</v>
      </c>
      <c r="W252" s="39">
        <f t="shared" si="307"/>
        <v>0</v>
      </c>
      <c r="X252" s="38">
        <f t="shared" si="308"/>
        <v>452.32</v>
      </c>
      <c r="Y252" s="38">
        <f t="shared" si="309"/>
        <v>1685.3</v>
      </c>
      <c r="Z252" s="35"/>
      <c r="AA252" s="41" t="s">
        <v>69</v>
      </c>
      <c r="AB252" s="42">
        <f t="shared" ref="AB252:AH252" si="360">K252+R252</f>
        <v>70.57</v>
      </c>
      <c r="AC252" s="42">
        <f t="shared" si="360"/>
        <v>940.93</v>
      </c>
      <c r="AD252" s="42">
        <f t="shared" si="360"/>
        <v>634.6</v>
      </c>
      <c r="AE252" s="42">
        <f t="shared" si="360"/>
        <v>39.2</v>
      </c>
      <c r="AF252" s="42">
        <f t="shared" si="360"/>
        <v>0</v>
      </c>
      <c r="AG252" s="42">
        <f t="shared" si="360"/>
        <v>0</v>
      </c>
      <c r="AH252" s="42">
        <f t="shared" si="360"/>
        <v>1685.3</v>
      </c>
      <c r="AI252" s="41" t="s">
        <v>33</v>
      </c>
      <c r="AJ252" s="15"/>
    </row>
    <row r="253" ht="17" customHeight="1" spans="1:36">
      <c r="A253" s="37">
        <f t="shared" si="294"/>
        <v>250</v>
      </c>
      <c r="B253" s="38" t="s">
        <v>347</v>
      </c>
      <c r="C253" s="54" t="s">
        <v>716</v>
      </c>
      <c r="D253" s="55" t="s">
        <v>717</v>
      </c>
      <c r="E253" s="39">
        <v>3920.55</v>
      </c>
      <c r="F253" s="39">
        <v>3920.55</v>
      </c>
      <c r="G253" s="39">
        <v>6346</v>
      </c>
      <c r="H253" s="39">
        <v>3920.55</v>
      </c>
      <c r="I253" s="73">
        <v>0</v>
      </c>
      <c r="J253" s="39"/>
      <c r="K253" s="38">
        <f t="shared" si="295"/>
        <v>70.57</v>
      </c>
      <c r="L253" s="38">
        <f t="shared" si="296"/>
        <v>627.29</v>
      </c>
      <c r="M253" s="39">
        <f t="shared" si="297"/>
        <v>507.68</v>
      </c>
      <c r="N253" s="38">
        <f t="shared" si="298"/>
        <v>27.44</v>
      </c>
      <c r="O253" s="39">
        <f t="shared" si="299"/>
        <v>0</v>
      </c>
      <c r="P253" s="39">
        <f t="shared" si="300"/>
        <v>0</v>
      </c>
      <c r="Q253" s="39">
        <f t="shared" si="301"/>
        <v>1232.98</v>
      </c>
      <c r="R253" s="38">
        <f t="shared" si="302"/>
        <v>0</v>
      </c>
      <c r="S253" s="38">
        <f t="shared" si="303"/>
        <v>313.64</v>
      </c>
      <c r="T253" s="39">
        <f t="shared" si="304"/>
        <v>126.92</v>
      </c>
      <c r="U253" s="38">
        <f t="shared" si="305"/>
        <v>11.76</v>
      </c>
      <c r="V253" s="39">
        <f t="shared" si="306"/>
        <v>0</v>
      </c>
      <c r="W253" s="39">
        <f t="shared" si="307"/>
        <v>0</v>
      </c>
      <c r="X253" s="38">
        <f t="shared" si="308"/>
        <v>452.32</v>
      </c>
      <c r="Y253" s="38">
        <f t="shared" si="309"/>
        <v>1685.3</v>
      </c>
      <c r="Z253" s="35"/>
      <c r="AA253" s="41" t="s">
        <v>69</v>
      </c>
      <c r="AB253" s="42">
        <f t="shared" ref="AB253:AH253" si="361">K253+R253</f>
        <v>70.57</v>
      </c>
      <c r="AC253" s="42">
        <f t="shared" si="361"/>
        <v>940.93</v>
      </c>
      <c r="AD253" s="42">
        <f t="shared" si="361"/>
        <v>634.6</v>
      </c>
      <c r="AE253" s="42">
        <f t="shared" si="361"/>
        <v>39.2</v>
      </c>
      <c r="AF253" s="42">
        <f t="shared" si="361"/>
        <v>0</v>
      </c>
      <c r="AG253" s="42">
        <f t="shared" si="361"/>
        <v>0</v>
      </c>
      <c r="AH253" s="42">
        <f t="shared" si="361"/>
        <v>1685.3</v>
      </c>
      <c r="AI253" s="41" t="s">
        <v>33</v>
      </c>
      <c r="AJ253" s="15"/>
    </row>
    <row r="254" ht="17" customHeight="1" spans="1:36">
      <c r="A254" s="37">
        <f t="shared" ref="A254:A267" si="362">ROW()-3</f>
        <v>251</v>
      </c>
      <c r="B254" s="38" t="s">
        <v>347</v>
      </c>
      <c r="C254" s="54" t="s">
        <v>722</v>
      </c>
      <c r="D254" s="55" t="s">
        <v>723</v>
      </c>
      <c r="E254" s="39">
        <v>3920.55</v>
      </c>
      <c r="F254" s="39">
        <v>3920.55</v>
      </c>
      <c r="G254" s="39">
        <v>6346</v>
      </c>
      <c r="H254" s="39">
        <v>3920.55</v>
      </c>
      <c r="I254" s="73">
        <v>0</v>
      </c>
      <c r="J254" s="39"/>
      <c r="K254" s="38">
        <f t="shared" ref="K254:K267" si="363">ROUND(E254*0.018,2)</f>
        <v>70.57</v>
      </c>
      <c r="L254" s="38">
        <f t="shared" ref="L254:L267" si="364">ROUND(F254*0.16,2)</f>
        <v>627.29</v>
      </c>
      <c r="M254" s="39">
        <f t="shared" ref="M254:M267" si="365">ROUND(G254*0.08,2)</f>
        <v>507.68</v>
      </c>
      <c r="N254" s="38">
        <f t="shared" ref="N254:N267" si="366">ROUND(H254*0.007,2)</f>
        <v>27.44</v>
      </c>
      <c r="O254" s="39">
        <f t="shared" ref="O254:O267" si="367">I254*5%</f>
        <v>0</v>
      </c>
      <c r="P254" s="39">
        <f t="shared" ref="P254:P267" si="368">J254*50%</f>
        <v>0</v>
      </c>
      <c r="Q254" s="39">
        <f t="shared" ref="Q254:Q267" si="369">SUM(K254:P254)</f>
        <v>1232.98</v>
      </c>
      <c r="R254" s="38">
        <f t="shared" ref="R254:R267" si="370">E254*0</f>
        <v>0</v>
      </c>
      <c r="S254" s="38">
        <f t="shared" ref="S254:S267" si="371">ROUND(F254*0.08,2)</f>
        <v>313.64</v>
      </c>
      <c r="T254" s="39">
        <f t="shared" ref="T254:T267" si="372">ROUND(G254*0.02,2)</f>
        <v>126.92</v>
      </c>
      <c r="U254" s="38">
        <f t="shared" ref="U254:U267" si="373">ROUND(H254*0.003,2)</f>
        <v>11.76</v>
      </c>
      <c r="V254" s="39">
        <f t="shared" ref="V254:V267" si="374">I254*5%</f>
        <v>0</v>
      </c>
      <c r="W254" s="39">
        <f t="shared" ref="W254:W267" si="375">J254*50%</f>
        <v>0</v>
      </c>
      <c r="X254" s="38">
        <f t="shared" ref="X254:X267" si="376">SUM(R254:W254)</f>
        <v>452.32</v>
      </c>
      <c r="Y254" s="38">
        <f t="shared" ref="Y254:Y267" si="377">Q254+X254</f>
        <v>1685.3</v>
      </c>
      <c r="Z254" s="35"/>
      <c r="AA254" s="41" t="s">
        <v>69</v>
      </c>
      <c r="AB254" s="42">
        <f t="shared" ref="AB254:AH254" si="378">K254+R254</f>
        <v>70.57</v>
      </c>
      <c r="AC254" s="42">
        <f t="shared" si="378"/>
        <v>940.93</v>
      </c>
      <c r="AD254" s="42">
        <f t="shared" si="378"/>
        <v>634.6</v>
      </c>
      <c r="AE254" s="42">
        <f t="shared" si="378"/>
        <v>39.2</v>
      </c>
      <c r="AF254" s="42">
        <f t="shared" si="378"/>
        <v>0</v>
      </c>
      <c r="AG254" s="42">
        <f t="shared" si="378"/>
        <v>0</v>
      </c>
      <c r="AH254" s="42">
        <f t="shared" si="378"/>
        <v>1685.3</v>
      </c>
      <c r="AI254" s="41" t="s">
        <v>33</v>
      </c>
      <c r="AJ254" s="15"/>
    </row>
    <row r="255" ht="17" customHeight="1" spans="1:36">
      <c r="A255" s="37">
        <f t="shared" si="362"/>
        <v>252</v>
      </c>
      <c r="B255" s="38" t="s">
        <v>347</v>
      </c>
      <c r="C255" s="54" t="s">
        <v>724</v>
      </c>
      <c r="D255" s="227" t="s">
        <v>725</v>
      </c>
      <c r="E255" s="39">
        <v>3920.55</v>
      </c>
      <c r="F255" s="39">
        <v>3920.55</v>
      </c>
      <c r="G255" s="39">
        <v>6346</v>
      </c>
      <c r="H255" s="39">
        <v>3920.55</v>
      </c>
      <c r="I255" s="73">
        <v>0</v>
      </c>
      <c r="J255" s="39"/>
      <c r="K255" s="38">
        <f t="shared" si="363"/>
        <v>70.57</v>
      </c>
      <c r="L255" s="38">
        <f t="shared" si="364"/>
        <v>627.29</v>
      </c>
      <c r="M255" s="39">
        <f t="shared" si="365"/>
        <v>507.68</v>
      </c>
      <c r="N255" s="38">
        <f t="shared" si="366"/>
        <v>27.44</v>
      </c>
      <c r="O255" s="39">
        <f t="shared" si="367"/>
        <v>0</v>
      </c>
      <c r="P255" s="39">
        <f t="shared" si="368"/>
        <v>0</v>
      </c>
      <c r="Q255" s="39">
        <f t="shared" si="369"/>
        <v>1232.98</v>
      </c>
      <c r="R255" s="38">
        <f t="shared" si="370"/>
        <v>0</v>
      </c>
      <c r="S255" s="38">
        <f t="shared" si="371"/>
        <v>313.64</v>
      </c>
      <c r="T255" s="39">
        <f t="shared" si="372"/>
        <v>126.92</v>
      </c>
      <c r="U255" s="38">
        <f t="shared" si="373"/>
        <v>11.76</v>
      </c>
      <c r="V255" s="39">
        <f t="shared" si="374"/>
        <v>0</v>
      </c>
      <c r="W255" s="39">
        <f t="shared" si="375"/>
        <v>0</v>
      </c>
      <c r="X255" s="38">
        <f t="shared" si="376"/>
        <v>452.32</v>
      </c>
      <c r="Y255" s="38">
        <f t="shared" si="377"/>
        <v>1685.3</v>
      </c>
      <c r="Z255" s="35"/>
      <c r="AA255" s="41" t="s">
        <v>69</v>
      </c>
      <c r="AB255" s="42">
        <f t="shared" ref="AB255:AH255" si="379">K255+R255</f>
        <v>70.57</v>
      </c>
      <c r="AC255" s="42">
        <f t="shared" si="379"/>
        <v>940.93</v>
      </c>
      <c r="AD255" s="42">
        <f t="shared" si="379"/>
        <v>634.6</v>
      </c>
      <c r="AE255" s="42">
        <f t="shared" si="379"/>
        <v>39.2</v>
      </c>
      <c r="AF255" s="42">
        <f t="shared" si="379"/>
        <v>0</v>
      </c>
      <c r="AG255" s="42">
        <f t="shared" si="379"/>
        <v>0</v>
      </c>
      <c r="AH255" s="42">
        <f t="shared" si="379"/>
        <v>1685.3</v>
      </c>
      <c r="AI255" s="41" t="s">
        <v>33</v>
      </c>
      <c r="AJ255" s="15"/>
    </row>
    <row r="256" ht="17" customHeight="1" spans="1:36">
      <c r="A256" s="37">
        <f t="shared" si="362"/>
        <v>253</v>
      </c>
      <c r="B256" s="38" t="s">
        <v>347</v>
      </c>
      <c r="C256" s="54" t="s">
        <v>726</v>
      </c>
      <c r="D256" s="227" t="s">
        <v>727</v>
      </c>
      <c r="E256" s="39">
        <v>3920.55</v>
      </c>
      <c r="F256" s="39">
        <v>3920.55</v>
      </c>
      <c r="G256" s="39">
        <v>6346</v>
      </c>
      <c r="H256" s="39">
        <v>3920.55</v>
      </c>
      <c r="I256" s="73">
        <v>0</v>
      </c>
      <c r="J256" s="39"/>
      <c r="K256" s="38">
        <f t="shared" si="363"/>
        <v>70.57</v>
      </c>
      <c r="L256" s="38">
        <f t="shared" si="364"/>
        <v>627.29</v>
      </c>
      <c r="M256" s="39">
        <f t="shared" si="365"/>
        <v>507.68</v>
      </c>
      <c r="N256" s="38">
        <f t="shared" si="366"/>
        <v>27.44</v>
      </c>
      <c r="O256" s="39">
        <f t="shared" si="367"/>
        <v>0</v>
      </c>
      <c r="P256" s="39">
        <f t="shared" si="368"/>
        <v>0</v>
      </c>
      <c r="Q256" s="39">
        <f t="shared" si="369"/>
        <v>1232.98</v>
      </c>
      <c r="R256" s="38">
        <f t="shared" si="370"/>
        <v>0</v>
      </c>
      <c r="S256" s="38">
        <f t="shared" si="371"/>
        <v>313.64</v>
      </c>
      <c r="T256" s="39">
        <f t="shared" si="372"/>
        <v>126.92</v>
      </c>
      <c r="U256" s="38">
        <f t="shared" si="373"/>
        <v>11.76</v>
      </c>
      <c r="V256" s="39">
        <f t="shared" si="374"/>
        <v>0</v>
      </c>
      <c r="W256" s="39">
        <f t="shared" si="375"/>
        <v>0</v>
      </c>
      <c r="X256" s="38">
        <f t="shared" si="376"/>
        <v>452.32</v>
      </c>
      <c r="Y256" s="38">
        <f t="shared" si="377"/>
        <v>1685.3</v>
      </c>
      <c r="Z256" s="35"/>
      <c r="AA256" s="41" t="s">
        <v>69</v>
      </c>
      <c r="AB256" s="42">
        <f t="shared" ref="AB256:AH256" si="380">K256+R256</f>
        <v>70.57</v>
      </c>
      <c r="AC256" s="42">
        <f t="shared" si="380"/>
        <v>940.93</v>
      </c>
      <c r="AD256" s="42">
        <f t="shared" si="380"/>
        <v>634.6</v>
      </c>
      <c r="AE256" s="42">
        <f t="shared" si="380"/>
        <v>39.2</v>
      </c>
      <c r="AF256" s="42">
        <f t="shared" si="380"/>
        <v>0</v>
      </c>
      <c r="AG256" s="42">
        <f t="shared" si="380"/>
        <v>0</v>
      </c>
      <c r="AH256" s="42">
        <f t="shared" si="380"/>
        <v>1685.3</v>
      </c>
      <c r="AI256" s="41" t="s">
        <v>33</v>
      </c>
      <c r="AJ256" s="15"/>
    </row>
    <row r="257" ht="17" customHeight="1" spans="1:39">
      <c r="A257" s="37">
        <f t="shared" si="362"/>
        <v>254</v>
      </c>
      <c r="B257" s="39" t="s">
        <v>116</v>
      </c>
      <c r="C257" s="54" t="s">
        <v>761</v>
      </c>
      <c r="D257" s="55" t="s">
        <v>762</v>
      </c>
      <c r="E257" s="39">
        <v>3920.55</v>
      </c>
      <c r="F257" s="39">
        <v>3920.55</v>
      </c>
      <c r="G257" s="39">
        <v>6346</v>
      </c>
      <c r="H257" s="39">
        <v>3920.55</v>
      </c>
      <c r="I257" s="73">
        <v>0</v>
      </c>
      <c r="J257" s="39"/>
      <c r="K257" s="38">
        <f t="shared" si="363"/>
        <v>70.57</v>
      </c>
      <c r="L257" s="38">
        <f t="shared" si="364"/>
        <v>627.29</v>
      </c>
      <c r="M257" s="39">
        <f t="shared" si="365"/>
        <v>507.68</v>
      </c>
      <c r="N257" s="38">
        <f t="shared" si="366"/>
        <v>27.44</v>
      </c>
      <c r="O257" s="39">
        <f t="shared" si="367"/>
        <v>0</v>
      </c>
      <c r="P257" s="39">
        <f t="shared" si="368"/>
        <v>0</v>
      </c>
      <c r="Q257" s="39">
        <f t="shared" si="369"/>
        <v>1232.98</v>
      </c>
      <c r="R257" s="38">
        <f t="shared" si="370"/>
        <v>0</v>
      </c>
      <c r="S257" s="38">
        <f t="shared" si="371"/>
        <v>313.64</v>
      </c>
      <c r="T257" s="39">
        <f t="shared" si="372"/>
        <v>126.92</v>
      </c>
      <c r="U257" s="38">
        <f t="shared" si="373"/>
        <v>11.76</v>
      </c>
      <c r="V257" s="39">
        <f t="shared" si="374"/>
        <v>0</v>
      </c>
      <c r="W257" s="39">
        <f t="shared" si="375"/>
        <v>0</v>
      </c>
      <c r="X257" s="38">
        <f t="shared" si="376"/>
        <v>452.32</v>
      </c>
      <c r="Y257" s="38">
        <f t="shared" si="377"/>
        <v>1685.3</v>
      </c>
      <c r="Z257" s="35"/>
      <c r="AA257" s="41" t="s">
        <v>47</v>
      </c>
      <c r="AB257" s="42">
        <f t="shared" ref="AB257:AH257" si="381">K257+R257</f>
        <v>70.57</v>
      </c>
      <c r="AC257" s="42">
        <f t="shared" si="381"/>
        <v>940.93</v>
      </c>
      <c r="AD257" s="42">
        <f t="shared" si="381"/>
        <v>634.6</v>
      </c>
      <c r="AE257" s="42">
        <f t="shared" si="381"/>
        <v>39.2</v>
      </c>
      <c r="AF257" s="42">
        <f t="shared" si="381"/>
        <v>0</v>
      </c>
      <c r="AG257" s="42">
        <f t="shared" si="381"/>
        <v>0</v>
      </c>
      <c r="AH257" s="42">
        <f t="shared" si="381"/>
        <v>1685.3</v>
      </c>
      <c r="AI257" s="41" t="s">
        <v>33</v>
      </c>
      <c r="AJ257" s="15"/>
    </row>
    <row r="258" ht="17" customHeight="1" spans="1:39">
      <c r="A258" s="37">
        <f t="shared" si="362"/>
        <v>255</v>
      </c>
      <c r="B258" s="39" t="s">
        <v>248</v>
      </c>
      <c r="C258" s="54" t="s">
        <v>763</v>
      </c>
      <c r="D258" s="227" t="s">
        <v>764</v>
      </c>
      <c r="E258" s="39">
        <v>3920.55</v>
      </c>
      <c r="F258" s="39">
        <v>3920.55</v>
      </c>
      <c r="G258" s="39">
        <v>6346</v>
      </c>
      <c r="H258" s="39">
        <v>3920.55</v>
      </c>
      <c r="I258" s="73">
        <v>2200</v>
      </c>
      <c r="J258" s="39"/>
      <c r="K258" s="38">
        <f t="shared" si="363"/>
        <v>70.57</v>
      </c>
      <c r="L258" s="38">
        <f t="shared" si="364"/>
        <v>627.29</v>
      </c>
      <c r="M258" s="39">
        <f t="shared" si="365"/>
        <v>507.68</v>
      </c>
      <c r="N258" s="38">
        <f t="shared" si="366"/>
        <v>27.44</v>
      </c>
      <c r="O258" s="39">
        <f t="shared" si="367"/>
        <v>110</v>
      </c>
      <c r="P258" s="39">
        <f t="shared" si="368"/>
        <v>0</v>
      </c>
      <c r="Q258" s="39">
        <f t="shared" si="369"/>
        <v>1342.98</v>
      </c>
      <c r="R258" s="38">
        <f t="shared" si="370"/>
        <v>0</v>
      </c>
      <c r="S258" s="38">
        <f t="shared" si="371"/>
        <v>313.64</v>
      </c>
      <c r="T258" s="39">
        <f t="shared" si="372"/>
        <v>126.92</v>
      </c>
      <c r="U258" s="38">
        <f t="shared" si="373"/>
        <v>11.76</v>
      </c>
      <c r="V258" s="39">
        <f t="shared" si="374"/>
        <v>110</v>
      </c>
      <c r="W258" s="39">
        <f t="shared" si="375"/>
        <v>0</v>
      </c>
      <c r="X258" s="38">
        <f t="shared" si="376"/>
        <v>562.32</v>
      </c>
      <c r="Y258" s="38">
        <f t="shared" si="377"/>
        <v>1905.3</v>
      </c>
      <c r="Z258" s="35"/>
      <c r="AA258" s="41" t="s">
        <v>70</v>
      </c>
      <c r="AB258" s="42">
        <f t="shared" ref="AB258:AH258" si="382">K258+R258</f>
        <v>70.57</v>
      </c>
      <c r="AC258" s="42">
        <f t="shared" si="382"/>
        <v>940.93</v>
      </c>
      <c r="AD258" s="42">
        <f t="shared" si="382"/>
        <v>634.6</v>
      </c>
      <c r="AE258" s="42">
        <f t="shared" si="382"/>
        <v>39.2</v>
      </c>
      <c r="AF258" s="42">
        <f t="shared" si="382"/>
        <v>220</v>
      </c>
      <c r="AG258" s="42">
        <f t="shared" si="382"/>
        <v>0</v>
      </c>
      <c r="AH258" s="42">
        <f t="shared" si="382"/>
        <v>1905.3</v>
      </c>
      <c r="AI258" s="41" t="s">
        <v>33</v>
      </c>
      <c r="AJ258" s="15"/>
    </row>
    <row r="259" ht="17" customHeight="1" spans="1:39">
      <c r="A259" s="37">
        <f t="shared" si="362"/>
        <v>256</v>
      </c>
      <c r="B259" s="39" t="s">
        <v>110</v>
      </c>
      <c r="C259" s="54" t="s">
        <v>765</v>
      </c>
      <c r="D259" s="227" t="s">
        <v>766</v>
      </c>
      <c r="E259" s="39">
        <v>3920.55</v>
      </c>
      <c r="F259" s="39">
        <v>3920.55</v>
      </c>
      <c r="G259" s="39">
        <v>6346</v>
      </c>
      <c r="H259" s="39">
        <v>3920.55</v>
      </c>
      <c r="I259" s="73">
        <v>0</v>
      </c>
      <c r="J259" s="39"/>
      <c r="K259" s="38">
        <f t="shared" si="363"/>
        <v>70.57</v>
      </c>
      <c r="L259" s="38">
        <f t="shared" si="364"/>
        <v>627.29</v>
      </c>
      <c r="M259" s="39">
        <f t="shared" si="365"/>
        <v>507.68</v>
      </c>
      <c r="N259" s="38">
        <f t="shared" si="366"/>
        <v>27.44</v>
      </c>
      <c r="O259" s="39">
        <f t="shared" si="367"/>
        <v>0</v>
      </c>
      <c r="P259" s="39">
        <f t="shared" si="368"/>
        <v>0</v>
      </c>
      <c r="Q259" s="39">
        <f t="shared" si="369"/>
        <v>1232.98</v>
      </c>
      <c r="R259" s="38">
        <f t="shared" si="370"/>
        <v>0</v>
      </c>
      <c r="S259" s="38">
        <f t="shared" si="371"/>
        <v>313.64</v>
      </c>
      <c r="T259" s="39">
        <f t="shared" si="372"/>
        <v>126.92</v>
      </c>
      <c r="U259" s="38">
        <f t="shared" si="373"/>
        <v>11.76</v>
      </c>
      <c r="V259" s="39">
        <f t="shared" si="374"/>
        <v>0</v>
      </c>
      <c r="W259" s="39">
        <f t="shared" si="375"/>
        <v>0</v>
      </c>
      <c r="X259" s="38">
        <f t="shared" si="376"/>
        <v>452.32</v>
      </c>
      <c r="Y259" s="38">
        <f t="shared" si="377"/>
        <v>1685.3</v>
      </c>
      <c r="Z259" s="35"/>
      <c r="AA259" s="41" t="s">
        <v>62</v>
      </c>
      <c r="AB259" s="42">
        <f t="shared" ref="AB259:AH259" si="383">K259+R259</f>
        <v>70.57</v>
      </c>
      <c r="AC259" s="42">
        <f t="shared" si="383"/>
        <v>940.93</v>
      </c>
      <c r="AD259" s="42">
        <f t="shared" si="383"/>
        <v>634.6</v>
      </c>
      <c r="AE259" s="42">
        <f t="shared" si="383"/>
        <v>39.2</v>
      </c>
      <c r="AF259" s="42">
        <f t="shared" si="383"/>
        <v>0</v>
      </c>
      <c r="AG259" s="42">
        <f t="shared" si="383"/>
        <v>0</v>
      </c>
      <c r="AH259" s="42">
        <f t="shared" si="383"/>
        <v>1685.3</v>
      </c>
      <c r="AI259" s="41" t="s">
        <v>33</v>
      </c>
      <c r="AJ259" s="15"/>
    </row>
    <row r="260" ht="17" customHeight="1" spans="1:39">
      <c r="A260" s="37">
        <f t="shared" si="362"/>
        <v>257</v>
      </c>
      <c r="B260" s="39" t="s">
        <v>110</v>
      </c>
      <c r="C260" s="54" t="s">
        <v>767</v>
      </c>
      <c r="D260" s="227" t="s">
        <v>768</v>
      </c>
      <c r="E260" s="39">
        <v>3920.55</v>
      </c>
      <c r="F260" s="39">
        <v>3920.55</v>
      </c>
      <c r="G260" s="39">
        <v>6346</v>
      </c>
      <c r="H260" s="39">
        <v>3920.55</v>
      </c>
      <c r="I260" s="73">
        <v>0</v>
      </c>
      <c r="J260" s="39"/>
      <c r="K260" s="38">
        <f t="shared" si="363"/>
        <v>70.57</v>
      </c>
      <c r="L260" s="38">
        <f t="shared" si="364"/>
        <v>627.29</v>
      </c>
      <c r="M260" s="39">
        <f t="shared" si="365"/>
        <v>507.68</v>
      </c>
      <c r="N260" s="38">
        <f t="shared" si="366"/>
        <v>27.44</v>
      </c>
      <c r="O260" s="39">
        <f t="shared" si="367"/>
        <v>0</v>
      </c>
      <c r="P260" s="39">
        <f t="shared" si="368"/>
        <v>0</v>
      </c>
      <c r="Q260" s="39">
        <f t="shared" si="369"/>
        <v>1232.98</v>
      </c>
      <c r="R260" s="38">
        <f t="shared" si="370"/>
        <v>0</v>
      </c>
      <c r="S260" s="38">
        <f t="shared" si="371"/>
        <v>313.64</v>
      </c>
      <c r="T260" s="39">
        <f t="shared" si="372"/>
        <v>126.92</v>
      </c>
      <c r="U260" s="38">
        <f t="shared" si="373"/>
        <v>11.76</v>
      </c>
      <c r="V260" s="39">
        <f t="shared" si="374"/>
        <v>0</v>
      </c>
      <c r="W260" s="39">
        <f t="shared" si="375"/>
        <v>0</v>
      </c>
      <c r="X260" s="38">
        <f t="shared" si="376"/>
        <v>452.32</v>
      </c>
      <c r="Y260" s="38">
        <f t="shared" si="377"/>
        <v>1685.3</v>
      </c>
      <c r="Z260" s="35"/>
      <c r="AA260" s="41" t="s">
        <v>62</v>
      </c>
      <c r="AB260" s="42">
        <f t="shared" ref="AB260:AH260" si="384">K260+R260</f>
        <v>70.57</v>
      </c>
      <c r="AC260" s="42">
        <f t="shared" si="384"/>
        <v>940.93</v>
      </c>
      <c r="AD260" s="42">
        <f t="shared" si="384"/>
        <v>634.6</v>
      </c>
      <c r="AE260" s="42">
        <f t="shared" si="384"/>
        <v>39.2</v>
      </c>
      <c r="AF260" s="42">
        <f t="shared" si="384"/>
        <v>0</v>
      </c>
      <c r="AG260" s="42">
        <f t="shared" si="384"/>
        <v>0</v>
      </c>
      <c r="AH260" s="42">
        <f t="shared" si="384"/>
        <v>1685.3</v>
      </c>
      <c r="AI260" s="41" t="s">
        <v>33</v>
      </c>
      <c r="AJ260" s="15"/>
    </row>
    <row r="261" ht="17" customHeight="1" spans="1:39">
      <c r="A261" s="37">
        <f t="shared" si="362"/>
        <v>258</v>
      </c>
      <c r="B261" s="39" t="s">
        <v>248</v>
      </c>
      <c r="C261" s="54" t="s">
        <v>769</v>
      </c>
      <c r="D261" s="227" t="s">
        <v>770</v>
      </c>
      <c r="E261" s="39">
        <v>3920.55</v>
      </c>
      <c r="F261" s="39">
        <v>3920.55</v>
      </c>
      <c r="G261" s="39">
        <v>6346</v>
      </c>
      <c r="H261" s="39">
        <v>3920.55</v>
      </c>
      <c r="I261" s="73">
        <v>2200</v>
      </c>
      <c r="J261" s="39"/>
      <c r="K261" s="38">
        <f t="shared" si="363"/>
        <v>70.57</v>
      </c>
      <c r="L261" s="38">
        <f t="shared" si="364"/>
        <v>627.29</v>
      </c>
      <c r="M261" s="39">
        <f t="shared" si="365"/>
        <v>507.68</v>
      </c>
      <c r="N261" s="38">
        <f t="shared" si="366"/>
        <v>27.44</v>
      </c>
      <c r="O261" s="39">
        <f t="shared" si="367"/>
        <v>110</v>
      </c>
      <c r="P261" s="39">
        <f t="shared" si="368"/>
        <v>0</v>
      </c>
      <c r="Q261" s="39">
        <f t="shared" si="369"/>
        <v>1342.98</v>
      </c>
      <c r="R261" s="38">
        <f t="shared" si="370"/>
        <v>0</v>
      </c>
      <c r="S261" s="38">
        <f t="shared" si="371"/>
        <v>313.64</v>
      </c>
      <c r="T261" s="39">
        <f t="shared" si="372"/>
        <v>126.92</v>
      </c>
      <c r="U261" s="38">
        <f t="shared" si="373"/>
        <v>11.76</v>
      </c>
      <c r="V261" s="39">
        <f t="shared" si="374"/>
        <v>110</v>
      </c>
      <c r="W261" s="39">
        <f t="shared" si="375"/>
        <v>0</v>
      </c>
      <c r="X261" s="38">
        <f t="shared" si="376"/>
        <v>562.32</v>
      </c>
      <c r="Y261" s="38">
        <f t="shared" si="377"/>
        <v>1905.3</v>
      </c>
      <c r="Z261" s="35"/>
      <c r="AA261" s="41" t="s">
        <v>70</v>
      </c>
      <c r="AB261" s="42">
        <f t="shared" ref="AB261:AH261" si="385">K261+R261</f>
        <v>70.57</v>
      </c>
      <c r="AC261" s="42">
        <f t="shared" si="385"/>
        <v>940.93</v>
      </c>
      <c r="AD261" s="42">
        <f t="shared" si="385"/>
        <v>634.6</v>
      </c>
      <c r="AE261" s="42">
        <f t="shared" si="385"/>
        <v>39.2</v>
      </c>
      <c r="AF261" s="42">
        <f t="shared" si="385"/>
        <v>220</v>
      </c>
      <c r="AG261" s="42">
        <f t="shared" si="385"/>
        <v>0</v>
      </c>
      <c r="AH261" s="42">
        <f t="shared" si="385"/>
        <v>1905.3</v>
      </c>
      <c r="AI261" s="41" t="s">
        <v>33</v>
      </c>
      <c r="AJ261" s="15"/>
    </row>
    <row r="262" ht="17" customHeight="1" spans="1:39">
      <c r="A262" s="37">
        <f t="shared" si="362"/>
        <v>259</v>
      </c>
      <c r="B262" s="39" t="s">
        <v>189</v>
      </c>
      <c r="C262" s="54" t="s">
        <v>773</v>
      </c>
      <c r="D262" s="227" t="s">
        <v>774</v>
      </c>
      <c r="E262" s="39">
        <v>3920.55</v>
      </c>
      <c r="F262" s="39">
        <v>3920.55</v>
      </c>
      <c r="G262" s="39">
        <v>6346</v>
      </c>
      <c r="H262" s="39">
        <v>3920.55</v>
      </c>
      <c r="I262" s="73">
        <v>0</v>
      </c>
      <c r="J262" s="39"/>
      <c r="K262" s="38">
        <f t="shared" si="363"/>
        <v>70.57</v>
      </c>
      <c r="L262" s="38">
        <f t="shared" si="364"/>
        <v>627.29</v>
      </c>
      <c r="M262" s="39">
        <f t="shared" si="365"/>
        <v>507.68</v>
      </c>
      <c r="N262" s="38">
        <f t="shared" si="366"/>
        <v>27.44</v>
      </c>
      <c r="O262" s="39">
        <f t="shared" si="367"/>
        <v>0</v>
      </c>
      <c r="P262" s="39">
        <f t="shared" si="368"/>
        <v>0</v>
      </c>
      <c r="Q262" s="39">
        <f t="shared" si="369"/>
        <v>1232.98</v>
      </c>
      <c r="R262" s="38">
        <f t="shared" si="370"/>
        <v>0</v>
      </c>
      <c r="S262" s="38">
        <f t="shared" si="371"/>
        <v>313.64</v>
      </c>
      <c r="T262" s="39">
        <f t="shared" si="372"/>
        <v>126.92</v>
      </c>
      <c r="U262" s="38">
        <f t="shared" si="373"/>
        <v>11.76</v>
      </c>
      <c r="V262" s="39">
        <f t="shared" si="374"/>
        <v>0</v>
      </c>
      <c r="W262" s="39">
        <f t="shared" si="375"/>
        <v>0</v>
      </c>
      <c r="X262" s="38">
        <f t="shared" si="376"/>
        <v>452.32</v>
      </c>
      <c r="Y262" s="38">
        <f t="shared" si="377"/>
        <v>1685.3</v>
      </c>
      <c r="Z262" s="35"/>
      <c r="AA262" s="41" t="s">
        <v>52</v>
      </c>
      <c r="AB262" s="42">
        <f t="shared" ref="AB262:AH262" si="386">K262+R262</f>
        <v>70.57</v>
      </c>
      <c r="AC262" s="42">
        <f t="shared" si="386"/>
        <v>940.93</v>
      </c>
      <c r="AD262" s="42">
        <f t="shared" si="386"/>
        <v>634.6</v>
      </c>
      <c r="AE262" s="42">
        <f t="shared" si="386"/>
        <v>39.2</v>
      </c>
      <c r="AF262" s="42">
        <f t="shared" si="386"/>
        <v>0</v>
      </c>
      <c r="AG262" s="42">
        <f t="shared" si="386"/>
        <v>0</v>
      </c>
      <c r="AH262" s="42">
        <f t="shared" si="386"/>
        <v>1685.3</v>
      </c>
      <c r="AI262" s="41" t="s">
        <v>33</v>
      </c>
      <c r="AJ262" s="15"/>
    </row>
    <row r="263" ht="17" customHeight="1" spans="1:39">
      <c r="A263" s="37">
        <f t="shared" si="362"/>
        <v>260</v>
      </c>
      <c r="B263" s="39" t="s">
        <v>119</v>
      </c>
      <c r="C263" s="54" t="s">
        <v>775</v>
      </c>
      <c r="D263" s="227" t="s">
        <v>776</v>
      </c>
      <c r="E263" s="39">
        <v>3920.55</v>
      </c>
      <c r="F263" s="39">
        <v>3920.55</v>
      </c>
      <c r="G263" s="39">
        <v>6346</v>
      </c>
      <c r="H263" s="39">
        <v>3920.55</v>
      </c>
      <c r="I263" s="73">
        <v>3180</v>
      </c>
      <c r="J263" s="39"/>
      <c r="K263" s="38">
        <f t="shared" si="363"/>
        <v>70.57</v>
      </c>
      <c r="L263" s="38">
        <f t="shared" si="364"/>
        <v>627.29</v>
      </c>
      <c r="M263" s="39">
        <f t="shared" si="365"/>
        <v>507.68</v>
      </c>
      <c r="N263" s="38">
        <f t="shared" si="366"/>
        <v>27.44</v>
      </c>
      <c r="O263" s="39">
        <f t="shared" si="367"/>
        <v>159</v>
      </c>
      <c r="P263" s="39">
        <f t="shared" si="368"/>
        <v>0</v>
      </c>
      <c r="Q263" s="39">
        <f t="shared" si="369"/>
        <v>1391.98</v>
      </c>
      <c r="R263" s="38">
        <f t="shared" si="370"/>
        <v>0</v>
      </c>
      <c r="S263" s="38">
        <f t="shared" si="371"/>
        <v>313.64</v>
      </c>
      <c r="T263" s="39">
        <f t="shared" si="372"/>
        <v>126.92</v>
      </c>
      <c r="U263" s="38">
        <f t="shared" si="373"/>
        <v>11.76</v>
      </c>
      <c r="V263" s="39">
        <f t="shared" si="374"/>
        <v>159</v>
      </c>
      <c r="W263" s="39">
        <f t="shared" si="375"/>
        <v>0</v>
      </c>
      <c r="X263" s="38">
        <f t="shared" si="376"/>
        <v>611.32</v>
      </c>
      <c r="Y263" s="38">
        <f t="shared" si="377"/>
        <v>2003.3</v>
      </c>
      <c r="Z263" s="35"/>
      <c r="AA263" s="41" t="s">
        <v>58</v>
      </c>
      <c r="AB263" s="42">
        <f t="shared" ref="AB263:AH263" si="387">K263+R263</f>
        <v>70.57</v>
      </c>
      <c r="AC263" s="42">
        <f t="shared" si="387"/>
        <v>940.93</v>
      </c>
      <c r="AD263" s="42">
        <f t="shared" si="387"/>
        <v>634.6</v>
      </c>
      <c r="AE263" s="42">
        <f t="shared" si="387"/>
        <v>39.2</v>
      </c>
      <c r="AF263" s="42">
        <f t="shared" si="387"/>
        <v>318</v>
      </c>
      <c r="AG263" s="42">
        <f t="shared" si="387"/>
        <v>0</v>
      </c>
      <c r="AH263" s="42">
        <f t="shared" si="387"/>
        <v>2003.3</v>
      </c>
      <c r="AI263" s="41" t="s">
        <v>35</v>
      </c>
      <c r="AJ263" s="15"/>
    </row>
    <row r="264" ht="17" customHeight="1" spans="1:39">
      <c r="A264" s="37">
        <f t="shared" si="362"/>
        <v>261</v>
      </c>
      <c r="B264" s="39" t="s">
        <v>347</v>
      </c>
      <c r="C264" s="54" t="s">
        <v>785</v>
      </c>
      <c r="D264" s="55" t="s">
        <v>786</v>
      </c>
      <c r="E264" s="39">
        <v>3920.55</v>
      </c>
      <c r="F264" s="39">
        <v>3920.55</v>
      </c>
      <c r="G264" s="39">
        <v>6346</v>
      </c>
      <c r="H264" s="39">
        <v>3920.55</v>
      </c>
      <c r="I264" s="73">
        <v>0</v>
      </c>
      <c r="J264" s="39"/>
      <c r="K264" s="38">
        <f t="shared" si="363"/>
        <v>70.57</v>
      </c>
      <c r="L264" s="38">
        <f t="shared" si="364"/>
        <v>627.29</v>
      </c>
      <c r="M264" s="39">
        <f t="shared" si="365"/>
        <v>507.68</v>
      </c>
      <c r="N264" s="38">
        <f t="shared" si="366"/>
        <v>27.44</v>
      </c>
      <c r="O264" s="39">
        <f t="shared" si="367"/>
        <v>0</v>
      </c>
      <c r="P264" s="39">
        <f t="shared" si="368"/>
        <v>0</v>
      </c>
      <c r="Q264" s="39">
        <f t="shared" si="369"/>
        <v>1232.98</v>
      </c>
      <c r="R264" s="38">
        <f t="shared" si="370"/>
        <v>0</v>
      </c>
      <c r="S264" s="38">
        <f t="shared" si="371"/>
        <v>313.64</v>
      </c>
      <c r="T264" s="39">
        <f t="shared" si="372"/>
        <v>126.92</v>
      </c>
      <c r="U264" s="38">
        <f t="shared" si="373"/>
        <v>11.76</v>
      </c>
      <c r="V264" s="39">
        <f t="shared" si="374"/>
        <v>0</v>
      </c>
      <c r="W264" s="39">
        <f t="shared" si="375"/>
        <v>0</v>
      </c>
      <c r="X264" s="38">
        <f t="shared" si="376"/>
        <v>452.32</v>
      </c>
      <c r="Y264" s="38">
        <f t="shared" si="377"/>
        <v>1685.3</v>
      </c>
      <c r="Z264" s="35"/>
      <c r="AA264" s="41" t="s">
        <v>69</v>
      </c>
      <c r="AB264" s="42">
        <f t="shared" ref="AB264:AH264" si="388">K264+R264</f>
        <v>70.57</v>
      </c>
      <c r="AC264" s="42">
        <f t="shared" si="388"/>
        <v>940.93</v>
      </c>
      <c r="AD264" s="42">
        <f t="shared" si="388"/>
        <v>634.6</v>
      </c>
      <c r="AE264" s="42">
        <f t="shared" si="388"/>
        <v>39.2</v>
      </c>
      <c r="AF264" s="42">
        <f t="shared" si="388"/>
        <v>0</v>
      </c>
      <c r="AG264" s="42">
        <f t="shared" si="388"/>
        <v>0</v>
      </c>
      <c r="AH264" s="42">
        <f t="shared" si="388"/>
        <v>1685.3</v>
      </c>
      <c r="AI264" s="41" t="s">
        <v>33</v>
      </c>
      <c r="AJ264" s="15"/>
    </row>
    <row r="265" ht="17" customHeight="1" spans="1:39">
      <c r="A265" s="37">
        <f t="shared" si="362"/>
        <v>262</v>
      </c>
      <c r="B265" s="39" t="s">
        <v>791</v>
      </c>
      <c r="C265" s="54" t="s">
        <v>792</v>
      </c>
      <c r="D265" s="227" t="s">
        <v>793</v>
      </c>
      <c r="E265" s="39">
        <v>3920.55</v>
      </c>
      <c r="F265" s="39">
        <v>3920.55</v>
      </c>
      <c r="G265" s="39">
        <v>6346</v>
      </c>
      <c r="H265" s="39">
        <v>3920.55</v>
      </c>
      <c r="I265" s="73">
        <v>3180</v>
      </c>
      <c r="J265" s="39"/>
      <c r="K265" s="38">
        <f t="shared" si="363"/>
        <v>70.57</v>
      </c>
      <c r="L265" s="38">
        <f t="shared" si="364"/>
        <v>627.29</v>
      </c>
      <c r="M265" s="39">
        <f t="shared" si="365"/>
        <v>507.68</v>
      </c>
      <c r="N265" s="38">
        <f t="shared" si="366"/>
        <v>27.44</v>
      </c>
      <c r="O265" s="39">
        <f t="shared" si="367"/>
        <v>159</v>
      </c>
      <c r="P265" s="39">
        <f t="shared" si="368"/>
        <v>0</v>
      </c>
      <c r="Q265" s="39">
        <f t="shared" si="369"/>
        <v>1391.98</v>
      </c>
      <c r="R265" s="38">
        <f t="shared" si="370"/>
        <v>0</v>
      </c>
      <c r="S265" s="38">
        <f t="shared" si="371"/>
        <v>313.64</v>
      </c>
      <c r="T265" s="39">
        <f t="shared" si="372"/>
        <v>126.92</v>
      </c>
      <c r="U265" s="38">
        <f t="shared" si="373"/>
        <v>11.76</v>
      </c>
      <c r="V265" s="39">
        <f t="shared" si="374"/>
        <v>159</v>
      </c>
      <c r="W265" s="39">
        <f t="shared" si="375"/>
        <v>0</v>
      </c>
      <c r="X265" s="38">
        <f t="shared" si="376"/>
        <v>611.32</v>
      </c>
      <c r="Y265" s="38">
        <f t="shared" si="377"/>
        <v>2003.3</v>
      </c>
      <c r="Z265" s="35"/>
      <c r="AA265" s="41" t="s">
        <v>74</v>
      </c>
      <c r="AB265" s="42">
        <f t="shared" ref="AB265:AH265" si="389">K265+R265</f>
        <v>70.57</v>
      </c>
      <c r="AC265" s="42">
        <f t="shared" si="389"/>
        <v>940.93</v>
      </c>
      <c r="AD265" s="42">
        <f t="shared" si="389"/>
        <v>634.6</v>
      </c>
      <c r="AE265" s="42">
        <f t="shared" si="389"/>
        <v>39.2</v>
      </c>
      <c r="AF265" s="42">
        <f t="shared" si="389"/>
        <v>318</v>
      </c>
      <c r="AG265" s="42">
        <f t="shared" si="389"/>
        <v>0</v>
      </c>
      <c r="AH265" s="42">
        <f t="shared" si="389"/>
        <v>2003.3</v>
      </c>
      <c r="AI265" s="41" t="s">
        <v>35</v>
      </c>
      <c r="AJ265" s="15"/>
    </row>
    <row r="266" ht="17" customHeight="1" spans="1:39">
      <c r="A266" s="37">
        <f t="shared" si="362"/>
        <v>263</v>
      </c>
      <c r="B266" s="39" t="s">
        <v>110</v>
      </c>
      <c r="C266" s="54" t="s">
        <v>794</v>
      </c>
      <c r="D266" s="227" t="s">
        <v>795</v>
      </c>
      <c r="E266" s="39">
        <v>3920.55</v>
      </c>
      <c r="F266" s="39">
        <v>3920.55</v>
      </c>
      <c r="G266" s="39">
        <v>6346</v>
      </c>
      <c r="H266" s="39">
        <v>3920.55</v>
      </c>
      <c r="I266" s="73">
        <v>0</v>
      </c>
      <c r="J266" s="39"/>
      <c r="K266" s="38">
        <f t="shared" si="363"/>
        <v>70.57</v>
      </c>
      <c r="L266" s="38">
        <f t="shared" si="364"/>
        <v>627.29</v>
      </c>
      <c r="M266" s="39">
        <f t="shared" si="365"/>
        <v>507.68</v>
      </c>
      <c r="N266" s="38">
        <f t="shared" si="366"/>
        <v>27.44</v>
      </c>
      <c r="O266" s="39">
        <f t="shared" si="367"/>
        <v>0</v>
      </c>
      <c r="P266" s="39">
        <f t="shared" si="368"/>
        <v>0</v>
      </c>
      <c r="Q266" s="39">
        <f t="shared" si="369"/>
        <v>1232.98</v>
      </c>
      <c r="R266" s="38">
        <f t="shared" si="370"/>
        <v>0</v>
      </c>
      <c r="S266" s="38">
        <f t="shared" si="371"/>
        <v>313.64</v>
      </c>
      <c r="T266" s="39">
        <f t="shared" si="372"/>
        <v>126.92</v>
      </c>
      <c r="U266" s="38">
        <f t="shared" si="373"/>
        <v>11.76</v>
      </c>
      <c r="V266" s="39">
        <f t="shared" si="374"/>
        <v>0</v>
      </c>
      <c r="W266" s="39">
        <f t="shared" si="375"/>
        <v>0</v>
      </c>
      <c r="X266" s="38">
        <f t="shared" si="376"/>
        <v>452.32</v>
      </c>
      <c r="Y266" s="38">
        <f t="shared" si="377"/>
        <v>1685.3</v>
      </c>
      <c r="Z266" s="35"/>
      <c r="AA266" s="41" t="s">
        <v>62</v>
      </c>
      <c r="AB266" s="42">
        <f t="shared" ref="AB266:AH266" si="390">K266+R266</f>
        <v>70.57</v>
      </c>
      <c r="AC266" s="42">
        <f t="shared" si="390"/>
        <v>940.93</v>
      </c>
      <c r="AD266" s="42">
        <f t="shared" si="390"/>
        <v>634.6</v>
      </c>
      <c r="AE266" s="42">
        <f t="shared" si="390"/>
        <v>39.2</v>
      </c>
      <c r="AF266" s="42">
        <f t="shared" si="390"/>
        <v>0</v>
      </c>
      <c r="AG266" s="42">
        <f t="shared" si="390"/>
        <v>0</v>
      </c>
      <c r="AH266" s="42">
        <f t="shared" si="390"/>
        <v>1685.3</v>
      </c>
      <c r="AI266" s="41" t="s">
        <v>33</v>
      </c>
      <c r="AJ266" s="15"/>
    </row>
    <row r="267" ht="17" customHeight="1" spans="1:39">
      <c r="A267" s="37">
        <f t="shared" si="362"/>
        <v>264</v>
      </c>
      <c r="B267" s="39" t="s">
        <v>248</v>
      </c>
      <c r="C267" s="54" t="s">
        <v>796</v>
      </c>
      <c r="D267" s="55" t="s">
        <v>797</v>
      </c>
      <c r="E267" s="39">
        <v>3920.55</v>
      </c>
      <c r="F267" s="39">
        <v>3920.55</v>
      </c>
      <c r="G267" s="39">
        <v>6346</v>
      </c>
      <c r="H267" s="39">
        <v>3920.55</v>
      </c>
      <c r="I267" s="73">
        <v>0</v>
      </c>
      <c r="J267" s="39"/>
      <c r="K267" s="38">
        <f t="shared" si="363"/>
        <v>70.57</v>
      </c>
      <c r="L267" s="38">
        <f t="shared" si="364"/>
        <v>627.29</v>
      </c>
      <c r="M267" s="39">
        <f t="shared" si="365"/>
        <v>507.68</v>
      </c>
      <c r="N267" s="38">
        <f t="shared" si="366"/>
        <v>27.44</v>
      </c>
      <c r="O267" s="39">
        <f t="shared" si="367"/>
        <v>0</v>
      </c>
      <c r="P267" s="39">
        <f t="shared" si="368"/>
        <v>0</v>
      </c>
      <c r="Q267" s="39">
        <f t="shared" si="369"/>
        <v>1232.98</v>
      </c>
      <c r="R267" s="38">
        <f t="shared" si="370"/>
        <v>0</v>
      </c>
      <c r="S267" s="38">
        <f t="shared" si="371"/>
        <v>313.64</v>
      </c>
      <c r="T267" s="39">
        <f t="shared" si="372"/>
        <v>126.92</v>
      </c>
      <c r="U267" s="38">
        <f t="shared" si="373"/>
        <v>11.76</v>
      </c>
      <c r="V267" s="39">
        <f t="shared" si="374"/>
        <v>0</v>
      </c>
      <c r="W267" s="39">
        <f t="shared" si="375"/>
        <v>0</v>
      </c>
      <c r="X267" s="38">
        <f t="shared" si="376"/>
        <v>452.32</v>
      </c>
      <c r="Y267" s="38">
        <f t="shared" si="377"/>
        <v>1685.3</v>
      </c>
      <c r="Z267" s="35"/>
      <c r="AA267" s="41" t="s">
        <v>70</v>
      </c>
      <c r="AB267" s="42">
        <f t="shared" ref="AB267:AH267" si="391">K267+R267</f>
        <v>70.57</v>
      </c>
      <c r="AC267" s="42">
        <f t="shared" si="391"/>
        <v>940.93</v>
      </c>
      <c r="AD267" s="42">
        <f t="shared" si="391"/>
        <v>634.6</v>
      </c>
      <c r="AE267" s="42">
        <f t="shared" si="391"/>
        <v>39.2</v>
      </c>
      <c r="AF267" s="42">
        <f t="shared" si="391"/>
        <v>0</v>
      </c>
      <c r="AG267" s="42">
        <f t="shared" si="391"/>
        <v>0</v>
      </c>
      <c r="AH267" s="42">
        <f t="shared" si="391"/>
        <v>1685.3</v>
      </c>
      <c r="AI267" s="41" t="s">
        <v>33</v>
      </c>
      <c r="AJ267" s="15"/>
    </row>
    <row r="268" ht="21" customHeight="1" spans="1:39">
      <c r="A268" s="79" t="s">
        <v>10</v>
      </c>
      <c r="B268" s="79"/>
      <c r="C268" s="80"/>
      <c r="D268" s="81"/>
      <c r="E268" s="35">
        <f t="shared" ref="E268:AH268" si="392">SUM(E4:E267)</f>
        <v>1040837.5</v>
      </c>
      <c r="F268" s="35">
        <f t="shared" si="392"/>
        <v>1040837.5</v>
      </c>
      <c r="G268" s="35">
        <f t="shared" si="392"/>
        <v>1675344</v>
      </c>
      <c r="H268" s="35">
        <f t="shared" si="392"/>
        <v>1040837.5</v>
      </c>
      <c r="I268" s="35">
        <f t="shared" si="392"/>
        <v>697136</v>
      </c>
      <c r="J268" s="35">
        <f t="shared" si="392"/>
        <v>0</v>
      </c>
      <c r="K268" s="35">
        <f t="shared" si="392"/>
        <v>18735.0999999999</v>
      </c>
      <c r="L268" s="35">
        <f t="shared" si="392"/>
        <v>166534.5</v>
      </c>
      <c r="M268" s="35">
        <f t="shared" si="392"/>
        <v>134027.519999999</v>
      </c>
      <c r="N268" s="35">
        <f t="shared" si="392"/>
        <v>7284.89999999996</v>
      </c>
      <c r="O268" s="35">
        <f t="shared" si="392"/>
        <v>34856.8</v>
      </c>
      <c r="P268" s="35">
        <f t="shared" si="392"/>
        <v>0</v>
      </c>
      <c r="Q268" s="35">
        <f t="shared" si="392"/>
        <v>361438.819999999</v>
      </c>
      <c r="R268" s="35">
        <f t="shared" si="392"/>
        <v>0</v>
      </c>
      <c r="S268" s="35">
        <f t="shared" si="392"/>
        <v>83265.9999999999</v>
      </c>
      <c r="T268" s="35">
        <f t="shared" si="392"/>
        <v>33506.8799999998</v>
      </c>
      <c r="U268" s="35">
        <f t="shared" si="392"/>
        <v>3122.10000000002</v>
      </c>
      <c r="V268" s="35">
        <f t="shared" si="392"/>
        <v>34856.8</v>
      </c>
      <c r="W268" s="35">
        <f t="shared" si="392"/>
        <v>0</v>
      </c>
      <c r="X268" s="35">
        <f t="shared" si="392"/>
        <v>154751.780000001</v>
      </c>
      <c r="Y268" s="35">
        <f t="shared" si="392"/>
        <v>516190.599999998</v>
      </c>
      <c r="Z268" s="35">
        <f t="shared" si="392"/>
        <v>0</v>
      </c>
      <c r="AA268" s="35">
        <f t="shared" si="392"/>
        <v>0</v>
      </c>
      <c r="AB268" s="35">
        <f t="shared" si="392"/>
        <v>18735.0999999999</v>
      </c>
      <c r="AC268" s="35">
        <f t="shared" si="392"/>
        <v>249800.499999999</v>
      </c>
      <c r="AD268" s="35">
        <f t="shared" si="392"/>
        <v>167534.400000001</v>
      </c>
      <c r="AE268" s="35">
        <f t="shared" si="392"/>
        <v>10407</v>
      </c>
      <c r="AF268" s="35">
        <f t="shared" si="392"/>
        <v>69713.6</v>
      </c>
      <c r="AG268" s="35">
        <f t="shared" si="392"/>
        <v>0</v>
      </c>
      <c r="AH268" s="35">
        <f t="shared" si="392"/>
        <v>516190.599999998</v>
      </c>
      <c r="AI268" s="41"/>
      <c r="AJ268" s="15"/>
    </row>
    <row r="269" spans="1:39">
      <c r="A269" s="22"/>
      <c r="B269" s="22"/>
      <c r="E269" s="22"/>
      <c r="AA269" s="82"/>
    </row>
    <row r="270" ht="15" customHeight="1" spans="1:39">
      <c r="A270" s="83" t="s">
        <v>732</v>
      </c>
      <c r="B270" s="83"/>
      <c r="C270" s="83" t="s">
        <v>733</v>
      </c>
      <c r="D270" s="83"/>
      <c r="E270" s="83" t="s">
        <v>734</v>
      </c>
      <c r="F270" s="83"/>
      <c r="G270" s="84" t="s">
        <v>45</v>
      </c>
      <c r="H270" s="84"/>
      <c r="I270" s="83" t="s">
        <v>735</v>
      </c>
      <c r="J270" s="85" t="s">
        <v>736</v>
      </c>
      <c r="K270" s="85" t="s">
        <v>737</v>
      </c>
      <c r="N270" s="86"/>
      <c r="X270" s="21"/>
      <c r="Y270" s="21"/>
      <c r="AC270" s="87"/>
      <c r="AI270" s="15"/>
      <c r="AJ270" s="15"/>
      <c r="AK270" s="15"/>
      <c r="AL270" s="15"/>
      <c r="AM270" s="24"/>
    </row>
    <row r="271" ht="15" customHeight="1" spans="1:39">
      <c r="A271" s="88" t="s">
        <v>738</v>
      </c>
      <c r="B271" s="88"/>
      <c r="C271" s="89">
        <f>SUM(K4:K267)</f>
        <v>18735.0999999999</v>
      </c>
      <c r="D271" s="89"/>
      <c r="E271" s="90">
        <f>SUM(R4:R267)</f>
        <v>0</v>
      </c>
      <c r="F271" s="90"/>
      <c r="G271" s="91">
        <f t="shared" ref="G271:G277" si="393">C271+E271</f>
        <v>18735.0999999999</v>
      </c>
      <c r="H271" s="92"/>
      <c r="I271" s="83">
        <f>COUNTIFS(E4:E267,"&lt;&gt;",E4:E267,"&lt;&gt;0")</f>
        <v>264</v>
      </c>
      <c r="J271" s="93"/>
      <c r="K271" s="85">
        <f t="shared" ref="K271:K276" si="394">G271+J271</f>
        <v>18735.0999999999</v>
      </c>
      <c r="N271" s="86"/>
      <c r="X271" s="21"/>
      <c r="Y271" s="21"/>
      <c r="AB271" s="82"/>
      <c r="AI271" s="15"/>
      <c r="AJ271" s="15"/>
      <c r="AK271" s="15"/>
      <c r="AL271" s="15"/>
      <c r="AM271" s="24"/>
    </row>
    <row r="272" ht="15" customHeight="1" spans="1:39">
      <c r="A272" s="88" t="s">
        <v>739</v>
      </c>
      <c r="B272" s="88"/>
      <c r="C272" s="89">
        <f>SUM(L4:L267)</f>
        <v>166534.5</v>
      </c>
      <c r="D272" s="89"/>
      <c r="E272" s="90">
        <f>SUM(S4:S267)</f>
        <v>83265.9999999999</v>
      </c>
      <c r="F272" s="90"/>
      <c r="G272" s="91">
        <f t="shared" si="393"/>
        <v>249800.5</v>
      </c>
      <c r="H272" s="92"/>
      <c r="I272" s="83">
        <f>COUNTIFS(F4:F267,"&lt;&gt;",F4:F267,"&lt;&gt;0")</f>
        <v>264</v>
      </c>
      <c r="J272" s="85"/>
      <c r="K272" s="85">
        <f t="shared" si="394"/>
        <v>249800.5</v>
      </c>
      <c r="N272" s="86"/>
      <c r="X272" s="21"/>
      <c r="Y272" s="21"/>
      <c r="AC272" s="82"/>
      <c r="AI272" s="15"/>
      <c r="AJ272" s="15"/>
      <c r="AK272" s="15"/>
      <c r="AL272" s="15"/>
      <c r="AM272" s="24"/>
    </row>
    <row r="273" ht="15" customHeight="1" spans="1:39">
      <c r="A273" s="88" t="s">
        <v>740</v>
      </c>
      <c r="B273" s="88"/>
      <c r="C273" s="89">
        <f>SUM(N4:N267)</f>
        <v>7284.89999999996</v>
      </c>
      <c r="D273" s="89"/>
      <c r="E273" s="90">
        <f>SUM(U4:U267)</f>
        <v>3122.10000000002</v>
      </c>
      <c r="F273" s="90"/>
      <c r="G273" s="91">
        <f t="shared" si="393"/>
        <v>10407</v>
      </c>
      <c r="H273" s="92"/>
      <c r="I273" s="83">
        <f>COUNTIFS(H4:H267,"&lt;&gt;",H4:H267,"&lt;&gt;0")</f>
        <v>264</v>
      </c>
      <c r="J273" s="85"/>
      <c r="K273" s="85">
        <f t="shared" si="394"/>
        <v>10407</v>
      </c>
      <c r="N273" s="86"/>
      <c r="X273" s="21"/>
      <c r="Y273" s="21"/>
      <c r="AI273" s="15"/>
      <c r="AJ273" s="15"/>
      <c r="AK273" s="15"/>
      <c r="AL273" s="15"/>
      <c r="AM273" s="24"/>
    </row>
    <row r="274" ht="15" customHeight="1" spans="1:39">
      <c r="A274" s="94" t="s">
        <v>741</v>
      </c>
      <c r="B274" s="94"/>
      <c r="C274" s="89">
        <f>SUM(M4:M267)</f>
        <v>134027.519999999</v>
      </c>
      <c r="D274" s="89"/>
      <c r="E274" s="90">
        <f>SUM(T4:T267)</f>
        <v>33506.8799999998</v>
      </c>
      <c r="F274" s="90"/>
      <c r="G274" s="91">
        <f t="shared" si="393"/>
        <v>167534.399999999</v>
      </c>
      <c r="H274" s="92"/>
      <c r="I274" s="83">
        <f>COUNTIFS(G4:G267,"&lt;&gt;",G4:G267,"&lt;&gt;0")</f>
        <v>264</v>
      </c>
      <c r="J274" s="85"/>
      <c r="K274" s="85">
        <f t="shared" si="394"/>
        <v>167534.399999999</v>
      </c>
      <c r="N274" s="86"/>
      <c r="X274" s="21"/>
      <c r="Y274" s="21"/>
      <c r="AI274" s="15"/>
      <c r="AJ274" s="15"/>
      <c r="AK274" s="15"/>
      <c r="AL274" s="15"/>
      <c r="AM274" s="24"/>
    </row>
    <row r="275" ht="15" customHeight="1" spans="1:39">
      <c r="A275" s="94" t="s">
        <v>742</v>
      </c>
      <c r="B275" s="94"/>
      <c r="C275" s="89">
        <f>SUM(P4:P267)</f>
        <v>0</v>
      </c>
      <c r="D275" s="89"/>
      <c r="E275" s="90">
        <f>SUM(W4:W267)</f>
        <v>0</v>
      </c>
      <c r="F275" s="90"/>
      <c r="G275" s="91">
        <f t="shared" si="393"/>
        <v>0</v>
      </c>
      <c r="H275" s="92"/>
      <c r="I275" s="83">
        <f>COUNTIFS(J4:J267,"&lt;&gt;",J4:J267,"&lt;&gt;0")</f>
        <v>0</v>
      </c>
      <c r="J275" s="85"/>
      <c r="K275" s="85">
        <f t="shared" si="394"/>
        <v>0</v>
      </c>
      <c r="N275" s="86"/>
      <c r="X275" s="21"/>
      <c r="Y275" s="21"/>
      <c r="AI275" s="15"/>
      <c r="AJ275" s="15"/>
      <c r="AK275" s="15"/>
      <c r="AL275" s="15"/>
      <c r="AM275" s="24"/>
    </row>
    <row r="276" ht="21" customHeight="1" spans="1:39">
      <c r="A276" s="94" t="s">
        <v>743</v>
      </c>
      <c r="B276" s="94"/>
      <c r="C276" s="89">
        <f>SUM(O4:O267)</f>
        <v>34856.8</v>
      </c>
      <c r="D276" s="89"/>
      <c r="E276" s="90">
        <f>SUM(V4:V267)</f>
        <v>34856.8</v>
      </c>
      <c r="F276" s="90"/>
      <c r="G276" s="91">
        <f t="shared" si="393"/>
        <v>69713.6</v>
      </c>
      <c r="H276" s="92"/>
      <c r="I276" s="83">
        <f>COUNTIFS(I4:I267,"&lt;&gt;",I4:I267,"&lt;&gt;0")</f>
        <v>243</v>
      </c>
      <c r="J276" s="85"/>
      <c r="K276" s="85">
        <f t="shared" si="394"/>
        <v>69713.6</v>
      </c>
      <c r="N276" s="86"/>
      <c r="X276" s="21"/>
      <c r="Y276" s="21"/>
      <c r="AI276" s="15"/>
      <c r="AJ276" s="15"/>
      <c r="AK276" s="15"/>
      <c r="AL276" s="15"/>
      <c r="AM276" s="24"/>
    </row>
    <row r="277" ht="17" customHeight="1" spans="1:39">
      <c r="A277" s="85" t="s">
        <v>744</v>
      </c>
      <c r="B277" s="85"/>
      <c r="C277" s="95">
        <f>SUM(C271:D276)</f>
        <v>361438.819999999</v>
      </c>
      <c r="D277" s="96"/>
      <c r="E277" s="97">
        <f>SUM(E271:F276)</f>
        <v>154751.78</v>
      </c>
      <c r="F277" s="98"/>
      <c r="G277" s="99">
        <f t="shared" si="393"/>
        <v>516190.599999999</v>
      </c>
      <c r="H277" s="100"/>
      <c r="I277" s="85"/>
      <c r="J277" s="85"/>
      <c r="K277" s="101">
        <f>SUM(K271:K276)</f>
        <v>516190.599999999</v>
      </c>
      <c r="N277" s="86"/>
      <c r="X277" s="21"/>
      <c r="Y277" s="21"/>
      <c r="AI277" s="15"/>
      <c r="AJ277" s="15"/>
      <c r="AK277" s="15"/>
      <c r="AL277" s="15"/>
      <c r="AM277" s="24"/>
    </row>
    <row r="278" spans="1:39">
      <c r="A278" s="102" t="s">
        <v>745</v>
      </c>
      <c r="B278" s="102"/>
      <c r="C278" s="103"/>
      <c r="D278" s="102"/>
      <c r="E278" s="102"/>
      <c r="F278" s="102"/>
      <c r="G278" s="104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</row>
    <row r="279" spans="1:39">
      <c r="A279" s="102"/>
      <c r="B279" s="102"/>
      <c r="C279" s="103"/>
      <c r="D279" s="102"/>
      <c r="E279" s="102"/>
      <c r="F279" s="102"/>
      <c r="G279" s="104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</row>
    <row r="280" spans="1:39">
      <c r="A280" s="102"/>
      <c r="B280" s="102"/>
      <c r="C280" s="103"/>
      <c r="D280" s="102"/>
      <c r="E280" s="102"/>
      <c r="F280" s="102"/>
      <c r="G280" s="104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</row>
    <row r="281" spans="1:39">
      <c r="A281" s="102"/>
      <c r="B281" s="102"/>
      <c r="C281" s="103"/>
      <c r="D281" s="102"/>
      <c r="E281" s="102"/>
      <c r="F281" s="102"/>
      <c r="G281" s="104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</row>
    <row r="282" spans="1:39">
      <c r="A282" s="102"/>
      <c r="B282" s="102"/>
      <c r="C282" s="103"/>
      <c r="D282" s="102"/>
      <c r="E282" s="102"/>
      <c r="F282" s="102"/>
      <c r="G282" s="104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</row>
    <row r="283" spans="1:39">
      <c r="A283" s="102"/>
      <c r="B283" s="104"/>
      <c r="C283" s="103"/>
      <c r="D283" s="105"/>
      <c r="E283" s="102"/>
      <c r="F283" s="102"/>
      <c r="G283" s="104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S283" s="15"/>
      <c r="T283" s="15"/>
      <c r="U283" s="15"/>
      <c r="V283" s="15"/>
      <c r="W283" s="15"/>
    </row>
    <row r="284" spans="1:39">
      <c r="A284" s="102"/>
      <c r="B284" s="104"/>
      <c r="C284" s="103"/>
      <c r="D284" s="105"/>
      <c r="E284" s="102"/>
      <c r="F284" s="102"/>
      <c r="G284" s="104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S284" s="15"/>
      <c r="T284" s="15"/>
      <c r="U284" s="15"/>
      <c r="V284" s="15"/>
      <c r="W284" s="15"/>
    </row>
    <row r="285" spans="1:39">
      <c r="A285" s="102"/>
      <c r="B285" s="104"/>
      <c r="C285" s="103"/>
      <c r="D285" s="105"/>
      <c r="E285" s="102"/>
      <c r="F285" s="102"/>
      <c r="G285" s="104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S285" s="15"/>
      <c r="T285" s="15"/>
      <c r="U285" s="15"/>
      <c r="V285" s="15"/>
      <c r="W285" s="15"/>
    </row>
    <row r="286" spans="1:39">
      <c r="A286" s="106" t="s">
        <v>746</v>
      </c>
      <c r="B286" s="107"/>
      <c r="C286" s="108"/>
      <c r="D286" s="105"/>
      <c r="E286" s="102"/>
      <c r="F286" s="102"/>
      <c r="G286" s="104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W286" s="15"/>
    </row>
    <row r="287" spans="1:39">
      <c r="A287" s="106"/>
      <c r="B287" s="107"/>
      <c r="C287" s="108"/>
      <c r="W287" s="15"/>
    </row>
    <row r="288" s="19" customFormat="1" ht="19" customHeight="1" spans="1:39">
      <c r="A288" s="47">
        <f t="shared" ref="A288:A297" si="395">ROW()-3</f>
        <v>285</v>
      </c>
      <c r="B288" s="48" t="s">
        <v>110</v>
      </c>
      <c r="C288" s="146" t="s">
        <v>636</v>
      </c>
      <c r="D288" s="239" t="s">
        <v>637</v>
      </c>
      <c r="E288" s="116">
        <v>3920.55</v>
      </c>
      <c r="F288" s="116">
        <v>3920.55</v>
      </c>
      <c r="G288" s="116">
        <v>6346</v>
      </c>
      <c r="H288" s="116">
        <v>3920.55</v>
      </c>
      <c r="I288" s="121">
        <v>0</v>
      </c>
      <c r="J288" s="50"/>
      <c r="K288" s="48">
        <f t="shared" ref="K288:K297" si="396">ROUND(E288*0.018,2)</f>
        <v>70.57</v>
      </c>
      <c r="L288" s="48">
        <f t="shared" ref="L288:L297" si="397">ROUND(F288*0.16,2)</f>
        <v>627.29</v>
      </c>
      <c r="M288" s="50">
        <f t="shared" ref="M288:M297" si="398">ROUND(G288*0.08,2)</f>
        <v>507.68</v>
      </c>
      <c r="N288" s="48">
        <f t="shared" ref="N288:N297" si="399">ROUND(H288*0.007,2)</f>
        <v>27.44</v>
      </c>
      <c r="O288" s="50">
        <f t="shared" ref="O288:O297" si="400">I288*5%</f>
        <v>0</v>
      </c>
      <c r="P288" s="50">
        <f t="shared" ref="P288:P297" si="401">J288*50%</f>
        <v>0</v>
      </c>
      <c r="Q288" s="50">
        <f t="shared" ref="Q288:Q297" si="402">SUM(K288:P288)</f>
        <v>1232.98</v>
      </c>
      <c r="R288" s="48">
        <f t="shared" ref="R288:R297" si="403">E288*0</f>
        <v>0</v>
      </c>
      <c r="S288" s="48">
        <f t="shared" ref="S288:S297" si="404">ROUND(F288*0.08,2)</f>
        <v>313.64</v>
      </c>
      <c r="T288" s="50">
        <f t="shared" ref="T288:T297" si="405">ROUND(G288*0.02,2)</f>
        <v>126.92</v>
      </c>
      <c r="U288" s="48">
        <f t="shared" ref="U288:U297" si="406">ROUND(H288*0.003,2)</f>
        <v>11.76</v>
      </c>
      <c r="V288" s="50">
        <f t="shared" ref="V288:V297" si="407">I288*5%</f>
        <v>0</v>
      </c>
      <c r="W288" s="50">
        <f t="shared" ref="W288:W297" si="408">J288*50%</f>
        <v>0</v>
      </c>
      <c r="X288" s="48">
        <f t="shared" ref="X288:X297" si="409">SUM(R288:W288)</f>
        <v>452.32</v>
      </c>
      <c r="Y288" s="48">
        <f t="shared" ref="Y288:Y297" si="410">Q288+X288</f>
        <v>1685.3</v>
      </c>
      <c r="Z288" s="118"/>
      <c r="AA288" s="51" t="s">
        <v>62</v>
      </c>
      <c r="AB288" s="52">
        <f t="shared" ref="AB288:AH288" si="411">K288+R288</f>
        <v>70.57</v>
      </c>
      <c r="AC288" s="52">
        <f t="shared" si="411"/>
        <v>940.93</v>
      </c>
      <c r="AD288" s="52">
        <f t="shared" si="411"/>
        <v>634.6</v>
      </c>
      <c r="AE288" s="52">
        <f t="shared" si="411"/>
        <v>39.2</v>
      </c>
      <c r="AF288" s="52">
        <f t="shared" si="411"/>
        <v>0</v>
      </c>
      <c r="AG288" s="52">
        <f t="shared" si="411"/>
        <v>0</v>
      </c>
      <c r="AH288" s="52">
        <f t="shared" si="411"/>
        <v>1685.3</v>
      </c>
      <c r="AI288" s="51" t="s">
        <v>33</v>
      </c>
      <c r="AJ288" s="16"/>
    </row>
    <row r="289" s="16" customFormat="1" ht="16" customHeight="1" spans="1:36">
      <c r="A289" s="47">
        <f t="shared" si="395"/>
        <v>286</v>
      </c>
      <c r="B289" s="48" t="s">
        <v>116</v>
      </c>
      <c r="C289" s="148" t="s">
        <v>498</v>
      </c>
      <c r="D289" s="129" t="s">
        <v>499</v>
      </c>
      <c r="E289" s="116">
        <v>3920.55</v>
      </c>
      <c r="F289" s="116">
        <v>3920.55</v>
      </c>
      <c r="G289" s="116">
        <v>6346</v>
      </c>
      <c r="H289" s="116">
        <v>3920.55</v>
      </c>
      <c r="I289" s="116">
        <v>2200</v>
      </c>
      <c r="J289" s="50"/>
      <c r="K289" s="48">
        <f t="shared" si="396"/>
        <v>70.57</v>
      </c>
      <c r="L289" s="48">
        <f t="shared" si="397"/>
        <v>627.29</v>
      </c>
      <c r="M289" s="50">
        <f t="shared" si="398"/>
        <v>507.68</v>
      </c>
      <c r="N289" s="48">
        <f t="shared" si="399"/>
        <v>27.44</v>
      </c>
      <c r="O289" s="50">
        <f t="shared" si="400"/>
        <v>110</v>
      </c>
      <c r="P289" s="50">
        <f t="shared" si="401"/>
        <v>0</v>
      </c>
      <c r="Q289" s="50">
        <f t="shared" si="402"/>
        <v>1342.98</v>
      </c>
      <c r="R289" s="48">
        <f t="shared" si="403"/>
        <v>0</v>
      </c>
      <c r="S289" s="48">
        <f t="shared" si="404"/>
        <v>313.64</v>
      </c>
      <c r="T289" s="50">
        <f t="shared" si="405"/>
        <v>126.92</v>
      </c>
      <c r="U289" s="48">
        <f t="shared" si="406"/>
        <v>11.76</v>
      </c>
      <c r="V289" s="50">
        <f t="shared" si="407"/>
        <v>110</v>
      </c>
      <c r="W289" s="50">
        <f t="shared" si="408"/>
        <v>0</v>
      </c>
      <c r="X289" s="48">
        <f t="shared" si="409"/>
        <v>562.32</v>
      </c>
      <c r="Y289" s="48">
        <f t="shared" si="410"/>
        <v>1905.3</v>
      </c>
      <c r="Z289" s="48"/>
      <c r="AA289" s="51" t="s">
        <v>71</v>
      </c>
      <c r="AB289" s="52">
        <f t="shared" ref="AB289:AH289" si="412">K289+R289</f>
        <v>70.57</v>
      </c>
      <c r="AC289" s="52">
        <f t="shared" si="412"/>
        <v>940.93</v>
      </c>
      <c r="AD289" s="52">
        <f t="shared" si="412"/>
        <v>634.6</v>
      </c>
      <c r="AE289" s="52">
        <f t="shared" si="412"/>
        <v>39.2</v>
      </c>
      <c r="AF289" s="52">
        <f t="shared" si="412"/>
        <v>220</v>
      </c>
      <c r="AG289" s="52">
        <f t="shared" si="412"/>
        <v>0</v>
      </c>
      <c r="AH289" s="52">
        <f t="shared" si="412"/>
        <v>1905.3</v>
      </c>
      <c r="AI289" s="51" t="s">
        <v>33</v>
      </c>
    </row>
    <row r="290" s="16" customFormat="1" ht="16" customHeight="1" spans="1:36">
      <c r="A290" s="47">
        <f t="shared" si="395"/>
        <v>287</v>
      </c>
      <c r="B290" s="48" t="s">
        <v>122</v>
      </c>
      <c r="C290" s="48" t="s">
        <v>184</v>
      </c>
      <c r="D290" s="49" t="s">
        <v>185</v>
      </c>
      <c r="E290" s="116">
        <v>3920.55</v>
      </c>
      <c r="F290" s="116">
        <v>3920.55</v>
      </c>
      <c r="G290" s="116">
        <v>6346</v>
      </c>
      <c r="H290" s="116">
        <v>3920.55</v>
      </c>
      <c r="I290" s="116">
        <v>4180</v>
      </c>
      <c r="J290" s="50"/>
      <c r="K290" s="48">
        <f t="shared" si="396"/>
        <v>70.57</v>
      </c>
      <c r="L290" s="48">
        <f t="shared" si="397"/>
        <v>627.29</v>
      </c>
      <c r="M290" s="50">
        <f t="shared" si="398"/>
        <v>507.68</v>
      </c>
      <c r="N290" s="48">
        <f t="shared" si="399"/>
        <v>27.44</v>
      </c>
      <c r="O290" s="50">
        <f t="shared" si="400"/>
        <v>209</v>
      </c>
      <c r="P290" s="50">
        <f t="shared" si="401"/>
        <v>0</v>
      </c>
      <c r="Q290" s="50">
        <f t="shared" si="402"/>
        <v>1441.98</v>
      </c>
      <c r="R290" s="48">
        <f t="shared" si="403"/>
        <v>0</v>
      </c>
      <c r="S290" s="48">
        <f t="shared" si="404"/>
        <v>313.64</v>
      </c>
      <c r="T290" s="50">
        <f t="shared" si="405"/>
        <v>126.92</v>
      </c>
      <c r="U290" s="48">
        <f t="shared" si="406"/>
        <v>11.76</v>
      </c>
      <c r="V290" s="50">
        <f t="shared" si="407"/>
        <v>209</v>
      </c>
      <c r="W290" s="50">
        <f t="shared" si="408"/>
        <v>0</v>
      </c>
      <c r="X290" s="48">
        <f t="shared" si="409"/>
        <v>661.32</v>
      </c>
      <c r="Y290" s="48">
        <f t="shared" si="410"/>
        <v>2103.3</v>
      </c>
      <c r="Z290" s="48"/>
      <c r="AA290" s="51" t="s">
        <v>58</v>
      </c>
      <c r="AB290" s="52">
        <f t="shared" ref="AB290:AH290" si="413">K290+R290</f>
        <v>70.57</v>
      </c>
      <c r="AC290" s="52">
        <f t="shared" si="413"/>
        <v>940.93</v>
      </c>
      <c r="AD290" s="52">
        <f t="shared" si="413"/>
        <v>634.6</v>
      </c>
      <c r="AE290" s="52">
        <f t="shared" si="413"/>
        <v>39.2</v>
      </c>
      <c r="AF290" s="52">
        <f t="shared" si="413"/>
        <v>418</v>
      </c>
      <c r="AG290" s="52">
        <f t="shared" si="413"/>
        <v>0</v>
      </c>
      <c r="AH290" s="52">
        <f t="shared" si="413"/>
        <v>2103.3</v>
      </c>
      <c r="AI290" s="51" t="s">
        <v>35</v>
      </c>
    </row>
    <row r="291" s="15" customFormat="1" ht="16" customHeight="1" spans="1:36">
      <c r="A291" s="37">
        <f t="shared" si="395"/>
        <v>288</v>
      </c>
      <c r="B291" s="38" t="s">
        <v>129</v>
      </c>
      <c r="C291" s="38" t="s">
        <v>132</v>
      </c>
      <c r="D291" s="220" t="s">
        <v>133</v>
      </c>
      <c r="E291" s="109">
        <v>3920.55</v>
      </c>
      <c r="F291" s="109">
        <v>3920.55</v>
      </c>
      <c r="G291" s="109">
        <v>6346</v>
      </c>
      <c r="H291" s="109">
        <v>3920.55</v>
      </c>
      <c r="I291" s="109">
        <v>2200</v>
      </c>
      <c r="J291" s="39"/>
      <c r="K291" s="38">
        <f t="shared" si="396"/>
        <v>70.57</v>
      </c>
      <c r="L291" s="38">
        <f t="shared" si="397"/>
        <v>627.29</v>
      </c>
      <c r="M291" s="39">
        <f t="shared" si="398"/>
        <v>507.68</v>
      </c>
      <c r="N291" s="38">
        <f t="shared" si="399"/>
        <v>27.44</v>
      </c>
      <c r="O291" s="39">
        <f t="shared" si="400"/>
        <v>110</v>
      </c>
      <c r="P291" s="39">
        <f t="shared" si="401"/>
        <v>0</v>
      </c>
      <c r="Q291" s="39">
        <f t="shared" si="402"/>
        <v>1342.98</v>
      </c>
      <c r="R291" s="38">
        <f t="shared" si="403"/>
        <v>0</v>
      </c>
      <c r="S291" s="38">
        <f t="shared" si="404"/>
        <v>313.64</v>
      </c>
      <c r="T291" s="39">
        <f t="shared" si="405"/>
        <v>126.92</v>
      </c>
      <c r="U291" s="38">
        <f t="shared" si="406"/>
        <v>11.76</v>
      </c>
      <c r="V291" s="39">
        <f t="shared" si="407"/>
        <v>110</v>
      </c>
      <c r="W291" s="39">
        <f t="shared" si="408"/>
        <v>0</v>
      </c>
      <c r="X291" s="38">
        <f t="shared" si="409"/>
        <v>562.32</v>
      </c>
      <c r="Y291" s="38">
        <f t="shared" si="410"/>
        <v>1905.3</v>
      </c>
      <c r="Z291" s="38"/>
      <c r="AA291" s="41" t="s">
        <v>58</v>
      </c>
      <c r="AB291" s="42">
        <f t="shared" ref="AB291:AH291" si="414">K291+R291</f>
        <v>70.57</v>
      </c>
      <c r="AC291" s="42">
        <f t="shared" si="414"/>
        <v>940.93</v>
      </c>
      <c r="AD291" s="42">
        <f t="shared" si="414"/>
        <v>634.6</v>
      </c>
      <c r="AE291" s="42">
        <f t="shared" si="414"/>
        <v>39.2</v>
      </c>
      <c r="AF291" s="42">
        <f t="shared" si="414"/>
        <v>220</v>
      </c>
      <c r="AG291" s="42">
        <f t="shared" si="414"/>
        <v>0</v>
      </c>
      <c r="AH291" s="42">
        <f t="shared" si="414"/>
        <v>1905.3</v>
      </c>
      <c r="AI291" s="41" t="s">
        <v>35</v>
      </c>
    </row>
    <row r="292" s="15" customFormat="1" ht="16" customHeight="1" spans="1:36">
      <c r="A292" s="37">
        <f t="shared" si="395"/>
        <v>289</v>
      </c>
      <c r="B292" s="38" t="s">
        <v>270</v>
      </c>
      <c r="C292" s="66" t="s">
        <v>582</v>
      </c>
      <c r="D292" s="46" t="s">
        <v>583</v>
      </c>
      <c r="E292" s="111">
        <v>3920.55</v>
      </c>
      <c r="F292" s="109">
        <v>3920.55</v>
      </c>
      <c r="G292" s="109">
        <v>6346</v>
      </c>
      <c r="H292" s="109">
        <v>3920.55</v>
      </c>
      <c r="I292" s="110">
        <v>2200</v>
      </c>
      <c r="J292" s="39"/>
      <c r="K292" s="38">
        <f t="shared" si="396"/>
        <v>70.57</v>
      </c>
      <c r="L292" s="38">
        <f t="shared" si="397"/>
        <v>627.29</v>
      </c>
      <c r="M292" s="39">
        <f t="shared" si="398"/>
        <v>507.68</v>
      </c>
      <c r="N292" s="38">
        <f t="shared" si="399"/>
        <v>27.44</v>
      </c>
      <c r="O292" s="39">
        <f t="shared" si="400"/>
        <v>110</v>
      </c>
      <c r="P292" s="39">
        <f t="shared" si="401"/>
        <v>0</v>
      </c>
      <c r="Q292" s="39">
        <f t="shared" si="402"/>
        <v>1342.98</v>
      </c>
      <c r="R292" s="38">
        <f t="shared" si="403"/>
        <v>0</v>
      </c>
      <c r="S292" s="38">
        <f t="shared" si="404"/>
        <v>313.64</v>
      </c>
      <c r="T292" s="39">
        <f t="shared" si="405"/>
        <v>126.92</v>
      </c>
      <c r="U292" s="38">
        <f t="shared" si="406"/>
        <v>11.76</v>
      </c>
      <c r="V292" s="39">
        <f t="shared" si="407"/>
        <v>110</v>
      </c>
      <c r="W292" s="39">
        <f t="shared" si="408"/>
        <v>0</v>
      </c>
      <c r="X292" s="38">
        <f t="shared" si="409"/>
        <v>562.32</v>
      </c>
      <c r="Y292" s="38">
        <f t="shared" si="410"/>
        <v>1905.3</v>
      </c>
      <c r="Z292" s="43"/>
      <c r="AA292" s="41" t="s">
        <v>63</v>
      </c>
      <c r="AB292" s="42">
        <f t="shared" ref="AB292:AH292" si="415">K292+R292</f>
        <v>70.57</v>
      </c>
      <c r="AC292" s="42">
        <f t="shared" si="415"/>
        <v>940.93</v>
      </c>
      <c r="AD292" s="42">
        <f t="shared" si="415"/>
        <v>634.6</v>
      </c>
      <c r="AE292" s="42">
        <f t="shared" si="415"/>
        <v>39.2</v>
      </c>
      <c r="AF292" s="42">
        <f t="shared" si="415"/>
        <v>220</v>
      </c>
      <c r="AG292" s="42">
        <f t="shared" si="415"/>
        <v>0</v>
      </c>
      <c r="AH292" s="42">
        <f t="shared" si="415"/>
        <v>1905.3</v>
      </c>
      <c r="AI292" s="41" t="s">
        <v>33</v>
      </c>
    </row>
    <row r="293" s="15" customFormat="1" ht="16" customHeight="1" spans="1:36">
      <c r="A293" s="37">
        <f t="shared" si="395"/>
        <v>290</v>
      </c>
      <c r="B293" s="38" t="s">
        <v>110</v>
      </c>
      <c r="C293" s="54" t="s">
        <v>548</v>
      </c>
      <c r="D293" s="221" t="s">
        <v>549</v>
      </c>
      <c r="E293" s="109">
        <v>3920.55</v>
      </c>
      <c r="F293" s="109">
        <v>3920.55</v>
      </c>
      <c r="G293" s="109">
        <v>6346</v>
      </c>
      <c r="H293" s="109">
        <v>3920.55</v>
      </c>
      <c r="I293" s="110">
        <v>2200</v>
      </c>
      <c r="J293" s="39"/>
      <c r="K293" s="38">
        <f t="shared" si="396"/>
        <v>70.57</v>
      </c>
      <c r="L293" s="38">
        <f t="shared" si="397"/>
        <v>627.29</v>
      </c>
      <c r="M293" s="39">
        <f t="shared" si="398"/>
        <v>507.68</v>
      </c>
      <c r="N293" s="38">
        <f t="shared" si="399"/>
        <v>27.44</v>
      </c>
      <c r="O293" s="39">
        <f t="shared" si="400"/>
        <v>110</v>
      </c>
      <c r="P293" s="39">
        <f t="shared" si="401"/>
        <v>0</v>
      </c>
      <c r="Q293" s="39">
        <f t="shared" si="402"/>
        <v>1342.98</v>
      </c>
      <c r="R293" s="38">
        <f t="shared" si="403"/>
        <v>0</v>
      </c>
      <c r="S293" s="38">
        <f t="shared" si="404"/>
        <v>313.64</v>
      </c>
      <c r="T293" s="39">
        <f t="shared" si="405"/>
        <v>126.92</v>
      </c>
      <c r="U293" s="38">
        <f t="shared" si="406"/>
        <v>11.76</v>
      </c>
      <c r="V293" s="39">
        <f t="shared" si="407"/>
        <v>110</v>
      </c>
      <c r="W293" s="39">
        <f t="shared" si="408"/>
        <v>0</v>
      </c>
      <c r="X293" s="38">
        <f t="shared" si="409"/>
        <v>562.32</v>
      </c>
      <c r="Y293" s="38">
        <f t="shared" si="410"/>
        <v>1905.3</v>
      </c>
      <c r="Z293" s="43"/>
      <c r="AA293" s="41" t="s">
        <v>59</v>
      </c>
      <c r="AB293" s="42">
        <f t="shared" ref="AB293:AH293" si="416">K293+R293</f>
        <v>70.57</v>
      </c>
      <c r="AC293" s="42">
        <f t="shared" si="416"/>
        <v>940.93</v>
      </c>
      <c r="AD293" s="42">
        <f t="shared" si="416"/>
        <v>634.6</v>
      </c>
      <c r="AE293" s="42">
        <f t="shared" si="416"/>
        <v>39.2</v>
      </c>
      <c r="AF293" s="42">
        <f t="shared" si="416"/>
        <v>220</v>
      </c>
      <c r="AG293" s="42">
        <f t="shared" si="416"/>
        <v>0</v>
      </c>
      <c r="AH293" s="42">
        <f t="shared" si="416"/>
        <v>1905.3</v>
      </c>
      <c r="AI293" s="41" t="s">
        <v>33</v>
      </c>
    </row>
    <row r="294" s="15" customFormat="1" ht="16" customHeight="1" spans="1:36">
      <c r="A294" s="37">
        <f t="shared" si="395"/>
        <v>291</v>
      </c>
      <c r="B294" s="38" t="s">
        <v>172</v>
      </c>
      <c r="C294" s="45" t="s">
        <v>534</v>
      </c>
      <c r="D294" s="221" t="s">
        <v>535</v>
      </c>
      <c r="E294" s="109">
        <v>3920.55</v>
      </c>
      <c r="F294" s="109">
        <v>3920.55</v>
      </c>
      <c r="G294" s="109">
        <v>6346</v>
      </c>
      <c r="H294" s="109">
        <v>3920.55</v>
      </c>
      <c r="I294" s="110">
        <v>3180</v>
      </c>
      <c r="J294" s="39"/>
      <c r="K294" s="38">
        <f t="shared" si="396"/>
        <v>70.57</v>
      </c>
      <c r="L294" s="38">
        <f t="shared" si="397"/>
        <v>627.29</v>
      </c>
      <c r="M294" s="39">
        <f t="shared" si="398"/>
        <v>507.68</v>
      </c>
      <c r="N294" s="38">
        <f t="shared" si="399"/>
        <v>27.44</v>
      </c>
      <c r="O294" s="39">
        <f t="shared" si="400"/>
        <v>159</v>
      </c>
      <c r="P294" s="39">
        <f t="shared" si="401"/>
        <v>0</v>
      </c>
      <c r="Q294" s="39">
        <f t="shared" si="402"/>
        <v>1391.98</v>
      </c>
      <c r="R294" s="38">
        <f t="shared" si="403"/>
        <v>0</v>
      </c>
      <c r="S294" s="38">
        <f t="shared" si="404"/>
        <v>313.64</v>
      </c>
      <c r="T294" s="39">
        <f t="shared" si="405"/>
        <v>126.92</v>
      </c>
      <c r="U294" s="38">
        <f t="shared" si="406"/>
        <v>11.76</v>
      </c>
      <c r="V294" s="39">
        <f t="shared" si="407"/>
        <v>159</v>
      </c>
      <c r="W294" s="39">
        <f t="shared" si="408"/>
        <v>0</v>
      </c>
      <c r="X294" s="38">
        <f t="shared" si="409"/>
        <v>611.32</v>
      </c>
      <c r="Y294" s="38">
        <f t="shared" si="410"/>
        <v>2003.3</v>
      </c>
      <c r="Z294" s="43"/>
      <c r="AA294" s="41" t="s">
        <v>58</v>
      </c>
      <c r="AB294" s="42">
        <f t="shared" ref="AB294:AH294" si="417">K294+R294</f>
        <v>70.57</v>
      </c>
      <c r="AC294" s="42">
        <f t="shared" si="417"/>
        <v>940.93</v>
      </c>
      <c r="AD294" s="42">
        <f t="shared" si="417"/>
        <v>634.6</v>
      </c>
      <c r="AE294" s="42">
        <f t="shared" si="417"/>
        <v>39.2</v>
      </c>
      <c r="AF294" s="42">
        <f t="shared" si="417"/>
        <v>318</v>
      </c>
      <c r="AG294" s="42">
        <f t="shared" si="417"/>
        <v>0</v>
      </c>
      <c r="AH294" s="42">
        <f t="shared" si="417"/>
        <v>2003.3</v>
      </c>
      <c r="AI294" s="41" t="s">
        <v>35</v>
      </c>
    </row>
    <row r="295" ht="17" customHeight="1" spans="1:36">
      <c r="A295" s="37">
        <f t="shared" si="395"/>
        <v>292</v>
      </c>
      <c r="B295" s="38" t="s">
        <v>347</v>
      </c>
      <c r="C295" s="54" t="s">
        <v>720</v>
      </c>
      <c r="D295" s="55" t="s">
        <v>721</v>
      </c>
      <c r="E295" s="109">
        <v>3920.55</v>
      </c>
      <c r="F295" s="109">
        <v>3920.55</v>
      </c>
      <c r="G295" s="109">
        <v>6346</v>
      </c>
      <c r="H295" s="109">
        <v>3920.55</v>
      </c>
      <c r="I295" s="110">
        <v>0</v>
      </c>
      <c r="J295" s="39"/>
      <c r="K295" s="38">
        <f t="shared" si="396"/>
        <v>70.57</v>
      </c>
      <c r="L295" s="38">
        <f t="shared" si="397"/>
        <v>627.29</v>
      </c>
      <c r="M295" s="39">
        <f t="shared" si="398"/>
        <v>507.68</v>
      </c>
      <c r="N295" s="38">
        <f t="shared" si="399"/>
        <v>27.44</v>
      </c>
      <c r="O295" s="39">
        <f t="shared" si="400"/>
        <v>0</v>
      </c>
      <c r="P295" s="39">
        <f t="shared" si="401"/>
        <v>0</v>
      </c>
      <c r="Q295" s="39">
        <f t="shared" si="402"/>
        <v>1232.98</v>
      </c>
      <c r="R295" s="38">
        <f t="shared" si="403"/>
        <v>0</v>
      </c>
      <c r="S295" s="38">
        <f t="shared" si="404"/>
        <v>313.64</v>
      </c>
      <c r="T295" s="39">
        <f t="shared" si="405"/>
        <v>126.92</v>
      </c>
      <c r="U295" s="38">
        <f t="shared" si="406"/>
        <v>11.76</v>
      </c>
      <c r="V295" s="39">
        <f t="shared" si="407"/>
        <v>0</v>
      </c>
      <c r="W295" s="39">
        <f t="shared" si="408"/>
        <v>0</v>
      </c>
      <c r="X295" s="38">
        <f t="shared" si="409"/>
        <v>452.32</v>
      </c>
      <c r="Y295" s="38">
        <f t="shared" si="410"/>
        <v>1685.3</v>
      </c>
      <c r="Z295" s="35"/>
      <c r="AA295" s="41" t="s">
        <v>69</v>
      </c>
      <c r="AB295" s="42">
        <f t="shared" ref="AB295:AH295" si="418">K295+R295</f>
        <v>70.57</v>
      </c>
      <c r="AC295" s="42">
        <f t="shared" si="418"/>
        <v>940.93</v>
      </c>
      <c r="AD295" s="42">
        <f t="shared" si="418"/>
        <v>634.6</v>
      </c>
      <c r="AE295" s="42">
        <f t="shared" si="418"/>
        <v>39.2</v>
      </c>
      <c r="AF295" s="42">
        <f t="shared" si="418"/>
        <v>0</v>
      </c>
      <c r="AG295" s="42">
        <f t="shared" si="418"/>
        <v>0</v>
      </c>
      <c r="AH295" s="42">
        <f t="shared" si="418"/>
        <v>1685.3</v>
      </c>
      <c r="AI295" s="41" t="s">
        <v>33</v>
      </c>
      <c r="AJ295" s="15"/>
    </row>
    <row r="296" s="15" customFormat="1" ht="16" customHeight="1" spans="1:36">
      <c r="A296" s="37">
        <f t="shared" si="395"/>
        <v>293</v>
      </c>
      <c r="B296" s="38" t="s">
        <v>347</v>
      </c>
      <c r="C296" s="54" t="s">
        <v>540</v>
      </c>
      <c r="D296" s="220" t="s">
        <v>541</v>
      </c>
      <c r="E296" s="109">
        <v>3920.55</v>
      </c>
      <c r="F296" s="109">
        <v>3920.55</v>
      </c>
      <c r="G296" s="109">
        <v>6346</v>
      </c>
      <c r="H296" s="109">
        <v>3920.55</v>
      </c>
      <c r="I296" s="110">
        <v>2200</v>
      </c>
      <c r="J296" s="39"/>
      <c r="K296" s="38">
        <f t="shared" si="396"/>
        <v>70.57</v>
      </c>
      <c r="L296" s="38">
        <f t="shared" si="397"/>
        <v>627.29</v>
      </c>
      <c r="M296" s="39">
        <f t="shared" si="398"/>
        <v>507.68</v>
      </c>
      <c r="N296" s="38">
        <f t="shared" si="399"/>
        <v>27.44</v>
      </c>
      <c r="O296" s="39">
        <f t="shared" si="400"/>
        <v>110</v>
      </c>
      <c r="P296" s="39">
        <f t="shared" si="401"/>
        <v>0</v>
      </c>
      <c r="Q296" s="39">
        <f t="shared" si="402"/>
        <v>1342.98</v>
      </c>
      <c r="R296" s="38">
        <f t="shared" si="403"/>
        <v>0</v>
      </c>
      <c r="S296" s="38">
        <f t="shared" si="404"/>
        <v>313.64</v>
      </c>
      <c r="T296" s="39">
        <f t="shared" si="405"/>
        <v>126.92</v>
      </c>
      <c r="U296" s="38">
        <f t="shared" si="406"/>
        <v>11.76</v>
      </c>
      <c r="V296" s="39">
        <f t="shared" si="407"/>
        <v>110</v>
      </c>
      <c r="W296" s="39">
        <f t="shared" si="408"/>
        <v>0</v>
      </c>
      <c r="X296" s="38">
        <f t="shared" si="409"/>
        <v>562.32</v>
      </c>
      <c r="Y296" s="38">
        <f t="shared" si="410"/>
        <v>1905.3</v>
      </c>
      <c r="Z296" s="43"/>
      <c r="AA296" s="41" t="s">
        <v>69</v>
      </c>
      <c r="AB296" s="42">
        <f t="shared" ref="AB296:AH296" si="419">K296+R296</f>
        <v>70.57</v>
      </c>
      <c r="AC296" s="42">
        <f t="shared" si="419"/>
        <v>940.93</v>
      </c>
      <c r="AD296" s="42">
        <f t="shared" si="419"/>
        <v>634.6</v>
      </c>
      <c r="AE296" s="42">
        <f t="shared" si="419"/>
        <v>39.2</v>
      </c>
      <c r="AF296" s="42">
        <f t="shared" si="419"/>
        <v>220</v>
      </c>
      <c r="AG296" s="42">
        <f t="shared" si="419"/>
        <v>0</v>
      </c>
      <c r="AH296" s="42">
        <f t="shared" si="419"/>
        <v>1905.3</v>
      </c>
      <c r="AI296" s="41" t="s">
        <v>33</v>
      </c>
    </row>
    <row r="297" s="18" customFormat="1" ht="19" customHeight="1" spans="1:36">
      <c r="A297" s="37">
        <f t="shared" si="395"/>
        <v>294</v>
      </c>
      <c r="B297" s="38" t="s">
        <v>186</v>
      </c>
      <c r="C297" s="68" t="s">
        <v>682</v>
      </c>
      <c r="D297" s="113" t="s">
        <v>683</v>
      </c>
      <c r="E297" s="109">
        <v>3920.55</v>
      </c>
      <c r="F297" s="109">
        <v>3920.55</v>
      </c>
      <c r="G297" s="109">
        <v>6346</v>
      </c>
      <c r="H297" s="109">
        <v>3920.55</v>
      </c>
      <c r="I297" s="110">
        <v>3180</v>
      </c>
      <c r="J297" s="39"/>
      <c r="K297" s="38">
        <f t="shared" si="396"/>
        <v>70.57</v>
      </c>
      <c r="L297" s="38">
        <f t="shared" si="397"/>
        <v>627.29</v>
      </c>
      <c r="M297" s="39">
        <f t="shared" si="398"/>
        <v>507.68</v>
      </c>
      <c r="N297" s="38">
        <f t="shared" si="399"/>
        <v>27.44</v>
      </c>
      <c r="O297" s="39">
        <f t="shared" si="400"/>
        <v>159</v>
      </c>
      <c r="P297" s="39">
        <f t="shared" si="401"/>
        <v>0</v>
      </c>
      <c r="Q297" s="39">
        <f t="shared" si="402"/>
        <v>1391.98</v>
      </c>
      <c r="R297" s="38">
        <f t="shared" si="403"/>
        <v>0</v>
      </c>
      <c r="S297" s="38">
        <f t="shared" si="404"/>
        <v>313.64</v>
      </c>
      <c r="T297" s="39">
        <f t="shared" si="405"/>
        <v>126.92</v>
      </c>
      <c r="U297" s="38">
        <f t="shared" si="406"/>
        <v>11.76</v>
      </c>
      <c r="V297" s="39">
        <f t="shared" si="407"/>
        <v>159</v>
      </c>
      <c r="W297" s="39">
        <f t="shared" si="408"/>
        <v>0</v>
      </c>
      <c r="X297" s="38">
        <f t="shared" si="409"/>
        <v>611.32</v>
      </c>
      <c r="Y297" s="38">
        <f t="shared" si="410"/>
        <v>2003.3</v>
      </c>
      <c r="Z297" s="35"/>
      <c r="AA297" s="41" t="s">
        <v>66</v>
      </c>
      <c r="AB297" s="42">
        <f t="shared" ref="AB297:AH297" si="420">K297+R297</f>
        <v>70.57</v>
      </c>
      <c r="AC297" s="42">
        <f t="shared" si="420"/>
        <v>940.93</v>
      </c>
      <c r="AD297" s="42">
        <f t="shared" si="420"/>
        <v>634.6</v>
      </c>
      <c r="AE297" s="42">
        <f t="shared" si="420"/>
        <v>39.2</v>
      </c>
      <c r="AF297" s="42">
        <f t="shared" si="420"/>
        <v>318</v>
      </c>
      <c r="AG297" s="42">
        <f t="shared" si="420"/>
        <v>0</v>
      </c>
      <c r="AH297" s="42">
        <f t="shared" si="420"/>
        <v>2003.3</v>
      </c>
      <c r="AI297" s="41" t="s">
        <v>36</v>
      </c>
      <c r="AJ297" s="15"/>
    </row>
    <row r="298" s="16" customFormat="1" ht="17" customHeight="1" spans="1:36">
      <c r="A298" s="47"/>
      <c r="B298" s="50"/>
      <c r="C298" s="114"/>
      <c r="D298" s="115"/>
      <c r="E298" s="116"/>
      <c r="F298" s="116"/>
      <c r="G298" s="109"/>
      <c r="H298" s="116"/>
      <c r="I298" s="117"/>
      <c r="J298" s="50"/>
      <c r="K298" s="48"/>
      <c r="L298" s="48"/>
      <c r="M298" s="50"/>
      <c r="N298" s="48"/>
      <c r="O298" s="50"/>
      <c r="P298" s="50"/>
      <c r="Q298" s="50"/>
      <c r="R298" s="48"/>
      <c r="S298" s="48"/>
      <c r="T298" s="50"/>
      <c r="U298" s="48"/>
      <c r="V298" s="50"/>
      <c r="W298" s="50"/>
      <c r="X298" s="48"/>
      <c r="Y298" s="48"/>
      <c r="Z298" s="118"/>
      <c r="AA298" s="51"/>
      <c r="AB298" s="52"/>
      <c r="AC298" s="52"/>
      <c r="AD298" s="52"/>
      <c r="AE298" s="52"/>
      <c r="AF298" s="52"/>
      <c r="AG298" s="52"/>
      <c r="AH298" s="52"/>
      <c r="AI298" s="51"/>
    </row>
    <row r="299" s="16" customFormat="1" ht="16" customHeight="1" spans="1:36">
      <c r="A299" s="47"/>
      <c r="B299" s="48"/>
      <c r="C299" s="48"/>
      <c r="D299" s="49"/>
      <c r="E299" s="116"/>
      <c r="F299" s="116"/>
      <c r="G299" s="109"/>
      <c r="H299" s="116"/>
      <c r="I299" s="116"/>
      <c r="J299" s="50"/>
      <c r="K299" s="48"/>
      <c r="L299" s="48"/>
      <c r="M299" s="50"/>
      <c r="N299" s="48"/>
      <c r="O299" s="50"/>
      <c r="P299" s="50"/>
      <c r="Q299" s="50"/>
      <c r="R299" s="48"/>
      <c r="S299" s="48"/>
      <c r="T299" s="50"/>
      <c r="U299" s="48"/>
      <c r="V299" s="50"/>
      <c r="W299" s="50"/>
      <c r="X299" s="48"/>
      <c r="Y299" s="48"/>
      <c r="Z299" s="48"/>
      <c r="AA299" s="51"/>
      <c r="AB299" s="52"/>
      <c r="AC299" s="52"/>
      <c r="AD299" s="52"/>
      <c r="AE299" s="52"/>
      <c r="AF299" s="52"/>
      <c r="AG299" s="52"/>
      <c r="AH299" s="52"/>
      <c r="AI299" s="51"/>
    </row>
    <row r="300" s="15" customFormat="1" ht="16" customHeight="1" spans="1:36">
      <c r="A300" s="37"/>
      <c r="B300" s="38"/>
      <c r="C300" s="66"/>
      <c r="D300" s="46"/>
      <c r="E300" s="111"/>
      <c r="F300" s="109"/>
      <c r="G300" s="109"/>
      <c r="H300" s="109"/>
      <c r="I300" s="110"/>
      <c r="J300" s="39"/>
      <c r="K300" s="38"/>
      <c r="L300" s="38"/>
      <c r="M300" s="39"/>
      <c r="N300" s="38"/>
      <c r="O300" s="39"/>
      <c r="P300" s="39"/>
      <c r="Q300" s="39"/>
      <c r="R300" s="38"/>
      <c r="S300" s="38"/>
      <c r="T300" s="39"/>
      <c r="U300" s="38"/>
      <c r="V300" s="39"/>
      <c r="W300" s="39"/>
      <c r="X300" s="38"/>
      <c r="Y300" s="38"/>
      <c r="Z300" s="43"/>
      <c r="AA300" s="41"/>
      <c r="AB300" s="42"/>
      <c r="AC300" s="42"/>
      <c r="AD300" s="42"/>
      <c r="AE300" s="42"/>
      <c r="AF300" s="42"/>
      <c r="AG300" s="42"/>
      <c r="AH300" s="42"/>
      <c r="AI300" s="41"/>
    </row>
    <row r="301" ht="17" customHeight="1" spans="1:36">
      <c r="A301" s="37"/>
      <c r="B301" s="39"/>
      <c r="C301" s="54"/>
      <c r="D301" s="55"/>
      <c r="E301" s="109"/>
      <c r="F301" s="109"/>
      <c r="G301" s="109"/>
      <c r="H301" s="109"/>
      <c r="I301" s="110"/>
      <c r="J301" s="39"/>
      <c r="K301" s="38"/>
      <c r="L301" s="38"/>
      <c r="M301" s="39"/>
      <c r="N301" s="38"/>
      <c r="O301" s="39"/>
      <c r="P301" s="39"/>
      <c r="Q301" s="39"/>
      <c r="R301" s="38"/>
      <c r="S301" s="38"/>
      <c r="T301" s="39"/>
      <c r="U301" s="38"/>
      <c r="V301" s="39"/>
      <c r="W301" s="39"/>
      <c r="X301" s="38"/>
      <c r="Y301" s="38"/>
      <c r="Z301" s="35"/>
      <c r="AA301" s="41"/>
      <c r="AB301" s="42"/>
      <c r="AC301" s="42"/>
      <c r="AD301" s="42"/>
      <c r="AE301" s="42"/>
      <c r="AF301" s="42"/>
      <c r="AG301" s="42"/>
      <c r="AH301" s="42"/>
      <c r="AI301" s="41"/>
      <c r="AJ301" s="15"/>
    </row>
    <row r="302" s="15" customFormat="1" ht="16" customHeight="1" spans="1:36">
      <c r="A302" s="37"/>
      <c r="B302" s="38"/>
      <c r="C302" s="44"/>
      <c r="D302" s="40"/>
      <c r="E302" s="109"/>
      <c r="F302" s="109"/>
      <c r="G302" s="109"/>
      <c r="H302" s="109"/>
      <c r="I302" s="109"/>
      <c r="J302" s="39"/>
      <c r="K302" s="38"/>
      <c r="L302" s="38"/>
      <c r="M302" s="39"/>
      <c r="N302" s="38"/>
      <c r="O302" s="39"/>
      <c r="P302" s="39"/>
      <c r="Q302" s="39"/>
      <c r="R302" s="38"/>
      <c r="S302" s="38"/>
      <c r="T302" s="39"/>
      <c r="U302" s="38"/>
      <c r="V302" s="39"/>
      <c r="W302" s="39"/>
      <c r="X302" s="38"/>
      <c r="Y302" s="38"/>
      <c r="Z302" s="38"/>
      <c r="AA302" s="41"/>
      <c r="AB302" s="42"/>
      <c r="AC302" s="42"/>
      <c r="AD302" s="42"/>
      <c r="AE302" s="42"/>
      <c r="AF302" s="42"/>
      <c r="AG302" s="42"/>
      <c r="AH302" s="42"/>
      <c r="AI302" s="41"/>
    </row>
    <row r="303" s="18" customFormat="1" ht="19" customHeight="1" spans="1:36">
      <c r="A303" s="37"/>
      <c r="B303" s="38"/>
      <c r="C303" s="119"/>
      <c r="D303" s="65"/>
      <c r="E303" s="109"/>
      <c r="F303" s="109"/>
      <c r="G303" s="109"/>
      <c r="H303" s="109"/>
      <c r="I303" s="110"/>
      <c r="J303" s="39"/>
      <c r="K303" s="38"/>
      <c r="L303" s="38"/>
      <c r="M303" s="39"/>
      <c r="N303" s="38"/>
      <c r="O303" s="39"/>
      <c r="P303" s="39"/>
      <c r="Q303" s="39"/>
      <c r="R303" s="38"/>
      <c r="S303" s="38"/>
      <c r="T303" s="39"/>
      <c r="U303" s="38"/>
      <c r="V303" s="39"/>
      <c r="W303" s="39"/>
      <c r="X303" s="38"/>
      <c r="Y303" s="38"/>
      <c r="Z303" s="35"/>
      <c r="AA303" s="41"/>
      <c r="AB303" s="42"/>
      <c r="AC303" s="42"/>
      <c r="AD303" s="42"/>
      <c r="AE303" s="42"/>
      <c r="AF303" s="42"/>
      <c r="AG303" s="42"/>
      <c r="AH303" s="42"/>
      <c r="AI303" s="41"/>
      <c r="AJ303" s="15"/>
    </row>
    <row r="304" s="19" customFormat="1" ht="19" customHeight="1" spans="1:36">
      <c r="A304" s="47"/>
      <c r="B304" s="48"/>
      <c r="C304" s="114"/>
      <c r="D304" s="120"/>
      <c r="E304" s="116"/>
      <c r="F304" s="116"/>
      <c r="G304" s="116"/>
      <c r="H304" s="116"/>
      <c r="I304" s="121"/>
      <c r="J304" s="50"/>
      <c r="K304" s="48"/>
      <c r="L304" s="48"/>
      <c r="M304" s="50"/>
      <c r="N304" s="48"/>
      <c r="O304" s="50"/>
      <c r="P304" s="50"/>
      <c r="Q304" s="50"/>
      <c r="R304" s="48"/>
      <c r="S304" s="48"/>
      <c r="T304" s="50"/>
      <c r="U304" s="48"/>
      <c r="V304" s="50"/>
      <c r="W304" s="50"/>
      <c r="X304" s="48"/>
      <c r="Y304" s="48"/>
      <c r="Z304" s="118"/>
      <c r="AA304" s="51"/>
      <c r="AB304" s="52"/>
      <c r="AC304" s="52"/>
      <c r="AD304" s="52"/>
      <c r="AE304" s="52"/>
      <c r="AF304" s="52"/>
      <c r="AG304" s="52"/>
      <c r="AH304" s="52"/>
      <c r="AI304" s="51"/>
      <c r="AJ304" s="16"/>
    </row>
    <row r="305" s="16" customFormat="1" spans="1:36">
      <c r="A305" s="47"/>
      <c r="B305" s="48"/>
      <c r="C305" s="38"/>
      <c r="D305" s="49"/>
      <c r="E305" s="116"/>
      <c r="F305" s="116"/>
      <c r="G305" s="116"/>
      <c r="H305" s="116"/>
      <c r="I305" s="116"/>
      <c r="J305" s="50"/>
      <c r="K305" s="48"/>
      <c r="L305" s="48"/>
      <c r="M305" s="50"/>
      <c r="N305" s="48"/>
      <c r="O305" s="50"/>
      <c r="P305" s="50"/>
      <c r="Q305" s="50"/>
      <c r="R305" s="48"/>
      <c r="S305" s="48"/>
      <c r="T305" s="50"/>
      <c r="U305" s="48"/>
      <c r="V305" s="50"/>
      <c r="W305" s="50"/>
      <c r="X305" s="48"/>
      <c r="Y305" s="48"/>
      <c r="Z305" s="48"/>
      <c r="AA305" s="51"/>
      <c r="AB305" s="52"/>
      <c r="AC305" s="52"/>
      <c r="AD305" s="52"/>
      <c r="AE305" s="52"/>
      <c r="AF305" s="52"/>
      <c r="AG305" s="52"/>
      <c r="AH305" s="52"/>
      <c r="AI305" s="51"/>
    </row>
    <row r="306" ht="17" customHeight="1" spans="1:36">
      <c r="A306" s="37"/>
      <c r="B306" s="39"/>
      <c r="C306" s="38"/>
      <c r="D306" s="55"/>
      <c r="E306" s="109"/>
      <c r="F306" s="109"/>
      <c r="G306" s="109"/>
      <c r="H306" s="109"/>
      <c r="I306" s="110"/>
      <c r="J306" s="39"/>
      <c r="K306" s="38"/>
      <c r="L306" s="38"/>
      <c r="M306" s="39"/>
      <c r="N306" s="38"/>
      <c r="O306" s="39"/>
      <c r="P306" s="39"/>
      <c r="Q306" s="39"/>
      <c r="R306" s="38"/>
      <c r="S306" s="38"/>
      <c r="T306" s="39"/>
      <c r="U306" s="38"/>
      <c r="V306" s="39"/>
      <c r="W306" s="39"/>
      <c r="X306" s="38"/>
      <c r="Y306" s="38"/>
      <c r="Z306" s="35"/>
      <c r="AA306" s="41"/>
      <c r="AB306" s="42"/>
      <c r="AC306" s="42"/>
      <c r="AD306" s="42"/>
      <c r="AE306" s="42"/>
      <c r="AF306" s="42"/>
      <c r="AG306" s="42"/>
      <c r="AH306" s="42"/>
      <c r="AI306" s="41"/>
      <c r="AJ306" s="15"/>
    </row>
    <row r="307" s="20" customFormat="1" ht="16" customHeight="1" spans="1:36">
      <c r="A307" s="122"/>
      <c r="B307" s="123"/>
      <c r="C307" s="38"/>
      <c r="D307" s="124"/>
      <c r="E307" s="125"/>
      <c r="F307" s="125"/>
      <c r="G307" s="125"/>
      <c r="H307" s="125"/>
      <c r="I307" s="125"/>
      <c r="J307" s="39"/>
      <c r="K307" s="38"/>
      <c r="L307" s="123"/>
      <c r="M307" s="126"/>
      <c r="N307" s="123"/>
      <c r="O307" s="126"/>
      <c r="P307" s="126"/>
      <c r="Q307" s="126"/>
      <c r="R307" s="123"/>
      <c r="S307" s="123"/>
      <c r="T307" s="126"/>
      <c r="U307" s="123"/>
      <c r="V307" s="126"/>
      <c r="W307" s="126"/>
      <c r="X307" s="123"/>
      <c r="Y307" s="123"/>
      <c r="Z307" s="123"/>
      <c r="AA307" s="127"/>
      <c r="AB307" s="128"/>
      <c r="AC307" s="128"/>
      <c r="AD307" s="128"/>
      <c r="AE307" s="128"/>
      <c r="AF307" s="128"/>
      <c r="AG307" s="128"/>
      <c r="AH307" s="128"/>
      <c r="AI307" s="127"/>
      <c r="AJ307" s="15"/>
    </row>
    <row r="308" s="16" customFormat="1" ht="17" customHeight="1" spans="1:36">
      <c r="A308" s="47"/>
      <c r="B308" s="50"/>
      <c r="C308" s="38"/>
      <c r="D308" s="115"/>
      <c r="E308" s="50"/>
      <c r="F308" s="50"/>
      <c r="G308" s="116"/>
      <c r="H308" s="50"/>
      <c r="I308" s="117"/>
      <c r="J308" s="50"/>
      <c r="K308" s="48"/>
      <c r="L308" s="48"/>
      <c r="M308" s="50"/>
      <c r="N308" s="48"/>
      <c r="O308" s="50"/>
      <c r="P308" s="50"/>
      <c r="Q308" s="50"/>
      <c r="R308" s="48"/>
      <c r="S308" s="48"/>
      <c r="T308" s="50"/>
      <c r="U308" s="48"/>
      <c r="V308" s="50"/>
      <c r="W308" s="50"/>
      <c r="X308" s="48"/>
      <c r="Y308" s="48"/>
      <c r="Z308" s="118"/>
      <c r="AA308" s="51"/>
      <c r="AB308" s="52"/>
      <c r="AC308" s="52"/>
      <c r="AD308" s="52"/>
      <c r="AE308" s="52"/>
      <c r="AF308" s="52"/>
      <c r="AG308" s="52"/>
      <c r="AH308" s="52"/>
      <c r="AI308" s="51"/>
    </row>
    <row r="309" s="16" customFormat="1" ht="16" customHeight="1" spans="1:36">
      <c r="A309" s="47"/>
      <c r="B309" s="48"/>
      <c r="C309" s="38"/>
      <c r="D309" s="129"/>
      <c r="E309" s="48"/>
      <c r="F309" s="48"/>
      <c r="G309" s="116"/>
      <c r="H309" s="116"/>
      <c r="I309" s="121"/>
      <c r="J309" s="50"/>
      <c r="K309" s="48"/>
      <c r="L309" s="48"/>
      <c r="M309" s="50"/>
      <c r="N309" s="48"/>
      <c r="O309" s="50"/>
      <c r="P309" s="50"/>
      <c r="Q309" s="50"/>
      <c r="R309" s="48"/>
      <c r="S309" s="48"/>
      <c r="T309" s="50"/>
      <c r="U309" s="48"/>
      <c r="V309" s="50"/>
      <c r="W309" s="50"/>
      <c r="X309" s="48"/>
      <c r="Y309" s="48"/>
      <c r="Z309" s="130"/>
      <c r="AA309" s="51"/>
      <c r="AB309" s="52"/>
      <c r="AC309" s="52"/>
      <c r="AD309" s="52"/>
      <c r="AE309" s="52"/>
      <c r="AF309" s="52"/>
      <c r="AG309" s="52"/>
      <c r="AH309" s="52"/>
      <c r="AI309" s="51"/>
    </row>
    <row r="310" spans="1:36">
      <c r="D310" s="21"/>
      <c r="W310" s="15"/>
      <c r="AH310" s="24"/>
      <c r="AI310"/>
    </row>
    <row r="311" spans="1:36">
      <c r="D311" s="21"/>
      <c r="W311" s="15"/>
      <c r="AH311" s="24"/>
      <c r="AI311"/>
    </row>
    <row r="312" spans="1:36">
      <c r="D312" s="21"/>
      <c r="W312" s="15"/>
      <c r="AH312" s="24"/>
      <c r="AI312"/>
    </row>
    <row r="313" spans="1:36">
      <c r="D313" s="21"/>
      <c r="W313" s="15"/>
      <c r="AH313" s="24"/>
      <c r="AI313"/>
    </row>
    <row r="314" spans="1:36">
      <c r="D314" s="21"/>
      <c r="W314" s="15"/>
      <c r="AH314" s="24"/>
      <c r="AI314"/>
    </row>
  </sheetData>
  <sheetProtection algorithmName="SHA-512" hashValue="wUxBSezlncTa4jhTCEFyx2QBVA9L7+7JAVq9gIZqgvDV24VYwEjCVF+/Kw4gqoqYzH7naafX336tkllpetSbEg==" saltValue="LPg8jT9PKl0x7iqA2bdhvQ==" spinCount="100000" sheet="1" sort="0" autoFilter="0" pivotTables="0" objects="1"/>
  <autoFilter xmlns:etc="http://www.wps.cn/officeDocument/2017/etCustomData" ref="A3:AI268" etc:filterBottomFollowUsedRange="0">
    <sortState ref="A3:AI268">
      <sortCondition ref="A3:A278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69:B269"/>
    <mergeCell ref="C269:D269"/>
    <mergeCell ref="A270:B270"/>
    <mergeCell ref="C270:D270"/>
    <mergeCell ref="E270:F270"/>
    <mergeCell ref="G270:H270"/>
    <mergeCell ref="A271:B271"/>
    <mergeCell ref="C271:D271"/>
    <mergeCell ref="E271:F271"/>
    <mergeCell ref="G271:H271"/>
    <mergeCell ref="A272:B272"/>
    <mergeCell ref="C272:D272"/>
    <mergeCell ref="E272:F272"/>
    <mergeCell ref="G272:H272"/>
    <mergeCell ref="A273:B273"/>
    <mergeCell ref="C273:D273"/>
    <mergeCell ref="E273:F273"/>
    <mergeCell ref="G273:H273"/>
    <mergeCell ref="A274:B274"/>
    <mergeCell ref="C274:D274"/>
    <mergeCell ref="E274:F274"/>
    <mergeCell ref="G274:H274"/>
    <mergeCell ref="A275:B275"/>
    <mergeCell ref="C275:D275"/>
    <mergeCell ref="E275:F275"/>
    <mergeCell ref="G275:H275"/>
    <mergeCell ref="A276:B276"/>
    <mergeCell ref="C276:D276"/>
    <mergeCell ref="E276:F276"/>
    <mergeCell ref="G276:H276"/>
    <mergeCell ref="A277:B277"/>
    <mergeCell ref="C277:D277"/>
    <mergeCell ref="E277:F277"/>
    <mergeCell ref="G277:H277"/>
    <mergeCell ref="A2:A3"/>
    <mergeCell ref="B2:B3"/>
    <mergeCell ref="C2:C3"/>
    <mergeCell ref="D2:D3"/>
    <mergeCell ref="A278:AF282"/>
    <mergeCell ref="A286:C287"/>
  </mergeCells>
  <conditionalFormatting sqref="D68">
    <cfRule type="duplicateValues" dxfId="245" priority="168"/>
  </conditionalFormatting>
  <conditionalFormatting sqref="C173">
    <cfRule type="duplicateValues" dxfId="246" priority="514"/>
  </conditionalFormatting>
  <conditionalFormatting sqref="C174">
    <cfRule type="duplicateValues" dxfId="246" priority="513"/>
  </conditionalFormatting>
  <conditionalFormatting sqref="C182">
    <cfRule type="duplicateValues" dxfId="246" priority="506"/>
  </conditionalFormatting>
  <conditionalFormatting sqref="C183">
    <cfRule type="duplicateValues" dxfId="246" priority="507"/>
  </conditionalFormatting>
  <conditionalFormatting sqref="C184">
    <cfRule type="duplicateValues" dxfId="246" priority="505"/>
  </conditionalFormatting>
  <conditionalFormatting sqref="C188">
    <cfRule type="duplicateValues" dxfId="245" priority="493"/>
    <cfRule type="duplicateValues" dxfId="246" priority="501"/>
  </conditionalFormatting>
  <conditionalFormatting sqref="C189">
    <cfRule type="duplicateValues" dxfId="245" priority="484"/>
    <cfRule type="duplicateValues" dxfId="246" priority="492"/>
  </conditionalFormatting>
  <conditionalFormatting sqref="C190">
    <cfRule type="duplicateValues" dxfId="245" priority="468"/>
  </conditionalFormatting>
  <conditionalFormatting sqref="C191">
    <cfRule type="duplicateValues" dxfId="245" priority="470"/>
  </conditionalFormatting>
  <conditionalFormatting sqref="D191">
    <cfRule type="duplicateValues" dxfId="245" priority="475"/>
  </conditionalFormatting>
  <conditionalFormatting sqref="C192">
    <cfRule type="duplicateValues" dxfId="245" priority="467"/>
  </conditionalFormatting>
  <conditionalFormatting sqref="D192">
    <cfRule type="duplicateValues" dxfId="245" priority="466"/>
  </conditionalFormatting>
  <conditionalFormatting sqref="D193">
    <cfRule type="duplicateValues" dxfId="245" priority="459"/>
  </conditionalFormatting>
  <conditionalFormatting sqref="C197">
    <cfRule type="duplicateValues" dxfId="245" priority="452"/>
  </conditionalFormatting>
  <conditionalFormatting sqref="C201">
    <cfRule type="duplicateValues" dxfId="245" priority="412"/>
  </conditionalFormatting>
  <conditionalFormatting sqref="C202">
    <cfRule type="duplicateValues" dxfId="245" priority="175"/>
  </conditionalFormatting>
  <conditionalFormatting sqref="C206">
    <cfRule type="duplicateValues" dxfId="245" priority="278"/>
  </conditionalFormatting>
  <conditionalFormatting sqref="C222">
    <cfRule type="duplicateValues" dxfId="245" priority="150"/>
  </conditionalFormatting>
  <conditionalFormatting sqref="C223">
    <cfRule type="duplicateValues" dxfId="245" priority="149"/>
  </conditionalFormatting>
  <conditionalFormatting sqref="C231">
    <cfRule type="duplicateValues" dxfId="245" priority="143"/>
  </conditionalFormatting>
  <conditionalFormatting sqref="D231">
    <cfRule type="duplicateValues" dxfId="245" priority="141"/>
  </conditionalFormatting>
  <conditionalFormatting sqref="D232">
    <cfRule type="duplicateValues" dxfId="245" priority="85"/>
  </conditionalFormatting>
  <conditionalFormatting sqref="C233">
    <cfRule type="duplicateValues" dxfId="245" priority="86"/>
  </conditionalFormatting>
  <conditionalFormatting sqref="D233">
    <cfRule type="duplicateValues" dxfId="245" priority="84"/>
  </conditionalFormatting>
  <conditionalFormatting sqref="C237">
    <cfRule type="duplicateValues" dxfId="245" priority="82"/>
  </conditionalFormatting>
  <conditionalFormatting sqref="C246">
    <cfRule type="duplicateValues" dxfId="245" priority="66"/>
  </conditionalFormatting>
  <conditionalFormatting sqref="C247">
    <cfRule type="duplicateValues" dxfId="245" priority="61"/>
  </conditionalFormatting>
  <conditionalFormatting sqref="C250">
    <cfRule type="duplicateValues" dxfId="245" priority="46"/>
  </conditionalFormatting>
  <conditionalFormatting sqref="D252">
    <cfRule type="duplicateValues" dxfId="245" priority="45"/>
  </conditionalFormatting>
  <conditionalFormatting sqref="D253">
    <cfRule type="duplicateValues" dxfId="245" priority="44"/>
  </conditionalFormatting>
  <conditionalFormatting sqref="C254">
    <cfRule type="duplicateValues" dxfId="245" priority="30"/>
  </conditionalFormatting>
  <conditionalFormatting sqref="D254">
    <cfRule type="duplicateValues" dxfId="245" priority="28"/>
  </conditionalFormatting>
  <conditionalFormatting sqref="D264">
    <cfRule type="duplicateValues" dxfId="245" priority="16"/>
  </conditionalFormatting>
  <conditionalFormatting sqref="D265">
    <cfRule type="duplicateValues" dxfId="245" priority="13"/>
  </conditionalFormatting>
  <conditionalFormatting sqref="D266">
    <cfRule type="duplicateValues" dxfId="245" priority="12"/>
  </conditionalFormatting>
  <conditionalFormatting sqref="D267">
    <cfRule type="duplicateValues" dxfId="245" priority="4"/>
  </conditionalFormatting>
  <conditionalFormatting sqref="C292">
    <cfRule type="duplicateValues" dxfId="245" priority="382"/>
  </conditionalFormatting>
  <conditionalFormatting sqref="D295">
    <cfRule type="duplicateValues" dxfId="245" priority="43"/>
  </conditionalFormatting>
  <conditionalFormatting sqref="D301">
    <cfRule type="duplicateValues" dxfId="245" priority="14"/>
  </conditionalFormatting>
  <conditionalFormatting sqref="D306">
    <cfRule type="duplicateValues" dxfId="245" priority="15"/>
  </conditionalFormatting>
  <conditionalFormatting sqref="D308">
    <cfRule type="duplicateValues" dxfId="245" priority="2"/>
  </conditionalFormatting>
  <conditionalFormatting sqref="D309">
    <cfRule type="duplicateValues" dxfId="245" priority="3"/>
  </conditionalFormatting>
  <conditionalFormatting sqref="C137:C141">
    <cfRule type="duplicateValues" dxfId="246" priority="517"/>
  </conditionalFormatting>
  <conditionalFormatting sqref="C175:C179">
    <cfRule type="duplicateValues" dxfId="246" priority="512"/>
  </conditionalFormatting>
  <conditionalFormatting sqref="C180:C181">
    <cfRule type="duplicateValues" dxfId="246" priority="508"/>
  </conditionalFormatting>
  <conditionalFormatting sqref="C198:C200">
    <cfRule type="duplicateValues" dxfId="245" priority="448"/>
  </conditionalFormatting>
  <conditionalFormatting sqref="C202:C208">
    <cfRule type="duplicateValues" dxfId="245" priority="174"/>
  </conditionalFormatting>
  <conditionalFormatting sqref="C202:C209">
    <cfRule type="duplicateValues" dxfId="245" priority="166"/>
  </conditionalFormatting>
  <conditionalFormatting sqref="C203:C205">
    <cfRule type="duplicateValues" dxfId="245" priority="277"/>
  </conditionalFormatting>
  <conditionalFormatting sqref="C207:C208">
    <cfRule type="duplicateValues" dxfId="245" priority="226"/>
  </conditionalFormatting>
  <conditionalFormatting sqref="C210:C212">
    <cfRule type="duplicateValues" dxfId="245" priority="164"/>
  </conditionalFormatting>
  <conditionalFormatting sqref="C213:C218">
    <cfRule type="duplicateValues" dxfId="245" priority="159"/>
  </conditionalFormatting>
  <conditionalFormatting sqref="C224:C228">
    <cfRule type="duplicateValues" dxfId="245" priority="145"/>
  </conditionalFormatting>
  <conditionalFormatting sqref="C232:C237">
    <cfRule type="duplicateValues" dxfId="245" priority="81"/>
  </conditionalFormatting>
  <conditionalFormatting sqref="C240:C245">
    <cfRule type="duplicateValues" dxfId="245" priority="70"/>
  </conditionalFormatting>
  <conditionalFormatting sqref="C240:C246">
    <cfRule type="duplicateValues" dxfId="245" priority="65"/>
  </conditionalFormatting>
  <conditionalFormatting sqref="C259:C262">
    <cfRule type="duplicateValues" dxfId="245" priority="19"/>
  </conditionalFormatting>
  <conditionalFormatting sqref="C265:C267">
    <cfRule type="duplicateValues" dxfId="245" priority="5"/>
  </conditionalFormatting>
  <conditionalFormatting sqref="C298:C304">
    <cfRule type="duplicateValues" dxfId="247" priority="1"/>
  </conditionalFormatting>
  <conditionalFormatting sqref="D193:D194">
    <cfRule type="duplicateValues" dxfId="245" priority="458"/>
  </conditionalFormatting>
  <conditionalFormatting sqref="D202:D205">
    <cfRule type="duplicateValues" dxfId="245" priority="173"/>
  </conditionalFormatting>
  <conditionalFormatting sqref="D259:D262">
    <cfRule type="duplicateValues" dxfId="245" priority="18"/>
  </conditionalFormatting>
  <conditionalFormatting sqref="C1:C13 C50:C220 C15:C48 C222:C229 C231 C269 C296 E277 G270:G277 C277:C294">
    <cfRule type="duplicateValues" dxfId="245" priority="140"/>
  </conditionalFormatting>
  <conditionalFormatting sqref="C1:C13 C50:C220 C15:C48 C222:C229 C231:C239 C269:C294 C296:C297">
    <cfRule type="duplicateValues" dxfId="245" priority="74"/>
  </conditionalFormatting>
  <conditionalFormatting sqref="C2:C13 C58:C60 C38:C48 C50:C52 C62:C171 C54:C56 C15:C36 C190 C269 C283:C285 G270:G277 C289:C291">
    <cfRule type="duplicateValues" dxfId="245" priority="516"/>
  </conditionalFormatting>
  <conditionalFormatting sqref="C2:C13 C54:C56 C38:C48 C50:C52 C62:C171 C58:C60 C15:C36 C190 G270:G277 C283:C287 C269 C289:C291">
    <cfRule type="duplicateValues" dxfId="245" priority="515"/>
  </conditionalFormatting>
  <conditionalFormatting sqref="C2:C13 C62:C179 C58:C60 C38:C48 C50:C52 C54:C56 C15:C36 C190 E277 G270:G277 C269 C283:C287 C277 C289:C291">
    <cfRule type="duplicateValues" dxfId="247" priority="510"/>
    <cfRule type="duplicateValues" dxfId="245" priority="511"/>
  </conditionalFormatting>
  <conditionalFormatting sqref="C2:C13 C50:C184 C15:C48 C190 G270:G277 C277 E277 C283:C287 C269 C289:C291">
    <cfRule type="duplicateValues" dxfId="245" priority="502"/>
  </conditionalFormatting>
  <conditionalFormatting sqref="C2:C13 C50:C190 C15:C48 G270:G277 C296 C283:C287 C294 C277 C269 E277 C289:C291">
    <cfRule type="duplicateValues" dxfId="245" priority="480"/>
  </conditionalFormatting>
  <conditionalFormatting sqref="C2:C13 C50:C190 C15:C48 C283:C287 C296 C293:C294 C269 G270:G277 E277 C289:C291 C277">
    <cfRule type="duplicateValues" dxfId="245" priority="479"/>
  </conditionalFormatting>
  <conditionalFormatting sqref="C2:C13 C50:C191 C15:C48 E277 C296 C293:C294 C277:C287 G270:G277 C289:C291 C269">
    <cfRule type="duplicateValues" dxfId="245" priority="473"/>
  </conditionalFormatting>
  <conditionalFormatting sqref="C2:C13 C50:C201 C15:C48 E277 C296 C289:C294 G270:G277 C277:C287 C269">
    <cfRule type="duplicateValues" dxfId="245" priority="379"/>
  </conditionalFormatting>
  <conditionalFormatting sqref="C4:C13 C38:C48 C50:C52 C58:C60 C62:C179 C54:C56 C15:C36 C190 C289:C291">
    <cfRule type="duplicateValues" dxfId="245" priority="509"/>
  </conditionalFormatting>
  <conditionalFormatting sqref="C4:C13 C50:C190 C15:C48 C294 C296 C289:C291">
    <cfRule type="duplicateValues" dxfId="245" priority="481"/>
  </conditionalFormatting>
  <conditionalFormatting sqref="C4:C13 C50:C190 C15:C48 C289:C291 C296 C293:C294">
    <cfRule type="duplicateValues" dxfId="245" priority="477"/>
  </conditionalFormatting>
  <conditionalFormatting sqref="C4:C13 C50:C191 C15:C48 C289:C291 C296 C293:C294">
    <cfRule type="duplicateValues" dxfId="245" priority="471"/>
  </conditionalFormatting>
  <conditionalFormatting sqref="C4:C13 C50:C192 C15:C48 C289:C291 C296 C293:C294">
    <cfRule type="duplicateValues" dxfId="245" priority="462"/>
  </conditionalFormatting>
  <conditionalFormatting sqref="C4:C13 C50:C196 C15:C48 C289:C291 C296 C293:C294">
    <cfRule type="duplicateValues" dxfId="245" priority="457"/>
  </conditionalFormatting>
  <conditionalFormatting sqref="C4:C13 C50:C200 C15:C48 C289:C291 C296 C293:C294">
    <cfRule type="duplicateValues" dxfId="245" priority="449"/>
  </conditionalFormatting>
  <conditionalFormatting sqref="C4 C23:C48 C50:C201 C289:C290 C296 C292:C294">
    <cfRule type="duplicateValues" dxfId="245" priority="381"/>
  </conditionalFormatting>
  <conditionalFormatting sqref="C4:C13 C50:C209 C15:C48 C289:C294 C296">
    <cfRule type="duplicateValues" dxfId="245" priority="170"/>
  </conditionalFormatting>
  <conditionalFormatting sqref="C4:C13 C50:C220 C15:C48 C229 C222:C223 C288:C294 C296">
    <cfRule type="duplicateValues" dxfId="245" priority="148"/>
  </conditionalFormatting>
  <conditionalFormatting sqref="C4:C13 C50:C220 C15:C48 C231:C237 C222:C229 C288:C294 C296">
    <cfRule type="duplicateValues" dxfId="245" priority="80"/>
  </conditionalFormatting>
  <conditionalFormatting sqref="C4:C248 C288:C294 C296:C297">
    <cfRule type="duplicateValues" dxfId="245" priority="60"/>
  </conditionalFormatting>
  <conditionalFormatting sqref="C4:C249 C288:C297 C251:C253">
    <cfRule type="duplicateValues" dxfId="245" priority="53"/>
  </conditionalFormatting>
  <conditionalFormatting sqref="D4:D13 D191 D15:D48 D50:D67 D69:D189 D302 D296 D299 D289:D291 D293:D294 D307">
    <cfRule type="duplicateValues" dxfId="245" priority="469"/>
  </conditionalFormatting>
  <conditionalFormatting sqref="C176:C189 C293:C294 C296">
    <cfRule type="duplicateValues" dxfId="245" priority="478"/>
  </conditionalFormatting>
  <conditionalFormatting sqref="C182:C212 C292:C294 C296">
    <cfRule type="duplicateValues" dxfId="245" priority="167"/>
  </conditionalFormatting>
  <conditionalFormatting sqref="C185:C189 C294 C296">
    <cfRule type="duplicateValues" dxfId="245" priority="483"/>
  </conditionalFormatting>
  <conditionalFormatting sqref="C219:C220 C229">
    <cfRule type="duplicateValues" dxfId="245" priority="152"/>
  </conditionalFormatting>
  <conditionalFormatting sqref="D219:D220 D222:D223 D229 D288">
    <cfRule type="duplicateValues" dxfId="245" priority="153"/>
  </conditionalFormatting>
  <conditionalFormatting sqref="C222:C223 C288">
    <cfRule type="duplicateValues" dxfId="245" priority="147"/>
  </conditionalFormatting>
  <conditionalFormatting sqref="C224:C228 C231">
    <cfRule type="duplicateValues" dxfId="245" priority="139"/>
  </conditionalFormatting>
  <conditionalFormatting sqref="D224:D228 D303">
    <cfRule type="duplicateValues" dxfId="245" priority="142"/>
  </conditionalFormatting>
  <conditionalFormatting sqref="C232 C234:C236">
    <cfRule type="duplicateValues" dxfId="245" priority="137"/>
  </conditionalFormatting>
  <conditionalFormatting sqref="C238:C239 C297">
    <cfRule type="duplicateValues" dxfId="245" priority="75"/>
  </conditionalFormatting>
  <conditionalFormatting sqref="C249 C251:C253 C295">
    <cfRule type="duplicateValues" dxfId="245" priority="55"/>
  </conditionalFormatting>
  <conditionalFormatting sqref="C263:C264 C255:C258">
    <cfRule type="duplicateValues" dxfId="245" priority="29"/>
  </conditionalFormatting>
  <conditionalFormatting sqref="D255:D256 D263">
    <cfRule type="duplicateValues" dxfId="245" priority="27"/>
  </conditionalFormatting>
  <conditionalFormatting sqref="D298 D257:D258">
    <cfRule type="duplicateValues" dxfId="245" priority="26"/>
  </conditionalFormatting>
  <dataValidations count="1">
    <dataValidation type="custom" allowBlank="1" showInputMessage="1" showErrorMessage="1" sqref="D202:D208">
      <formula1>COUNTIF(D:D,D202&amp;"*")=1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3" max="25" man="1"/>
    <brk id="144" max="25" man="1"/>
    <brk id="214" max="25" man="1"/>
    <brk id="283" max="16383" man="1"/>
    <brk id="284" max="16383" man="1"/>
    <brk id="285" max="16383" man="1"/>
    <brk id="285" max="16383" man="1"/>
    <brk id="285" max="16383" man="1"/>
    <brk id="285" max="16383" man="1"/>
    <brk id="285" max="16383" man="1"/>
    <brk id="285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R311"/>
  <sheetViews>
    <sheetView view="pageBreakPreview" zoomScaleNormal="100" workbookViewId="0">
      <pane xSplit="3" ySplit="3" topLeftCell="H247" activePane="bottomRight" state="frozen"/>
      <selection/>
      <selection pane="topRight"/>
      <selection pane="bottomLeft"/>
      <selection pane="bottomRight" activeCell="T253" sqref="T253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2" width="10" style="21" customWidth="1"/>
    <col min="13" max="15" width="11.5" style="21" customWidth="1"/>
    <col min="16" max="18" width="10.375" style="21" customWidth="1"/>
    <col min="19" max="19" width="9.375" style="21" customWidth="1"/>
    <col min="20" max="21" width="11.5" style="21" customWidth="1"/>
    <col min="22" max="26" width="10.375" style="21" customWidth="1"/>
    <col min="27" max="27" width="11.5" style="21" customWidth="1"/>
    <col min="28" max="28" width="9.375" style="21" customWidth="1"/>
    <col min="29" max="29" width="12" style="15" customWidth="1"/>
    <col min="30" max="30" width="12.625" style="15" customWidth="1"/>
    <col min="31" max="31" width="6.375" style="15" customWidth="1"/>
    <col min="32" max="32" width="22.375" style="15" customWidth="1"/>
    <col min="33" max="33" width="10.375" style="15" customWidth="1"/>
    <col min="34" max="37" width="11.5" style="15" customWidth="1"/>
    <col min="38" max="38" width="11.5" style="15"/>
    <col min="39" max="39" width="12.625" style="15"/>
    <col min="40" max="40" width="14" style="24" customWidth="1"/>
    <col min="41" max="41" width="16.125" customWidth="1"/>
    <col min="42" max="16381" width="4.75" customWidth="1"/>
  </cols>
  <sheetData>
    <row r="1" s="15" customFormat="1" ht="18.75" spans="1:41">
      <c r="A1" s="25" t="s">
        <v>1905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N1" s="24"/>
    </row>
    <row r="2" s="15" customFormat="1" spans="1:41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/>
      <c r="S2" s="29"/>
      <c r="T2" s="29"/>
      <c r="U2" s="29" t="s">
        <v>92</v>
      </c>
      <c r="V2" s="29"/>
      <c r="W2" s="29"/>
      <c r="X2" s="29"/>
      <c r="Y2" s="29"/>
      <c r="Z2" s="29"/>
      <c r="AA2" s="29"/>
      <c r="AB2" s="29"/>
      <c r="AC2" s="29"/>
      <c r="AD2" s="32"/>
      <c r="AE2" s="33"/>
      <c r="AF2" s="32"/>
      <c r="AG2" s="29" t="s">
        <v>93</v>
      </c>
      <c r="AH2" s="29"/>
      <c r="AI2" s="29"/>
      <c r="AJ2" s="29"/>
      <c r="AK2" s="29"/>
      <c r="AL2" s="29"/>
      <c r="AM2" s="29"/>
      <c r="AN2" s="34"/>
    </row>
    <row r="3" s="15" customFormat="1" ht="24" spans="1:41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105</v>
      </c>
      <c r="L3" s="29" t="s">
        <v>1906</v>
      </c>
      <c r="M3" s="29" t="s">
        <v>1907</v>
      </c>
      <c r="N3" s="29" t="s">
        <v>1908</v>
      </c>
      <c r="O3" s="29" t="s">
        <v>1909</v>
      </c>
      <c r="P3" s="29" t="s">
        <v>1910</v>
      </c>
      <c r="Q3" s="29" t="s">
        <v>1911</v>
      </c>
      <c r="R3" s="29" t="s">
        <v>98</v>
      </c>
      <c r="S3" s="29" t="s">
        <v>7</v>
      </c>
      <c r="T3" s="29" t="s">
        <v>10</v>
      </c>
      <c r="U3" s="29" t="s">
        <v>99</v>
      </c>
      <c r="V3" s="29" t="s">
        <v>100</v>
      </c>
      <c r="W3" s="29" t="s">
        <v>1908</v>
      </c>
      <c r="X3" s="29" t="s">
        <v>101</v>
      </c>
      <c r="Y3" s="29" t="s">
        <v>102</v>
      </c>
      <c r="Z3" s="29" t="s">
        <v>1912</v>
      </c>
      <c r="AA3" s="29" t="s">
        <v>98</v>
      </c>
      <c r="AB3" s="29" t="s">
        <v>7</v>
      </c>
      <c r="AC3" s="29" t="s">
        <v>10</v>
      </c>
      <c r="AD3" s="35" t="s">
        <v>103</v>
      </c>
      <c r="AE3" s="35" t="s">
        <v>104</v>
      </c>
      <c r="AF3" s="34" t="s">
        <v>23</v>
      </c>
      <c r="AG3" s="36" t="s">
        <v>105</v>
      </c>
      <c r="AH3" s="36" t="s">
        <v>106</v>
      </c>
      <c r="AI3" s="36" t="s">
        <v>107</v>
      </c>
      <c r="AJ3" s="36" t="s">
        <v>108</v>
      </c>
      <c r="AK3" s="36" t="s">
        <v>109</v>
      </c>
      <c r="AL3" s="36" t="s">
        <v>7</v>
      </c>
      <c r="AM3" s="36" t="s">
        <v>10</v>
      </c>
      <c r="AN3" s="34" t="s">
        <v>23</v>
      </c>
    </row>
    <row r="4" s="15" customFormat="1" ht="16" customHeight="1" spans="1:41">
      <c r="A4" s="37">
        <f t="shared" ref="A4:A29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6346</v>
      </c>
      <c r="H4" s="38">
        <v>4200</v>
      </c>
      <c r="I4" s="39">
        <v>4180</v>
      </c>
      <c r="J4" s="39"/>
      <c r="K4" s="38">
        <f t="shared" ref="K4:K29" si="1">ROUND(E4*0.018,2)</f>
        <v>75.6</v>
      </c>
      <c r="L4" s="38">
        <v>0</v>
      </c>
      <c r="M4" s="38">
        <f t="shared" ref="M4:M29" si="2">ROUND(F4*0.16,2)</f>
        <v>672</v>
      </c>
      <c r="N4" s="38">
        <v>0</v>
      </c>
      <c r="O4" s="39">
        <f t="shared" ref="O4:O29" si="3">ROUND(G4*0.08,2)</f>
        <v>507.68</v>
      </c>
      <c r="P4" s="38">
        <f t="shared" ref="P4:P29" si="4">ROUND(H4*0.007,2)</f>
        <v>29.4</v>
      </c>
      <c r="Q4" s="38">
        <v>0</v>
      </c>
      <c r="R4" s="39">
        <f t="shared" ref="R4:R29" si="5">I4*5%</f>
        <v>209</v>
      </c>
      <c r="S4" s="39">
        <f t="shared" ref="S4:S29" si="6">J4*50%</f>
        <v>0</v>
      </c>
      <c r="T4" s="39">
        <f t="shared" ref="T4:T29" si="7">SUM(K4:S4)</f>
        <v>1493.68</v>
      </c>
      <c r="U4" s="38">
        <f t="shared" ref="U4:U29" si="8">E4*0</f>
        <v>0</v>
      </c>
      <c r="V4" s="38">
        <f t="shared" ref="V4:V29" si="9">ROUND(F4*0.08,2)</f>
        <v>336</v>
      </c>
      <c r="W4" s="38">
        <v>0</v>
      </c>
      <c r="X4" s="39">
        <f t="shared" ref="X4:X29" si="10">ROUND(G4*0.02,2)</f>
        <v>126.92</v>
      </c>
      <c r="Y4" s="38">
        <f t="shared" ref="Y4:Y29" si="11">ROUND(H4*0.003,2)</f>
        <v>12.6</v>
      </c>
      <c r="Z4" s="38">
        <v>0</v>
      </c>
      <c r="AA4" s="39">
        <f t="shared" ref="AA4:AA29" si="12">I4*5%</f>
        <v>209</v>
      </c>
      <c r="AB4" s="39">
        <f t="shared" ref="AB4:AB29" si="13">J4*50%</f>
        <v>0</v>
      </c>
      <c r="AC4" s="38">
        <f t="shared" ref="AC4:AC29" si="14">SUM(U4:AB4)</f>
        <v>684.52</v>
      </c>
      <c r="AD4" s="38">
        <f t="shared" ref="AD4:AD29" si="15">T4+AC4</f>
        <v>2178.2</v>
      </c>
      <c r="AE4" s="38"/>
      <c r="AF4" s="41" t="s">
        <v>58</v>
      </c>
      <c r="AG4" s="42">
        <f>K4+U4+L4</f>
        <v>75.6</v>
      </c>
      <c r="AH4" s="42">
        <f>M4+V4+N4+W4</f>
        <v>1008</v>
      </c>
      <c r="AI4" s="42">
        <f t="shared" ref="AI4:AI67" si="16">O4+X4</f>
        <v>634.6</v>
      </c>
      <c r="AJ4" s="42">
        <f>P4+Y4+Z4+Q4</f>
        <v>42</v>
      </c>
      <c r="AK4" s="42">
        <f t="shared" ref="AK4:AK67" si="17">R4+AA4</f>
        <v>418</v>
      </c>
      <c r="AL4" s="42">
        <f t="shared" ref="AL4:AL67" si="18">S4+AB4</f>
        <v>0</v>
      </c>
      <c r="AM4" s="42">
        <f t="shared" ref="AM4:AM67" si="19">T4+AC4</f>
        <v>2178.2</v>
      </c>
      <c r="AN4" s="41" t="s">
        <v>35</v>
      </c>
    </row>
    <row r="5" s="15" customFormat="1" ht="16" customHeight="1" spans="1:41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4007</v>
      </c>
      <c r="F5" s="38">
        <v>4007</v>
      </c>
      <c r="G5" s="39">
        <v>6346</v>
      </c>
      <c r="H5" s="38">
        <v>4007</v>
      </c>
      <c r="I5" s="39">
        <v>3180</v>
      </c>
      <c r="J5" s="39"/>
      <c r="K5" s="38">
        <f t="shared" si="1"/>
        <v>72.13</v>
      </c>
      <c r="L5" s="38">
        <v>14.04</v>
      </c>
      <c r="M5" s="38">
        <f t="shared" si="2"/>
        <v>641.12</v>
      </c>
      <c r="N5" s="38">
        <v>124.47</v>
      </c>
      <c r="O5" s="39">
        <f t="shared" si="3"/>
        <v>507.68</v>
      </c>
      <c r="P5" s="38">
        <f t="shared" si="4"/>
        <v>28.05</v>
      </c>
      <c r="Q5" s="38">
        <v>5.49</v>
      </c>
      <c r="R5" s="39">
        <f t="shared" si="5"/>
        <v>159</v>
      </c>
      <c r="S5" s="39">
        <f t="shared" si="6"/>
        <v>0</v>
      </c>
      <c r="T5" s="39">
        <f t="shared" si="7"/>
        <v>1551.98</v>
      </c>
      <c r="U5" s="38">
        <f t="shared" si="8"/>
        <v>0</v>
      </c>
      <c r="V5" s="38">
        <f t="shared" si="9"/>
        <v>320.56</v>
      </c>
      <c r="W5" s="38">
        <v>62.28</v>
      </c>
      <c r="X5" s="39">
        <f t="shared" si="10"/>
        <v>126.92</v>
      </c>
      <c r="Y5" s="38">
        <f t="shared" si="11"/>
        <v>12.02</v>
      </c>
      <c r="Z5" s="38">
        <v>2.34</v>
      </c>
      <c r="AA5" s="39">
        <f t="shared" si="12"/>
        <v>159</v>
      </c>
      <c r="AB5" s="39">
        <f t="shared" si="13"/>
        <v>0</v>
      </c>
      <c r="AC5" s="38">
        <f t="shared" si="14"/>
        <v>683.12</v>
      </c>
      <c r="AD5" s="38">
        <f t="shared" si="15"/>
        <v>2235.1</v>
      </c>
      <c r="AE5" s="38"/>
      <c r="AF5" s="41" t="s">
        <v>74</v>
      </c>
      <c r="AG5" s="42">
        <f t="shared" ref="AG5:AG68" si="20">K5+U5+L5</f>
        <v>86.17</v>
      </c>
      <c r="AH5" s="42">
        <f t="shared" ref="AH5:AH68" si="21">M5+V5+N5+W5</f>
        <v>1148.43</v>
      </c>
      <c r="AI5" s="42">
        <f t="shared" si="16"/>
        <v>634.6</v>
      </c>
      <c r="AJ5" s="42">
        <f t="shared" ref="AJ5:AJ68" si="22">P5+Y5+Z5+Q5</f>
        <v>47.9</v>
      </c>
      <c r="AK5" s="42">
        <f t="shared" si="17"/>
        <v>318</v>
      </c>
      <c r="AL5" s="42">
        <f t="shared" si="18"/>
        <v>0</v>
      </c>
      <c r="AM5" s="42">
        <f t="shared" si="19"/>
        <v>2235.1</v>
      </c>
      <c r="AN5" s="41" t="s">
        <v>35</v>
      </c>
    </row>
    <row r="6" s="15" customFormat="1" ht="16" customHeight="1" spans="1:41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6346</v>
      </c>
      <c r="H6" s="38">
        <v>4200</v>
      </c>
      <c r="I6" s="39">
        <v>4180</v>
      </c>
      <c r="J6" s="39"/>
      <c r="K6" s="38">
        <f t="shared" si="1"/>
        <v>75.6</v>
      </c>
      <c r="L6" s="38">
        <v>0</v>
      </c>
      <c r="M6" s="38">
        <f t="shared" si="2"/>
        <v>672</v>
      </c>
      <c r="N6" s="38">
        <v>0</v>
      </c>
      <c r="O6" s="39">
        <f t="shared" si="3"/>
        <v>507.68</v>
      </c>
      <c r="P6" s="38">
        <f t="shared" si="4"/>
        <v>29.4</v>
      </c>
      <c r="Q6" s="38">
        <v>0</v>
      </c>
      <c r="R6" s="39">
        <f t="shared" si="5"/>
        <v>209</v>
      </c>
      <c r="S6" s="39">
        <f t="shared" si="6"/>
        <v>0</v>
      </c>
      <c r="T6" s="39">
        <f t="shared" si="7"/>
        <v>1493.68</v>
      </c>
      <c r="U6" s="38">
        <f t="shared" si="8"/>
        <v>0</v>
      </c>
      <c r="V6" s="38">
        <f t="shared" si="9"/>
        <v>336</v>
      </c>
      <c r="W6" s="38">
        <v>0</v>
      </c>
      <c r="X6" s="39">
        <f t="shared" si="10"/>
        <v>126.92</v>
      </c>
      <c r="Y6" s="38">
        <f t="shared" si="11"/>
        <v>12.6</v>
      </c>
      <c r="Z6" s="38">
        <v>0</v>
      </c>
      <c r="AA6" s="39">
        <f t="shared" si="12"/>
        <v>209</v>
      </c>
      <c r="AB6" s="39">
        <f t="shared" si="13"/>
        <v>0</v>
      </c>
      <c r="AC6" s="38">
        <f t="shared" si="14"/>
        <v>684.52</v>
      </c>
      <c r="AD6" s="38">
        <f t="shared" si="15"/>
        <v>2178.2</v>
      </c>
      <c r="AE6" s="38"/>
      <c r="AF6" s="41" t="s">
        <v>74</v>
      </c>
      <c r="AG6" s="42">
        <f t="shared" si="20"/>
        <v>75.6</v>
      </c>
      <c r="AH6" s="42">
        <f t="shared" si="21"/>
        <v>1008</v>
      </c>
      <c r="AI6" s="42">
        <f t="shared" si="16"/>
        <v>634.6</v>
      </c>
      <c r="AJ6" s="42">
        <f t="shared" si="22"/>
        <v>42</v>
      </c>
      <c r="AK6" s="42">
        <f t="shared" si="17"/>
        <v>418</v>
      </c>
      <c r="AL6" s="42">
        <f t="shared" si="18"/>
        <v>0</v>
      </c>
      <c r="AM6" s="42">
        <f t="shared" si="19"/>
        <v>2178.2</v>
      </c>
      <c r="AN6" s="41" t="s">
        <v>35</v>
      </c>
    </row>
    <row r="7" s="15" customFormat="1" ht="16" customHeight="1" spans="1:41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4007</v>
      </c>
      <c r="F7" s="38">
        <v>4007</v>
      </c>
      <c r="G7" s="39">
        <v>6346</v>
      </c>
      <c r="H7" s="38">
        <v>4007</v>
      </c>
      <c r="I7" s="39">
        <v>3180</v>
      </c>
      <c r="J7" s="39"/>
      <c r="K7" s="38">
        <f t="shared" si="1"/>
        <v>72.13</v>
      </c>
      <c r="L7" s="38">
        <v>14.04</v>
      </c>
      <c r="M7" s="38">
        <f t="shared" si="2"/>
        <v>641.12</v>
      </c>
      <c r="N7" s="38">
        <v>124.47</v>
      </c>
      <c r="O7" s="39">
        <f t="shared" si="3"/>
        <v>507.68</v>
      </c>
      <c r="P7" s="38">
        <f t="shared" si="4"/>
        <v>28.05</v>
      </c>
      <c r="Q7" s="38">
        <v>5.49</v>
      </c>
      <c r="R7" s="39">
        <f t="shared" si="5"/>
        <v>159</v>
      </c>
      <c r="S7" s="39">
        <f t="shared" si="6"/>
        <v>0</v>
      </c>
      <c r="T7" s="39">
        <f t="shared" si="7"/>
        <v>1551.98</v>
      </c>
      <c r="U7" s="38">
        <f t="shared" si="8"/>
        <v>0</v>
      </c>
      <c r="V7" s="38">
        <f t="shared" si="9"/>
        <v>320.56</v>
      </c>
      <c r="W7" s="38">
        <v>62.28</v>
      </c>
      <c r="X7" s="39">
        <f t="shared" si="10"/>
        <v>126.92</v>
      </c>
      <c r="Y7" s="38">
        <f t="shared" si="11"/>
        <v>12.02</v>
      </c>
      <c r="Z7" s="38">
        <v>2.34</v>
      </c>
      <c r="AA7" s="39">
        <f t="shared" si="12"/>
        <v>159</v>
      </c>
      <c r="AB7" s="39">
        <f t="shared" si="13"/>
        <v>0</v>
      </c>
      <c r="AC7" s="38">
        <f t="shared" si="14"/>
        <v>683.12</v>
      </c>
      <c r="AD7" s="38">
        <f t="shared" si="15"/>
        <v>2235.1</v>
      </c>
      <c r="AE7" s="38"/>
      <c r="AF7" s="41" t="s">
        <v>74</v>
      </c>
      <c r="AG7" s="42">
        <f t="shared" si="20"/>
        <v>86.17</v>
      </c>
      <c r="AH7" s="42">
        <f t="shared" si="21"/>
        <v>1148.43</v>
      </c>
      <c r="AI7" s="42">
        <f t="shared" si="16"/>
        <v>634.6</v>
      </c>
      <c r="AJ7" s="42">
        <f t="shared" si="22"/>
        <v>47.9</v>
      </c>
      <c r="AK7" s="42">
        <f t="shared" si="17"/>
        <v>318</v>
      </c>
      <c r="AL7" s="42">
        <f t="shared" si="18"/>
        <v>0</v>
      </c>
      <c r="AM7" s="42">
        <f t="shared" si="19"/>
        <v>2235.1</v>
      </c>
      <c r="AN7" s="41" t="s">
        <v>35</v>
      </c>
    </row>
    <row r="8" s="15" customFormat="1" ht="16" customHeight="1" spans="1:41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4007</v>
      </c>
      <c r="F8" s="38">
        <v>4007</v>
      </c>
      <c r="G8" s="39">
        <v>6346</v>
      </c>
      <c r="H8" s="38">
        <v>4007</v>
      </c>
      <c r="I8" s="39">
        <v>3180</v>
      </c>
      <c r="J8" s="39"/>
      <c r="K8" s="38">
        <f t="shared" si="1"/>
        <v>72.13</v>
      </c>
      <c r="L8" s="38">
        <v>14.04</v>
      </c>
      <c r="M8" s="38">
        <f t="shared" si="2"/>
        <v>641.12</v>
      </c>
      <c r="N8" s="38">
        <v>124.47</v>
      </c>
      <c r="O8" s="39">
        <f t="shared" si="3"/>
        <v>507.68</v>
      </c>
      <c r="P8" s="38">
        <f t="shared" si="4"/>
        <v>28.05</v>
      </c>
      <c r="Q8" s="38">
        <v>5.49</v>
      </c>
      <c r="R8" s="39">
        <f t="shared" si="5"/>
        <v>159</v>
      </c>
      <c r="S8" s="39">
        <f t="shared" si="6"/>
        <v>0</v>
      </c>
      <c r="T8" s="39">
        <f t="shared" si="7"/>
        <v>1551.98</v>
      </c>
      <c r="U8" s="38">
        <f t="shared" si="8"/>
        <v>0</v>
      </c>
      <c r="V8" s="38">
        <f t="shared" si="9"/>
        <v>320.56</v>
      </c>
      <c r="W8" s="38">
        <v>62.28</v>
      </c>
      <c r="X8" s="39">
        <f t="shared" si="10"/>
        <v>126.92</v>
      </c>
      <c r="Y8" s="38">
        <f t="shared" si="11"/>
        <v>12.02</v>
      </c>
      <c r="Z8" s="38">
        <v>2.34</v>
      </c>
      <c r="AA8" s="39">
        <f t="shared" si="12"/>
        <v>159</v>
      </c>
      <c r="AB8" s="39">
        <f t="shared" si="13"/>
        <v>0</v>
      </c>
      <c r="AC8" s="38">
        <f t="shared" si="14"/>
        <v>683.12</v>
      </c>
      <c r="AD8" s="38">
        <f t="shared" si="15"/>
        <v>2235.1</v>
      </c>
      <c r="AE8" s="38"/>
      <c r="AF8" s="41" t="s">
        <v>74</v>
      </c>
      <c r="AG8" s="42">
        <f t="shared" si="20"/>
        <v>86.17</v>
      </c>
      <c r="AH8" s="42">
        <f t="shared" si="21"/>
        <v>1148.43</v>
      </c>
      <c r="AI8" s="42">
        <f t="shared" si="16"/>
        <v>634.6</v>
      </c>
      <c r="AJ8" s="42">
        <f t="shared" si="22"/>
        <v>47.9</v>
      </c>
      <c r="AK8" s="42">
        <f t="shared" si="17"/>
        <v>318</v>
      </c>
      <c r="AL8" s="42">
        <f t="shared" si="18"/>
        <v>0</v>
      </c>
      <c r="AM8" s="42">
        <f t="shared" si="19"/>
        <v>2235.1</v>
      </c>
      <c r="AN8" s="41" t="s">
        <v>35</v>
      </c>
    </row>
    <row r="9" s="15" customFormat="1" ht="16" customHeight="1" spans="1:41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4007</v>
      </c>
      <c r="F9" s="38">
        <v>4007</v>
      </c>
      <c r="G9" s="39">
        <v>6346</v>
      </c>
      <c r="H9" s="38">
        <v>4007</v>
      </c>
      <c r="I9" s="39">
        <v>4180</v>
      </c>
      <c r="J9" s="39"/>
      <c r="K9" s="38">
        <f t="shared" si="1"/>
        <v>72.13</v>
      </c>
      <c r="L9" s="38">
        <v>14.04</v>
      </c>
      <c r="M9" s="38">
        <f t="shared" si="2"/>
        <v>641.12</v>
      </c>
      <c r="N9" s="38">
        <v>124.47</v>
      </c>
      <c r="O9" s="39">
        <f t="shared" si="3"/>
        <v>507.68</v>
      </c>
      <c r="P9" s="38">
        <f t="shared" si="4"/>
        <v>28.05</v>
      </c>
      <c r="Q9" s="38">
        <v>5.49</v>
      </c>
      <c r="R9" s="39">
        <f t="shared" si="5"/>
        <v>209</v>
      </c>
      <c r="S9" s="39">
        <f t="shared" si="6"/>
        <v>0</v>
      </c>
      <c r="T9" s="39">
        <f t="shared" si="7"/>
        <v>1601.98</v>
      </c>
      <c r="U9" s="38">
        <f t="shared" si="8"/>
        <v>0</v>
      </c>
      <c r="V9" s="38">
        <f t="shared" si="9"/>
        <v>320.56</v>
      </c>
      <c r="W9" s="38">
        <v>62.28</v>
      </c>
      <c r="X9" s="39">
        <f t="shared" si="10"/>
        <v>126.92</v>
      </c>
      <c r="Y9" s="38">
        <f t="shared" si="11"/>
        <v>12.02</v>
      </c>
      <c r="Z9" s="38">
        <v>2.34</v>
      </c>
      <c r="AA9" s="39">
        <f t="shared" si="12"/>
        <v>209</v>
      </c>
      <c r="AB9" s="39">
        <f t="shared" si="13"/>
        <v>0</v>
      </c>
      <c r="AC9" s="38">
        <f t="shared" si="14"/>
        <v>733.12</v>
      </c>
      <c r="AD9" s="38">
        <f t="shared" si="15"/>
        <v>2335.1</v>
      </c>
      <c r="AE9" s="38"/>
      <c r="AF9" s="41" t="s">
        <v>74</v>
      </c>
      <c r="AG9" s="42">
        <f t="shared" si="20"/>
        <v>86.17</v>
      </c>
      <c r="AH9" s="42">
        <f t="shared" si="21"/>
        <v>1148.43</v>
      </c>
      <c r="AI9" s="42">
        <f t="shared" si="16"/>
        <v>634.6</v>
      </c>
      <c r="AJ9" s="42">
        <f t="shared" si="22"/>
        <v>47.9</v>
      </c>
      <c r="AK9" s="42">
        <f t="shared" si="17"/>
        <v>418</v>
      </c>
      <c r="AL9" s="42">
        <f t="shared" si="18"/>
        <v>0</v>
      </c>
      <c r="AM9" s="42">
        <f t="shared" si="19"/>
        <v>2335.1</v>
      </c>
      <c r="AN9" s="41" t="s">
        <v>35</v>
      </c>
    </row>
    <row r="10" s="15" customFormat="1" ht="16" customHeight="1" spans="1:41">
      <c r="A10" s="37">
        <f t="shared" si="0"/>
        <v>7</v>
      </c>
      <c r="B10" s="38" t="s">
        <v>129</v>
      </c>
      <c r="C10" s="38" t="s">
        <v>130</v>
      </c>
      <c r="D10" s="40" t="s">
        <v>131</v>
      </c>
      <c r="E10" s="38">
        <v>4007</v>
      </c>
      <c r="F10" s="38">
        <v>4007</v>
      </c>
      <c r="G10" s="39">
        <v>6346</v>
      </c>
      <c r="H10" s="38">
        <v>4007</v>
      </c>
      <c r="I10" s="39">
        <v>2200</v>
      </c>
      <c r="J10" s="39"/>
      <c r="K10" s="38">
        <f t="shared" si="1"/>
        <v>72.13</v>
      </c>
      <c r="L10" s="38">
        <v>14.04</v>
      </c>
      <c r="M10" s="38">
        <f t="shared" si="2"/>
        <v>641.12</v>
      </c>
      <c r="N10" s="38">
        <v>124.47</v>
      </c>
      <c r="O10" s="39">
        <f t="shared" si="3"/>
        <v>507.68</v>
      </c>
      <c r="P10" s="38">
        <f t="shared" si="4"/>
        <v>28.05</v>
      </c>
      <c r="Q10" s="38">
        <v>5.49</v>
      </c>
      <c r="R10" s="39">
        <f t="shared" si="5"/>
        <v>110</v>
      </c>
      <c r="S10" s="39">
        <f t="shared" si="6"/>
        <v>0</v>
      </c>
      <c r="T10" s="39">
        <f t="shared" si="7"/>
        <v>1502.98</v>
      </c>
      <c r="U10" s="38">
        <f t="shared" si="8"/>
        <v>0</v>
      </c>
      <c r="V10" s="38">
        <f t="shared" si="9"/>
        <v>320.56</v>
      </c>
      <c r="W10" s="38">
        <v>62.28</v>
      </c>
      <c r="X10" s="39">
        <f t="shared" si="10"/>
        <v>126.92</v>
      </c>
      <c r="Y10" s="38">
        <f t="shared" si="11"/>
        <v>12.02</v>
      </c>
      <c r="Z10" s="38">
        <v>2.34</v>
      </c>
      <c r="AA10" s="39">
        <f t="shared" si="12"/>
        <v>110</v>
      </c>
      <c r="AB10" s="39">
        <f t="shared" si="13"/>
        <v>0</v>
      </c>
      <c r="AC10" s="38">
        <f t="shared" si="14"/>
        <v>634.12</v>
      </c>
      <c r="AD10" s="38">
        <f t="shared" si="15"/>
        <v>2137.1</v>
      </c>
      <c r="AE10" s="38"/>
      <c r="AF10" s="41" t="s">
        <v>58</v>
      </c>
      <c r="AG10" s="42">
        <f t="shared" si="20"/>
        <v>86.17</v>
      </c>
      <c r="AH10" s="42">
        <f t="shared" si="21"/>
        <v>1148.43</v>
      </c>
      <c r="AI10" s="42">
        <f t="shared" si="16"/>
        <v>634.6</v>
      </c>
      <c r="AJ10" s="42">
        <f t="shared" si="22"/>
        <v>47.9</v>
      </c>
      <c r="AK10" s="42">
        <f t="shared" si="17"/>
        <v>220</v>
      </c>
      <c r="AL10" s="42">
        <f t="shared" si="18"/>
        <v>0</v>
      </c>
      <c r="AM10" s="42">
        <f t="shared" si="19"/>
        <v>2137.1</v>
      </c>
      <c r="AN10" s="41" t="s">
        <v>35</v>
      </c>
    </row>
    <row r="11" s="15" customFormat="1" ht="16" customHeight="1" spans="1:41">
      <c r="A11" s="37">
        <f t="shared" si="0"/>
        <v>8</v>
      </c>
      <c r="B11" s="38" t="s">
        <v>129</v>
      </c>
      <c r="C11" s="38" t="s">
        <v>134</v>
      </c>
      <c r="D11" s="40" t="s">
        <v>135</v>
      </c>
      <c r="E11" s="38">
        <v>4007</v>
      </c>
      <c r="F11" s="38">
        <v>4007</v>
      </c>
      <c r="G11" s="39">
        <v>6346</v>
      </c>
      <c r="H11" s="38">
        <v>4007</v>
      </c>
      <c r="I11" s="39">
        <v>2200</v>
      </c>
      <c r="J11" s="39"/>
      <c r="K11" s="38">
        <f t="shared" si="1"/>
        <v>72.13</v>
      </c>
      <c r="L11" s="38">
        <v>14.04</v>
      </c>
      <c r="M11" s="38">
        <f t="shared" si="2"/>
        <v>641.12</v>
      </c>
      <c r="N11" s="38">
        <v>124.47</v>
      </c>
      <c r="O11" s="39">
        <f t="shared" si="3"/>
        <v>507.68</v>
      </c>
      <c r="P11" s="38">
        <f t="shared" si="4"/>
        <v>28.05</v>
      </c>
      <c r="Q11" s="38">
        <v>5.49</v>
      </c>
      <c r="R11" s="39">
        <f t="shared" si="5"/>
        <v>110</v>
      </c>
      <c r="S11" s="39">
        <f t="shared" si="6"/>
        <v>0</v>
      </c>
      <c r="T11" s="39">
        <f t="shared" si="7"/>
        <v>1502.98</v>
      </c>
      <c r="U11" s="38">
        <f t="shared" si="8"/>
        <v>0</v>
      </c>
      <c r="V11" s="38">
        <f t="shared" si="9"/>
        <v>320.56</v>
      </c>
      <c r="W11" s="38">
        <v>62.28</v>
      </c>
      <c r="X11" s="39">
        <f t="shared" si="10"/>
        <v>126.92</v>
      </c>
      <c r="Y11" s="38">
        <f t="shared" si="11"/>
        <v>12.02</v>
      </c>
      <c r="Z11" s="38">
        <v>2.34</v>
      </c>
      <c r="AA11" s="39">
        <f t="shared" si="12"/>
        <v>110</v>
      </c>
      <c r="AB11" s="39">
        <f t="shared" si="13"/>
        <v>0</v>
      </c>
      <c r="AC11" s="38">
        <f t="shared" si="14"/>
        <v>634.12</v>
      </c>
      <c r="AD11" s="38">
        <f t="shared" si="15"/>
        <v>2137.1</v>
      </c>
      <c r="AE11" s="38"/>
      <c r="AF11" s="41" t="s">
        <v>58</v>
      </c>
      <c r="AG11" s="42">
        <f t="shared" si="20"/>
        <v>86.17</v>
      </c>
      <c r="AH11" s="42">
        <f t="shared" si="21"/>
        <v>1148.43</v>
      </c>
      <c r="AI11" s="42">
        <f t="shared" si="16"/>
        <v>634.6</v>
      </c>
      <c r="AJ11" s="42">
        <f t="shared" si="22"/>
        <v>47.9</v>
      </c>
      <c r="AK11" s="42">
        <f t="shared" si="17"/>
        <v>220</v>
      </c>
      <c r="AL11" s="42">
        <f t="shared" si="18"/>
        <v>0</v>
      </c>
      <c r="AM11" s="42">
        <f t="shared" si="19"/>
        <v>2137.1</v>
      </c>
      <c r="AN11" s="41" t="s">
        <v>35</v>
      </c>
    </row>
    <row r="12" s="15" customFormat="1" ht="16" customHeight="1" spans="1:41">
      <c r="A12" s="37">
        <f t="shared" si="0"/>
        <v>9</v>
      </c>
      <c r="B12" s="38" t="s">
        <v>119</v>
      </c>
      <c r="C12" s="38" t="s">
        <v>136</v>
      </c>
      <c r="D12" s="40" t="s">
        <v>137</v>
      </c>
      <c r="E12" s="38">
        <v>4007</v>
      </c>
      <c r="F12" s="38">
        <v>4007</v>
      </c>
      <c r="G12" s="39">
        <v>6346</v>
      </c>
      <c r="H12" s="38">
        <v>4007</v>
      </c>
      <c r="I12" s="39">
        <v>4180</v>
      </c>
      <c r="J12" s="39"/>
      <c r="K12" s="38">
        <f t="shared" si="1"/>
        <v>72.13</v>
      </c>
      <c r="L12" s="38">
        <v>14.04</v>
      </c>
      <c r="M12" s="38">
        <f t="shared" si="2"/>
        <v>641.12</v>
      </c>
      <c r="N12" s="38">
        <v>124.47</v>
      </c>
      <c r="O12" s="39">
        <f t="shared" si="3"/>
        <v>507.68</v>
      </c>
      <c r="P12" s="38">
        <f t="shared" si="4"/>
        <v>28.05</v>
      </c>
      <c r="Q12" s="38">
        <v>5.49</v>
      </c>
      <c r="R12" s="39">
        <f t="shared" si="5"/>
        <v>209</v>
      </c>
      <c r="S12" s="39">
        <f t="shared" si="6"/>
        <v>0</v>
      </c>
      <c r="T12" s="39">
        <f t="shared" si="7"/>
        <v>1601.98</v>
      </c>
      <c r="U12" s="38">
        <f t="shared" si="8"/>
        <v>0</v>
      </c>
      <c r="V12" s="38">
        <f t="shared" si="9"/>
        <v>320.56</v>
      </c>
      <c r="W12" s="38">
        <v>62.28</v>
      </c>
      <c r="X12" s="39">
        <f t="shared" si="10"/>
        <v>126.92</v>
      </c>
      <c r="Y12" s="38">
        <f t="shared" si="11"/>
        <v>12.02</v>
      </c>
      <c r="Z12" s="38">
        <v>2.34</v>
      </c>
      <c r="AA12" s="39">
        <f t="shared" si="12"/>
        <v>209</v>
      </c>
      <c r="AB12" s="39">
        <f t="shared" si="13"/>
        <v>0</v>
      </c>
      <c r="AC12" s="38">
        <f t="shared" si="14"/>
        <v>733.12</v>
      </c>
      <c r="AD12" s="38">
        <f t="shared" si="15"/>
        <v>2335.1</v>
      </c>
      <c r="AE12" s="38"/>
      <c r="AF12" s="41" t="s">
        <v>58</v>
      </c>
      <c r="AG12" s="42">
        <f t="shared" si="20"/>
        <v>86.17</v>
      </c>
      <c r="AH12" s="42">
        <f t="shared" si="21"/>
        <v>1148.43</v>
      </c>
      <c r="AI12" s="42">
        <f t="shared" si="16"/>
        <v>634.6</v>
      </c>
      <c r="AJ12" s="42">
        <f t="shared" si="22"/>
        <v>47.9</v>
      </c>
      <c r="AK12" s="42">
        <f t="shared" si="17"/>
        <v>418</v>
      </c>
      <c r="AL12" s="42">
        <f t="shared" si="18"/>
        <v>0</v>
      </c>
      <c r="AM12" s="42">
        <f t="shared" si="19"/>
        <v>2335.1</v>
      </c>
      <c r="AN12" s="41" t="s">
        <v>35</v>
      </c>
    </row>
    <row r="13" s="15" customFormat="1" ht="16" customHeight="1" spans="1:41">
      <c r="A13" s="37">
        <f t="shared" si="0"/>
        <v>10</v>
      </c>
      <c r="B13" s="38" t="s">
        <v>138</v>
      </c>
      <c r="C13" s="38" t="s">
        <v>139</v>
      </c>
      <c r="D13" s="40" t="s">
        <v>140</v>
      </c>
      <c r="E13" s="38">
        <v>4007</v>
      </c>
      <c r="F13" s="38">
        <v>4007</v>
      </c>
      <c r="G13" s="39">
        <v>6346</v>
      </c>
      <c r="H13" s="38">
        <v>4007</v>
      </c>
      <c r="I13" s="39">
        <v>3180</v>
      </c>
      <c r="J13" s="39"/>
      <c r="K13" s="38">
        <f t="shared" si="1"/>
        <v>72.13</v>
      </c>
      <c r="L13" s="38">
        <v>14.04</v>
      </c>
      <c r="M13" s="38">
        <f t="shared" si="2"/>
        <v>641.12</v>
      </c>
      <c r="N13" s="38">
        <v>124.47</v>
      </c>
      <c r="O13" s="39">
        <f t="shared" si="3"/>
        <v>507.68</v>
      </c>
      <c r="P13" s="38">
        <f t="shared" si="4"/>
        <v>28.05</v>
      </c>
      <c r="Q13" s="38">
        <v>5.49</v>
      </c>
      <c r="R13" s="39">
        <f t="shared" si="5"/>
        <v>159</v>
      </c>
      <c r="S13" s="39">
        <f t="shared" si="6"/>
        <v>0</v>
      </c>
      <c r="T13" s="39">
        <f t="shared" si="7"/>
        <v>1551.98</v>
      </c>
      <c r="U13" s="38">
        <f t="shared" si="8"/>
        <v>0</v>
      </c>
      <c r="V13" s="38">
        <f t="shared" si="9"/>
        <v>320.56</v>
      </c>
      <c r="W13" s="38">
        <v>62.28</v>
      </c>
      <c r="X13" s="39">
        <f t="shared" si="10"/>
        <v>126.92</v>
      </c>
      <c r="Y13" s="38">
        <f t="shared" si="11"/>
        <v>12.02</v>
      </c>
      <c r="Z13" s="38">
        <v>2.34</v>
      </c>
      <c r="AA13" s="39">
        <f t="shared" si="12"/>
        <v>159</v>
      </c>
      <c r="AB13" s="39">
        <f t="shared" si="13"/>
        <v>0</v>
      </c>
      <c r="AC13" s="38">
        <f t="shared" si="14"/>
        <v>683.12</v>
      </c>
      <c r="AD13" s="38">
        <f t="shared" si="15"/>
        <v>2235.1</v>
      </c>
      <c r="AE13" s="38"/>
      <c r="AF13" s="41" t="s">
        <v>74</v>
      </c>
      <c r="AG13" s="42">
        <f t="shared" si="20"/>
        <v>86.17</v>
      </c>
      <c r="AH13" s="42">
        <f t="shared" si="21"/>
        <v>1148.43</v>
      </c>
      <c r="AI13" s="42">
        <f t="shared" si="16"/>
        <v>634.6</v>
      </c>
      <c r="AJ13" s="42">
        <f t="shared" si="22"/>
        <v>47.9</v>
      </c>
      <c r="AK13" s="42">
        <f t="shared" si="17"/>
        <v>318</v>
      </c>
      <c r="AL13" s="42">
        <f t="shared" si="18"/>
        <v>0</v>
      </c>
      <c r="AM13" s="42">
        <f t="shared" si="19"/>
        <v>2235.1</v>
      </c>
      <c r="AN13" s="41" t="s">
        <v>35</v>
      </c>
    </row>
    <row r="14" spans="1:41">
      <c r="A14" s="37">
        <f t="shared" si="0"/>
        <v>11</v>
      </c>
      <c r="B14" s="38" t="s">
        <v>129</v>
      </c>
      <c r="C14" s="38" t="s">
        <v>141</v>
      </c>
      <c r="D14" s="40" t="s">
        <v>142</v>
      </c>
      <c r="E14" s="38">
        <v>4007</v>
      </c>
      <c r="F14" s="38">
        <v>4007</v>
      </c>
      <c r="G14" s="39">
        <v>6346</v>
      </c>
      <c r="H14" s="38">
        <v>4007</v>
      </c>
      <c r="I14" s="39">
        <v>3180</v>
      </c>
      <c r="J14" s="39"/>
      <c r="K14" s="38">
        <f t="shared" si="1"/>
        <v>72.13</v>
      </c>
      <c r="L14" s="38">
        <v>14.04</v>
      </c>
      <c r="M14" s="38">
        <f t="shared" si="2"/>
        <v>641.12</v>
      </c>
      <c r="N14" s="38">
        <v>124.47</v>
      </c>
      <c r="O14" s="39">
        <f t="shared" si="3"/>
        <v>507.68</v>
      </c>
      <c r="P14" s="38">
        <f t="shared" si="4"/>
        <v>28.05</v>
      </c>
      <c r="Q14" s="38">
        <v>5.49</v>
      </c>
      <c r="R14" s="39">
        <f t="shared" si="5"/>
        <v>159</v>
      </c>
      <c r="S14" s="39">
        <f t="shared" si="6"/>
        <v>0</v>
      </c>
      <c r="T14" s="39">
        <f t="shared" si="7"/>
        <v>1551.98</v>
      </c>
      <c r="U14" s="38">
        <f t="shared" si="8"/>
        <v>0</v>
      </c>
      <c r="V14" s="38">
        <f t="shared" si="9"/>
        <v>320.56</v>
      </c>
      <c r="W14" s="38">
        <v>62.28</v>
      </c>
      <c r="X14" s="39">
        <f t="shared" si="10"/>
        <v>126.92</v>
      </c>
      <c r="Y14" s="38">
        <f t="shared" si="11"/>
        <v>12.02</v>
      </c>
      <c r="Z14" s="38">
        <v>2.34</v>
      </c>
      <c r="AA14" s="39">
        <f t="shared" si="12"/>
        <v>159</v>
      </c>
      <c r="AB14" s="39">
        <f t="shared" si="13"/>
        <v>0</v>
      </c>
      <c r="AC14" s="38">
        <f t="shared" si="14"/>
        <v>683.12</v>
      </c>
      <c r="AD14" s="38">
        <f t="shared" si="15"/>
        <v>2235.1</v>
      </c>
      <c r="AE14" s="38"/>
      <c r="AF14" s="41" t="s">
        <v>58</v>
      </c>
      <c r="AG14" s="42">
        <f t="shared" si="20"/>
        <v>86.17</v>
      </c>
      <c r="AH14" s="42">
        <f t="shared" si="21"/>
        <v>1148.43</v>
      </c>
      <c r="AI14" s="42">
        <f t="shared" si="16"/>
        <v>634.6</v>
      </c>
      <c r="AJ14" s="42">
        <f t="shared" si="22"/>
        <v>47.9</v>
      </c>
      <c r="AK14" s="42">
        <f t="shared" si="17"/>
        <v>318</v>
      </c>
      <c r="AL14" s="42">
        <f t="shared" si="18"/>
        <v>0</v>
      </c>
      <c r="AM14" s="42">
        <f t="shared" si="19"/>
        <v>2235.1</v>
      </c>
      <c r="AN14" s="41" t="s">
        <v>35</v>
      </c>
      <c r="AO14" s="15"/>
    </row>
    <row r="15" s="15" customFormat="1" ht="16" customHeight="1" spans="1:41">
      <c r="A15" s="37">
        <f t="shared" si="0"/>
        <v>12</v>
      </c>
      <c r="B15" s="38" t="s">
        <v>143</v>
      </c>
      <c r="C15" s="38" t="s">
        <v>144</v>
      </c>
      <c r="D15" s="40" t="s">
        <v>145</v>
      </c>
      <c r="E15" s="38">
        <v>4500</v>
      </c>
      <c r="F15" s="38">
        <v>4500</v>
      </c>
      <c r="G15" s="39">
        <v>6346</v>
      </c>
      <c r="H15" s="38">
        <v>4500</v>
      </c>
      <c r="I15" s="43">
        <v>6000</v>
      </c>
      <c r="J15" s="39"/>
      <c r="K15" s="38">
        <f t="shared" si="1"/>
        <v>81</v>
      </c>
      <c r="L15" s="38">
        <v>0</v>
      </c>
      <c r="M15" s="38">
        <f t="shared" si="2"/>
        <v>720</v>
      </c>
      <c r="N15" s="38">
        <v>0</v>
      </c>
      <c r="O15" s="39">
        <f t="shared" si="3"/>
        <v>507.68</v>
      </c>
      <c r="P15" s="38">
        <f t="shared" si="4"/>
        <v>31.5</v>
      </c>
      <c r="Q15" s="38">
        <v>0</v>
      </c>
      <c r="R15" s="39">
        <f t="shared" si="5"/>
        <v>300</v>
      </c>
      <c r="S15" s="39">
        <f t="shared" si="6"/>
        <v>0</v>
      </c>
      <c r="T15" s="39">
        <f t="shared" si="7"/>
        <v>1640.18</v>
      </c>
      <c r="U15" s="38">
        <f t="shared" si="8"/>
        <v>0</v>
      </c>
      <c r="V15" s="38">
        <f t="shared" si="9"/>
        <v>360</v>
      </c>
      <c r="W15" s="38">
        <v>0</v>
      </c>
      <c r="X15" s="39">
        <f t="shared" si="10"/>
        <v>126.92</v>
      </c>
      <c r="Y15" s="38">
        <f t="shared" si="11"/>
        <v>13.5</v>
      </c>
      <c r="Z15" s="38">
        <v>0</v>
      </c>
      <c r="AA15" s="39">
        <f t="shared" si="12"/>
        <v>300</v>
      </c>
      <c r="AB15" s="39">
        <f t="shared" si="13"/>
        <v>0</v>
      </c>
      <c r="AC15" s="38">
        <f t="shared" si="14"/>
        <v>800.42</v>
      </c>
      <c r="AD15" s="38">
        <f t="shared" si="15"/>
        <v>2440.6</v>
      </c>
      <c r="AE15" s="38"/>
      <c r="AF15" s="41" t="s">
        <v>82</v>
      </c>
      <c r="AG15" s="42">
        <f t="shared" si="20"/>
        <v>81</v>
      </c>
      <c r="AH15" s="42">
        <f t="shared" si="21"/>
        <v>1080</v>
      </c>
      <c r="AI15" s="42">
        <f t="shared" si="16"/>
        <v>634.6</v>
      </c>
      <c r="AJ15" s="42">
        <f t="shared" si="22"/>
        <v>45</v>
      </c>
      <c r="AK15" s="42">
        <f t="shared" si="17"/>
        <v>600</v>
      </c>
      <c r="AL15" s="42">
        <f t="shared" si="18"/>
        <v>0</v>
      </c>
      <c r="AM15" s="42">
        <f t="shared" si="19"/>
        <v>2440.6</v>
      </c>
      <c r="AN15" s="41" t="s">
        <v>31</v>
      </c>
    </row>
    <row r="16" s="15" customFormat="1" ht="16" customHeight="1" spans="1:41">
      <c r="A16" s="37">
        <f t="shared" si="0"/>
        <v>13</v>
      </c>
      <c r="B16" s="38" t="s">
        <v>143</v>
      </c>
      <c r="C16" s="44" t="s">
        <v>146</v>
      </c>
      <c r="D16" s="40" t="s">
        <v>147</v>
      </c>
      <c r="E16" s="38">
        <v>4007</v>
      </c>
      <c r="F16" s="38">
        <v>4007</v>
      </c>
      <c r="G16" s="39">
        <v>6346</v>
      </c>
      <c r="H16" s="38">
        <v>4007</v>
      </c>
      <c r="I16" s="39">
        <v>4180</v>
      </c>
      <c r="J16" s="39"/>
      <c r="K16" s="38">
        <f t="shared" si="1"/>
        <v>72.13</v>
      </c>
      <c r="L16" s="38">
        <v>14.04</v>
      </c>
      <c r="M16" s="38">
        <f t="shared" si="2"/>
        <v>641.12</v>
      </c>
      <c r="N16" s="38">
        <v>124.47</v>
      </c>
      <c r="O16" s="39">
        <f t="shared" si="3"/>
        <v>507.68</v>
      </c>
      <c r="P16" s="38">
        <f t="shared" si="4"/>
        <v>28.05</v>
      </c>
      <c r="Q16" s="38">
        <v>5.49</v>
      </c>
      <c r="R16" s="39">
        <f t="shared" si="5"/>
        <v>209</v>
      </c>
      <c r="S16" s="39">
        <f t="shared" si="6"/>
        <v>0</v>
      </c>
      <c r="T16" s="39">
        <f t="shared" si="7"/>
        <v>1601.98</v>
      </c>
      <c r="U16" s="38">
        <f t="shared" si="8"/>
        <v>0</v>
      </c>
      <c r="V16" s="38">
        <f t="shared" si="9"/>
        <v>320.56</v>
      </c>
      <c r="W16" s="38">
        <v>62.28</v>
      </c>
      <c r="X16" s="39">
        <f t="shared" si="10"/>
        <v>126.92</v>
      </c>
      <c r="Y16" s="38">
        <f t="shared" si="11"/>
        <v>12.02</v>
      </c>
      <c r="Z16" s="38">
        <v>2.34</v>
      </c>
      <c r="AA16" s="39">
        <f t="shared" si="12"/>
        <v>209</v>
      </c>
      <c r="AB16" s="39">
        <f t="shared" si="13"/>
        <v>0</v>
      </c>
      <c r="AC16" s="38">
        <f t="shared" si="14"/>
        <v>733.12</v>
      </c>
      <c r="AD16" s="38">
        <f t="shared" si="15"/>
        <v>2335.1</v>
      </c>
      <c r="AE16" s="38"/>
      <c r="AF16" s="41" t="s">
        <v>82</v>
      </c>
      <c r="AG16" s="42">
        <f t="shared" si="20"/>
        <v>86.17</v>
      </c>
      <c r="AH16" s="42">
        <f t="shared" si="21"/>
        <v>1148.43</v>
      </c>
      <c r="AI16" s="42">
        <f t="shared" si="16"/>
        <v>634.6</v>
      </c>
      <c r="AJ16" s="42">
        <f t="shared" si="22"/>
        <v>47.9</v>
      </c>
      <c r="AK16" s="42">
        <f t="shared" si="17"/>
        <v>418</v>
      </c>
      <c r="AL16" s="42">
        <f t="shared" si="18"/>
        <v>0</v>
      </c>
      <c r="AM16" s="42">
        <f t="shared" si="19"/>
        <v>2335.1</v>
      </c>
      <c r="AN16" s="41" t="s">
        <v>31</v>
      </c>
    </row>
    <row r="17" s="15" customFormat="1" ht="16" customHeight="1" spans="1:40">
      <c r="A17" s="37">
        <f t="shared" si="0"/>
        <v>14</v>
      </c>
      <c r="B17" s="38" t="s">
        <v>148</v>
      </c>
      <c r="C17" s="38" t="s">
        <v>149</v>
      </c>
      <c r="D17" s="40" t="s">
        <v>150</v>
      </c>
      <c r="E17" s="38">
        <v>4007</v>
      </c>
      <c r="F17" s="38">
        <v>4007</v>
      </c>
      <c r="G17" s="39">
        <v>6346</v>
      </c>
      <c r="H17" s="38">
        <v>4007</v>
      </c>
      <c r="I17" s="39">
        <v>3180</v>
      </c>
      <c r="J17" s="39"/>
      <c r="K17" s="38">
        <f t="shared" si="1"/>
        <v>72.13</v>
      </c>
      <c r="L17" s="38">
        <v>14.04</v>
      </c>
      <c r="M17" s="38">
        <f t="shared" si="2"/>
        <v>641.12</v>
      </c>
      <c r="N17" s="38">
        <v>124.47</v>
      </c>
      <c r="O17" s="39">
        <f t="shared" si="3"/>
        <v>507.68</v>
      </c>
      <c r="P17" s="38">
        <f t="shared" si="4"/>
        <v>28.05</v>
      </c>
      <c r="Q17" s="38">
        <v>5.49</v>
      </c>
      <c r="R17" s="39">
        <f t="shared" si="5"/>
        <v>159</v>
      </c>
      <c r="S17" s="39">
        <f t="shared" si="6"/>
        <v>0</v>
      </c>
      <c r="T17" s="39">
        <f t="shared" si="7"/>
        <v>1551.98</v>
      </c>
      <c r="U17" s="38">
        <f t="shared" si="8"/>
        <v>0</v>
      </c>
      <c r="V17" s="38">
        <f t="shared" si="9"/>
        <v>320.56</v>
      </c>
      <c r="W17" s="38">
        <v>62.28</v>
      </c>
      <c r="X17" s="39">
        <f t="shared" si="10"/>
        <v>126.92</v>
      </c>
      <c r="Y17" s="38">
        <f t="shared" si="11"/>
        <v>12.02</v>
      </c>
      <c r="Z17" s="38">
        <v>2.34</v>
      </c>
      <c r="AA17" s="39">
        <f t="shared" si="12"/>
        <v>159</v>
      </c>
      <c r="AB17" s="39">
        <f t="shared" si="13"/>
        <v>0</v>
      </c>
      <c r="AC17" s="38">
        <f t="shared" si="14"/>
        <v>683.12</v>
      </c>
      <c r="AD17" s="38">
        <f t="shared" si="15"/>
        <v>2235.1</v>
      </c>
      <c r="AE17" s="38"/>
      <c r="AF17" s="41" t="s">
        <v>82</v>
      </c>
      <c r="AG17" s="42">
        <f t="shared" si="20"/>
        <v>86.17</v>
      </c>
      <c r="AH17" s="42">
        <f t="shared" si="21"/>
        <v>1148.43</v>
      </c>
      <c r="AI17" s="42">
        <f t="shared" si="16"/>
        <v>634.6</v>
      </c>
      <c r="AJ17" s="42">
        <f t="shared" si="22"/>
        <v>47.9</v>
      </c>
      <c r="AK17" s="42">
        <f t="shared" si="17"/>
        <v>318</v>
      </c>
      <c r="AL17" s="42">
        <f t="shared" si="18"/>
        <v>0</v>
      </c>
      <c r="AM17" s="42">
        <f t="shared" si="19"/>
        <v>2235.1</v>
      </c>
      <c r="AN17" s="41" t="s">
        <v>31</v>
      </c>
    </row>
    <row r="18" s="15" customFormat="1" ht="16" customHeight="1" spans="1:40">
      <c r="A18" s="37">
        <f t="shared" si="0"/>
        <v>15</v>
      </c>
      <c r="B18" s="38" t="s">
        <v>148</v>
      </c>
      <c r="C18" s="45" t="s">
        <v>151</v>
      </c>
      <c r="D18" s="46" t="s">
        <v>152</v>
      </c>
      <c r="E18" s="38">
        <v>4007</v>
      </c>
      <c r="F18" s="38">
        <v>4007</v>
      </c>
      <c r="G18" s="39">
        <v>6346</v>
      </c>
      <c r="H18" s="38">
        <v>4007</v>
      </c>
      <c r="I18" s="39">
        <v>3180</v>
      </c>
      <c r="J18" s="39"/>
      <c r="K18" s="38">
        <f t="shared" si="1"/>
        <v>72.13</v>
      </c>
      <c r="L18" s="38">
        <v>14.04</v>
      </c>
      <c r="M18" s="38">
        <f t="shared" si="2"/>
        <v>641.12</v>
      </c>
      <c r="N18" s="38">
        <v>124.47</v>
      </c>
      <c r="O18" s="39">
        <f t="shared" si="3"/>
        <v>507.68</v>
      </c>
      <c r="P18" s="38">
        <f t="shared" si="4"/>
        <v>28.05</v>
      </c>
      <c r="Q18" s="38">
        <v>5.49</v>
      </c>
      <c r="R18" s="39">
        <f t="shared" si="5"/>
        <v>159</v>
      </c>
      <c r="S18" s="39">
        <f t="shared" si="6"/>
        <v>0</v>
      </c>
      <c r="T18" s="39">
        <f t="shared" si="7"/>
        <v>1551.98</v>
      </c>
      <c r="U18" s="38">
        <f t="shared" si="8"/>
        <v>0</v>
      </c>
      <c r="V18" s="38">
        <f t="shared" si="9"/>
        <v>320.56</v>
      </c>
      <c r="W18" s="38">
        <v>62.28</v>
      </c>
      <c r="X18" s="39">
        <f t="shared" si="10"/>
        <v>126.92</v>
      </c>
      <c r="Y18" s="38">
        <f t="shared" si="11"/>
        <v>12.02</v>
      </c>
      <c r="Z18" s="38">
        <v>2.34</v>
      </c>
      <c r="AA18" s="39">
        <f t="shared" si="12"/>
        <v>159</v>
      </c>
      <c r="AB18" s="39">
        <f t="shared" si="13"/>
        <v>0</v>
      </c>
      <c r="AC18" s="38">
        <f t="shared" si="14"/>
        <v>683.12</v>
      </c>
      <c r="AD18" s="38">
        <f t="shared" si="15"/>
        <v>2235.1</v>
      </c>
      <c r="AE18" s="38"/>
      <c r="AF18" s="41" t="s">
        <v>83</v>
      </c>
      <c r="AG18" s="42">
        <f t="shared" si="20"/>
        <v>86.17</v>
      </c>
      <c r="AH18" s="42">
        <f t="shared" si="21"/>
        <v>1148.43</v>
      </c>
      <c r="AI18" s="42">
        <f t="shared" si="16"/>
        <v>634.6</v>
      </c>
      <c r="AJ18" s="42">
        <f t="shared" si="22"/>
        <v>47.9</v>
      </c>
      <c r="AK18" s="42">
        <f t="shared" si="17"/>
        <v>318</v>
      </c>
      <c r="AL18" s="42">
        <f t="shared" si="18"/>
        <v>0</v>
      </c>
      <c r="AM18" s="42">
        <f t="shared" si="19"/>
        <v>2235.1</v>
      </c>
      <c r="AN18" s="41" t="s">
        <v>32</v>
      </c>
    </row>
    <row r="19" s="15" customFormat="1" ht="16" customHeight="1" spans="1:40">
      <c r="A19" s="37">
        <f t="shared" si="0"/>
        <v>16</v>
      </c>
      <c r="B19" s="38" t="s">
        <v>153</v>
      </c>
      <c r="C19" s="45" t="s">
        <v>154</v>
      </c>
      <c r="D19" s="221" t="s">
        <v>155</v>
      </c>
      <c r="E19" s="38">
        <v>4007</v>
      </c>
      <c r="F19" s="38">
        <v>4007</v>
      </c>
      <c r="G19" s="39">
        <v>6346</v>
      </c>
      <c r="H19" s="38">
        <v>4007</v>
      </c>
      <c r="I19" s="39">
        <v>3180</v>
      </c>
      <c r="J19" s="39"/>
      <c r="K19" s="38">
        <f t="shared" si="1"/>
        <v>72.13</v>
      </c>
      <c r="L19" s="38">
        <v>14.04</v>
      </c>
      <c r="M19" s="38">
        <f t="shared" si="2"/>
        <v>641.12</v>
      </c>
      <c r="N19" s="38">
        <v>124.47</v>
      </c>
      <c r="O19" s="39">
        <f t="shared" si="3"/>
        <v>507.68</v>
      </c>
      <c r="P19" s="38">
        <f t="shared" si="4"/>
        <v>28.05</v>
      </c>
      <c r="Q19" s="38">
        <v>5.49</v>
      </c>
      <c r="R19" s="39">
        <f t="shared" si="5"/>
        <v>159</v>
      </c>
      <c r="S19" s="39">
        <f t="shared" si="6"/>
        <v>0</v>
      </c>
      <c r="T19" s="39">
        <f t="shared" si="7"/>
        <v>1551.98</v>
      </c>
      <c r="U19" s="38">
        <f t="shared" si="8"/>
        <v>0</v>
      </c>
      <c r="V19" s="38">
        <f t="shared" si="9"/>
        <v>320.56</v>
      </c>
      <c r="W19" s="38">
        <v>62.28</v>
      </c>
      <c r="X19" s="39">
        <f t="shared" si="10"/>
        <v>126.92</v>
      </c>
      <c r="Y19" s="38">
        <f t="shared" si="11"/>
        <v>12.02</v>
      </c>
      <c r="Z19" s="38">
        <v>2.34</v>
      </c>
      <c r="AA19" s="39">
        <f t="shared" si="12"/>
        <v>159</v>
      </c>
      <c r="AB19" s="39">
        <f t="shared" si="13"/>
        <v>0</v>
      </c>
      <c r="AC19" s="38">
        <f t="shared" si="14"/>
        <v>683.12</v>
      </c>
      <c r="AD19" s="38">
        <f t="shared" si="15"/>
        <v>2235.1</v>
      </c>
      <c r="AE19" s="38"/>
      <c r="AF19" s="41" t="s">
        <v>58</v>
      </c>
      <c r="AG19" s="42">
        <f t="shared" si="20"/>
        <v>86.17</v>
      </c>
      <c r="AH19" s="42">
        <f t="shared" si="21"/>
        <v>1148.43</v>
      </c>
      <c r="AI19" s="42">
        <f t="shared" si="16"/>
        <v>634.6</v>
      </c>
      <c r="AJ19" s="42">
        <f t="shared" si="22"/>
        <v>47.9</v>
      </c>
      <c r="AK19" s="42">
        <f t="shared" si="17"/>
        <v>318</v>
      </c>
      <c r="AL19" s="42">
        <f t="shared" si="18"/>
        <v>0</v>
      </c>
      <c r="AM19" s="42">
        <f t="shared" si="19"/>
        <v>2235.1</v>
      </c>
      <c r="AN19" s="41" t="s">
        <v>35</v>
      </c>
    </row>
    <row r="20" s="15" customFormat="1" ht="16" customHeight="1" spans="1:40">
      <c r="A20" s="37">
        <f t="shared" si="0"/>
        <v>17</v>
      </c>
      <c r="B20" s="38" t="s">
        <v>153</v>
      </c>
      <c r="C20" s="38" t="s">
        <v>156</v>
      </c>
      <c r="D20" s="40" t="s">
        <v>157</v>
      </c>
      <c r="E20" s="38">
        <v>4007</v>
      </c>
      <c r="F20" s="38">
        <v>4007</v>
      </c>
      <c r="G20" s="39">
        <v>6346</v>
      </c>
      <c r="H20" s="38">
        <v>4007</v>
      </c>
      <c r="I20" s="39">
        <v>4180</v>
      </c>
      <c r="J20" s="39"/>
      <c r="K20" s="38">
        <f t="shared" si="1"/>
        <v>72.13</v>
      </c>
      <c r="L20" s="38">
        <v>14.04</v>
      </c>
      <c r="M20" s="38">
        <f t="shared" si="2"/>
        <v>641.12</v>
      </c>
      <c r="N20" s="38">
        <v>124.47</v>
      </c>
      <c r="O20" s="39">
        <f t="shared" si="3"/>
        <v>507.68</v>
      </c>
      <c r="P20" s="38">
        <f t="shared" si="4"/>
        <v>28.05</v>
      </c>
      <c r="Q20" s="38">
        <v>5.49</v>
      </c>
      <c r="R20" s="39">
        <f t="shared" si="5"/>
        <v>209</v>
      </c>
      <c r="S20" s="39">
        <f t="shared" si="6"/>
        <v>0</v>
      </c>
      <c r="T20" s="39">
        <f t="shared" si="7"/>
        <v>1601.98</v>
      </c>
      <c r="U20" s="38">
        <f t="shared" si="8"/>
        <v>0</v>
      </c>
      <c r="V20" s="38">
        <f t="shared" si="9"/>
        <v>320.56</v>
      </c>
      <c r="W20" s="38">
        <v>62.28</v>
      </c>
      <c r="X20" s="39">
        <f t="shared" si="10"/>
        <v>126.92</v>
      </c>
      <c r="Y20" s="38">
        <f t="shared" si="11"/>
        <v>12.02</v>
      </c>
      <c r="Z20" s="38">
        <v>2.34</v>
      </c>
      <c r="AA20" s="39">
        <f t="shared" si="12"/>
        <v>209</v>
      </c>
      <c r="AB20" s="39">
        <f t="shared" si="13"/>
        <v>0</v>
      </c>
      <c r="AC20" s="38">
        <f t="shared" si="14"/>
        <v>733.12</v>
      </c>
      <c r="AD20" s="38">
        <f t="shared" si="15"/>
        <v>2335.1</v>
      </c>
      <c r="AE20" s="38"/>
      <c r="AF20" s="41" t="s">
        <v>67</v>
      </c>
      <c r="AG20" s="42">
        <f t="shared" si="20"/>
        <v>86.17</v>
      </c>
      <c r="AH20" s="42">
        <f t="shared" si="21"/>
        <v>1148.43</v>
      </c>
      <c r="AI20" s="42">
        <f t="shared" si="16"/>
        <v>634.6</v>
      </c>
      <c r="AJ20" s="42">
        <f t="shared" si="22"/>
        <v>47.9</v>
      </c>
      <c r="AK20" s="42">
        <f t="shared" si="17"/>
        <v>418</v>
      </c>
      <c r="AL20" s="42">
        <f t="shared" si="18"/>
        <v>0</v>
      </c>
      <c r="AM20" s="42">
        <f t="shared" si="19"/>
        <v>2335.1</v>
      </c>
      <c r="AN20" s="41" t="s">
        <v>36</v>
      </c>
    </row>
    <row r="21" s="15" customFormat="1" ht="16" customHeight="1" spans="1:40">
      <c r="A21" s="37">
        <f t="shared" si="0"/>
        <v>18</v>
      </c>
      <c r="B21" s="38" t="s">
        <v>113</v>
      </c>
      <c r="C21" s="38" t="s">
        <v>158</v>
      </c>
      <c r="D21" s="40" t="s">
        <v>159</v>
      </c>
      <c r="E21" s="38">
        <v>4007</v>
      </c>
      <c r="F21" s="38">
        <v>4007</v>
      </c>
      <c r="G21" s="39">
        <v>6346</v>
      </c>
      <c r="H21" s="38">
        <v>4007</v>
      </c>
      <c r="I21" s="39">
        <v>3180</v>
      </c>
      <c r="J21" s="39"/>
      <c r="K21" s="38">
        <f t="shared" si="1"/>
        <v>72.13</v>
      </c>
      <c r="L21" s="38">
        <v>14.04</v>
      </c>
      <c r="M21" s="38">
        <f t="shared" si="2"/>
        <v>641.12</v>
      </c>
      <c r="N21" s="38">
        <v>124.47</v>
      </c>
      <c r="O21" s="39">
        <f t="shared" si="3"/>
        <v>507.68</v>
      </c>
      <c r="P21" s="38">
        <f t="shared" si="4"/>
        <v>28.05</v>
      </c>
      <c r="Q21" s="38">
        <v>5.49</v>
      </c>
      <c r="R21" s="39">
        <f t="shared" si="5"/>
        <v>159</v>
      </c>
      <c r="S21" s="39">
        <f t="shared" si="6"/>
        <v>0</v>
      </c>
      <c r="T21" s="39">
        <f t="shared" si="7"/>
        <v>1551.98</v>
      </c>
      <c r="U21" s="38">
        <f t="shared" si="8"/>
        <v>0</v>
      </c>
      <c r="V21" s="38">
        <f t="shared" si="9"/>
        <v>320.56</v>
      </c>
      <c r="W21" s="38">
        <v>62.28</v>
      </c>
      <c r="X21" s="39">
        <f t="shared" si="10"/>
        <v>126.92</v>
      </c>
      <c r="Y21" s="38">
        <f t="shared" si="11"/>
        <v>12.02</v>
      </c>
      <c r="Z21" s="38">
        <v>2.34</v>
      </c>
      <c r="AA21" s="39">
        <f t="shared" si="12"/>
        <v>159</v>
      </c>
      <c r="AB21" s="39">
        <f t="shared" si="13"/>
        <v>0</v>
      </c>
      <c r="AC21" s="38">
        <f t="shared" si="14"/>
        <v>683.12</v>
      </c>
      <c r="AD21" s="38">
        <f t="shared" si="15"/>
        <v>2235.1</v>
      </c>
      <c r="AE21" s="38"/>
      <c r="AF21" s="41" t="s">
        <v>74</v>
      </c>
      <c r="AG21" s="42">
        <f t="shared" si="20"/>
        <v>86.17</v>
      </c>
      <c r="AH21" s="42">
        <f t="shared" si="21"/>
        <v>1148.43</v>
      </c>
      <c r="AI21" s="42">
        <f t="shared" si="16"/>
        <v>634.6</v>
      </c>
      <c r="AJ21" s="42">
        <f t="shared" si="22"/>
        <v>47.9</v>
      </c>
      <c r="AK21" s="42">
        <f t="shared" si="17"/>
        <v>318</v>
      </c>
      <c r="AL21" s="42">
        <f t="shared" si="18"/>
        <v>0</v>
      </c>
      <c r="AM21" s="42">
        <f t="shared" si="19"/>
        <v>2235.1</v>
      </c>
      <c r="AN21" s="41" t="s">
        <v>35</v>
      </c>
    </row>
    <row r="22" s="15" customFormat="1" ht="16" customHeight="1" spans="1:40">
      <c r="A22" s="37">
        <f t="shared" si="0"/>
        <v>19</v>
      </c>
      <c r="B22" s="38" t="s">
        <v>46</v>
      </c>
      <c r="C22" s="44" t="s">
        <v>160</v>
      </c>
      <c r="D22" s="40" t="s">
        <v>161</v>
      </c>
      <c r="E22" s="38">
        <v>4007</v>
      </c>
      <c r="F22" s="38">
        <v>4007</v>
      </c>
      <c r="G22" s="39">
        <v>6346</v>
      </c>
      <c r="H22" s="38">
        <v>4007</v>
      </c>
      <c r="I22" s="39">
        <v>0</v>
      </c>
      <c r="J22" s="39"/>
      <c r="K22" s="38">
        <f t="shared" si="1"/>
        <v>72.13</v>
      </c>
      <c r="L22" s="38">
        <v>14.04</v>
      </c>
      <c r="M22" s="38">
        <f t="shared" si="2"/>
        <v>641.12</v>
      </c>
      <c r="N22" s="38">
        <v>124.47</v>
      </c>
      <c r="O22" s="39">
        <f t="shared" si="3"/>
        <v>507.68</v>
      </c>
      <c r="P22" s="38">
        <f t="shared" si="4"/>
        <v>28.05</v>
      </c>
      <c r="Q22" s="38">
        <v>5.49</v>
      </c>
      <c r="R22" s="39">
        <f t="shared" si="5"/>
        <v>0</v>
      </c>
      <c r="S22" s="39">
        <f t="shared" si="6"/>
        <v>0</v>
      </c>
      <c r="T22" s="39">
        <f t="shared" si="7"/>
        <v>1392.98</v>
      </c>
      <c r="U22" s="38">
        <f t="shared" si="8"/>
        <v>0</v>
      </c>
      <c r="V22" s="38">
        <f t="shared" si="9"/>
        <v>320.56</v>
      </c>
      <c r="W22" s="38">
        <v>62.28</v>
      </c>
      <c r="X22" s="39">
        <f t="shared" si="10"/>
        <v>126.92</v>
      </c>
      <c r="Y22" s="38">
        <f t="shared" si="11"/>
        <v>12.02</v>
      </c>
      <c r="Z22" s="38">
        <v>2.34</v>
      </c>
      <c r="AA22" s="39">
        <f t="shared" si="12"/>
        <v>0</v>
      </c>
      <c r="AB22" s="39">
        <f t="shared" si="13"/>
        <v>0</v>
      </c>
      <c r="AC22" s="38">
        <f t="shared" si="14"/>
        <v>524.12</v>
      </c>
      <c r="AD22" s="38">
        <f t="shared" si="15"/>
        <v>1917.1</v>
      </c>
      <c r="AE22" s="38"/>
      <c r="AF22" s="41" t="s">
        <v>46</v>
      </c>
      <c r="AG22" s="42">
        <f t="shared" si="20"/>
        <v>86.17</v>
      </c>
      <c r="AH22" s="42">
        <f t="shared" si="21"/>
        <v>1148.43</v>
      </c>
      <c r="AI22" s="42">
        <f t="shared" si="16"/>
        <v>634.6</v>
      </c>
      <c r="AJ22" s="42">
        <f t="shared" si="22"/>
        <v>47.9</v>
      </c>
      <c r="AK22" s="42">
        <f t="shared" si="17"/>
        <v>0</v>
      </c>
      <c r="AL22" s="42">
        <f t="shared" si="18"/>
        <v>0</v>
      </c>
      <c r="AM22" s="42">
        <f t="shared" si="19"/>
        <v>1917.1</v>
      </c>
      <c r="AN22" s="41" t="s">
        <v>31</v>
      </c>
    </row>
    <row r="23" s="15" customFormat="1" ht="16" customHeight="1" spans="1:40">
      <c r="A23" s="37">
        <f t="shared" si="0"/>
        <v>20</v>
      </c>
      <c r="B23" s="38" t="s">
        <v>46</v>
      </c>
      <c r="C23" s="38" t="s">
        <v>162</v>
      </c>
      <c r="D23" s="40" t="s">
        <v>163</v>
      </c>
      <c r="E23" s="38">
        <v>4007</v>
      </c>
      <c r="F23" s="38">
        <v>4007</v>
      </c>
      <c r="G23" s="39">
        <v>6346</v>
      </c>
      <c r="H23" s="38">
        <v>4007</v>
      </c>
      <c r="I23" s="39">
        <v>3180</v>
      </c>
      <c r="J23" s="39"/>
      <c r="K23" s="38">
        <f t="shared" si="1"/>
        <v>72.13</v>
      </c>
      <c r="L23" s="38">
        <v>14.04</v>
      </c>
      <c r="M23" s="38">
        <f t="shared" si="2"/>
        <v>641.12</v>
      </c>
      <c r="N23" s="38">
        <v>124.47</v>
      </c>
      <c r="O23" s="39">
        <f t="shared" si="3"/>
        <v>507.68</v>
      </c>
      <c r="P23" s="38">
        <f t="shared" si="4"/>
        <v>28.05</v>
      </c>
      <c r="Q23" s="38">
        <v>5.49</v>
      </c>
      <c r="R23" s="39">
        <f t="shared" si="5"/>
        <v>159</v>
      </c>
      <c r="S23" s="39">
        <f t="shared" si="6"/>
        <v>0</v>
      </c>
      <c r="T23" s="39">
        <f t="shared" si="7"/>
        <v>1551.98</v>
      </c>
      <c r="U23" s="38">
        <f t="shared" si="8"/>
        <v>0</v>
      </c>
      <c r="V23" s="38">
        <f t="shared" si="9"/>
        <v>320.56</v>
      </c>
      <c r="W23" s="38">
        <v>62.28</v>
      </c>
      <c r="X23" s="39">
        <f t="shared" si="10"/>
        <v>126.92</v>
      </c>
      <c r="Y23" s="38">
        <f t="shared" si="11"/>
        <v>12.02</v>
      </c>
      <c r="Z23" s="38">
        <v>2.34</v>
      </c>
      <c r="AA23" s="39">
        <f t="shared" si="12"/>
        <v>159</v>
      </c>
      <c r="AB23" s="39">
        <f t="shared" si="13"/>
        <v>0</v>
      </c>
      <c r="AC23" s="38">
        <f t="shared" si="14"/>
        <v>683.12</v>
      </c>
      <c r="AD23" s="38">
        <f t="shared" si="15"/>
        <v>2235.1</v>
      </c>
      <c r="AE23" s="38"/>
      <c r="AF23" s="41" t="s">
        <v>46</v>
      </c>
      <c r="AG23" s="42">
        <f t="shared" si="20"/>
        <v>86.17</v>
      </c>
      <c r="AH23" s="42">
        <f t="shared" si="21"/>
        <v>1148.43</v>
      </c>
      <c r="AI23" s="42">
        <f t="shared" si="16"/>
        <v>634.6</v>
      </c>
      <c r="AJ23" s="42">
        <f t="shared" si="22"/>
        <v>47.9</v>
      </c>
      <c r="AK23" s="42">
        <f t="shared" si="17"/>
        <v>318</v>
      </c>
      <c r="AL23" s="42">
        <f t="shared" si="18"/>
        <v>0</v>
      </c>
      <c r="AM23" s="42">
        <f t="shared" si="19"/>
        <v>2235.1</v>
      </c>
      <c r="AN23" s="41" t="s">
        <v>31</v>
      </c>
    </row>
    <row r="24" s="15" customFormat="1" ht="16" customHeight="1" spans="1:40">
      <c r="A24" s="37">
        <f t="shared" si="0"/>
        <v>21</v>
      </c>
      <c r="B24" s="38" t="s">
        <v>46</v>
      </c>
      <c r="C24" s="38" t="s">
        <v>164</v>
      </c>
      <c r="D24" s="40" t="s">
        <v>165</v>
      </c>
      <c r="E24" s="38">
        <v>4007</v>
      </c>
      <c r="F24" s="38">
        <v>4007</v>
      </c>
      <c r="G24" s="39">
        <v>6346</v>
      </c>
      <c r="H24" s="38">
        <v>4007</v>
      </c>
      <c r="I24" s="39">
        <v>3180</v>
      </c>
      <c r="J24" s="39"/>
      <c r="K24" s="38">
        <f t="shared" si="1"/>
        <v>72.13</v>
      </c>
      <c r="L24" s="38">
        <v>14.04</v>
      </c>
      <c r="M24" s="38">
        <f t="shared" si="2"/>
        <v>641.12</v>
      </c>
      <c r="N24" s="38">
        <v>124.47</v>
      </c>
      <c r="O24" s="39">
        <f t="shared" si="3"/>
        <v>507.68</v>
      </c>
      <c r="P24" s="38">
        <f t="shared" si="4"/>
        <v>28.05</v>
      </c>
      <c r="Q24" s="38">
        <v>5.49</v>
      </c>
      <c r="R24" s="39">
        <f t="shared" si="5"/>
        <v>159</v>
      </c>
      <c r="S24" s="39">
        <f t="shared" si="6"/>
        <v>0</v>
      </c>
      <c r="T24" s="39">
        <f t="shared" si="7"/>
        <v>1551.98</v>
      </c>
      <c r="U24" s="38">
        <f t="shared" si="8"/>
        <v>0</v>
      </c>
      <c r="V24" s="38">
        <f t="shared" si="9"/>
        <v>320.56</v>
      </c>
      <c r="W24" s="38">
        <v>62.28</v>
      </c>
      <c r="X24" s="39">
        <f t="shared" si="10"/>
        <v>126.92</v>
      </c>
      <c r="Y24" s="38">
        <f t="shared" si="11"/>
        <v>12.02</v>
      </c>
      <c r="Z24" s="38">
        <v>2.34</v>
      </c>
      <c r="AA24" s="39">
        <f t="shared" si="12"/>
        <v>159</v>
      </c>
      <c r="AB24" s="39">
        <f t="shared" si="13"/>
        <v>0</v>
      </c>
      <c r="AC24" s="38">
        <f t="shared" si="14"/>
        <v>683.12</v>
      </c>
      <c r="AD24" s="38">
        <f t="shared" si="15"/>
        <v>2235.1</v>
      </c>
      <c r="AE24" s="38"/>
      <c r="AF24" s="41" t="s">
        <v>46</v>
      </c>
      <c r="AG24" s="42">
        <f t="shared" si="20"/>
        <v>86.17</v>
      </c>
      <c r="AH24" s="42">
        <f t="shared" si="21"/>
        <v>1148.43</v>
      </c>
      <c r="AI24" s="42">
        <f t="shared" si="16"/>
        <v>634.6</v>
      </c>
      <c r="AJ24" s="42">
        <f t="shared" si="22"/>
        <v>47.9</v>
      </c>
      <c r="AK24" s="42">
        <f t="shared" si="17"/>
        <v>318</v>
      </c>
      <c r="AL24" s="42">
        <f t="shared" si="18"/>
        <v>0</v>
      </c>
      <c r="AM24" s="42">
        <f t="shared" si="19"/>
        <v>2235.1</v>
      </c>
      <c r="AN24" s="41" t="s">
        <v>31</v>
      </c>
    </row>
    <row r="25" s="15" customFormat="1" ht="16" customHeight="1" spans="1:40">
      <c r="A25" s="37">
        <f t="shared" si="0"/>
        <v>22</v>
      </c>
      <c r="B25" s="38" t="s">
        <v>169</v>
      </c>
      <c r="C25" s="38" t="s">
        <v>170</v>
      </c>
      <c r="D25" s="40" t="s">
        <v>171</v>
      </c>
      <c r="E25" s="38">
        <v>4007</v>
      </c>
      <c r="F25" s="38">
        <v>4007</v>
      </c>
      <c r="G25" s="39">
        <v>6346</v>
      </c>
      <c r="H25" s="38">
        <v>4007</v>
      </c>
      <c r="I25" s="39">
        <v>3180</v>
      </c>
      <c r="J25" s="39"/>
      <c r="K25" s="38">
        <f t="shared" si="1"/>
        <v>72.13</v>
      </c>
      <c r="L25" s="38">
        <v>14.04</v>
      </c>
      <c r="M25" s="38">
        <f t="shared" si="2"/>
        <v>641.12</v>
      </c>
      <c r="N25" s="38">
        <v>124.47</v>
      </c>
      <c r="O25" s="39">
        <f t="shared" si="3"/>
        <v>507.68</v>
      </c>
      <c r="P25" s="38">
        <f t="shared" si="4"/>
        <v>28.05</v>
      </c>
      <c r="Q25" s="38">
        <v>5.49</v>
      </c>
      <c r="R25" s="39">
        <f t="shared" si="5"/>
        <v>159</v>
      </c>
      <c r="S25" s="39">
        <f t="shared" si="6"/>
        <v>0</v>
      </c>
      <c r="T25" s="39">
        <f t="shared" si="7"/>
        <v>1551.98</v>
      </c>
      <c r="U25" s="38">
        <f t="shared" si="8"/>
        <v>0</v>
      </c>
      <c r="V25" s="38">
        <f t="shared" si="9"/>
        <v>320.56</v>
      </c>
      <c r="W25" s="38">
        <v>62.28</v>
      </c>
      <c r="X25" s="39">
        <f t="shared" si="10"/>
        <v>126.92</v>
      </c>
      <c r="Y25" s="38">
        <f t="shared" si="11"/>
        <v>12.02</v>
      </c>
      <c r="Z25" s="38">
        <v>2.34</v>
      </c>
      <c r="AA25" s="39">
        <f t="shared" si="12"/>
        <v>159</v>
      </c>
      <c r="AB25" s="39">
        <f t="shared" si="13"/>
        <v>0</v>
      </c>
      <c r="AC25" s="38">
        <f t="shared" si="14"/>
        <v>683.12</v>
      </c>
      <c r="AD25" s="38">
        <f t="shared" si="15"/>
        <v>2235.1</v>
      </c>
      <c r="AE25" s="38"/>
      <c r="AF25" s="41" t="s">
        <v>73</v>
      </c>
      <c r="AG25" s="42">
        <f t="shared" si="20"/>
        <v>86.17</v>
      </c>
      <c r="AH25" s="42">
        <f t="shared" si="21"/>
        <v>1148.43</v>
      </c>
      <c r="AI25" s="42">
        <f t="shared" si="16"/>
        <v>634.6</v>
      </c>
      <c r="AJ25" s="42">
        <f t="shared" si="22"/>
        <v>47.9</v>
      </c>
      <c r="AK25" s="42">
        <f t="shared" si="17"/>
        <v>318</v>
      </c>
      <c r="AL25" s="42">
        <f t="shared" si="18"/>
        <v>0</v>
      </c>
      <c r="AM25" s="42">
        <f t="shared" si="19"/>
        <v>2235.1</v>
      </c>
      <c r="AN25" s="41" t="s">
        <v>34</v>
      </c>
    </row>
    <row r="26" s="15" customFormat="1" ht="16" customHeight="1" spans="1:40">
      <c r="A26" s="37">
        <f t="shared" si="0"/>
        <v>23</v>
      </c>
      <c r="B26" s="38" t="s">
        <v>172</v>
      </c>
      <c r="C26" s="38" t="s">
        <v>173</v>
      </c>
      <c r="D26" s="40" t="s">
        <v>174</v>
      </c>
      <c r="E26" s="38">
        <v>4007</v>
      </c>
      <c r="F26" s="38">
        <v>4007</v>
      </c>
      <c r="G26" s="39">
        <v>6346</v>
      </c>
      <c r="H26" s="38">
        <v>4007</v>
      </c>
      <c r="I26" s="39">
        <v>3180</v>
      </c>
      <c r="J26" s="39"/>
      <c r="K26" s="38">
        <f t="shared" si="1"/>
        <v>72.13</v>
      </c>
      <c r="L26" s="38">
        <v>14.04</v>
      </c>
      <c r="M26" s="38">
        <f t="shared" si="2"/>
        <v>641.12</v>
      </c>
      <c r="N26" s="38">
        <v>124.47</v>
      </c>
      <c r="O26" s="39">
        <f t="shared" si="3"/>
        <v>507.68</v>
      </c>
      <c r="P26" s="38">
        <f t="shared" si="4"/>
        <v>28.05</v>
      </c>
      <c r="Q26" s="38">
        <v>5.49</v>
      </c>
      <c r="R26" s="39">
        <f t="shared" si="5"/>
        <v>159</v>
      </c>
      <c r="S26" s="39">
        <f t="shared" si="6"/>
        <v>0</v>
      </c>
      <c r="T26" s="39">
        <f t="shared" si="7"/>
        <v>1551.98</v>
      </c>
      <c r="U26" s="38">
        <f t="shared" si="8"/>
        <v>0</v>
      </c>
      <c r="V26" s="38">
        <f t="shared" si="9"/>
        <v>320.56</v>
      </c>
      <c r="W26" s="38">
        <v>62.28</v>
      </c>
      <c r="X26" s="39">
        <f t="shared" si="10"/>
        <v>126.92</v>
      </c>
      <c r="Y26" s="38">
        <f t="shared" si="11"/>
        <v>12.02</v>
      </c>
      <c r="Z26" s="38">
        <v>2.34</v>
      </c>
      <c r="AA26" s="39">
        <f t="shared" si="12"/>
        <v>159</v>
      </c>
      <c r="AB26" s="39">
        <f t="shared" si="13"/>
        <v>0</v>
      </c>
      <c r="AC26" s="38">
        <f t="shared" si="14"/>
        <v>683.12</v>
      </c>
      <c r="AD26" s="38">
        <f t="shared" si="15"/>
        <v>2235.1</v>
      </c>
      <c r="AE26" s="38"/>
      <c r="AF26" s="41" t="s">
        <v>58</v>
      </c>
      <c r="AG26" s="42">
        <f t="shared" si="20"/>
        <v>86.17</v>
      </c>
      <c r="AH26" s="42">
        <f t="shared" si="21"/>
        <v>1148.43</v>
      </c>
      <c r="AI26" s="42">
        <f t="shared" si="16"/>
        <v>634.6</v>
      </c>
      <c r="AJ26" s="42">
        <f t="shared" si="22"/>
        <v>47.9</v>
      </c>
      <c r="AK26" s="42">
        <f t="shared" si="17"/>
        <v>318</v>
      </c>
      <c r="AL26" s="42">
        <f t="shared" si="18"/>
        <v>0</v>
      </c>
      <c r="AM26" s="42">
        <f t="shared" si="19"/>
        <v>2235.1</v>
      </c>
      <c r="AN26" s="41" t="s">
        <v>35</v>
      </c>
    </row>
    <row r="27" s="15" customFormat="1" ht="16" customHeight="1" spans="1:40">
      <c r="A27" s="37">
        <f t="shared" si="0"/>
        <v>24</v>
      </c>
      <c r="B27" s="38" t="s">
        <v>172</v>
      </c>
      <c r="C27" s="38" t="s">
        <v>175</v>
      </c>
      <c r="D27" s="40" t="s">
        <v>176</v>
      </c>
      <c r="E27" s="38">
        <v>4007</v>
      </c>
      <c r="F27" s="38">
        <v>4007</v>
      </c>
      <c r="G27" s="39">
        <v>6346</v>
      </c>
      <c r="H27" s="38">
        <v>4007</v>
      </c>
      <c r="I27" s="39">
        <v>3180</v>
      </c>
      <c r="J27" s="39"/>
      <c r="K27" s="38">
        <f t="shared" si="1"/>
        <v>72.13</v>
      </c>
      <c r="L27" s="38">
        <v>14.04</v>
      </c>
      <c r="M27" s="38">
        <f t="shared" si="2"/>
        <v>641.12</v>
      </c>
      <c r="N27" s="38">
        <v>124.47</v>
      </c>
      <c r="O27" s="39">
        <f t="shared" si="3"/>
        <v>507.68</v>
      </c>
      <c r="P27" s="38">
        <f t="shared" si="4"/>
        <v>28.05</v>
      </c>
      <c r="Q27" s="38">
        <v>5.49</v>
      </c>
      <c r="R27" s="39">
        <f t="shared" si="5"/>
        <v>159</v>
      </c>
      <c r="S27" s="39">
        <f t="shared" si="6"/>
        <v>0</v>
      </c>
      <c r="T27" s="39">
        <f t="shared" si="7"/>
        <v>1551.98</v>
      </c>
      <c r="U27" s="38">
        <f t="shared" si="8"/>
        <v>0</v>
      </c>
      <c r="V27" s="38">
        <f t="shared" si="9"/>
        <v>320.56</v>
      </c>
      <c r="W27" s="38">
        <v>62.28</v>
      </c>
      <c r="X27" s="39">
        <f t="shared" si="10"/>
        <v>126.92</v>
      </c>
      <c r="Y27" s="38">
        <f t="shared" si="11"/>
        <v>12.02</v>
      </c>
      <c r="Z27" s="38">
        <v>2.34</v>
      </c>
      <c r="AA27" s="39">
        <f t="shared" si="12"/>
        <v>159</v>
      </c>
      <c r="AB27" s="39">
        <f t="shared" si="13"/>
        <v>0</v>
      </c>
      <c r="AC27" s="38">
        <f t="shared" si="14"/>
        <v>683.12</v>
      </c>
      <c r="AD27" s="38">
        <f t="shared" si="15"/>
        <v>2235.1</v>
      </c>
      <c r="AE27" s="38"/>
      <c r="AF27" s="41" t="s">
        <v>78</v>
      </c>
      <c r="AG27" s="42">
        <f t="shared" si="20"/>
        <v>86.17</v>
      </c>
      <c r="AH27" s="42">
        <f t="shared" si="21"/>
        <v>1148.43</v>
      </c>
      <c r="AI27" s="42">
        <f t="shared" si="16"/>
        <v>634.6</v>
      </c>
      <c r="AJ27" s="42">
        <f t="shared" si="22"/>
        <v>47.9</v>
      </c>
      <c r="AK27" s="42">
        <f t="shared" si="17"/>
        <v>318</v>
      </c>
      <c r="AL27" s="42">
        <f t="shared" si="18"/>
        <v>0</v>
      </c>
      <c r="AM27" s="42">
        <f t="shared" si="19"/>
        <v>2235.1</v>
      </c>
      <c r="AN27" s="41" t="s">
        <v>36</v>
      </c>
    </row>
    <row r="28" s="15" customFormat="1" ht="16" customHeight="1" spans="1:40">
      <c r="A28" s="37">
        <f t="shared" si="0"/>
        <v>25</v>
      </c>
      <c r="B28" s="38" t="s">
        <v>122</v>
      </c>
      <c r="C28" s="39" t="s">
        <v>177</v>
      </c>
      <c r="D28" s="40" t="s">
        <v>178</v>
      </c>
      <c r="E28" s="38">
        <v>4007</v>
      </c>
      <c r="F28" s="38">
        <v>4007</v>
      </c>
      <c r="G28" s="39">
        <v>6346</v>
      </c>
      <c r="H28" s="38">
        <v>4007</v>
      </c>
      <c r="I28" s="39">
        <v>4180</v>
      </c>
      <c r="J28" s="39"/>
      <c r="K28" s="38">
        <f t="shared" si="1"/>
        <v>72.13</v>
      </c>
      <c r="L28" s="38">
        <v>14.04</v>
      </c>
      <c r="M28" s="38">
        <f t="shared" si="2"/>
        <v>641.12</v>
      </c>
      <c r="N28" s="38">
        <v>124.47</v>
      </c>
      <c r="O28" s="39">
        <f t="shared" si="3"/>
        <v>507.68</v>
      </c>
      <c r="P28" s="38">
        <f t="shared" si="4"/>
        <v>28.05</v>
      </c>
      <c r="Q28" s="38">
        <v>5.49</v>
      </c>
      <c r="R28" s="39">
        <f t="shared" si="5"/>
        <v>209</v>
      </c>
      <c r="S28" s="39">
        <f t="shared" si="6"/>
        <v>0</v>
      </c>
      <c r="T28" s="39">
        <f t="shared" si="7"/>
        <v>1601.98</v>
      </c>
      <c r="U28" s="38">
        <f t="shared" si="8"/>
        <v>0</v>
      </c>
      <c r="V28" s="38">
        <f t="shared" si="9"/>
        <v>320.56</v>
      </c>
      <c r="W28" s="38">
        <v>62.28</v>
      </c>
      <c r="X28" s="39">
        <f t="shared" si="10"/>
        <v>126.92</v>
      </c>
      <c r="Y28" s="38">
        <f t="shared" si="11"/>
        <v>12.02</v>
      </c>
      <c r="Z28" s="38">
        <v>2.34</v>
      </c>
      <c r="AA28" s="39">
        <f t="shared" si="12"/>
        <v>209</v>
      </c>
      <c r="AB28" s="39">
        <f t="shared" si="13"/>
        <v>0</v>
      </c>
      <c r="AC28" s="38">
        <f t="shared" si="14"/>
        <v>733.12</v>
      </c>
      <c r="AD28" s="38">
        <f t="shared" si="15"/>
        <v>2335.1</v>
      </c>
      <c r="AE28" s="38"/>
      <c r="AF28" s="41" t="s">
        <v>58</v>
      </c>
      <c r="AG28" s="42">
        <f t="shared" si="20"/>
        <v>86.17</v>
      </c>
      <c r="AH28" s="42">
        <f t="shared" si="21"/>
        <v>1148.43</v>
      </c>
      <c r="AI28" s="42">
        <f t="shared" si="16"/>
        <v>634.6</v>
      </c>
      <c r="AJ28" s="42">
        <f t="shared" si="22"/>
        <v>47.9</v>
      </c>
      <c r="AK28" s="42">
        <f t="shared" si="17"/>
        <v>418</v>
      </c>
      <c r="AL28" s="42">
        <f t="shared" si="18"/>
        <v>0</v>
      </c>
      <c r="AM28" s="42">
        <f t="shared" si="19"/>
        <v>2335.1</v>
      </c>
      <c r="AN28" s="41" t="s">
        <v>35</v>
      </c>
    </row>
    <row r="29" s="15" customFormat="1" ht="16" customHeight="1" spans="1:40">
      <c r="A29" s="37">
        <f t="shared" si="0"/>
        <v>26</v>
      </c>
      <c r="B29" s="38" t="s">
        <v>172</v>
      </c>
      <c r="C29" s="45" t="s">
        <v>179</v>
      </c>
      <c r="D29" s="46" t="s">
        <v>180</v>
      </c>
      <c r="E29" s="38">
        <v>4007</v>
      </c>
      <c r="F29" s="38">
        <v>4007</v>
      </c>
      <c r="G29" s="39">
        <v>6346</v>
      </c>
      <c r="H29" s="38">
        <v>4007</v>
      </c>
      <c r="I29" s="39">
        <v>3180</v>
      </c>
      <c r="J29" s="39"/>
      <c r="K29" s="38">
        <f t="shared" si="1"/>
        <v>72.13</v>
      </c>
      <c r="L29" s="38">
        <v>14.04</v>
      </c>
      <c r="M29" s="38">
        <f t="shared" si="2"/>
        <v>641.12</v>
      </c>
      <c r="N29" s="38">
        <v>124.47</v>
      </c>
      <c r="O29" s="39">
        <f t="shared" si="3"/>
        <v>507.68</v>
      </c>
      <c r="P29" s="38">
        <f t="shared" si="4"/>
        <v>28.05</v>
      </c>
      <c r="Q29" s="38">
        <v>5.49</v>
      </c>
      <c r="R29" s="39">
        <f t="shared" si="5"/>
        <v>159</v>
      </c>
      <c r="S29" s="39">
        <f t="shared" si="6"/>
        <v>0</v>
      </c>
      <c r="T29" s="39">
        <f t="shared" si="7"/>
        <v>1551.98</v>
      </c>
      <c r="U29" s="38">
        <f t="shared" si="8"/>
        <v>0</v>
      </c>
      <c r="V29" s="38">
        <f t="shared" si="9"/>
        <v>320.56</v>
      </c>
      <c r="W29" s="38">
        <v>62.28</v>
      </c>
      <c r="X29" s="39">
        <f t="shared" si="10"/>
        <v>126.92</v>
      </c>
      <c r="Y29" s="38">
        <f t="shared" si="11"/>
        <v>12.02</v>
      </c>
      <c r="Z29" s="38">
        <v>2.34</v>
      </c>
      <c r="AA29" s="39">
        <f t="shared" si="12"/>
        <v>159</v>
      </c>
      <c r="AB29" s="39">
        <f t="shared" si="13"/>
        <v>0</v>
      </c>
      <c r="AC29" s="38">
        <f t="shared" si="14"/>
        <v>683.12</v>
      </c>
      <c r="AD29" s="38">
        <f t="shared" si="15"/>
        <v>2235.1</v>
      </c>
      <c r="AE29" s="38"/>
      <c r="AF29" s="41" t="s">
        <v>74</v>
      </c>
      <c r="AG29" s="42">
        <f t="shared" si="20"/>
        <v>86.17</v>
      </c>
      <c r="AH29" s="42">
        <f t="shared" si="21"/>
        <v>1148.43</v>
      </c>
      <c r="AI29" s="42">
        <f t="shared" si="16"/>
        <v>634.6</v>
      </c>
      <c r="AJ29" s="42">
        <f t="shared" si="22"/>
        <v>47.9</v>
      </c>
      <c r="AK29" s="42">
        <f t="shared" si="17"/>
        <v>318</v>
      </c>
      <c r="AL29" s="42">
        <f t="shared" si="18"/>
        <v>0</v>
      </c>
      <c r="AM29" s="42">
        <f t="shared" si="19"/>
        <v>2235.1</v>
      </c>
      <c r="AN29" s="41" t="s">
        <v>35</v>
      </c>
    </row>
    <row r="30" s="15" customFormat="1" ht="16" customHeight="1" spans="1:40">
      <c r="A30" s="37">
        <f t="shared" ref="A30:A66" si="23">ROW()-3</f>
        <v>27</v>
      </c>
      <c r="B30" s="38" t="s">
        <v>186</v>
      </c>
      <c r="C30" s="38" t="s">
        <v>187</v>
      </c>
      <c r="D30" s="40" t="s">
        <v>188</v>
      </c>
      <c r="E30" s="38">
        <v>4007</v>
      </c>
      <c r="F30" s="38">
        <v>4007</v>
      </c>
      <c r="G30" s="39">
        <v>6346</v>
      </c>
      <c r="H30" s="38">
        <v>4007</v>
      </c>
      <c r="I30" s="39">
        <v>3180</v>
      </c>
      <c r="J30" s="39"/>
      <c r="K30" s="38">
        <f t="shared" ref="K30:K66" si="24">ROUND(E30*0.018,2)</f>
        <v>72.13</v>
      </c>
      <c r="L30" s="38">
        <v>14.04</v>
      </c>
      <c r="M30" s="38">
        <f t="shared" ref="M30:M66" si="25">ROUND(F30*0.16,2)</f>
        <v>641.12</v>
      </c>
      <c r="N30" s="38">
        <v>124.47</v>
      </c>
      <c r="O30" s="39">
        <f t="shared" ref="O30:O66" si="26">ROUND(G30*0.08,2)</f>
        <v>507.68</v>
      </c>
      <c r="P30" s="38">
        <f t="shared" ref="P30:P66" si="27">ROUND(H30*0.007,2)</f>
        <v>28.05</v>
      </c>
      <c r="Q30" s="38">
        <v>5.49</v>
      </c>
      <c r="R30" s="39">
        <f t="shared" ref="R30:R66" si="28">I30*5%</f>
        <v>159</v>
      </c>
      <c r="S30" s="39">
        <f t="shared" ref="S30:S66" si="29">J30*50%</f>
        <v>0</v>
      </c>
      <c r="T30" s="39">
        <f t="shared" ref="T30:T66" si="30">SUM(K30:S30)</f>
        <v>1551.98</v>
      </c>
      <c r="U30" s="38">
        <f t="shared" ref="U30:U66" si="31">E30*0</f>
        <v>0</v>
      </c>
      <c r="V30" s="38">
        <f t="shared" ref="V30:V66" si="32">ROUND(F30*0.08,2)</f>
        <v>320.56</v>
      </c>
      <c r="W30" s="38">
        <v>62.28</v>
      </c>
      <c r="X30" s="39">
        <f t="shared" ref="X30:X66" si="33">ROUND(G30*0.02,2)</f>
        <v>126.92</v>
      </c>
      <c r="Y30" s="38">
        <f t="shared" ref="Y30:Y66" si="34">ROUND(H30*0.003,2)</f>
        <v>12.02</v>
      </c>
      <c r="Z30" s="38">
        <v>2.34</v>
      </c>
      <c r="AA30" s="39">
        <f t="shared" ref="AA30:AA66" si="35">I30*5%</f>
        <v>159</v>
      </c>
      <c r="AB30" s="39">
        <f t="shared" ref="AB30:AB66" si="36">J30*50%</f>
        <v>0</v>
      </c>
      <c r="AC30" s="38">
        <f t="shared" ref="AC30:AC66" si="37">SUM(U30:AB30)</f>
        <v>683.12</v>
      </c>
      <c r="AD30" s="38">
        <f t="shared" ref="AD30:AD66" si="38">T30+AC30</f>
        <v>2235.1</v>
      </c>
      <c r="AE30" s="38"/>
      <c r="AF30" s="41" t="s">
        <v>66</v>
      </c>
      <c r="AG30" s="42">
        <f t="shared" si="20"/>
        <v>86.17</v>
      </c>
      <c r="AH30" s="42">
        <f t="shared" si="21"/>
        <v>1148.43</v>
      </c>
      <c r="AI30" s="42">
        <f t="shared" si="16"/>
        <v>634.6</v>
      </c>
      <c r="AJ30" s="42">
        <f t="shared" si="22"/>
        <v>47.9</v>
      </c>
      <c r="AK30" s="42">
        <f t="shared" si="17"/>
        <v>318</v>
      </c>
      <c r="AL30" s="42">
        <f t="shared" si="18"/>
        <v>0</v>
      </c>
      <c r="AM30" s="42">
        <f t="shared" si="19"/>
        <v>2235.1</v>
      </c>
      <c r="AN30" s="41" t="s">
        <v>36</v>
      </c>
    </row>
    <row r="31" s="15" customFormat="1" ht="16" customHeight="1" spans="1:40">
      <c r="A31" s="37">
        <f t="shared" si="23"/>
        <v>28</v>
      </c>
      <c r="B31" s="38" t="s">
        <v>189</v>
      </c>
      <c r="C31" s="38" t="s">
        <v>190</v>
      </c>
      <c r="D31" s="40" t="s">
        <v>191</v>
      </c>
      <c r="E31" s="38">
        <v>4007</v>
      </c>
      <c r="F31" s="38">
        <v>4007</v>
      </c>
      <c r="G31" s="39">
        <v>6346</v>
      </c>
      <c r="H31" s="38">
        <v>4007</v>
      </c>
      <c r="I31" s="39">
        <v>3180</v>
      </c>
      <c r="J31" s="39"/>
      <c r="K31" s="38">
        <f t="shared" si="24"/>
        <v>72.13</v>
      </c>
      <c r="L31" s="38">
        <v>14.04</v>
      </c>
      <c r="M31" s="38">
        <f t="shared" si="25"/>
        <v>641.12</v>
      </c>
      <c r="N31" s="38">
        <v>124.47</v>
      </c>
      <c r="O31" s="39">
        <f t="shared" si="26"/>
        <v>507.68</v>
      </c>
      <c r="P31" s="38">
        <f t="shared" si="27"/>
        <v>28.05</v>
      </c>
      <c r="Q31" s="38">
        <v>5.49</v>
      </c>
      <c r="R31" s="39">
        <f t="shared" si="28"/>
        <v>159</v>
      </c>
      <c r="S31" s="39">
        <f t="shared" si="29"/>
        <v>0</v>
      </c>
      <c r="T31" s="39">
        <f t="shared" si="30"/>
        <v>1551.98</v>
      </c>
      <c r="U31" s="38">
        <f t="shared" si="31"/>
        <v>0</v>
      </c>
      <c r="V31" s="38">
        <f t="shared" si="32"/>
        <v>320.56</v>
      </c>
      <c r="W31" s="38">
        <v>62.28</v>
      </c>
      <c r="X31" s="39">
        <f t="shared" si="33"/>
        <v>126.92</v>
      </c>
      <c r="Y31" s="38">
        <f t="shared" si="34"/>
        <v>12.02</v>
      </c>
      <c r="Z31" s="38">
        <v>2.34</v>
      </c>
      <c r="AA31" s="39">
        <f t="shared" si="35"/>
        <v>159</v>
      </c>
      <c r="AB31" s="39">
        <f t="shared" si="36"/>
        <v>0</v>
      </c>
      <c r="AC31" s="38">
        <f t="shared" si="37"/>
        <v>683.12</v>
      </c>
      <c r="AD31" s="38">
        <f t="shared" si="38"/>
        <v>2235.1</v>
      </c>
      <c r="AE31" s="38"/>
      <c r="AF31" s="41" t="s">
        <v>52</v>
      </c>
      <c r="AG31" s="42">
        <f t="shared" si="20"/>
        <v>86.17</v>
      </c>
      <c r="AH31" s="42">
        <f t="shared" si="21"/>
        <v>1148.43</v>
      </c>
      <c r="AI31" s="42">
        <f t="shared" si="16"/>
        <v>634.6</v>
      </c>
      <c r="AJ31" s="42">
        <f t="shared" si="22"/>
        <v>47.9</v>
      </c>
      <c r="AK31" s="42">
        <f t="shared" si="17"/>
        <v>318</v>
      </c>
      <c r="AL31" s="42">
        <f t="shared" si="18"/>
        <v>0</v>
      </c>
      <c r="AM31" s="42">
        <f t="shared" si="19"/>
        <v>2235.1</v>
      </c>
      <c r="AN31" s="41" t="s">
        <v>36</v>
      </c>
    </row>
    <row r="32" s="15" customFormat="1" ht="16" customHeight="1" spans="1:40">
      <c r="A32" s="37">
        <f t="shared" si="23"/>
        <v>29</v>
      </c>
      <c r="B32" s="38" t="s">
        <v>192</v>
      </c>
      <c r="C32" s="38" t="s">
        <v>193</v>
      </c>
      <c r="D32" s="40" t="s">
        <v>194</v>
      </c>
      <c r="E32" s="38">
        <v>4500</v>
      </c>
      <c r="F32" s="38">
        <v>4500</v>
      </c>
      <c r="G32" s="39">
        <v>6346</v>
      </c>
      <c r="H32" s="38">
        <v>4500</v>
      </c>
      <c r="I32" s="39">
        <v>4180</v>
      </c>
      <c r="J32" s="39"/>
      <c r="K32" s="38">
        <f t="shared" si="24"/>
        <v>81</v>
      </c>
      <c r="L32" s="38">
        <v>0</v>
      </c>
      <c r="M32" s="38">
        <f t="shared" si="25"/>
        <v>720</v>
      </c>
      <c r="N32" s="38">
        <v>0</v>
      </c>
      <c r="O32" s="39">
        <f t="shared" si="26"/>
        <v>507.68</v>
      </c>
      <c r="P32" s="38">
        <f t="shared" si="27"/>
        <v>31.5</v>
      </c>
      <c r="Q32" s="38">
        <v>0</v>
      </c>
      <c r="R32" s="39">
        <f t="shared" si="28"/>
        <v>209</v>
      </c>
      <c r="S32" s="39">
        <f t="shared" si="29"/>
        <v>0</v>
      </c>
      <c r="T32" s="39">
        <f t="shared" si="30"/>
        <v>1549.18</v>
      </c>
      <c r="U32" s="38">
        <f t="shared" si="31"/>
        <v>0</v>
      </c>
      <c r="V32" s="38">
        <f t="shared" si="32"/>
        <v>360</v>
      </c>
      <c r="W32" s="38">
        <v>0</v>
      </c>
      <c r="X32" s="39">
        <f t="shared" si="33"/>
        <v>126.92</v>
      </c>
      <c r="Y32" s="38">
        <f t="shared" si="34"/>
        <v>13.5</v>
      </c>
      <c r="Z32" s="38">
        <v>0</v>
      </c>
      <c r="AA32" s="39">
        <f t="shared" si="35"/>
        <v>209</v>
      </c>
      <c r="AB32" s="39">
        <f t="shared" si="36"/>
        <v>0</v>
      </c>
      <c r="AC32" s="38">
        <f t="shared" si="37"/>
        <v>709.42</v>
      </c>
      <c r="AD32" s="38">
        <f t="shared" si="38"/>
        <v>2258.6</v>
      </c>
      <c r="AE32" s="38"/>
      <c r="AF32" s="41" t="s">
        <v>81</v>
      </c>
      <c r="AG32" s="42">
        <f t="shared" si="20"/>
        <v>81</v>
      </c>
      <c r="AH32" s="42">
        <f t="shared" si="21"/>
        <v>1080</v>
      </c>
      <c r="AI32" s="42">
        <f t="shared" si="16"/>
        <v>634.6</v>
      </c>
      <c r="AJ32" s="42">
        <f t="shared" si="22"/>
        <v>45</v>
      </c>
      <c r="AK32" s="42">
        <f t="shared" si="17"/>
        <v>418</v>
      </c>
      <c r="AL32" s="42">
        <f t="shared" si="18"/>
        <v>0</v>
      </c>
      <c r="AM32" s="42">
        <f t="shared" si="19"/>
        <v>2258.6</v>
      </c>
      <c r="AN32" s="41" t="s">
        <v>31</v>
      </c>
    </row>
    <row r="33" s="15" customFormat="1" ht="16" customHeight="1" spans="1:41">
      <c r="A33" s="37">
        <f t="shared" si="23"/>
        <v>30</v>
      </c>
      <c r="B33" s="38" t="s">
        <v>195</v>
      </c>
      <c r="C33" s="38" t="s">
        <v>196</v>
      </c>
      <c r="D33" s="40" t="s">
        <v>197</v>
      </c>
      <c r="E33" s="38">
        <v>4007</v>
      </c>
      <c r="F33" s="38">
        <v>4007</v>
      </c>
      <c r="G33" s="39">
        <v>6346</v>
      </c>
      <c r="H33" s="38">
        <v>4007</v>
      </c>
      <c r="I33" s="39">
        <v>3180</v>
      </c>
      <c r="J33" s="39"/>
      <c r="K33" s="38">
        <f t="shared" si="24"/>
        <v>72.13</v>
      </c>
      <c r="L33" s="38">
        <v>14.04</v>
      </c>
      <c r="M33" s="38">
        <f t="shared" si="25"/>
        <v>641.12</v>
      </c>
      <c r="N33" s="38">
        <v>124.47</v>
      </c>
      <c r="O33" s="39">
        <f t="shared" si="26"/>
        <v>507.68</v>
      </c>
      <c r="P33" s="38">
        <f t="shared" si="27"/>
        <v>28.05</v>
      </c>
      <c r="Q33" s="38">
        <v>5.49</v>
      </c>
      <c r="R33" s="39">
        <f t="shared" si="28"/>
        <v>159</v>
      </c>
      <c r="S33" s="39">
        <f t="shared" si="29"/>
        <v>0</v>
      </c>
      <c r="T33" s="39">
        <f t="shared" si="30"/>
        <v>1551.98</v>
      </c>
      <c r="U33" s="38">
        <f t="shared" si="31"/>
        <v>0</v>
      </c>
      <c r="V33" s="38">
        <f t="shared" si="32"/>
        <v>320.56</v>
      </c>
      <c r="W33" s="38">
        <v>62.28</v>
      </c>
      <c r="X33" s="39">
        <f t="shared" si="33"/>
        <v>126.92</v>
      </c>
      <c r="Y33" s="38">
        <f t="shared" si="34"/>
        <v>12.02</v>
      </c>
      <c r="Z33" s="38">
        <v>2.34</v>
      </c>
      <c r="AA33" s="39">
        <f t="shared" si="35"/>
        <v>159</v>
      </c>
      <c r="AB33" s="39">
        <f t="shared" si="36"/>
        <v>0</v>
      </c>
      <c r="AC33" s="38">
        <f t="shared" si="37"/>
        <v>683.12</v>
      </c>
      <c r="AD33" s="38">
        <f t="shared" si="38"/>
        <v>2235.1</v>
      </c>
      <c r="AE33" s="38"/>
      <c r="AF33" s="41" t="s">
        <v>73</v>
      </c>
      <c r="AG33" s="42">
        <f t="shared" si="20"/>
        <v>86.17</v>
      </c>
      <c r="AH33" s="42">
        <f t="shared" si="21"/>
        <v>1148.43</v>
      </c>
      <c r="AI33" s="42">
        <f t="shared" si="16"/>
        <v>634.6</v>
      </c>
      <c r="AJ33" s="42">
        <f t="shared" si="22"/>
        <v>47.9</v>
      </c>
      <c r="AK33" s="42">
        <f t="shared" si="17"/>
        <v>318</v>
      </c>
      <c r="AL33" s="42">
        <f t="shared" si="18"/>
        <v>0</v>
      </c>
      <c r="AM33" s="42">
        <f t="shared" si="19"/>
        <v>2235.1</v>
      </c>
      <c r="AN33" s="41" t="s">
        <v>34</v>
      </c>
    </row>
    <row r="34" s="15" customFormat="1" ht="16" customHeight="1" spans="1:41">
      <c r="A34" s="37">
        <f t="shared" si="23"/>
        <v>31</v>
      </c>
      <c r="B34" s="38" t="s">
        <v>153</v>
      </c>
      <c r="C34" s="38" t="s">
        <v>198</v>
      </c>
      <c r="D34" s="40" t="s">
        <v>199</v>
      </c>
      <c r="E34" s="38">
        <v>4007</v>
      </c>
      <c r="F34" s="38">
        <v>4007</v>
      </c>
      <c r="G34" s="39">
        <v>6346</v>
      </c>
      <c r="H34" s="38">
        <v>4007</v>
      </c>
      <c r="I34" s="39">
        <v>3180</v>
      </c>
      <c r="J34" s="39"/>
      <c r="K34" s="38">
        <f t="shared" si="24"/>
        <v>72.13</v>
      </c>
      <c r="L34" s="38">
        <v>14.04</v>
      </c>
      <c r="M34" s="38">
        <f t="shared" si="25"/>
        <v>641.12</v>
      </c>
      <c r="N34" s="38">
        <v>124.47</v>
      </c>
      <c r="O34" s="39">
        <f t="shared" si="26"/>
        <v>507.68</v>
      </c>
      <c r="P34" s="38">
        <f t="shared" si="27"/>
        <v>28.05</v>
      </c>
      <c r="Q34" s="38">
        <v>5.49</v>
      </c>
      <c r="R34" s="39">
        <f t="shared" si="28"/>
        <v>159</v>
      </c>
      <c r="S34" s="39">
        <f t="shared" si="29"/>
        <v>0</v>
      </c>
      <c r="T34" s="39">
        <f t="shared" si="30"/>
        <v>1551.98</v>
      </c>
      <c r="U34" s="38">
        <f t="shared" si="31"/>
        <v>0</v>
      </c>
      <c r="V34" s="38">
        <f t="shared" si="32"/>
        <v>320.56</v>
      </c>
      <c r="W34" s="38">
        <v>62.28</v>
      </c>
      <c r="X34" s="39">
        <f t="shared" si="33"/>
        <v>126.92</v>
      </c>
      <c r="Y34" s="38">
        <f t="shared" si="34"/>
        <v>12.02</v>
      </c>
      <c r="Z34" s="38">
        <v>2.34</v>
      </c>
      <c r="AA34" s="39">
        <f t="shared" si="35"/>
        <v>159</v>
      </c>
      <c r="AB34" s="39">
        <f t="shared" si="36"/>
        <v>0</v>
      </c>
      <c r="AC34" s="38">
        <f t="shared" si="37"/>
        <v>683.12</v>
      </c>
      <c r="AD34" s="38">
        <f t="shared" si="38"/>
        <v>2235.1</v>
      </c>
      <c r="AE34" s="38"/>
      <c r="AF34" s="41" t="s">
        <v>77</v>
      </c>
      <c r="AG34" s="42">
        <f t="shared" si="20"/>
        <v>86.17</v>
      </c>
      <c r="AH34" s="42">
        <f t="shared" si="21"/>
        <v>1148.43</v>
      </c>
      <c r="AI34" s="42">
        <f t="shared" si="16"/>
        <v>634.6</v>
      </c>
      <c r="AJ34" s="42">
        <f t="shared" si="22"/>
        <v>47.9</v>
      </c>
      <c r="AK34" s="42">
        <f t="shared" si="17"/>
        <v>318</v>
      </c>
      <c r="AL34" s="42">
        <f t="shared" si="18"/>
        <v>0</v>
      </c>
      <c r="AM34" s="42">
        <f t="shared" si="19"/>
        <v>2235.1</v>
      </c>
      <c r="AN34" s="41" t="s">
        <v>36</v>
      </c>
    </row>
    <row r="35" s="15" customFormat="1" ht="16" customHeight="1" spans="1:41">
      <c r="A35" s="37">
        <f t="shared" si="23"/>
        <v>32</v>
      </c>
      <c r="B35" s="38" t="s">
        <v>113</v>
      </c>
      <c r="C35" s="38" t="s">
        <v>202</v>
      </c>
      <c r="D35" s="40" t="s">
        <v>203</v>
      </c>
      <c r="E35" s="38">
        <v>4007</v>
      </c>
      <c r="F35" s="38">
        <v>4007</v>
      </c>
      <c r="G35" s="39">
        <v>6346</v>
      </c>
      <c r="H35" s="38">
        <v>4007</v>
      </c>
      <c r="I35" s="39">
        <v>4180</v>
      </c>
      <c r="J35" s="39"/>
      <c r="K35" s="38">
        <f t="shared" si="24"/>
        <v>72.13</v>
      </c>
      <c r="L35" s="38">
        <v>14.04</v>
      </c>
      <c r="M35" s="38">
        <f t="shared" si="25"/>
        <v>641.12</v>
      </c>
      <c r="N35" s="38">
        <v>124.47</v>
      </c>
      <c r="O35" s="39">
        <f t="shared" si="26"/>
        <v>507.68</v>
      </c>
      <c r="P35" s="38">
        <f t="shared" si="27"/>
        <v>28.05</v>
      </c>
      <c r="Q35" s="38">
        <v>5.49</v>
      </c>
      <c r="R35" s="39">
        <f t="shared" si="28"/>
        <v>209</v>
      </c>
      <c r="S35" s="39">
        <f t="shared" si="29"/>
        <v>0</v>
      </c>
      <c r="T35" s="39">
        <f t="shared" si="30"/>
        <v>1601.98</v>
      </c>
      <c r="U35" s="38">
        <f t="shared" si="31"/>
        <v>0</v>
      </c>
      <c r="V35" s="38">
        <f t="shared" si="32"/>
        <v>320.56</v>
      </c>
      <c r="W35" s="38">
        <v>62.28</v>
      </c>
      <c r="X35" s="39">
        <f t="shared" si="33"/>
        <v>126.92</v>
      </c>
      <c r="Y35" s="38">
        <f t="shared" si="34"/>
        <v>12.02</v>
      </c>
      <c r="Z35" s="38">
        <v>2.34</v>
      </c>
      <c r="AA35" s="39">
        <f t="shared" si="35"/>
        <v>209</v>
      </c>
      <c r="AB35" s="39">
        <f t="shared" si="36"/>
        <v>0</v>
      </c>
      <c r="AC35" s="38">
        <f t="shared" si="37"/>
        <v>733.12</v>
      </c>
      <c r="AD35" s="38">
        <f t="shared" si="38"/>
        <v>2335.1</v>
      </c>
      <c r="AE35" s="38"/>
      <c r="AF35" s="41" t="s">
        <v>58</v>
      </c>
      <c r="AG35" s="42">
        <f t="shared" si="20"/>
        <v>86.17</v>
      </c>
      <c r="AH35" s="42">
        <f t="shared" si="21"/>
        <v>1148.43</v>
      </c>
      <c r="AI35" s="42">
        <f t="shared" si="16"/>
        <v>634.6</v>
      </c>
      <c r="AJ35" s="42">
        <f t="shared" si="22"/>
        <v>47.9</v>
      </c>
      <c r="AK35" s="42">
        <f t="shared" si="17"/>
        <v>418</v>
      </c>
      <c r="AL35" s="42">
        <f t="shared" si="18"/>
        <v>0</v>
      </c>
      <c r="AM35" s="42">
        <f t="shared" si="19"/>
        <v>2335.1</v>
      </c>
      <c r="AN35" s="41" t="s">
        <v>35</v>
      </c>
    </row>
    <row r="36" s="15" customFormat="1" ht="16" customHeight="1" spans="1:41">
      <c r="A36" s="37">
        <f t="shared" si="23"/>
        <v>33</v>
      </c>
      <c r="B36" s="38" t="s">
        <v>148</v>
      </c>
      <c r="C36" s="38" t="s">
        <v>204</v>
      </c>
      <c r="D36" s="40" t="s">
        <v>205</v>
      </c>
      <c r="E36" s="38">
        <v>4007</v>
      </c>
      <c r="F36" s="38">
        <v>4007</v>
      </c>
      <c r="G36" s="39">
        <v>6346</v>
      </c>
      <c r="H36" s="38">
        <v>4007</v>
      </c>
      <c r="I36" s="39">
        <v>3180</v>
      </c>
      <c r="J36" s="39"/>
      <c r="K36" s="38">
        <f t="shared" si="24"/>
        <v>72.13</v>
      </c>
      <c r="L36" s="38">
        <v>14.04</v>
      </c>
      <c r="M36" s="38">
        <f t="shared" si="25"/>
        <v>641.12</v>
      </c>
      <c r="N36" s="38">
        <v>124.47</v>
      </c>
      <c r="O36" s="39">
        <f t="shared" si="26"/>
        <v>507.68</v>
      </c>
      <c r="P36" s="38">
        <f t="shared" si="27"/>
        <v>28.05</v>
      </c>
      <c r="Q36" s="38">
        <v>5.49</v>
      </c>
      <c r="R36" s="39">
        <f t="shared" si="28"/>
        <v>159</v>
      </c>
      <c r="S36" s="39">
        <f t="shared" si="29"/>
        <v>0</v>
      </c>
      <c r="T36" s="39">
        <f t="shared" si="30"/>
        <v>1551.98</v>
      </c>
      <c r="U36" s="38">
        <f t="shared" si="31"/>
        <v>0</v>
      </c>
      <c r="V36" s="38">
        <f t="shared" si="32"/>
        <v>320.56</v>
      </c>
      <c r="W36" s="38">
        <v>62.28</v>
      </c>
      <c r="X36" s="39">
        <f t="shared" si="33"/>
        <v>126.92</v>
      </c>
      <c r="Y36" s="38">
        <f t="shared" si="34"/>
        <v>12.02</v>
      </c>
      <c r="Z36" s="38">
        <v>2.34</v>
      </c>
      <c r="AA36" s="39">
        <f t="shared" si="35"/>
        <v>159</v>
      </c>
      <c r="AB36" s="39">
        <f t="shared" si="36"/>
        <v>0</v>
      </c>
      <c r="AC36" s="38">
        <f t="shared" si="37"/>
        <v>683.12</v>
      </c>
      <c r="AD36" s="38">
        <f t="shared" si="38"/>
        <v>2235.1</v>
      </c>
      <c r="AE36" s="38"/>
      <c r="AF36" s="41" t="s">
        <v>82</v>
      </c>
      <c r="AG36" s="42">
        <f t="shared" si="20"/>
        <v>86.17</v>
      </c>
      <c r="AH36" s="42">
        <f t="shared" si="21"/>
        <v>1148.43</v>
      </c>
      <c r="AI36" s="42">
        <f t="shared" si="16"/>
        <v>634.6</v>
      </c>
      <c r="AJ36" s="42">
        <f t="shared" si="22"/>
        <v>47.9</v>
      </c>
      <c r="AK36" s="42">
        <f t="shared" si="17"/>
        <v>318</v>
      </c>
      <c r="AL36" s="42">
        <f t="shared" si="18"/>
        <v>0</v>
      </c>
      <c r="AM36" s="42">
        <f t="shared" si="19"/>
        <v>2235.1</v>
      </c>
      <c r="AN36" s="41" t="s">
        <v>31</v>
      </c>
    </row>
    <row r="37" s="15" customFormat="1" ht="16" customHeight="1" spans="1:41">
      <c r="A37" s="37">
        <f t="shared" si="23"/>
        <v>34</v>
      </c>
      <c r="B37" s="38" t="s">
        <v>195</v>
      </c>
      <c r="C37" s="44" t="s">
        <v>206</v>
      </c>
      <c r="D37" s="40" t="s">
        <v>207</v>
      </c>
      <c r="E37" s="38">
        <v>4007</v>
      </c>
      <c r="F37" s="38">
        <v>4007</v>
      </c>
      <c r="G37" s="39">
        <v>6346</v>
      </c>
      <c r="H37" s="38">
        <v>4007</v>
      </c>
      <c r="I37" s="39">
        <v>3180</v>
      </c>
      <c r="J37" s="39"/>
      <c r="K37" s="38">
        <f t="shared" si="24"/>
        <v>72.13</v>
      </c>
      <c r="L37" s="38">
        <v>14.04</v>
      </c>
      <c r="M37" s="38">
        <f t="shared" si="25"/>
        <v>641.12</v>
      </c>
      <c r="N37" s="38">
        <v>124.47</v>
      </c>
      <c r="O37" s="39">
        <f t="shared" si="26"/>
        <v>507.68</v>
      </c>
      <c r="P37" s="38">
        <f t="shared" si="27"/>
        <v>28.05</v>
      </c>
      <c r="Q37" s="38">
        <v>5.49</v>
      </c>
      <c r="R37" s="39">
        <f t="shared" si="28"/>
        <v>159</v>
      </c>
      <c r="S37" s="39">
        <f t="shared" si="29"/>
        <v>0</v>
      </c>
      <c r="T37" s="39">
        <f t="shared" si="30"/>
        <v>1551.98</v>
      </c>
      <c r="U37" s="38">
        <f t="shared" si="31"/>
        <v>0</v>
      </c>
      <c r="V37" s="38">
        <f t="shared" si="32"/>
        <v>320.56</v>
      </c>
      <c r="W37" s="38">
        <v>62.28</v>
      </c>
      <c r="X37" s="39">
        <f t="shared" si="33"/>
        <v>126.92</v>
      </c>
      <c r="Y37" s="38">
        <f t="shared" si="34"/>
        <v>12.02</v>
      </c>
      <c r="Z37" s="38">
        <v>2.34</v>
      </c>
      <c r="AA37" s="39">
        <f t="shared" si="35"/>
        <v>159</v>
      </c>
      <c r="AB37" s="39">
        <f t="shared" si="36"/>
        <v>0</v>
      </c>
      <c r="AC37" s="38">
        <f t="shared" si="37"/>
        <v>683.12</v>
      </c>
      <c r="AD37" s="38">
        <f t="shared" si="38"/>
        <v>2235.1</v>
      </c>
      <c r="AE37" s="38"/>
      <c r="AF37" s="41" t="s">
        <v>67</v>
      </c>
      <c r="AG37" s="42">
        <f t="shared" si="20"/>
        <v>86.17</v>
      </c>
      <c r="AH37" s="42">
        <f t="shared" si="21"/>
        <v>1148.43</v>
      </c>
      <c r="AI37" s="42">
        <f t="shared" si="16"/>
        <v>634.6</v>
      </c>
      <c r="AJ37" s="42">
        <f t="shared" si="22"/>
        <v>47.9</v>
      </c>
      <c r="AK37" s="42">
        <f t="shared" si="17"/>
        <v>318</v>
      </c>
      <c r="AL37" s="42">
        <f t="shared" si="18"/>
        <v>0</v>
      </c>
      <c r="AM37" s="42">
        <f t="shared" si="19"/>
        <v>2235.1</v>
      </c>
      <c r="AN37" s="41" t="s">
        <v>36</v>
      </c>
    </row>
    <row r="38" s="15" customFormat="1" ht="16" customHeight="1" spans="1:41">
      <c r="A38" s="37">
        <f t="shared" si="23"/>
        <v>35</v>
      </c>
      <c r="B38" s="38" t="s">
        <v>195</v>
      </c>
      <c r="C38" s="38" t="s">
        <v>208</v>
      </c>
      <c r="D38" s="40" t="s">
        <v>209</v>
      </c>
      <c r="E38" s="38">
        <v>4007</v>
      </c>
      <c r="F38" s="38">
        <v>4007</v>
      </c>
      <c r="G38" s="39">
        <v>6346</v>
      </c>
      <c r="H38" s="38">
        <v>4007</v>
      </c>
      <c r="I38" s="39">
        <v>3180</v>
      </c>
      <c r="J38" s="39"/>
      <c r="K38" s="38">
        <f t="shared" si="24"/>
        <v>72.13</v>
      </c>
      <c r="L38" s="38">
        <v>14.04</v>
      </c>
      <c r="M38" s="38">
        <f t="shared" si="25"/>
        <v>641.12</v>
      </c>
      <c r="N38" s="38">
        <v>124.47</v>
      </c>
      <c r="O38" s="39">
        <f t="shared" si="26"/>
        <v>507.68</v>
      </c>
      <c r="P38" s="38">
        <f t="shared" si="27"/>
        <v>28.05</v>
      </c>
      <c r="Q38" s="38">
        <v>5.49</v>
      </c>
      <c r="R38" s="39">
        <f t="shared" si="28"/>
        <v>159</v>
      </c>
      <c r="S38" s="39">
        <f t="shared" si="29"/>
        <v>0</v>
      </c>
      <c r="T38" s="39">
        <f t="shared" si="30"/>
        <v>1551.98</v>
      </c>
      <c r="U38" s="38">
        <f t="shared" si="31"/>
        <v>0</v>
      </c>
      <c r="V38" s="38">
        <f t="shared" si="32"/>
        <v>320.56</v>
      </c>
      <c r="W38" s="38">
        <v>62.28</v>
      </c>
      <c r="X38" s="39">
        <f t="shared" si="33"/>
        <v>126.92</v>
      </c>
      <c r="Y38" s="38">
        <f t="shared" si="34"/>
        <v>12.02</v>
      </c>
      <c r="Z38" s="38">
        <v>2.34</v>
      </c>
      <c r="AA38" s="39">
        <f t="shared" si="35"/>
        <v>159</v>
      </c>
      <c r="AB38" s="39">
        <f t="shared" si="36"/>
        <v>0</v>
      </c>
      <c r="AC38" s="38">
        <f t="shared" si="37"/>
        <v>683.12</v>
      </c>
      <c r="AD38" s="38">
        <f t="shared" si="38"/>
        <v>2235.1</v>
      </c>
      <c r="AE38" s="38"/>
      <c r="AF38" s="41" t="s">
        <v>73</v>
      </c>
      <c r="AG38" s="42">
        <f t="shared" si="20"/>
        <v>86.17</v>
      </c>
      <c r="AH38" s="42">
        <f t="shared" si="21"/>
        <v>1148.43</v>
      </c>
      <c r="AI38" s="42">
        <f t="shared" si="16"/>
        <v>634.6</v>
      </c>
      <c r="AJ38" s="42">
        <f t="shared" si="22"/>
        <v>47.9</v>
      </c>
      <c r="AK38" s="42">
        <f t="shared" si="17"/>
        <v>318</v>
      </c>
      <c r="AL38" s="42">
        <f t="shared" si="18"/>
        <v>0</v>
      </c>
      <c r="AM38" s="42">
        <f t="shared" si="19"/>
        <v>2235.1</v>
      </c>
      <c r="AN38" s="41" t="s">
        <v>34</v>
      </c>
    </row>
    <row r="39" s="15" customFormat="1" ht="16" customHeight="1" spans="1:41">
      <c r="A39" s="37">
        <f t="shared" si="23"/>
        <v>36</v>
      </c>
      <c r="B39" s="38" t="s">
        <v>153</v>
      </c>
      <c r="C39" s="38" t="s">
        <v>210</v>
      </c>
      <c r="D39" s="40" t="s">
        <v>211</v>
      </c>
      <c r="E39" s="38">
        <v>4200</v>
      </c>
      <c r="F39" s="38">
        <v>4200</v>
      </c>
      <c r="G39" s="39">
        <v>6346</v>
      </c>
      <c r="H39" s="38">
        <v>4200</v>
      </c>
      <c r="I39" s="39">
        <v>4180</v>
      </c>
      <c r="J39" s="39"/>
      <c r="K39" s="38">
        <f t="shared" si="24"/>
        <v>75.6</v>
      </c>
      <c r="L39" s="38">
        <v>0</v>
      </c>
      <c r="M39" s="38">
        <f t="shared" si="25"/>
        <v>672</v>
      </c>
      <c r="N39" s="38">
        <v>0</v>
      </c>
      <c r="O39" s="39">
        <f t="shared" si="26"/>
        <v>507.68</v>
      </c>
      <c r="P39" s="38">
        <f t="shared" si="27"/>
        <v>29.4</v>
      </c>
      <c r="Q39" s="38">
        <v>0</v>
      </c>
      <c r="R39" s="39">
        <f t="shared" si="28"/>
        <v>209</v>
      </c>
      <c r="S39" s="39">
        <f t="shared" si="29"/>
        <v>0</v>
      </c>
      <c r="T39" s="39">
        <f t="shared" si="30"/>
        <v>1493.68</v>
      </c>
      <c r="U39" s="38">
        <f t="shared" si="31"/>
        <v>0</v>
      </c>
      <c r="V39" s="38">
        <f t="shared" si="32"/>
        <v>336</v>
      </c>
      <c r="W39" s="38">
        <v>0</v>
      </c>
      <c r="X39" s="39">
        <f t="shared" si="33"/>
        <v>126.92</v>
      </c>
      <c r="Y39" s="38">
        <f t="shared" si="34"/>
        <v>12.6</v>
      </c>
      <c r="Z39" s="38">
        <v>0</v>
      </c>
      <c r="AA39" s="39">
        <f t="shared" si="35"/>
        <v>209</v>
      </c>
      <c r="AB39" s="39">
        <f t="shared" si="36"/>
        <v>0</v>
      </c>
      <c r="AC39" s="38">
        <f t="shared" si="37"/>
        <v>684.52</v>
      </c>
      <c r="AD39" s="38">
        <f t="shared" si="38"/>
        <v>2178.2</v>
      </c>
      <c r="AE39" s="38"/>
      <c r="AF39" s="41" t="s">
        <v>77</v>
      </c>
      <c r="AG39" s="42">
        <f t="shared" si="20"/>
        <v>75.6</v>
      </c>
      <c r="AH39" s="42">
        <f t="shared" si="21"/>
        <v>1008</v>
      </c>
      <c r="AI39" s="42">
        <f t="shared" si="16"/>
        <v>634.6</v>
      </c>
      <c r="AJ39" s="42">
        <f t="shared" si="22"/>
        <v>42</v>
      </c>
      <c r="AK39" s="42">
        <f t="shared" si="17"/>
        <v>418</v>
      </c>
      <c r="AL39" s="42">
        <f t="shared" si="18"/>
        <v>0</v>
      </c>
      <c r="AM39" s="42">
        <f t="shared" si="19"/>
        <v>2178.2</v>
      </c>
      <c r="AN39" s="41" t="s">
        <v>36</v>
      </c>
    </row>
    <row r="40" s="15" customFormat="1" ht="16" customHeight="1" spans="1:41">
      <c r="A40" s="37">
        <f t="shared" si="23"/>
        <v>37</v>
      </c>
      <c r="B40" s="38" t="s">
        <v>195</v>
      </c>
      <c r="C40" s="38" t="s">
        <v>212</v>
      </c>
      <c r="D40" s="40" t="s">
        <v>213</v>
      </c>
      <c r="E40" s="38">
        <v>4007</v>
      </c>
      <c r="F40" s="38">
        <v>4007</v>
      </c>
      <c r="G40" s="39">
        <v>6346</v>
      </c>
      <c r="H40" s="38">
        <v>4007</v>
      </c>
      <c r="I40" s="39">
        <v>4180</v>
      </c>
      <c r="J40" s="39"/>
      <c r="K40" s="38">
        <f t="shared" si="24"/>
        <v>72.13</v>
      </c>
      <c r="L40" s="38">
        <v>14.04</v>
      </c>
      <c r="M40" s="38">
        <f t="shared" si="25"/>
        <v>641.12</v>
      </c>
      <c r="N40" s="38">
        <v>124.47</v>
      </c>
      <c r="O40" s="39">
        <f t="shared" si="26"/>
        <v>507.68</v>
      </c>
      <c r="P40" s="38">
        <f t="shared" si="27"/>
        <v>28.05</v>
      </c>
      <c r="Q40" s="38">
        <v>5.49</v>
      </c>
      <c r="R40" s="39">
        <f t="shared" si="28"/>
        <v>209</v>
      </c>
      <c r="S40" s="39">
        <f t="shared" si="29"/>
        <v>0</v>
      </c>
      <c r="T40" s="39">
        <f t="shared" si="30"/>
        <v>1601.98</v>
      </c>
      <c r="U40" s="38">
        <f t="shared" si="31"/>
        <v>0</v>
      </c>
      <c r="V40" s="38">
        <f t="shared" si="32"/>
        <v>320.56</v>
      </c>
      <c r="W40" s="38">
        <v>62.28</v>
      </c>
      <c r="X40" s="39">
        <f t="shared" si="33"/>
        <v>126.92</v>
      </c>
      <c r="Y40" s="38">
        <f t="shared" si="34"/>
        <v>12.02</v>
      </c>
      <c r="Z40" s="38">
        <v>2.34</v>
      </c>
      <c r="AA40" s="39">
        <f t="shared" si="35"/>
        <v>209</v>
      </c>
      <c r="AB40" s="39">
        <f t="shared" si="36"/>
        <v>0</v>
      </c>
      <c r="AC40" s="38">
        <f t="shared" si="37"/>
        <v>733.12</v>
      </c>
      <c r="AD40" s="38">
        <f t="shared" si="38"/>
        <v>2335.1</v>
      </c>
      <c r="AE40" s="38"/>
      <c r="AF40" s="41" t="s">
        <v>73</v>
      </c>
      <c r="AG40" s="42">
        <f t="shared" si="20"/>
        <v>86.17</v>
      </c>
      <c r="AH40" s="42">
        <f t="shared" si="21"/>
        <v>1148.43</v>
      </c>
      <c r="AI40" s="42">
        <f t="shared" si="16"/>
        <v>634.6</v>
      </c>
      <c r="AJ40" s="42">
        <f t="shared" si="22"/>
        <v>47.9</v>
      </c>
      <c r="AK40" s="42">
        <f t="shared" si="17"/>
        <v>418</v>
      </c>
      <c r="AL40" s="42">
        <f t="shared" si="18"/>
        <v>0</v>
      </c>
      <c r="AM40" s="42">
        <f t="shared" si="19"/>
        <v>2335.1</v>
      </c>
      <c r="AN40" s="41" t="s">
        <v>34</v>
      </c>
    </row>
    <row r="41" s="15" customFormat="1" ht="16" customHeight="1" spans="1:41">
      <c r="A41" s="37">
        <f t="shared" si="23"/>
        <v>38</v>
      </c>
      <c r="B41" s="38" t="s">
        <v>195</v>
      </c>
      <c r="C41" s="38" t="s">
        <v>214</v>
      </c>
      <c r="D41" s="40" t="s">
        <v>215</v>
      </c>
      <c r="E41" s="38">
        <v>4007</v>
      </c>
      <c r="F41" s="38">
        <v>4007</v>
      </c>
      <c r="G41" s="39">
        <v>6346</v>
      </c>
      <c r="H41" s="38">
        <v>4007</v>
      </c>
      <c r="I41" s="39">
        <v>3180</v>
      </c>
      <c r="J41" s="39"/>
      <c r="K41" s="38">
        <f t="shared" si="24"/>
        <v>72.13</v>
      </c>
      <c r="L41" s="38">
        <v>14.04</v>
      </c>
      <c r="M41" s="38">
        <f t="shared" si="25"/>
        <v>641.12</v>
      </c>
      <c r="N41" s="38">
        <v>124.47</v>
      </c>
      <c r="O41" s="39">
        <f t="shared" si="26"/>
        <v>507.68</v>
      </c>
      <c r="P41" s="38">
        <f t="shared" si="27"/>
        <v>28.05</v>
      </c>
      <c r="Q41" s="38">
        <v>5.49</v>
      </c>
      <c r="R41" s="39">
        <f t="shared" si="28"/>
        <v>159</v>
      </c>
      <c r="S41" s="39">
        <f t="shared" si="29"/>
        <v>0</v>
      </c>
      <c r="T41" s="39">
        <f t="shared" si="30"/>
        <v>1551.98</v>
      </c>
      <c r="U41" s="38">
        <f t="shared" si="31"/>
        <v>0</v>
      </c>
      <c r="V41" s="38">
        <f t="shared" si="32"/>
        <v>320.56</v>
      </c>
      <c r="W41" s="38">
        <v>62.28</v>
      </c>
      <c r="X41" s="39">
        <f t="shared" si="33"/>
        <v>126.92</v>
      </c>
      <c r="Y41" s="38">
        <f t="shared" si="34"/>
        <v>12.02</v>
      </c>
      <c r="Z41" s="38">
        <v>2.34</v>
      </c>
      <c r="AA41" s="39">
        <f t="shared" si="35"/>
        <v>159</v>
      </c>
      <c r="AB41" s="39">
        <f t="shared" si="36"/>
        <v>0</v>
      </c>
      <c r="AC41" s="38">
        <f t="shared" si="37"/>
        <v>683.12</v>
      </c>
      <c r="AD41" s="38">
        <f t="shared" si="38"/>
        <v>2235.1</v>
      </c>
      <c r="AE41" s="38"/>
      <c r="AF41" s="41" t="s">
        <v>73</v>
      </c>
      <c r="AG41" s="42">
        <f t="shared" si="20"/>
        <v>86.17</v>
      </c>
      <c r="AH41" s="42">
        <f t="shared" si="21"/>
        <v>1148.43</v>
      </c>
      <c r="AI41" s="42">
        <f t="shared" si="16"/>
        <v>634.6</v>
      </c>
      <c r="AJ41" s="42">
        <f t="shared" si="22"/>
        <v>47.9</v>
      </c>
      <c r="AK41" s="42">
        <f t="shared" si="17"/>
        <v>318</v>
      </c>
      <c r="AL41" s="42">
        <f t="shared" si="18"/>
        <v>0</v>
      </c>
      <c r="AM41" s="42">
        <f t="shared" si="19"/>
        <v>2235.1</v>
      </c>
      <c r="AN41" s="41" t="s">
        <v>34</v>
      </c>
    </row>
    <row r="42" s="15" customFormat="1" ht="16" customHeight="1" spans="1:41">
      <c r="A42" s="37">
        <f t="shared" si="23"/>
        <v>39</v>
      </c>
      <c r="B42" s="38" t="s">
        <v>195</v>
      </c>
      <c r="C42" s="38" t="s">
        <v>216</v>
      </c>
      <c r="D42" s="40" t="s">
        <v>217</v>
      </c>
      <c r="E42" s="38">
        <v>4007</v>
      </c>
      <c r="F42" s="38">
        <v>4007</v>
      </c>
      <c r="G42" s="39">
        <v>6346</v>
      </c>
      <c r="H42" s="38">
        <v>4007</v>
      </c>
      <c r="I42" s="39">
        <v>3180</v>
      </c>
      <c r="J42" s="39"/>
      <c r="K42" s="38">
        <f t="shared" si="24"/>
        <v>72.13</v>
      </c>
      <c r="L42" s="38">
        <v>14.04</v>
      </c>
      <c r="M42" s="38">
        <f t="shared" si="25"/>
        <v>641.12</v>
      </c>
      <c r="N42" s="38">
        <v>124.47</v>
      </c>
      <c r="O42" s="39">
        <f t="shared" si="26"/>
        <v>507.68</v>
      </c>
      <c r="P42" s="38">
        <f t="shared" si="27"/>
        <v>28.05</v>
      </c>
      <c r="Q42" s="38">
        <v>5.49</v>
      </c>
      <c r="R42" s="39">
        <f t="shared" si="28"/>
        <v>159</v>
      </c>
      <c r="S42" s="39">
        <f t="shared" si="29"/>
        <v>0</v>
      </c>
      <c r="T42" s="39">
        <f t="shared" si="30"/>
        <v>1551.98</v>
      </c>
      <c r="U42" s="38">
        <f t="shared" si="31"/>
        <v>0</v>
      </c>
      <c r="V42" s="38">
        <f t="shared" si="32"/>
        <v>320.56</v>
      </c>
      <c r="W42" s="38">
        <v>62.28</v>
      </c>
      <c r="X42" s="39">
        <f t="shared" si="33"/>
        <v>126.92</v>
      </c>
      <c r="Y42" s="38">
        <f t="shared" si="34"/>
        <v>12.02</v>
      </c>
      <c r="Z42" s="38">
        <v>2.34</v>
      </c>
      <c r="AA42" s="39">
        <f t="shared" si="35"/>
        <v>159</v>
      </c>
      <c r="AB42" s="39">
        <f t="shared" si="36"/>
        <v>0</v>
      </c>
      <c r="AC42" s="38">
        <f t="shared" si="37"/>
        <v>683.12</v>
      </c>
      <c r="AD42" s="38">
        <f t="shared" si="38"/>
        <v>2235.1</v>
      </c>
      <c r="AE42" s="38"/>
      <c r="AF42" s="41" t="s">
        <v>67</v>
      </c>
      <c r="AG42" s="42">
        <f t="shared" si="20"/>
        <v>86.17</v>
      </c>
      <c r="AH42" s="42">
        <f t="shared" si="21"/>
        <v>1148.43</v>
      </c>
      <c r="AI42" s="42">
        <f t="shared" si="16"/>
        <v>634.6</v>
      </c>
      <c r="AJ42" s="42">
        <f t="shared" si="22"/>
        <v>47.9</v>
      </c>
      <c r="AK42" s="42">
        <f t="shared" si="17"/>
        <v>318</v>
      </c>
      <c r="AL42" s="42">
        <f t="shared" si="18"/>
        <v>0</v>
      </c>
      <c r="AM42" s="42">
        <f t="shared" si="19"/>
        <v>2235.1</v>
      </c>
      <c r="AN42" s="41" t="s">
        <v>36</v>
      </c>
    </row>
    <row r="43" s="15" customFormat="1" ht="16" customHeight="1" spans="1:41">
      <c r="A43" s="37">
        <f t="shared" si="23"/>
        <v>40</v>
      </c>
      <c r="B43" s="38" t="s">
        <v>195</v>
      </c>
      <c r="C43" s="38" t="s">
        <v>218</v>
      </c>
      <c r="D43" s="40" t="s">
        <v>219</v>
      </c>
      <c r="E43" s="38">
        <v>4007</v>
      </c>
      <c r="F43" s="38">
        <v>4007</v>
      </c>
      <c r="G43" s="39">
        <v>6346</v>
      </c>
      <c r="H43" s="38">
        <v>4007</v>
      </c>
      <c r="I43" s="39">
        <v>3180</v>
      </c>
      <c r="J43" s="39"/>
      <c r="K43" s="38">
        <f t="shared" si="24"/>
        <v>72.13</v>
      </c>
      <c r="L43" s="38">
        <v>14.04</v>
      </c>
      <c r="M43" s="38">
        <f t="shared" si="25"/>
        <v>641.12</v>
      </c>
      <c r="N43" s="38">
        <v>124.47</v>
      </c>
      <c r="O43" s="39">
        <f t="shared" si="26"/>
        <v>507.68</v>
      </c>
      <c r="P43" s="38">
        <f t="shared" si="27"/>
        <v>28.05</v>
      </c>
      <c r="Q43" s="38">
        <v>5.49</v>
      </c>
      <c r="R43" s="39">
        <f t="shared" si="28"/>
        <v>159</v>
      </c>
      <c r="S43" s="39">
        <f t="shared" si="29"/>
        <v>0</v>
      </c>
      <c r="T43" s="39">
        <f t="shared" si="30"/>
        <v>1551.98</v>
      </c>
      <c r="U43" s="38">
        <f t="shared" si="31"/>
        <v>0</v>
      </c>
      <c r="V43" s="38">
        <f t="shared" si="32"/>
        <v>320.56</v>
      </c>
      <c r="W43" s="38">
        <v>62.28</v>
      </c>
      <c r="X43" s="39">
        <f t="shared" si="33"/>
        <v>126.92</v>
      </c>
      <c r="Y43" s="38">
        <f t="shared" si="34"/>
        <v>12.02</v>
      </c>
      <c r="Z43" s="38">
        <v>2.34</v>
      </c>
      <c r="AA43" s="39">
        <f t="shared" si="35"/>
        <v>159</v>
      </c>
      <c r="AB43" s="39">
        <f t="shared" si="36"/>
        <v>0</v>
      </c>
      <c r="AC43" s="38">
        <f t="shared" si="37"/>
        <v>683.12</v>
      </c>
      <c r="AD43" s="38">
        <f t="shared" si="38"/>
        <v>2235.1</v>
      </c>
      <c r="AE43" s="38"/>
      <c r="AF43" s="41" t="s">
        <v>73</v>
      </c>
      <c r="AG43" s="42">
        <f t="shared" si="20"/>
        <v>86.17</v>
      </c>
      <c r="AH43" s="42">
        <f t="shared" si="21"/>
        <v>1148.43</v>
      </c>
      <c r="AI43" s="42">
        <f t="shared" si="16"/>
        <v>634.6</v>
      </c>
      <c r="AJ43" s="42">
        <f t="shared" si="22"/>
        <v>47.9</v>
      </c>
      <c r="AK43" s="42">
        <f t="shared" si="17"/>
        <v>318</v>
      </c>
      <c r="AL43" s="42">
        <f t="shared" si="18"/>
        <v>0</v>
      </c>
      <c r="AM43" s="42">
        <f t="shared" si="19"/>
        <v>2235.1</v>
      </c>
      <c r="AN43" s="41" t="s">
        <v>34</v>
      </c>
    </row>
    <row r="44" s="15" customFormat="1" ht="16" customHeight="1" spans="1:41">
      <c r="A44" s="37">
        <f t="shared" si="23"/>
        <v>41</v>
      </c>
      <c r="B44" s="38" t="s">
        <v>153</v>
      </c>
      <c r="C44" s="38" t="s">
        <v>220</v>
      </c>
      <c r="D44" s="40" t="s">
        <v>221</v>
      </c>
      <c r="E44" s="38">
        <v>4200</v>
      </c>
      <c r="F44" s="38">
        <v>4200</v>
      </c>
      <c r="G44" s="39">
        <v>6346</v>
      </c>
      <c r="H44" s="38">
        <v>4200</v>
      </c>
      <c r="I44" s="39">
        <v>4180</v>
      </c>
      <c r="J44" s="39"/>
      <c r="K44" s="38">
        <f t="shared" si="24"/>
        <v>75.6</v>
      </c>
      <c r="L44" s="38">
        <v>0</v>
      </c>
      <c r="M44" s="38">
        <f t="shared" si="25"/>
        <v>672</v>
      </c>
      <c r="N44" s="38">
        <v>0</v>
      </c>
      <c r="O44" s="39">
        <f t="shared" si="26"/>
        <v>507.68</v>
      </c>
      <c r="P44" s="38">
        <f t="shared" si="27"/>
        <v>29.4</v>
      </c>
      <c r="Q44" s="38">
        <v>0</v>
      </c>
      <c r="R44" s="39">
        <f t="shared" si="28"/>
        <v>209</v>
      </c>
      <c r="S44" s="39">
        <f t="shared" si="29"/>
        <v>0</v>
      </c>
      <c r="T44" s="39">
        <f t="shared" si="30"/>
        <v>1493.68</v>
      </c>
      <c r="U44" s="38">
        <f t="shared" si="31"/>
        <v>0</v>
      </c>
      <c r="V44" s="38">
        <f t="shared" si="32"/>
        <v>336</v>
      </c>
      <c r="W44" s="38">
        <v>0</v>
      </c>
      <c r="X44" s="39">
        <f t="shared" si="33"/>
        <v>126.92</v>
      </c>
      <c r="Y44" s="38">
        <f t="shared" si="34"/>
        <v>12.6</v>
      </c>
      <c r="Z44" s="38">
        <v>0</v>
      </c>
      <c r="AA44" s="39">
        <f t="shared" si="35"/>
        <v>209</v>
      </c>
      <c r="AB44" s="39">
        <f t="shared" si="36"/>
        <v>0</v>
      </c>
      <c r="AC44" s="38">
        <f t="shared" si="37"/>
        <v>684.52</v>
      </c>
      <c r="AD44" s="38">
        <f t="shared" si="38"/>
        <v>2178.2</v>
      </c>
      <c r="AE44" s="38"/>
      <c r="AF44" s="41" t="s">
        <v>67</v>
      </c>
      <c r="AG44" s="42">
        <f t="shared" si="20"/>
        <v>75.6</v>
      </c>
      <c r="AH44" s="42">
        <f t="shared" si="21"/>
        <v>1008</v>
      </c>
      <c r="AI44" s="42">
        <f t="shared" si="16"/>
        <v>634.6</v>
      </c>
      <c r="AJ44" s="42">
        <f t="shared" si="22"/>
        <v>42</v>
      </c>
      <c r="AK44" s="42">
        <f t="shared" si="17"/>
        <v>418</v>
      </c>
      <c r="AL44" s="42">
        <f t="shared" si="18"/>
        <v>0</v>
      </c>
      <c r="AM44" s="42">
        <f t="shared" si="19"/>
        <v>2178.2</v>
      </c>
      <c r="AN44" s="41" t="s">
        <v>36</v>
      </c>
    </row>
    <row r="45" s="15" customFormat="1" ht="16" customHeight="1" spans="1:41">
      <c r="A45" s="37">
        <f t="shared" si="23"/>
        <v>42</v>
      </c>
      <c r="B45" s="38" t="s">
        <v>153</v>
      </c>
      <c r="C45" s="38" t="s">
        <v>222</v>
      </c>
      <c r="D45" s="40" t="s">
        <v>223</v>
      </c>
      <c r="E45" s="38">
        <v>4007</v>
      </c>
      <c r="F45" s="38">
        <v>4007</v>
      </c>
      <c r="G45" s="39">
        <v>6346</v>
      </c>
      <c r="H45" s="38">
        <v>4007</v>
      </c>
      <c r="I45" s="39">
        <v>4180</v>
      </c>
      <c r="J45" s="39"/>
      <c r="K45" s="38">
        <f t="shared" si="24"/>
        <v>72.13</v>
      </c>
      <c r="L45" s="38">
        <v>14.04</v>
      </c>
      <c r="M45" s="38">
        <f t="shared" si="25"/>
        <v>641.12</v>
      </c>
      <c r="N45" s="38">
        <v>124.47</v>
      </c>
      <c r="O45" s="39">
        <f t="shared" si="26"/>
        <v>507.68</v>
      </c>
      <c r="P45" s="38">
        <f t="shared" si="27"/>
        <v>28.05</v>
      </c>
      <c r="Q45" s="38">
        <v>5.49</v>
      </c>
      <c r="R45" s="39">
        <f t="shared" si="28"/>
        <v>209</v>
      </c>
      <c r="S45" s="39">
        <f t="shared" si="29"/>
        <v>0</v>
      </c>
      <c r="T45" s="39">
        <f t="shared" si="30"/>
        <v>1601.98</v>
      </c>
      <c r="U45" s="38">
        <f t="shared" si="31"/>
        <v>0</v>
      </c>
      <c r="V45" s="38">
        <f t="shared" si="32"/>
        <v>320.56</v>
      </c>
      <c r="W45" s="38">
        <v>62.28</v>
      </c>
      <c r="X45" s="39">
        <f t="shared" si="33"/>
        <v>126.92</v>
      </c>
      <c r="Y45" s="38">
        <f t="shared" si="34"/>
        <v>12.02</v>
      </c>
      <c r="Z45" s="38">
        <v>2.34</v>
      </c>
      <c r="AA45" s="39">
        <f t="shared" si="35"/>
        <v>209</v>
      </c>
      <c r="AB45" s="39">
        <f t="shared" si="36"/>
        <v>0</v>
      </c>
      <c r="AC45" s="38">
        <f t="shared" si="37"/>
        <v>733.12</v>
      </c>
      <c r="AD45" s="38">
        <f t="shared" si="38"/>
        <v>2335.1</v>
      </c>
      <c r="AE45" s="38"/>
      <c r="AF45" s="41" t="s">
        <v>77</v>
      </c>
      <c r="AG45" s="42">
        <f t="shared" si="20"/>
        <v>86.17</v>
      </c>
      <c r="AH45" s="42">
        <f t="shared" si="21"/>
        <v>1148.43</v>
      </c>
      <c r="AI45" s="42">
        <f t="shared" si="16"/>
        <v>634.6</v>
      </c>
      <c r="AJ45" s="42">
        <f t="shared" si="22"/>
        <v>47.9</v>
      </c>
      <c r="AK45" s="42">
        <f t="shared" si="17"/>
        <v>418</v>
      </c>
      <c r="AL45" s="42">
        <f t="shared" si="18"/>
        <v>0</v>
      </c>
      <c r="AM45" s="42">
        <f t="shared" si="19"/>
        <v>2335.1</v>
      </c>
      <c r="AN45" s="41" t="s">
        <v>36</v>
      </c>
    </row>
    <row r="46" s="15" customFormat="1" ht="16" customHeight="1" spans="1:41">
      <c r="A46" s="37">
        <f t="shared" si="23"/>
        <v>43</v>
      </c>
      <c r="B46" s="38" t="s">
        <v>153</v>
      </c>
      <c r="C46" s="38" t="s">
        <v>224</v>
      </c>
      <c r="D46" s="40" t="s">
        <v>225</v>
      </c>
      <c r="E46" s="38">
        <v>4007</v>
      </c>
      <c r="F46" s="38">
        <v>4007</v>
      </c>
      <c r="G46" s="39">
        <v>6346</v>
      </c>
      <c r="H46" s="38">
        <v>4007</v>
      </c>
      <c r="I46" s="39">
        <v>4180</v>
      </c>
      <c r="J46" s="39"/>
      <c r="K46" s="38">
        <f t="shared" si="24"/>
        <v>72.13</v>
      </c>
      <c r="L46" s="38">
        <v>14.04</v>
      </c>
      <c r="M46" s="38">
        <f t="shared" si="25"/>
        <v>641.12</v>
      </c>
      <c r="N46" s="38">
        <v>124.47</v>
      </c>
      <c r="O46" s="39">
        <f t="shared" si="26"/>
        <v>507.68</v>
      </c>
      <c r="P46" s="38">
        <f t="shared" si="27"/>
        <v>28.05</v>
      </c>
      <c r="Q46" s="38">
        <v>5.49</v>
      </c>
      <c r="R46" s="39">
        <f t="shared" si="28"/>
        <v>209</v>
      </c>
      <c r="S46" s="39">
        <f t="shared" si="29"/>
        <v>0</v>
      </c>
      <c r="T46" s="39">
        <f t="shared" si="30"/>
        <v>1601.98</v>
      </c>
      <c r="U46" s="38">
        <f t="shared" si="31"/>
        <v>0</v>
      </c>
      <c r="V46" s="38">
        <f t="shared" si="32"/>
        <v>320.56</v>
      </c>
      <c r="W46" s="38">
        <v>62.28</v>
      </c>
      <c r="X46" s="39">
        <f t="shared" si="33"/>
        <v>126.92</v>
      </c>
      <c r="Y46" s="38">
        <f t="shared" si="34"/>
        <v>12.02</v>
      </c>
      <c r="Z46" s="38">
        <v>2.34</v>
      </c>
      <c r="AA46" s="39">
        <f t="shared" si="35"/>
        <v>209</v>
      </c>
      <c r="AB46" s="39">
        <f t="shared" si="36"/>
        <v>0</v>
      </c>
      <c r="AC46" s="38">
        <f t="shared" si="37"/>
        <v>733.12</v>
      </c>
      <c r="AD46" s="38">
        <f t="shared" si="38"/>
        <v>2335.1</v>
      </c>
      <c r="AE46" s="38"/>
      <c r="AF46" s="41" t="s">
        <v>77</v>
      </c>
      <c r="AG46" s="42">
        <f t="shared" si="20"/>
        <v>86.17</v>
      </c>
      <c r="AH46" s="42">
        <f t="shared" si="21"/>
        <v>1148.43</v>
      </c>
      <c r="AI46" s="42">
        <f t="shared" si="16"/>
        <v>634.6</v>
      </c>
      <c r="AJ46" s="42">
        <f t="shared" si="22"/>
        <v>47.9</v>
      </c>
      <c r="AK46" s="42">
        <f t="shared" si="17"/>
        <v>418</v>
      </c>
      <c r="AL46" s="42">
        <f t="shared" si="18"/>
        <v>0</v>
      </c>
      <c r="AM46" s="42">
        <f t="shared" si="19"/>
        <v>2335.1</v>
      </c>
      <c r="AN46" s="41" t="s">
        <v>36</v>
      </c>
    </row>
    <row r="47" s="15" customFormat="1" ht="16" customHeight="1" spans="1:41">
      <c r="A47" s="37">
        <f t="shared" si="23"/>
        <v>44</v>
      </c>
      <c r="B47" s="38" t="s">
        <v>153</v>
      </c>
      <c r="C47" s="38" t="s">
        <v>226</v>
      </c>
      <c r="D47" s="40" t="s">
        <v>227</v>
      </c>
      <c r="E47" s="38">
        <v>4007</v>
      </c>
      <c r="F47" s="38">
        <v>4007</v>
      </c>
      <c r="G47" s="39">
        <v>6346</v>
      </c>
      <c r="H47" s="38">
        <v>4007</v>
      </c>
      <c r="I47" s="39">
        <v>3180</v>
      </c>
      <c r="J47" s="39"/>
      <c r="K47" s="38">
        <f t="shared" si="24"/>
        <v>72.13</v>
      </c>
      <c r="L47" s="38">
        <v>14.04</v>
      </c>
      <c r="M47" s="38">
        <f t="shared" si="25"/>
        <v>641.12</v>
      </c>
      <c r="N47" s="38">
        <v>124.47</v>
      </c>
      <c r="O47" s="39">
        <f t="shared" si="26"/>
        <v>507.68</v>
      </c>
      <c r="P47" s="38">
        <f t="shared" si="27"/>
        <v>28.05</v>
      </c>
      <c r="Q47" s="38">
        <v>5.49</v>
      </c>
      <c r="R47" s="39">
        <f t="shared" si="28"/>
        <v>159</v>
      </c>
      <c r="S47" s="39">
        <f t="shared" si="29"/>
        <v>0</v>
      </c>
      <c r="T47" s="39">
        <f t="shared" si="30"/>
        <v>1551.98</v>
      </c>
      <c r="U47" s="38">
        <f t="shared" si="31"/>
        <v>0</v>
      </c>
      <c r="V47" s="38">
        <f t="shared" si="32"/>
        <v>320.56</v>
      </c>
      <c r="W47" s="38">
        <v>62.28</v>
      </c>
      <c r="X47" s="39">
        <f t="shared" si="33"/>
        <v>126.92</v>
      </c>
      <c r="Y47" s="38">
        <f t="shared" si="34"/>
        <v>12.02</v>
      </c>
      <c r="Z47" s="38">
        <v>2.34</v>
      </c>
      <c r="AA47" s="39">
        <f t="shared" si="35"/>
        <v>159</v>
      </c>
      <c r="AB47" s="39">
        <f t="shared" si="36"/>
        <v>0</v>
      </c>
      <c r="AC47" s="38">
        <f t="shared" si="37"/>
        <v>683.12</v>
      </c>
      <c r="AD47" s="38">
        <f t="shared" si="38"/>
        <v>2235.1</v>
      </c>
      <c r="AE47" s="38"/>
      <c r="AF47" s="41" t="s">
        <v>74</v>
      </c>
      <c r="AG47" s="42">
        <f t="shared" si="20"/>
        <v>86.17</v>
      </c>
      <c r="AH47" s="42">
        <f t="shared" si="21"/>
        <v>1148.43</v>
      </c>
      <c r="AI47" s="42">
        <f t="shared" si="16"/>
        <v>634.6</v>
      </c>
      <c r="AJ47" s="42">
        <f t="shared" si="22"/>
        <v>47.9</v>
      </c>
      <c r="AK47" s="42">
        <f t="shared" si="17"/>
        <v>318</v>
      </c>
      <c r="AL47" s="42">
        <f t="shared" si="18"/>
        <v>0</v>
      </c>
      <c r="AM47" s="42">
        <f t="shared" si="19"/>
        <v>2235.1</v>
      </c>
      <c r="AN47" s="41" t="s">
        <v>35</v>
      </c>
    </row>
    <row r="48" spans="1:41">
      <c r="A48" s="37">
        <f t="shared" si="23"/>
        <v>45</v>
      </c>
      <c r="B48" s="38" t="s">
        <v>195</v>
      </c>
      <c r="C48" s="38" t="s">
        <v>228</v>
      </c>
      <c r="D48" s="40" t="s">
        <v>229</v>
      </c>
      <c r="E48" s="38">
        <v>4007</v>
      </c>
      <c r="F48" s="38">
        <v>4007</v>
      </c>
      <c r="G48" s="39">
        <v>6346</v>
      </c>
      <c r="H48" s="38">
        <v>4007</v>
      </c>
      <c r="I48" s="39">
        <v>3180</v>
      </c>
      <c r="J48" s="39"/>
      <c r="K48" s="38">
        <f t="shared" si="24"/>
        <v>72.13</v>
      </c>
      <c r="L48" s="38">
        <v>14.04</v>
      </c>
      <c r="M48" s="38">
        <f t="shared" si="25"/>
        <v>641.12</v>
      </c>
      <c r="N48" s="38">
        <v>124.47</v>
      </c>
      <c r="O48" s="39">
        <f t="shared" si="26"/>
        <v>507.68</v>
      </c>
      <c r="P48" s="38">
        <f t="shared" si="27"/>
        <v>28.05</v>
      </c>
      <c r="Q48" s="38">
        <v>5.49</v>
      </c>
      <c r="R48" s="39">
        <f t="shared" si="28"/>
        <v>159</v>
      </c>
      <c r="S48" s="39">
        <f t="shared" si="29"/>
        <v>0</v>
      </c>
      <c r="T48" s="39">
        <f t="shared" si="30"/>
        <v>1551.98</v>
      </c>
      <c r="U48" s="38">
        <f t="shared" si="31"/>
        <v>0</v>
      </c>
      <c r="V48" s="38">
        <f t="shared" si="32"/>
        <v>320.56</v>
      </c>
      <c r="W48" s="38">
        <v>62.28</v>
      </c>
      <c r="X48" s="39">
        <f t="shared" si="33"/>
        <v>126.92</v>
      </c>
      <c r="Y48" s="38">
        <f t="shared" si="34"/>
        <v>12.02</v>
      </c>
      <c r="Z48" s="38">
        <v>2.34</v>
      </c>
      <c r="AA48" s="39">
        <f t="shared" si="35"/>
        <v>159</v>
      </c>
      <c r="AB48" s="39">
        <f t="shared" si="36"/>
        <v>0</v>
      </c>
      <c r="AC48" s="38">
        <f t="shared" si="37"/>
        <v>683.12</v>
      </c>
      <c r="AD48" s="38">
        <f t="shared" si="38"/>
        <v>2235.1</v>
      </c>
      <c r="AE48" s="38"/>
      <c r="AF48" s="41" t="s">
        <v>67</v>
      </c>
      <c r="AG48" s="42">
        <f t="shared" si="20"/>
        <v>86.17</v>
      </c>
      <c r="AH48" s="42">
        <f t="shared" si="21"/>
        <v>1148.43</v>
      </c>
      <c r="AI48" s="42">
        <f t="shared" si="16"/>
        <v>634.6</v>
      </c>
      <c r="AJ48" s="42">
        <f t="shared" si="22"/>
        <v>47.9</v>
      </c>
      <c r="AK48" s="42">
        <f t="shared" si="17"/>
        <v>318</v>
      </c>
      <c r="AL48" s="42">
        <f t="shared" si="18"/>
        <v>0</v>
      </c>
      <c r="AM48" s="42">
        <f t="shared" si="19"/>
        <v>2235.1</v>
      </c>
      <c r="AN48" s="41" t="s">
        <v>36</v>
      </c>
      <c r="AO48" s="15"/>
    </row>
    <row r="49" s="15" customFormat="1" ht="16" customHeight="1" spans="1:40">
      <c r="A49" s="37">
        <f t="shared" si="23"/>
        <v>46</v>
      </c>
      <c r="B49" s="38" t="s">
        <v>110</v>
      </c>
      <c r="C49" s="45" t="s">
        <v>230</v>
      </c>
      <c r="D49" s="46" t="s">
        <v>231</v>
      </c>
      <c r="E49" s="38">
        <v>4007</v>
      </c>
      <c r="F49" s="38">
        <v>4007</v>
      </c>
      <c r="G49" s="39">
        <v>6346</v>
      </c>
      <c r="H49" s="38">
        <v>4007</v>
      </c>
      <c r="I49" s="39">
        <v>2200</v>
      </c>
      <c r="J49" s="39"/>
      <c r="K49" s="38">
        <f t="shared" si="24"/>
        <v>72.13</v>
      </c>
      <c r="L49" s="38">
        <v>14.04</v>
      </c>
      <c r="M49" s="38">
        <f t="shared" si="25"/>
        <v>641.12</v>
      </c>
      <c r="N49" s="38">
        <v>124.47</v>
      </c>
      <c r="O49" s="39">
        <f t="shared" si="26"/>
        <v>507.68</v>
      </c>
      <c r="P49" s="38">
        <f t="shared" si="27"/>
        <v>28.05</v>
      </c>
      <c r="Q49" s="38">
        <v>5.49</v>
      </c>
      <c r="R49" s="39">
        <f t="shared" si="28"/>
        <v>110</v>
      </c>
      <c r="S49" s="39">
        <f t="shared" si="29"/>
        <v>0</v>
      </c>
      <c r="T49" s="39">
        <f t="shared" si="30"/>
        <v>1502.98</v>
      </c>
      <c r="U49" s="38">
        <f t="shared" si="31"/>
        <v>0</v>
      </c>
      <c r="V49" s="38">
        <f t="shared" si="32"/>
        <v>320.56</v>
      </c>
      <c r="W49" s="38">
        <v>62.28</v>
      </c>
      <c r="X49" s="39">
        <f t="shared" si="33"/>
        <v>126.92</v>
      </c>
      <c r="Y49" s="38">
        <f t="shared" si="34"/>
        <v>12.02</v>
      </c>
      <c r="Z49" s="38">
        <v>2.34</v>
      </c>
      <c r="AA49" s="39">
        <f t="shared" si="35"/>
        <v>110</v>
      </c>
      <c r="AB49" s="39">
        <f t="shared" si="36"/>
        <v>0</v>
      </c>
      <c r="AC49" s="38">
        <f t="shared" si="37"/>
        <v>634.12</v>
      </c>
      <c r="AD49" s="38">
        <f t="shared" si="38"/>
        <v>2137.1</v>
      </c>
      <c r="AE49" s="38"/>
      <c r="AF49" s="41" t="s">
        <v>62</v>
      </c>
      <c r="AG49" s="42">
        <f t="shared" si="20"/>
        <v>86.17</v>
      </c>
      <c r="AH49" s="42">
        <f t="shared" si="21"/>
        <v>1148.43</v>
      </c>
      <c r="AI49" s="42">
        <f t="shared" si="16"/>
        <v>634.6</v>
      </c>
      <c r="AJ49" s="42">
        <f t="shared" si="22"/>
        <v>47.9</v>
      </c>
      <c r="AK49" s="42">
        <f t="shared" si="17"/>
        <v>220</v>
      </c>
      <c r="AL49" s="42">
        <f t="shared" si="18"/>
        <v>0</v>
      </c>
      <c r="AM49" s="42">
        <f t="shared" si="19"/>
        <v>2137.1</v>
      </c>
      <c r="AN49" s="41" t="s">
        <v>33</v>
      </c>
    </row>
    <row r="50" s="15" customFormat="1" ht="16" customHeight="1" spans="1:40">
      <c r="A50" s="37">
        <f t="shared" si="23"/>
        <v>47</v>
      </c>
      <c r="B50" s="38" t="s">
        <v>195</v>
      </c>
      <c r="C50" s="45" t="s">
        <v>232</v>
      </c>
      <c r="D50" s="46" t="s">
        <v>233</v>
      </c>
      <c r="E50" s="38">
        <v>4007</v>
      </c>
      <c r="F50" s="38">
        <v>4007</v>
      </c>
      <c r="G50" s="39">
        <v>6346</v>
      </c>
      <c r="H50" s="38">
        <v>4007</v>
      </c>
      <c r="I50" s="39">
        <v>3180</v>
      </c>
      <c r="J50" s="39"/>
      <c r="K50" s="38">
        <f t="shared" si="24"/>
        <v>72.13</v>
      </c>
      <c r="L50" s="38">
        <v>14.04</v>
      </c>
      <c r="M50" s="38">
        <f t="shared" si="25"/>
        <v>641.12</v>
      </c>
      <c r="N50" s="38">
        <v>124.47</v>
      </c>
      <c r="O50" s="39">
        <f t="shared" si="26"/>
        <v>507.68</v>
      </c>
      <c r="P50" s="38">
        <f t="shared" si="27"/>
        <v>28.05</v>
      </c>
      <c r="Q50" s="38">
        <v>5.49</v>
      </c>
      <c r="R50" s="39">
        <f t="shared" si="28"/>
        <v>159</v>
      </c>
      <c r="S50" s="39">
        <f t="shared" si="29"/>
        <v>0</v>
      </c>
      <c r="T50" s="39">
        <f t="shared" si="30"/>
        <v>1551.98</v>
      </c>
      <c r="U50" s="38">
        <f t="shared" si="31"/>
        <v>0</v>
      </c>
      <c r="V50" s="38">
        <f t="shared" si="32"/>
        <v>320.56</v>
      </c>
      <c r="W50" s="38">
        <v>62.28</v>
      </c>
      <c r="X50" s="39">
        <f t="shared" si="33"/>
        <v>126.92</v>
      </c>
      <c r="Y50" s="38">
        <f t="shared" si="34"/>
        <v>12.02</v>
      </c>
      <c r="Z50" s="38">
        <v>2.34</v>
      </c>
      <c r="AA50" s="39">
        <f t="shared" si="35"/>
        <v>159</v>
      </c>
      <c r="AB50" s="39">
        <f t="shared" si="36"/>
        <v>0</v>
      </c>
      <c r="AC50" s="38">
        <f t="shared" si="37"/>
        <v>683.12</v>
      </c>
      <c r="AD50" s="38">
        <f t="shared" si="38"/>
        <v>2235.1</v>
      </c>
      <c r="AE50" s="38"/>
      <c r="AF50" s="41" t="s">
        <v>67</v>
      </c>
      <c r="AG50" s="42">
        <f t="shared" si="20"/>
        <v>86.17</v>
      </c>
      <c r="AH50" s="42">
        <f t="shared" si="21"/>
        <v>1148.43</v>
      </c>
      <c r="AI50" s="42">
        <f t="shared" si="16"/>
        <v>634.6</v>
      </c>
      <c r="AJ50" s="42">
        <f t="shared" si="22"/>
        <v>47.9</v>
      </c>
      <c r="AK50" s="42">
        <f t="shared" si="17"/>
        <v>318</v>
      </c>
      <c r="AL50" s="42">
        <f t="shared" si="18"/>
        <v>0</v>
      </c>
      <c r="AM50" s="42">
        <f t="shared" si="19"/>
        <v>2235.1</v>
      </c>
      <c r="AN50" s="41" t="s">
        <v>36</v>
      </c>
    </row>
    <row r="51" s="15" customFormat="1" ht="16" customHeight="1" spans="1:40">
      <c r="A51" s="37">
        <f t="shared" si="23"/>
        <v>48</v>
      </c>
      <c r="B51" s="38" t="s">
        <v>195</v>
      </c>
      <c r="C51" s="45" t="s">
        <v>234</v>
      </c>
      <c r="D51" s="46" t="s">
        <v>235</v>
      </c>
      <c r="E51" s="38">
        <v>4007</v>
      </c>
      <c r="F51" s="38">
        <v>4007</v>
      </c>
      <c r="G51" s="39">
        <v>6346</v>
      </c>
      <c r="H51" s="38">
        <v>4007</v>
      </c>
      <c r="I51" s="39">
        <v>2200</v>
      </c>
      <c r="J51" s="39"/>
      <c r="K51" s="38">
        <f t="shared" si="24"/>
        <v>72.13</v>
      </c>
      <c r="L51" s="38">
        <v>14.04</v>
      </c>
      <c r="M51" s="38">
        <f t="shared" si="25"/>
        <v>641.12</v>
      </c>
      <c r="N51" s="38">
        <v>124.47</v>
      </c>
      <c r="O51" s="39">
        <f t="shared" si="26"/>
        <v>507.68</v>
      </c>
      <c r="P51" s="38">
        <f t="shared" si="27"/>
        <v>28.05</v>
      </c>
      <c r="Q51" s="38">
        <v>5.49</v>
      </c>
      <c r="R51" s="39">
        <f t="shared" si="28"/>
        <v>110</v>
      </c>
      <c r="S51" s="39">
        <f t="shared" si="29"/>
        <v>0</v>
      </c>
      <c r="T51" s="39">
        <f t="shared" si="30"/>
        <v>1502.98</v>
      </c>
      <c r="U51" s="38">
        <f t="shared" si="31"/>
        <v>0</v>
      </c>
      <c r="V51" s="38">
        <f t="shared" si="32"/>
        <v>320.56</v>
      </c>
      <c r="W51" s="38">
        <v>62.28</v>
      </c>
      <c r="X51" s="39">
        <f t="shared" si="33"/>
        <v>126.92</v>
      </c>
      <c r="Y51" s="38">
        <f t="shared" si="34"/>
        <v>12.02</v>
      </c>
      <c r="Z51" s="38">
        <v>2.34</v>
      </c>
      <c r="AA51" s="39">
        <f t="shared" si="35"/>
        <v>110</v>
      </c>
      <c r="AB51" s="39">
        <f t="shared" si="36"/>
        <v>0</v>
      </c>
      <c r="AC51" s="38">
        <f t="shared" si="37"/>
        <v>634.12</v>
      </c>
      <c r="AD51" s="38">
        <f t="shared" si="38"/>
        <v>2137.1</v>
      </c>
      <c r="AE51" s="38"/>
      <c r="AF51" s="41" t="s">
        <v>67</v>
      </c>
      <c r="AG51" s="42">
        <f t="shared" si="20"/>
        <v>86.17</v>
      </c>
      <c r="AH51" s="42">
        <f t="shared" si="21"/>
        <v>1148.43</v>
      </c>
      <c r="AI51" s="42">
        <f t="shared" si="16"/>
        <v>634.6</v>
      </c>
      <c r="AJ51" s="42">
        <f t="shared" si="22"/>
        <v>47.9</v>
      </c>
      <c r="AK51" s="42">
        <f t="shared" si="17"/>
        <v>220</v>
      </c>
      <c r="AL51" s="42">
        <f t="shared" si="18"/>
        <v>0</v>
      </c>
      <c r="AM51" s="42">
        <f t="shared" si="19"/>
        <v>2137.1</v>
      </c>
      <c r="AN51" s="41" t="s">
        <v>36</v>
      </c>
    </row>
    <row r="52" s="15" customFormat="1" ht="16" customHeight="1" spans="1:40">
      <c r="A52" s="37">
        <f t="shared" si="23"/>
        <v>49</v>
      </c>
      <c r="B52" s="38" t="s">
        <v>195</v>
      </c>
      <c r="C52" s="45" t="s">
        <v>236</v>
      </c>
      <c r="D52" s="221" t="s">
        <v>237</v>
      </c>
      <c r="E52" s="38">
        <v>4007</v>
      </c>
      <c r="F52" s="38">
        <v>4007</v>
      </c>
      <c r="G52" s="39">
        <v>6346</v>
      </c>
      <c r="H52" s="38">
        <v>4007</v>
      </c>
      <c r="I52" s="39">
        <v>3180</v>
      </c>
      <c r="J52" s="39"/>
      <c r="K52" s="38">
        <f t="shared" si="24"/>
        <v>72.13</v>
      </c>
      <c r="L52" s="38">
        <v>14.04</v>
      </c>
      <c r="M52" s="38">
        <f t="shared" si="25"/>
        <v>641.12</v>
      </c>
      <c r="N52" s="38">
        <v>124.47</v>
      </c>
      <c r="O52" s="39">
        <f t="shared" si="26"/>
        <v>507.68</v>
      </c>
      <c r="P52" s="38">
        <f t="shared" si="27"/>
        <v>28.05</v>
      </c>
      <c r="Q52" s="38">
        <v>5.49</v>
      </c>
      <c r="R52" s="39">
        <f t="shared" si="28"/>
        <v>159</v>
      </c>
      <c r="S52" s="39">
        <f t="shared" si="29"/>
        <v>0</v>
      </c>
      <c r="T52" s="39">
        <f t="shared" si="30"/>
        <v>1551.98</v>
      </c>
      <c r="U52" s="38">
        <f t="shared" si="31"/>
        <v>0</v>
      </c>
      <c r="V52" s="38">
        <f t="shared" si="32"/>
        <v>320.56</v>
      </c>
      <c r="W52" s="38">
        <v>62.28</v>
      </c>
      <c r="X52" s="39">
        <f t="shared" si="33"/>
        <v>126.92</v>
      </c>
      <c r="Y52" s="38">
        <f t="shared" si="34"/>
        <v>12.02</v>
      </c>
      <c r="Z52" s="38">
        <v>2.34</v>
      </c>
      <c r="AA52" s="39">
        <f t="shared" si="35"/>
        <v>159</v>
      </c>
      <c r="AB52" s="39">
        <f t="shared" si="36"/>
        <v>0</v>
      </c>
      <c r="AC52" s="38">
        <f t="shared" si="37"/>
        <v>683.12</v>
      </c>
      <c r="AD52" s="38">
        <f t="shared" si="38"/>
        <v>2235.1</v>
      </c>
      <c r="AE52" s="38"/>
      <c r="AF52" s="41" t="s">
        <v>73</v>
      </c>
      <c r="AG52" s="42">
        <f t="shared" si="20"/>
        <v>86.17</v>
      </c>
      <c r="AH52" s="42">
        <f t="shared" si="21"/>
        <v>1148.43</v>
      </c>
      <c r="AI52" s="42">
        <f t="shared" si="16"/>
        <v>634.6</v>
      </c>
      <c r="AJ52" s="42">
        <f t="shared" si="22"/>
        <v>47.9</v>
      </c>
      <c r="AK52" s="42">
        <f t="shared" si="17"/>
        <v>318</v>
      </c>
      <c r="AL52" s="42">
        <f t="shared" si="18"/>
        <v>0</v>
      </c>
      <c r="AM52" s="42">
        <f t="shared" si="19"/>
        <v>2235.1</v>
      </c>
      <c r="AN52" s="41" t="s">
        <v>34</v>
      </c>
    </row>
    <row r="53" s="15" customFormat="1" ht="16" customHeight="1" spans="1:40">
      <c r="A53" s="37">
        <f t="shared" si="23"/>
        <v>50</v>
      </c>
      <c r="B53" s="38" t="s">
        <v>238</v>
      </c>
      <c r="C53" s="38" t="s">
        <v>239</v>
      </c>
      <c r="D53" s="40" t="s">
        <v>240</v>
      </c>
      <c r="E53" s="38">
        <v>4200</v>
      </c>
      <c r="F53" s="38">
        <v>4200</v>
      </c>
      <c r="G53" s="39">
        <v>6346</v>
      </c>
      <c r="H53" s="38">
        <v>4200</v>
      </c>
      <c r="I53" s="39">
        <v>4180</v>
      </c>
      <c r="J53" s="39"/>
      <c r="K53" s="38">
        <f t="shared" si="24"/>
        <v>75.6</v>
      </c>
      <c r="L53" s="38">
        <v>0</v>
      </c>
      <c r="M53" s="38">
        <f t="shared" si="25"/>
        <v>672</v>
      </c>
      <c r="N53" s="38">
        <v>0</v>
      </c>
      <c r="O53" s="39">
        <f t="shared" si="26"/>
        <v>507.68</v>
      </c>
      <c r="P53" s="38">
        <f t="shared" si="27"/>
        <v>29.4</v>
      </c>
      <c r="Q53" s="38">
        <v>0</v>
      </c>
      <c r="R53" s="39">
        <f t="shared" si="28"/>
        <v>209</v>
      </c>
      <c r="S53" s="39">
        <f t="shared" si="29"/>
        <v>0</v>
      </c>
      <c r="T53" s="39">
        <f t="shared" si="30"/>
        <v>1493.68</v>
      </c>
      <c r="U53" s="38">
        <f t="shared" si="31"/>
        <v>0</v>
      </c>
      <c r="V53" s="38">
        <f t="shared" si="32"/>
        <v>336</v>
      </c>
      <c r="W53" s="38">
        <v>0</v>
      </c>
      <c r="X53" s="39">
        <f t="shared" si="33"/>
        <v>126.92</v>
      </c>
      <c r="Y53" s="38">
        <f t="shared" si="34"/>
        <v>12.6</v>
      </c>
      <c r="Z53" s="38">
        <v>0</v>
      </c>
      <c r="AA53" s="39">
        <f t="shared" si="35"/>
        <v>209</v>
      </c>
      <c r="AB53" s="39">
        <f t="shared" si="36"/>
        <v>0</v>
      </c>
      <c r="AC53" s="38">
        <f t="shared" si="37"/>
        <v>684.52</v>
      </c>
      <c r="AD53" s="38">
        <f t="shared" si="38"/>
        <v>2178.2</v>
      </c>
      <c r="AE53" s="38"/>
      <c r="AF53" s="41" t="s">
        <v>58</v>
      </c>
      <c r="AG53" s="42">
        <f t="shared" si="20"/>
        <v>75.6</v>
      </c>
      <c r="AH53" s="42">
        <f t="shared" si="21"/>
        <v>1008</v>
      </c>
      <c r="AI53" s="42">
        <f t="shared" si="16"/>
        <v>634.6</v>
      </c>
      <c r="AJ53" s="42">
        <f t="shared" si="22"/>
        <v>42</v>
      </c>
      <c r="AK53" s="42">
        <f t="shared" si="17"/>
        <v>418</v>
      </c>
      <c r="AL53" s="42">
        <f t="shared" si="18"/>
        <v>0</v>
      </c>
      <c r="AM53" s="42">
        <f t="shared" si="19"/>
        <v>2178.2</v>
      </c>
      <c r="AN53" s="41" t="s">
        <v>35</v>
      </c>
    </row>
    <row r="54" s="15" customFormat="1" ht="16" customHeight="1" spans="1:40">
      <c r="A54" s="37">
        <f t="shared" si="23"/>
        <v>51</v>
      </c>
      <c r="B54" s="38" t="s">
        <v>186</v>
      </c>
      <c r="C54" s="38" t="s">
        <v>241</v>
      </c>
      <c r="D54" s="40" t="s">
        <v>242</v>
      </c>
      <c r="E54" s="38">
        <v>4007</v>
      </c>
      <c r="F54" s="38">
        <v>4007</v>
      </c>
      <c r="G54" s="39">
        <v>6346</v>
      </c>
      <c r="H54" s="38">
        <v>4007</v>
      </c>
      <c r="I54" s="39">
        <v>3180</v>
      </c>
      <c r="J54" s="39"/>
      <c r="K54" s="38">
        <f t="shared" si="24"/>
        <v>72.13</v>
      </c>
      <c r="L54" s="38">
        <v>14.04</v>
      </c>
      <c r="M54" s="38">
        <f t="shared" si="25"/>
        <v>641.12</v>
      </c>
      <c r="N54" s="38">
        <v>124.47</v>
      </c>
      <c r="O54" s="39">
        <f t="shared" si="26"/>
        <v>507.68</v>
      </c>
      <c r="P54" s="38">
        <f t="shared" si="27"/>
        <v>28.05</v>
      </c>
      <c r="Q54" s="38">
        <v>5.49</v>
      </c>
      <c r="R54" s="39">
        <f t="shared" si="28"/>
        <v>159</v>
      </c>
      <c r="S54" s="39">
        <f t="shared" si="29"/>
        <v>0</v>
      </c>
      <c r="T54" s="39">
        <f t="shared" si="30"/>
        <v>1551.98</v>
      </c>
      <c r="U54" s="38">
        <f t="shared" si="31"/>
        <v>0</v>
      </c>
      <c r="V54" s="38">
        <f t="shared" si="32"/>
        <v>320.56</v>
      </c>
      <c r="W54" s="38">
        <v>62.28</v>
      </c>
      <c r="X54" s="39">
        <f t="shared" si="33"/>
        <v>126.92</v>
      </c>
      <c r="Y54" s="38">
        <f t="shared" si="34"/>
        <v>12.02</v>
      </c>
      <c r="Z54" s="38">
        <v>2.34</v>
      </c>
      <c r="AA54" s="39">
        <f t="shared" si="35"/>
        <v>159</v>
      </c>
      <c r="AB54" s="39">
        <f t="shared" si="36"/>
        <v>0</v>
      </c>
      <c r="AC54" s="38">
        <f t="shared" si="37"/>
        <v>683.12</v>
      </c>
      <c r="AD54" s="38">
        <f t="shared" si="38"/>
        <v>2235.1</v>
      </c>
      <c r="AE54" s="38"/>
      <c r="AF54" s="41" t="s">
        <v>63</v>
      </c>
      <c r="AG54" s="42">
        <f t="shared" si="20"/>
        <v>86.17</v>
      </c>
      <c r="AH54" s="42">
        <f t="shared" si="21"/>
        <v>1148.43</v>
      </c>
      <c r="AI54" s="42">
        <f t="shared" si="16"/>
        <v>634.6</v>
      </c>
      <c r="AJ54" s="42">
        <f t="shared" si="22"/>
        <v>47.9</v>
      </c>
      <c r="AK54" s="42">
        <f t="shared" si="17"/>
        <v>318</v>
      </c>
      <c r="AL54" s="42">
        <f t="shared" si="18"/>
        <v>0</v>
      </c>
      <c r="AM54" s="42">
        <f t="shared" si="19"/>
        <v>2235.1</v>
      </c>
      <c r="AN54" s="41" t="s">
        <v>33</v>
      </c>
    </row>
    <row r="55" s="15" customFormat="1" ht="16" customHeight="1" spans="1:40">
      <c r="A55" s="37">
        <f t="shared" si="23"/>
        <v>52</v>
      </c>
      <c r="B55" s="38" t="s">
        <v>172</v>
      </c>
      <c r="C55" s="38" t="s">
        <v>243</v>
      </c>
      <c r="D55" s="40" t="s">
        <v>244</v>
      </c>
      <c r="E55" s="38">
        <v>4200</v>
      </c>
      <c r="F55" s="38">
        <v>4200</v>
      </c>
      <c r="G55" s="39">
        <v>6346</v>
      </c>
      <c r="H55" s="38">
        <v>4200</v>
      </c>
      <c r="I55" s="39">
        <v>4180</v>
      </c>
      <c r="J55" s="39"/>
      <c r="K55" s="38">
        <f t="shared" si="24"/>
        <v>75.6</v>
      </c>
      <c r="L55" s="38">
        <v>0</v>
      </c>
      <c r="M55" s="38">
        <f t="shared" si="25"/>
        <v>672</v>
      </c>
      <c r="N55" s="38">
        <v>0</v>
      </c>
      <c r="O55" s="39">
        <f t="shared" si="26"/>
        <v>507.68</v>
      </c>
      <c r="P55" s="38">
        <f t="shared" si="27"/>
        <v>29.4</v>
      </c>
      <c r="Q55" s="38">
        <v>0</v>
      </c>
      <c r="R55" s="39">
        <f t="shared" si="28"/>
        <v>209</v>
      </c>
      <c r="S55" s="39">
        <f t="shared" si="29"/>
        <v>0</v>
      </c>
      <c r="T55" s="39">
        <f t="shared" si="30"/>
        <v>1493.68</v>
      </c>
      <c r="U55" s="38">
        <f t="shared" si="31"/>
        <v>0</v>
      </c>
      <c r="V55" s="38">
        <f t="shared" si="32"/>
        <v>336</v>
      </c>
      <c r="W55" s="38">
        <v>0</v>
      </c>
      <c r="X55" s="39">
        <f t="shared" si="33"/>
        <v>126.92</v>
      </c>
      <c r="Y55" s="38">
        <f t="shared" si="34"/>
        <v>12.6</v>
      </c>
      <c r="Z55" s="38">
        <v>0</v>
      </c>
      <c r="AA55" s="39">
        <f t="shared" si="35"/>
        <v>209</v>
      </c>
      <c r="AB55" s="39">
        <f t="shared" si="36"/>
        <v>0</v>
      </c>
      <c r="AC55" s="38">
        <f t="shared" si="37"/>
        <v>684.52</v>
      </c>
      <c r="AD55" s="38">
        <f t="shared" si="38"/>
        <v>2178.2</v>
      </c>
      <c r="AE55" s="38"/>
      <c r="AF55" s="41" t="s">
        <v>58</v>
      </c>
      <c r="AG55" s="42">
        <f t="shared" si="20"/>
        <v>75.6</v>
      </c>
      <c r="AH55" s="42">
        <f t="shared" si="21"/>
        <v>1008</v>
      </c>
      <c r="AI55" s="42">
        <f t="shared" si="16"/>
        <v>634.6</v>
      </c>
      <c r="AJ55" s="42">
        <f t="shared" si="22"/>
        <v>42</v>
      </c>
      <c r="AK55" s="42">
        <f t="shared" si="17"/>
        <v>418</v>
      </c>
      <c r="AL55" s="42">
        <f t="shared" si="18"/>
        <v>0</v>
      </c>
      <c r="AM55" s="42">
        <f t="shared" si="19"/>
        <v>2178.2</v>
      </c>
      <c r="AN55" s="41" t="s">
        <v>35</v>
      </c>
    </row>
    <row r="56" s="15" customFormat="1" ht="16" customHeight="1" spans="1:40">
      <c r="A56" s="37">
        <f t="shared" si="23"/>
        <v>53</v>
      </c>
      <c r="B56" s="38" t="s">
        <v>245</v>
      </c>
      <c r="C56" s="38" t="s">
        <v>246</v>
      </c>
      <c r="D56" s="40" t="s">
        <v>247</v>
      </c>
      <c r="E56" s="38">
        <v>4700</v>
      </c>
      <c r="F56" s="38">
        <v>4700</v>
      </c>
      <c r="G56" s="39">
        <v>6346</v>
      </c>
      <c r="H56" s="38">
        <v>4700</v>
      </c>
      <c r="I56" s="43">
        <v>6000</v>
      </c>
      <c r="J56" s="39"/>
      <c r="K56" s="38">
        <f t="shared" si="24"/>
        <v>84.6</v>
      </c>
      <c r="L56" s="38">
        <v>0</v>
      </c>
      <c r="M56" s="38">
        <f t="shared" si="25"/>
        <v>752</v>
      </c>
      <c r="N56" s="38">
        <v>0</v>
      </c>
      <c r="O56" s="39">
        <f t="shared" si="26"/>
        <v>507.68</v>
      </c>
      <c r="P56" s="38">
        <f t="shared" si="27"/>
        <v>32.9</v>
      </c>
      <c r="Q56" s="38">
        <v>0</v>
      </c>
      <c r="R56" s="39">
        <f t="shared" si="28"/>
        <v>300</v>
      </c>
      <c r="S56" s="39">
        <f t="shared" si="29"/>
        <v>0</v>
      </c>
      <c r="T56" s="39">
        <f t="shared" si="30"/>
        <v>1677.18</v>
      </c>
      <c r="U56" s="38">
        <f t="shared" si="31"/>
        <v>0</v>
      </c>
      <c r="V56" s="38">
        <f t="shared" si="32"/>
        <v>376</v>
      </c>
      <c r="W56" s="38">
        <v>0</v>
      </c>
      <c r="X56" s="39">
        <f t="shared" si="33"/>
        <v>126.92</v>
      </c>
      <c r="Y56" s="38">
        <f t="shared" si="34"/>
        <v>14.1</v>
      </c>
      <c r="Z56" s="38">
        <v>0</v>
      </c>
      <c r="AA56" s="39">
        <f t="shared" si="35"/>
        <v>300</v>
      </c>
      <c r="AB56" s="39">
        <f t="shared" si="36"/>
        <v>0</v>
      </c>
      <c r="AC56" s="38">
        <f t="shared" si="37"/>
        <v>817.02</v>
      </c>
      <c r="AD56" s="38">
        <f t="shared" si="38"/>
        <v>2494.2</v>
      </c>
      <c r="AE56" s="38"/>
      <c r="AF56" s="41" t="s">
        <v>74</v>
      </c>
      <c r="AG56" s="42">
        <f t="shared" si="20"/>
        <v>84.6</v>
      </c>
      <c r="AH56" s="42">
        <f t="shared" si="21"/>
        <v>1128</v>
      </c>
      <c r="AI56" s="42">
        <f t="shared" si="16"/>
        <v>634.6</v>
      </c>
      <c r="AJ56" s="42">
        <f t="shared" si="22"/>
        <v>47</v>
      </c>
      <c r="AK56" s="42">
        <f t="shared" si="17"/>
        <v>600</v>
      </c>
      <c r="AL56" s="42">
        <f t="shared" si="18"/>
        <v>0</v>
      </c>
      <c r="AM56" s="42">
        <f t="shared" si="19"/>
        <v>2494.2</v>
      </c>
      <c r="AN56" s="41" t="s">
        <v>35</v>
      </c>
    </row>
    <row r="57" s="15" customFormat="1" ht="16" customHeight="1" spans="1:40">
      <c r="A57" s="37">
        <f t="shared" si="23"/>
        <v>54</v>
      </c>
      <c r="B57" s="38" t="s">
        <v>248</v>
      </c>
      <c r="C57" s="38" t="s">
        <v>249</v>
      </c>
      <c r="D57" s="40" t="s">
        <v>250</v>
      </c>
      <c r="E57" s="38">
        <v>4200</v>
      </c>
      <c r="F57" s="38">
        <v>4200</v>
      </c>
      <c r="G57" s="39">
        <v>6346</v>
      </c>
      <c r="H57" s="38">
        <v>4200</v>
      </c>
      <c r="I57" s="39">
        <v>4180</v>
      </c>
      <c r="J57" s="39"/>
      <c r="K57" s="38">
        <f t="shared" si="24"/>
        <v>75.6</v>
      </c>
      <c r="L57" s="38">
        <v>0</v>
      </c>
      <c r="M57" s="38">
        <f t="shared" si="25"/>
        <v>672</v>
      </c>
      <c r="N57" s="38">
        <v>0</v>
      </c>
      <c r="O57" s="39">
        <f t="shared" si="26"/>
        <v>507.68</v>
      </c>
      <c r="P57" s="38">
        <f t="shared" si="27"/>
        <v>29.4</v>
      </c>
      <c r="Q57" s="38">
        <v>0</v>
      </c>
      <c r="R57" s="39">
        <f t="shared" si="28"/>
        <v>209</v>
      </c>
      <c r="S57" s="39">
        <f t="shared" si="29"/>
        <v>0</v>
      </c>
      <c r="T57" s="39">
        <f t="shared" si="30"/>
        <v>1493.68</v>
      </c>
      <c r="U57" s="38">
        <f t="shared" si="31"/>
        <v>0</v>
      </c>
      <c r="V57" s="38">
        <f t="shared" si="32"/>
        <v>336</v>
      </c>
      <c r="W57" s="38">
        <v>0</v>
      </c>
      <c r="X57" s="39">
        <f t="shared" si="33"/>
        <v>126.92</v>
      </c>
      <c r="Y57" s="38">
        <f t="shared" si="34"/>
        <v>12.6</v>
      </c>
      <c r="Z57" s="38">
        <v>0</v>
      </c>
      <c r="AA57" s="39">
        <f t="shared" si="35"/>
        <v>209</v>
      </c>
      <c r="AB57" s="39">
        <f t="shared" si="36"/>
        <v>0</v>
      </c>
      <c r="AC57" s="38">
        <f t="shared" si="37"/>
        <v>684.52</v>
      </c>
      <c r="AD57" s="38">
        <f t="shared" si="38"/>
        <v>2178.2</v>
      </c>
      <c r="AE57" s="38"/>
      <c r="AF57" s="41" t="s">
        <v>74</v>
      </c>
      <c r="AG57" s="42">
        <f t="shared" si="20"/>
        <v>75.6</v>
      </c>
      <c r="AH57" s="42">
        <f t="shared" si="21"/>
        <v>1008</v>
      </c>
      <c r="AI57" s="42">
        <f t="shared" si="16"/>
        <v>634.6</v>
      </c>
      <c r="AJ57" s="42">
        <f t="shared" si="22"/>
        <v>42</v>
      </c>
      <c r="AK57" s="42">
        <f t="shared" si="17"/>
        <v>418</v>
      </c>
      <c r="AL57" s="42">
        <f t="shared" si="18"/>
        <v>0</v>
      </c>
      <c r="AM57" s="42">
        <f t="shared" si="19"/>
        <v>2178.2</v>
      </c>
      <c r="AN57" s="41" t="s">
        <v>35</v>
      </c>
    </row>
    <row r="58" s="15" customFormat="1" ht="16" customHeight="1" spans="1:40">
      <c r="A58" s="37">
        <f t="shared" si="23"/>
        <v>55</v>
      </c>
      <c r="B58" s="38" t="s">
        <v>153</v>
      </c>
      <c r="C58" s="45" t="s">
        <v>251</v>
      </c>
      <c r="D58" s="46" t="s">
        <v>252</v>
      </c>
      <c r="E58" s="38">
        <v>4007</v>
      </c>
      <c r="F58" s="38">
        <v>4007</v>
      </c>
      <c r="G58" s="39">
        <v>6346</v>
      </c>
      <c r="H58" s="38">
        <v>4007</v>
      </c>
      <c r="I58" s="39">
        <v>2200</v>
      </c>
      <c r="J58" s="39"/>
      <c r="K58" s="38">
        <f t="shared" si="24"/>
        <v>72.13</v>
      </c>
      <c r="L58" s="38">
        <v>14.04</v>
      </c>
      <c r="M58" s="38">
        <f t="shared" si="25"/>
        <v>641.12</v>
      </c>
      <c r="N58" s="38">
        <v>124.47</v>
      </c>
      <c r="O58" s="39">
        <f t="shared" si="26"/>
        <v>507.68</v>
      </c>
      <c r="P58" s="38">
        <f t="shared" si="27"/>
        <v>28.05</v>
      </c>
      <c r="Q58" s="38">
        <v>5.49</v>
      </c>
      <c r="R58" s="39">
        <f t="shared" si="28"/>
        <v>110</v>
      </c>
      <c r="S58" s="39">
        <f t="shared" si="29"/>
        <v>0</v>
      </c>
      <c r="T58" s="39">
        <f t="shared" si="30"/>
        <v>1502.98</v>
      </c>
      <c r="U58" s="38">
        <f t="shared" si="31"/>
        <v>0</v>
      </c>
      <c r="V58" s="38">
        <f t="shared" si="32"/>
        <v>320.56</v>
      </c>
      <c r="W58" s="38">
        <v>62.28</v>
      </c>
      <c r="X58" s="39">
        <f t="shared" si="33"/>
        <v>126.92</v>
      </c>
      <c r="Y58" s="38">
        <f t="shared" si="34"/>
        <v>12.02</v>
      </c>
      <c r="Z58" s="38">
        <v>2.34</v>
      </c>
      <c r="AA58" s="39">
        <f t="shared" si="35"/>
        <v>110</v>
      </c>
      <c r="AB58" s="39">
        <f t="shared" si="36"/>
        <v>0</v>
      </c>
      <c r="AC58" s="38">
        <f t="shared" si="37"/>
        <v>634.12</v>
      </c>
      <c r="AD58" s="38">
        <f t="shared" si="38"/>
        <v>2137.1</v>
      </c>
      <c r="AE58" s="38"/>
      <c r="AF58" s="41" t="s">
        <v>77</v>
      </c>
      <c r="AG58" s="42">
        <f t="shared" si="20"/>
        <v>86.17</v>
      </c>
      <c r="AH58" s="42">
        <f t="shared" si="21"/>
        <v>1148.43</v>
      </c>
      <c r="AI58" s="42">
        <f t="shared" si="16"/>
        <v>634.6</v>
      </c>
      <c r="AJ58" s="42">
        <f t="shared" si="22"/>
        <v>47.9</v>
      </c>
      <c r="AK58" s="42">
        <f t="shared" si="17"/>
        <v>220</v>
      </c>
      <c r="AL58" s="42">
        <f t="shared" si="18"/>
        <v>0</v>
      </c>
      <c r="AM58" s="42">
        <f t="shared" si="19"/>
        <v>2137.1</v>
      </c>
      <c r="AN58" s="41" t="s">
        <v>36</v>
      </c>
    </row>
    <row r="59" s="15" customFormat="1" ht="16" customHeight="1" spans="1:40">
      <c r="A59" s="37">
        <f t="shared" si="23"/>
        <v>56</v>
      </c>
      <c r="B59" s="38" t="s">
        <v>238</v>
      </c>
      <c r="C59" s="38" t="s">
        <v>253</v>
      </c>
      <c r="D59" s="40" t="s">
        <v>254</v>
      </c>
      <c r="E59" s="38">
        <v>4007</v>
      </c>
      <c r="F59" s="38">
        <v>4007</v>
      </c>
      <c r="G59" s="39">
        <v>6346</v>
      </c>
      <c r="H59" s="38">
        <v>4007</v>
      </c>
      <c r="I59" s="39">
        <v>2200</v>
      </c>
      <c r="J59" s="39"/>
      <c r="K59" s="38">
        <f t="shared" si="24"/>
        <v>72.13</v>
      </c>
      <c r="L59" s="38">
        <v>14.04</v>
      </c>
      <c r="M59" s="38">
        <f t="shared" si="25"/>
        <v>641.12</v>
      </c>
      <c r="N59" s="38">
        <v>124.47</v>
      </c>
      <c r="O59" s="39">
        <f t="shared" si="26"/>
        <v>507.68</v>
      </c>
      <c r="P59" s="38">
        <f t="shared" si="27"/>
        <v>28.05</v>
      </c>
      <c r="Q59" s="38">
        <v>5.49</v>
      </c>
      <c r="R59" s="39">
        <f t="shared" si="28"/>
        <v>110</v>
      </c>
      <c r="S59" s="39">
        <f t="shared" si="29"/>
        <v>0</v>
      </c>
      <c r="T59" s="39">
        <f t="shared" si="30"/>
        <v>1502.98</v>
      </c>
      <c r="U59" s="38">
        <f t="shared" si="31"/>
        <v>0</v>
      </c>
      <c r="V59" s="38">
        <f t="shared" si="32"/>
        <v>320.56</v>
      </c>
      <c r="W59" s="38">
        <v>62.28</v>
      </c>
      <c r="X59" s="39">
        <f t="shared" si="33"/>
        <v>126.92</v>
      </c>
      <c r="Y59" s="38">
        <f t="shared" si="34"/>
        <v>12.02</v>
      </c>
      <c r="Z59" s="38">
        <v>2.34</v>
      </c>
      <c r="AA59" s="39">
        <f t="shared" si="35"/>
        <v>110</v>
      </c>
      <c r="AB59" s="39">
        <f t="shared" si="36"/>
        <v>0</v>
      </c>
      <c r="AC59" s="38">
        <f t="shared" si="37"/>
        <v>634.12</v>
      </c>
      <c r="AD59" s="38">
        <f t="shared" si="38"/>
        <v>2137.1</v>
      </c>
      <c r="AE59" s="38"/>
      <c r="AF59" s="41" t="s">
        <v>60</v>
      </c>
      <c r="AG59" s="42">
        <f t="shared" si="20"/>
        <v>86.17</v>
      </c>
      <c r="AH59" s="42">
        <f t="shared" si="21"/>
        <v>1148.43</v>
      </c>
      <c r="AI59" s="42">
        <f t="shared" si="16"/>
        <v>634.6</v>
      </c>
      <c r="AJ59" s="42">
        <f t="shared" si="22"/>
        <v>47.9</v>
      </c>
      <c r="AK59" s="42">
        <f t="shared" si="17"/>
        <v>220</v>
      </c>
      <c r="AL59" s="42">
        <f t="shared" si="18"/>
        <v>0</v>
      </c>
      <c r="AM59" s="42">
        <f t="shared" si="19"/>
        <v>2137.1</v>
      </c>
      <c r="AN59" s="41" t="s">
        <v>33</v>
      </c>
    </row>
    <row r="60" s="15" customFormat="1" ht="16" customHeight="1" spans="1:40">
      <c r="A60" s="37">
        <f t="shared" si="23"/>
        <v>57</v>
      </c>
      <c r="B60" s="38" t="s">
        <v>238</v>
      </c>
      <c r="C60" s="38" t="s">
        <v>255</v>
      </c>
      <c r="D60" s="40" t="s">
        <v>256</v>
      </c>
      <c r="E60" s="38">
        <v>4007</v>
      </c>
      <c r="F60" s="38">
        <v>4007</v>
      </c>
      <c r="G60" s="39">
        <v>6346</v>
      </c>
      <c r="H60" s="38">
        <v>4007</v>
      </c>
      <c r="I60" s="39">
        <v>2200</v>
      </c>
      <c r="J60" s="39"/>
      <c r="K60" s="38">
        <f t="shared" si="24"/>
        <v>72.13</v>
      </c>
      <c r="L60" s="38">
        <v>14.04</v>
      </c>
      <c r="M60" s="38">
        <f t="shared" si="25"/>
        <v>641.12</v>
      </c>
      <c r="N60" s="38">
        <v>124.47</v>
      </c>
      <c r="O60" s="39">
        <f t="shared" si="26"/>
        <v>507.68</v>
      </c>
      <c r="P60" s="38">
        <f t="shared" si="27"/>
        <v>28.05</v>
      </c>
      <c r="Q60" s="38">
        <v>5.49</v>
      </c>
      <c r="R60" s="39">
        <f t="shared" si="28"/>
        <v>110</v>
      </c>
      <c r="S60" s="39">
        <f t="shared" si="29"/>
        <v>0</v>
      </c>
      <c r="T60" s="39">
        <f t="shared" si="30"/>
        <v>1502.98</v>
      </c>
      <c r="U60" s="38">
        <f t="shared" si="31"/>
        <v>0</v>
      </c>
      <c r="V60" s="38">
        <f t="shared" si="32"/>
        <v>320.56</v>
      </c>
      <c r="W60" s="38">
        <v>62.28</v>
      </c>
      <c r="X60" s="39">
        <f t="shared" si="33"/>
        <v>126.92</v>
      </c>
      <c r="Y60" s="38">
        <f t="shared" si="34"/>
        <v>12.02</v>
      </c>
      <c r="Z60" s="38">
        <v>2.34</v>
      </c>
      <c r="AA60" s="39">
        <f t="shared" si="35"/>
        <v>110</v>
      </c>
      <c r="AB60" s="39">
        <f t="shared" si="36"/>
        <v>0</v>
      </c>
      <c r="AC60" s="38">
        <f t="shared" si="37"/>
        <v>634.12</v>
      </c>
      <c r="AD60" s="38">
        <f t="shared" si="38"/>
        <v>2137.1</v>
      </c>
      <c r="AE60" s="38"/>
      <c r="AF60" s="41" t="s">
        <v>60</v>
      </c>
      <c r="AG60" s="42">
        <f t="shared" si="20"/>
        <v>86.17</v>
      </c>
      <c r="AH60" s="42">
        <f t="shared" si="21"/>
        <v>1148.43</v>
      </c>
      <c r="AI60" s="42">
        <f t="shared" si="16"/>
        <v>634.6</v>
      </c>
      <c r="AJ60" s="42">
        <f t="shared" si="22"/>
        <v>47.9</v>
      </c>
      <c r="AK60" s="42">
        <f t="shared" si="17"/>
        <v>220</v>
      </c>
      <c r="AL60" s="42">
        <f t="shared" si="18"/>
        <v>0</v>
      </c>
      <c r="AM60" s="42">
        <f t="shared" si="19"/>
        <v>2137.1</v>
      </c>
      <c r="AN60" s="41" t="s">
        <v>33</v>
      </c>
    </row>
    <row r="61" s="15" customFormat="1" ht="16" customHeight="1" spans="1:40">
      <c r="A61" s="37">
        <f t="shared" si="23"/>
        <v>58</v>
      </c>
      <c r="B61" s="38" t="s">
        <v>238</v>
      </c>
      <c r="C61" s="38" t="s">
        <v>257</v>
      </c>
      <c r="D61" s="40" t="s">
        <v>258</v>
      </c>
      <c r="E61" s="38">
        <v>4007</v>
      </c>
      <c r="F61" s="38">
        <v>4007</v>
      </c>
      <c r="G61" s="39">
        <v>6346</v>
      </c>
      <c r="H61" s="38">
        <v>4007</v>
      </c>
      <c r="I61" s="39">
        <v>2200</v>
      </c>
      <c r="J61" s="39"/>
      <c r="K61" s="38">
        <f t="shared" si="24"/>
        <v>72.13</v>
      </c>
      <c r="L61" s="38">
        <v>14.04</v>
      </c>
      <c r="M61" s="38">
        <f t="shared" si="25"/>
        <v>641.12</v>
      </c>
      <c r="N61" s="38">
        <v>124.47</v>
      </c>
      <c r="O61" s="39">
        <f t="shared" si="26"/>
        <v>507.68</v>
      </c>
      <c r="P61" s="38">
        <f t="shared" si="27"/>
        <v>28.05</v>
      </c>
      <c r="Q61" s="38">
        <v>5.49</v>
      </c>
      <c r="R61" s="39">
        <f t="shared" si="28"/>
        <v>110</v>
      </c>
      <c r="S61" s="39">
        <f t="shared" si="29"/>
        <v>0</v>
      </c>
      <c r="T61" s="39">
        <f t="shared" si="30"/>
        <v>1502.98</v>
      </c>
      <c r="U61" s="38">
        <f t="shared" si="31"/>
        <v>0</v>
      </c>
      <c r="V61" s="38">
        <f t="shared" si="32"/>
        <v>320.56</v>
      </c>
      <c r="W61" s="38">
        <v>62.28</v>
      </c>
      <c r="X61" s="39">
        <f t="shared" si="33"/>
        <v>126.92</v>
      </c>
      <c r="Y61" s="38">
        <f t="shared" si="34"/>
        <v>12.02</v>
      </c>
      <c r="Z61" s="38">
        <v>2.34</v>
      </c>
      <c r="AA61" s="39">
        <f t="shared" si="35"/>
        <v>110</v>
      </c>
      <c r="AB61" s="39">
        <f t="shared" si="36"/>
        <v>0</v>
      </c>
      <c r="AC61" s="38">
        <f t="shared" si="37"/>
        <v>634.12</v>
      </c>
      <c r="AD61" s="38">
        <f t="shared" si="38"/>
        <v>2137.1</v>
      </c>
      <c r="AE61" s="38"/>
      <c r="AF61" s="41" t="s">
        <v>64</v>
      </c>
      <c r="AG61" s="42">
        <f t="shared" si="20"/>
        <v>86.17</v>
      </c>
      <c r="AH61" s="42">
        <f t="shared" si="21"/>
        <v>1148.43</v>
      </c>
      <c r="AI61" s="42">
        <f t="shared" si="16"/>
        <v>634.6</v>
      </c>
      <c r="AJ61" s="42">
        <f t="shared" si="22"/>
        <v>47.9</v>
      </c>
      <c r="AK61" s="42">
        <f t="shared" si="17"/>
        <v>220</v>
      </c>
      <c r="AL61" s="42">
        <f t="shared" si="18"/>
        <v>0</v>
      </c>
      <c r="AM61" s="42">
        <f t="shared" si="19"/>
        <v>2137.1</v>
      </c>
      <c r="AN61" s="41" t="s">
        <v>33</v>
      </c>
    </row>
    <row r="62" s="15" customFormat="1" ht="16" customHeight="1" spans="1:40">
      <c r="A62" s="37">
        <f t="shared" si="23"/>
        <v>59</v>
      </c>
      <c r="B62" s="38" t="s">
        <v>238</v>
      </c>
      <c r="C62" s="44" t="s">
        <v>259</v>
      </c>
      <c r="D62" s="40" t="s">
        <v>260</v>
      </c>
      <c r="E62" s="38">
        <v>4007</v>
      </c>
      <c r="F62" s="38">
        <v>4007</v>
      </c>
      <c r="G62" s="39">
        <v>6346</v>
      </c>
      <c r="H62" s="38">
        <v>4007</v>
      </c>
      <c r="I62" s="39">
        <v>2200</v>
      </c>
      <c r="J62" s="39"/>
      <c r="K62" s="38">
        <f t="shared" si="24"/>
        <v>72.13</v>
      </c>
      <c r="L62" s="38">
        <v>14.04</v>
      </c>
      <c r="M62" s="38">
        <f t="shared" si="25"/>
        <v>641.12</v>
      </c>
      <c r="N62" s="38">
        <v>124.47</v>
      </c>
      <c r="O62" s="39">
        <f t="shared" si="26"/>
        <v>507.68</v>
      </c>
      <c r="P62" s="38">
        <f t="shared" si="27"/>
        <v>28.05</v>
      </c>
      <c r="Q62" s="38">
        <v>5.49</v>
      </c>
      <c r="R62" s="39">
        <f t="shared" si="28"/>
        <v>110</v>
      </c>
      <c r="S62" s="39">
        <f t="shared" si="29"/>
        <v>0</v>
      </c>
      <c r="T62" s="39">
        <f t="shared" si="30"/>
        <v>1502.98</v>
      </c>
      <c r="U62" s="38">
        <f t="shared" si="31"/>
        <v>0</v>
      </c>
      <c r="V62" s="38">
        <f t="shared" si="32"/>
        <v>320.56</v>
      </c>
      <c r="W62" s="38">
        <v>62.28</v>
      </c>
      <c r="X62" s="39">
        <f t="shared" si="33"/>
        <v>126.92</v>
      </c>
      <c r="Y62" s="38">
        <f t="shared" si="34"/>
        <v>12.02</v>
      </c>
      <c r="Z62" s="38">
        <v>2.34</v>
      </c>
      <c r="AA62" s="39">
        <f t="shared" si="35"/>
        <v>110</v>
      </c>
      <c r="AB62" s="39">
        <f t="shared" si="36"/>
        <v>0</v>
      </c>
      <c r="AC62" s="38">
        <f t="shared" si="37"/>
        <v>634.12</v>
      </c>
      <c r="AD62" s="38">
        <f t="shared" si="38"/>
        <v>2137.1</v>
      </c>
      <c r="AE62" s="38"/>
      <c r="AF62" s="41" t="s">
        <v>60</v>
      </c>
      <c r="AG62" s="42">
        <f t="shared" si="20"/>
        <v>86.17</v>
      </c>
      <c r="AH62" s="42">
        <f t="shared" si="21"/>
        <v>1148.43</v>
      </c>
      <c r="AI62" s="42">
        <f t="shared" si="16"/>
        <v>634.6</v>
      </c>
      <c r="AJ62" s="42">
        <f t="shared" si="22"/>
        <v>47.9</v>
      </c>
      <c r="AK62" s="42">
        <f t="shared" si="17"/>
        <v>220</v>
      </c>
      <c r="AL62" s="42">
        <f t="shared" si="18"/>
        <v>0</v>
      </c>
      <c r="AM62" s="42">
        <f t="shared" si="19"/>
        <v>2137.1</v>
      </c>
      <c r="AN62" s="41" t="s">
        <v>33</v>
      </c>
    </row>
    <row r="63" s="15" customFormat="1" ht="16" customHeight="1" spans="1:40">
      <c r="A63" s="37">
        <f t="shared" si="23"/>
        <v>60</v>
      </c>
      <c r="B63" s="38" t="s">
        <v>261</v>
      </c>
      <c r="C63" s="38" t="s">
        <v>262</v>
      </c>
      <c r="D63" s="40" t="s">
        <v>263</v>
      </c>
      <c r="E63" s="38">
        <v>4007</v>
      </c>
      <c r="F63" s="38">
        <v>4007</v>
      </c>
      <c r="G63" s="39">
        <v>6346</v>
      </c>
      <c r="H63" s="38">
        <v>4007</v>
      </c>
      <c r="I63" s="39">
        <v>3180</v>
      </c>
      <c r="J63" s="39"/>
      <c r="K63" s="38">
        <f t="shared" si="24"/>
        <v>72.13</v>
      </c>
      <c r="L63" s="38">
        <v>14.04</v>
      </c>
      <c r="M63" s="38">
        <f t="shared" si="25"/>
        <v>641.12</v>
      </c>
      <c r="N63" s="38">
        <v>124.47</v>
      </c>
      <c r="O63" s="39">
        <f t="shared" si="26"/>
        <v>507.68</v>
      </c>
      <c r="P63" s="38">
        <f t="shared" si="27"/>
        <v>28.05</v>
      </c>
      <c r="Q63" s="38">
        <v>5.49</v>
      </c>
      <c r="R63" s="39">
        <f t="shared" si="28"/>
        <v>159</v>
      </c>
      <c r="S63" s="39">
        <f t="shared" si="29"/>
        <v>0</v>
      </c>
      <c r="T63" s="39">
        <f t="shared" si="30"/>
        <v>1551.98</v>
      </c>
      <c r="U63" s="38">
        <f t="shared" si="31"/>
        <v>0</v>
      </c>
      <c r="V63" s="38">
        <f t="shared" si="32"/>
        <v>320.56</v>
      </c>
      <c r="W63" s="38">
        <v>62.28</v>
      </c>
      <c r="X63" s="39">
        <f t="shared" si="33"/>
        <v>126.92</v>
      </c>
      <c r="Y63" s="38">
        <f t="shared" si="34"/>
        <v>12.02</v>
      </c>
      <c r="Z63" s="38">
        <v>2.34</v>
      </c>
      <c r="AA63" s="39">
        <f t="shared" si="35"/>
        <v>159</v>
      </c>
      <c r="AB63" s="39">
        <f t="shared" si="36"/>
        <v>0</v>
      </c>
      <c r="AC63" s="38">
        <f t="shared" si="37"/>
        <v>683.12</v>
      </c>
      <c r="AD63" s="38">
        <f t="shared" si="38"/>
        <v>2235.1</v>
      </c>
      <c r="AE63" s="38"/>
      <c r="AF63" s="41" t="s">
        <v>61</v>
      </c>
      <c r="AG63" s="42">
        <f t="shared" si="20"/>
        <v>86.17</v>
      </c>
      <c r="AH63" s="42">
        <f t="shared" si="21"/>
        <v>1148.43</v>
      </c>
      <c r="AI63" s="42">
        <f t="shared" si="16"/>
        <v>634.6</v>
      </c>
      <c r="AJ63" s="42">
        <f t="shared" si="22"/>
        <v>47.9</v>
      </c>
      <c r="AK63" s="42">
        <f t="shared" si="17"/>
        <v>318</v>
      </c>
      <c r="AL63" s="42">
        <f t="shared" si="18"/>
        <v>0</v>
      </c>
      <c r="AM63" s="42">
        <f t="shared" si="19"/>
        <v>2235.1</v>
      </c>
      <c r="AN63" s="41" t="s">
        <v>36</v>
      </c>
    </row>
    <row r="64" s="15" customFormat="1" ht="16" customHeight="1" spans="1:40">
      <c r="A64" s="37">
        <f t="shared" si="23"/>
        <v>61</v>
      </c>
      <c r="B64" s="38" t="s">
        <v>238</v>
      </c>
      <c r="C64" s="44" t="s">
        <v>264</v>
      </c>
      <c r="D64" s="40" t="s">
        <v>265</v>
      </c>
      <c r="E64" s="38">
        <v>4007</v>
      </c>
      <c r="F64" s="38">
        <v>4007</v>
      </c>
      <c r="G64" s="39">
        <v>6346</v>
      </c>
      <c r="H64" s="38">
        <v>4007</v>
      </c>
      <c r="I64" s="39">
        <v>0</v>
      </c>
      <c r="J64" s="39"/>
      <c r="K64" s="38">
        <f t="shared" si="24"/>
        <v>72.13</v>
      </c>
      <c r="L64" s="38">
        <v>14.04</v>
      </c>
      <c r="M64" s="38">
        <f t="shared" si="25"/>
        <v>641.12</v>
      </c>
      <c r="N64" s="38">
        <v>124.47</v>
      </c>
      <c r="O64" s="39">
        <f t="shared" si="26"/>
        <v>507.68</v>
      </c>
      <c r="P64" s="38">
        <f t="shared" si="27"/>
        <v>28.05</v>
      </c>
      <c r="Q64" s="38">
        <v>5.49</v>
      </c>
      <c r="R64" s="39">
        <f t="shared" si="28"/>
        <v>0</v>
      </c>
      <c r="S64" s="39">
        <f t="shared" si="29"/>
        <v>0</v>
      </c>
      <c r="T64" s="39">
        <f t="shared" si="30"/>
        <v>1392.98</v>
      </c>
      <c r="U64" s="38">
        <f t="shared" si="31"/>
        <v>0</v>
      </c>
      <c r="V64" s="38">
        <f t="shared" si="32"/>
        <v>320.56</v>
      </c>
      <c r="W64" s="38">
        <v>62.28</v>
      </c>
      <c r="X64" s="39">
        <f t="shared" si="33"/>
        <v>126.92</v>
      </c>
      <c r="Y64" s="38">
        <f t="shared" si="34"/>
        <v>12.02</v>
      </c>
      <c r="Z64" s="38">
        <v>2.34</v>
      </c>
      <c r="AA64" s="39">
        <f t="shared" si="35"/>
        <v>0</v>
      </c>
      <c r="AB64" s="39">
        <f t="shared" si="36"/>
        <v>0</v>
      </c>
      <c r="AC64" s="38">
        <f t="shared" si="37"/>
        <v>524.12</v>
      </c>
      <c r="AD64" s="38">
        <f t="shared" si="38"/>
        <v>1917.1</v>
      </c>
      <c r="AE64" s="38"/>
      <c r="AF64" s="41" t="s">
        <v>60</v>
      </c>
      <c r="AG64" s="42">
        <f t="shared" si="20"/>
        <v>86.17</v>
      </c>
      <c r="AH64" s="42">
        <f t="shared" si="21"/>
        <v>1148.43</v>
      </c>
      <c r="AI64" s="42">
        <f t="shared" si="16"/>
        <v>634.6</v>
      </c>
      <c r="AJ64" s="42">
        <f t="shared" si="22"/>
        <v>47.9</v>
      </c>
      <c r="AK64" s="42">
        <f t="shared" si="17"/>
        <v>0</v>
      </c>
      <c r="AL64" s="42">
        <f t="shared" si="18"/>
        <v>0</v>
      </c>
      <c r="AM64" s="42">
        <f t="shared" si="19"/>
        <v>1917.1</v>
      </c>
      <c r="AN64" s="41" t="s">
        <v>33</v>
      </c>
    </row>
    <row r="65" s="15" customFormat="1" ht="16" customHeight="1" spans="1:40">
      <c r="A65" s="37">
        <f t="shared" si="23"/>
        <v>62</v>
      </c>
      <c r="B65" s="38" t="s">
        <v>238</v>
      </c>
      <c r="C65" s="38" t="s">
        <v>266</v>
      </c>
      <c r="D65" s="40" t="s">
        <v>267</v>
      </c>
      <c r="E65" s="38">
        <v>4007</v>
      </c>
      <c r="F65" s="38">
        <v>4007</v>
      </c>
      <c r="G65" s="39">
        <v>6346</v>
      </c>
      <c r="H65" s="38">
        <v>4007</v>
      </c>
      <c r="I65" s="39">
        <v>2200</v>
      </c>
      <c r="J65" s="39"/>
      <c r="K65" s="38">
        <f t="shared" si="24"/>
        <v>72.13</v>
      </c>
      <c r="L65" s="38">
        <v>14.04</v>
      </c>
      <c r="M65" s="38">
        <f t="shared" si="25"/>
        <v>641.12</v>
      </c>
      <c r="N65" s="38">
        <v>124.47</v>
      </c>
      <c r="O65" s="39">
        <f t="shared" si="26"/>
        <v>507.68</v>
      </c>
      <c r="P65" s="38">
        <f t="shared" si="27"/>
        <v>28.05</v>
      </c>
      <c r="Q65" s="38">
        <v>5.49</v>
      </c>
      <c r="R65" s="39">
        <f t="shared" si="28"/>
        <v>110</v>
      </c>
      <c r="S65" s="39">
        <f t="shared" si="29"/>
        <v>0</v>
      </c>
      <c r="T65" s="39">
        <f t="shared" si="30"/>
        <v>1502.98</v>
      </c>
      <c r="U65" s="38">
        <f t="shared" si="31"/>
        <v>0</v>
      </c>
      <c r="V65" s="38">
        <f t="shared" si="32"/>
        <v>320.56</v>
      </c>
      <c r="W65" s="38">
        <v>62.28</v>
      </c>
      <c r="X65" s="39">
        <f t="shared" si="33"/>
        <v>126.92</v>
      </c>
      <c r="Y65" s="38">
        <f t="shared" si="34"/>
        <v>12.02</v>
      </c>
      <c r="Z65" s="38">
        <v>2.34</v>
      </c>
      <c r="AA65" s="39">
        <f t="shared" si="35"/>
        <v>110</v>
      </c>
      <c r="AB65" s="39">
        <f t="shared" si="36"/>
        <v>0</v>
      </c>
      <c r="AC65" s="38">
        <f t="shared" si="37"/>
        <v>634.12</v>
      </c>
      <c r="AD65" s="38">
        <f t="shared" si="38"/>
        <v>2137.1</v>
      </c>
      <c r="AE65" s="38"/>
      <c r="AF65" s="41" t="s">
        <v>64</v>
      </c>
      <c r="AG65" s="42">
        <f t="shared" si="20"/>
        <v>86.17</v>
      </c>
      <c r="AH65" s="42">
        <f t="shared" si="21"/>
        <v>1148.43</v>
      </c>
      <c r="AI65" s="42">
        <f t="shared" si="16"/>
        <v>634.6</v>
      </c>
      <c r="AJ65" s="42">
        <f t="shared" si="22"/>
        <v>47.9</v>
      </c>
      <c r="AK65" s="42">
        <f t="shared" si="17"/>
        <v>220</v>
      </c>
      <c r="AL65" s="42">
        <f t="shared" si="18"/>
        <v>0</v>
      </c>
      <c r="AM65" s="42">
        <f t="shared" si="19"/>
        <v>2137.1</v>
      </c>
      <c r="AN65" s="41" t="s">
        <v>33</v>
      </c>
    </row>
    <row r="66" s="15" customFormat="1" ht="16" customHeight="1" spans="1:40">
      <c r="A66" s="37">
        <f t="shared" si="23"/>
        <v>63</v>
      </c>
      <c r="B66" s="38" t="s">
        <v>238</v>
      </c>
      <c r="C66" s="38" t="s">
        <v>268</v>
      </c>
      <c r="D66" s="40" t="s">
        <v>269</v>
      </c>
      <c r="E66" s="38">
        <v>4007</v>
      </c>
      <c r="F66" s="38">
        <v>4007</v>
      </c>
      <c r="G66" s="39">
        <v>6346</v>
      </c>
      <c r="H66" s="38">
        <v>4007</v>
      </c>
      <c r="I66" s="39">
        <v>2200</v>
      </c>
      <c r="J66" s="39"/>
      <c r="K66" s="38">
        <f t="shared" si="24"/>
        <v>72.13</v>
      </c>
      <c r="L66" s="38">
        <v>14.04</v>
      </c>
      <c r="M66" s="38">
        <f t="shared" si="25"/>
        <v>641.12</v>
      </c>
      <c r="N66" s="38">
        <v>124.47</v>
      </c>
      <c r="O66" s="39">
        <f t="shared" si="26"/>
        <v>507.68</v>
      </c>
      <c r="P66" s="38">
        <f t="shared" si="27"/>
        <v>28.05</v>
      </c>
      <c r="Q66" s="38">
        <v>5.49</v>
      </c>
      <c r="R66" s="39">
        <f t="shared" si="28"/>
        <v>110</v>
      </c>
      <c r="S66" s="39">
        <f t="shared" si="29"/>
        <v>0</v>
      </c>
      <c r="T66" s="39">
        <f t="shared" si="30"/>
        <v>1502.98</v>
      </c>
      <c r="U66" s="38">
        <f t="shared" si="31"/>
        <v>0</v>
      </c>
      <c r="V66" s="38">
        <f t="shared" si="32"/>
        <v>320.56</v>
      </c>
      <c r="W66" s="38">
        <v>62.28</v>
      </c>
      <c r="X66" s="39">
        <f t="shared" si="33"/>
        <v>126.92</v>
      </c>
      <c r="Y66" s="38">
        <f t="shared" si="34"/>
        <v>12.02</v>
      </c>
      <c r="Z66" s="38">
        <v>2.34</v>
      </c>
      <c r="AA66" s="39">
        <f t="shared" si="35"/>
        <v>110</v>
      </c>
      <c r="AB66" s="39">
        <f t="shared" si="36"/>
        <v>0</v>
      </c>
      <c r="AC66" s="38">
        <f t="shared" si="37"/>
        <v>634.12</v>
      </c>
      <c r="AD66" s="38">
        <f t="shared" si="38"/>
        <v>2137.1</v>
      </c>
      <c r="AE66" s="38"/>
      <c r="AF66" s="41" t="s">
        <v>64</v>
      </c>
      <c r="AG66" s="42">
        <f t="shared" si="20"/>
        <v>86.17</v>
      </c>
      <c r="AH66" s="42">
        <f t="shared" si="21"/>
        <v>1148.43</v>
      </c>
      <c r="AI66" s="42">
        <f t="shared" si="16"/>
        <v>634.6</v>
      </c>
      <c r="AJ66" s="42">
        <f t="shared" si="22"/>
        <v>47.9</v>
      </c>
      <c r="AK66" s="42">
        <f t="shared" si="17"/>
        <v>220</v>
      </c>
      <c r="AL66" s="42">
        <f t="shared" si="18"/>
        <v>0</v>
      </c>
      <c r="AM66" s="42">
        <f t="shared" si="19"/>
        <v>2137.1</v>
      </c>
      <c r="AN66" s="41" t="s">
        <v>33</v>
      </c>
    </row>
    <row r="67" s="15" customFormat="1" ht="16" customHeight="1" spans="1:40">
      <c r="A67" s="37">
        <f t="shared" ref="A67:A130" si="39">ROW()-3</f>
        <v>64</v>
      </c>
      <c r="B67" s="38" t="s">
        <v>270</v>
      </c>
      <c r="C67" s="38" t="s">
        <v>271</v>
      </c>
      <c r="D67" s="40" t="s">
        <v>272</v>
      </c>
      <c r="E67" s="38">
        <v>4007</v>
      </c>
      <c r="F67" s="38">
        <v>4007</v>
      </c>
      <c r="G67" s="39">
        <v>6346</v>
      </c>
      <c r="H67" s="38">
        <v>4007</v>
      </c>
      <c r="I67" s="39">
        <v>2544</v>
      </c>
      <c r="J67" s="39"/>
      <c r="K67" s="38">
        <f t="shared" ref="K67:K130" si="40">ROUND(E67*0.018,2)</f>
        <v>72.13</v>
      </c>
      <c r="L67" s="38">
        <v>14.04</v>
      </c>
      <c r="M67" s="38">
        <f t="shared" ref="M67:M130" si="41">ROUND(F67*0.16,2)</f>
        <v>641.12</v>
      </c>
      <c r="N67" s="38">
        <v>124.47</v>
      </c>
      <c r="O67" s="39">
        <f t="shared" ref="O67:O130" si="42">ROUND(G67*0.08,2)</f>
        <v>507.68</v>
      </c>
      <c r="P67" s="38">
        <f t="shared" ref="P67:P130" si="43">ROUND(H67*0.007,2)</f>
        <v>28.05</v>
      </c>
      <c r="Q67" s="38">
        <v>5.49</v>
      </c>
      <c r="R67" s="39">
        <f t="shared" ref="R67:R130" si="44">I67*5%</f>
        <v>127.2</v>
      </c>
      <c r="S67" s="39">
        <f t="shared" ref="S67:S130" si="45">J67*50%</f>
        <v>0</v>
      </c>
      <c r="T67" s="39">
        <f t="shared" ref="T67:T130" si="46">SUM(K67:S67)</f>
        <v>1520.18</v>
      </c>
      <c r="U67" s="38">
        <f t="shared" ref="U67:U130" si="47">E67*0</f>
        <v>0</v>
      </c>
      <c r="V67" s="38">
        <f t="shared" ref="V67:V130" si="48">ROUND(F67*0.08,2)</f>
        <v>320.56</v>
      </c>
      <c r="W67" s="38">
        <v>62.28</v>
      </c>
      <c r="X67" s="39">
        <f t="shared" ref="X67:X130" si="49">ROUND(G67*0.02,2)</f>
        <v>126.92</v>
      </c>
      <c r="Y67" s="38">
        <f t="shared" ref="Y67:Y130" si="50">ROUND(H67*0.003,2)</f>
        <v>12.02</v>
      </c>
      <c r="Z67" s="38">
        <v>2.34</v>
      </c>
      <c r="AA67" s="39">
        <f t="shared" ref="AA67:AA130" si="51">I67*5%</f>
        <v>127.2</v>
      </c>
      <c r="AB67" s="39">
        <f t="shared" ref="AB67:AB130" si="52">J67*50%</f>
        <v>0</v>
      </c>
      <c r="AC67" s="38">
        <f t="shared" ref="AC67:AC130" si="53">SUM(U67:AB67)</f>
        <v>651.32</v>
      </c>
      <c r="AD67" s="38">
        <f t="shared" ref="AD67:AD130" si="54">T67+AC67</f>
        <v>2171.5</v>
      </c>
      <c r="AE67" s="38"/>
      <c r="AF67" s="41" t="s">
        <v>63</v>
      </c>
      <c r="AG67" s="42">
        <f t="shared" si="20"/>
        <v>86.17</v>
      </c>
      <c r="AH67" s="42">
        <f t="shared" si="21"/>
        <v>1148.43</v>
      </c>
      <c r="AI67" s="42">
        <f t="shared" si="16"/>
        <v>634.6</v>
      </c>
      <c r="AJ67" s="42">
        <f t="shared" si="22"/>
        <v>47.9</v>
      </c>
      <c r="AK67" s="42">
        <f t="shared" si="17"/>
        <v>254.4</v>
      </c>
      <c r="AL67" s="42">
        <f t="shared" si="18"/>
        <v>0</v>
      </c>
      <c r="AM67" s="42">
        <f t="shared" si="19"/>
        <v>2171.5</v>
      </c>
      <c r="AN67" s="41" t="s">
        <v>33</v>
      </c>
    </row>
    <row r="68" s="15" customFormat="1" ht="16" customHeight="1" spans="1:40">
      <c r="A68" s="37">
        <f t="shared" si="39"/>
        <v>65</v>
      </c>
      <c r="B68" s="38" t="s">
        <v>270</v>
      </c>
      <c r="C68" s="38" t="s">
        <v>273</v>
      </c>
      <c r="D68" s="40" t="s">
        <v>274</v>
      </c>
      <c r="E68" s="38">
        <v>4007</v>
      </c>
      <c r="F68" s="38">
        <v>4007</v>
      </c>
      <c r="G68" s="39">
        <v>6346</v>
      </c>
      <c r="H68" s="38">
        <v>4007</v>
      </c>
      <c r="I68" s="39">
        <v>2200</v>
      </c>
      <c r="J68" s="39"/>
      <c r="K68" s="38">
        <f t="shared" si="40"/>
        <v>72.13</v>
      </c>
      <c r="L68" s="38">
        <v>14.04</v>
      </c>
      <c r="M68" s="38">
        <f t="shared" si="41"/>
        <v>641.12</v>
      </c>
      <c r="N68" s="38">
        <v>124.47</v>
      </c>
      <c r="O68" s="39">
        <f t="shared" si="42"/>
        <v>507.68</v>
      </c>
      <c r="P68" s="38">
        <f t="shared" si="43"/>
        <v>28.05</v>
      </c>
      <c r="Q68" s="38">
        <v>5.49</v>
      </c>
      <c r="R68" s="39">
        <f t="shared" si="44"/>
        <v>110</v>
      </c>
      <c r="S68" s="39">
        <f t="shared" si="45"/>
        <v>0</v>
      </c>
      <c r="T68" s="39">
        <f t="shared" si="46"/>
        <v>1502.98</v>
      </c>
      <c r="U68" s="38">
        <f t="shared" si="47"/>
        <v>0</v>
      </c>
      <c r="V68" s="38">
        <f t="shared" si="48"/>
        <v>320.56</v>
      </c>
      <c r="W68" s="38">
        <v>62.28</v>
      </c>
      <c r="X68" s="39">
        <f t="shared" si="49"/>
        <v>126.92</v>
      </c>
      <c r="Y68" s="38">
        <f t="shared" si="50"/>
        <v>12.02</v>
      </c>
      <c r="Z68" s="38">
        <v>2.34</v>
      </c>
      <c r="AA68" s="39">
        <f t="shared" si="51"/>
        <v>110</v>
      </c>
      <c r="AB68" s="39">
        <f t="shared" si="52"/>
        <v>0</v>
      </c>
      <c r="AC68" s="38">
        <f t="shared" si="53"/>
        <v>634.12</v>
      </c>
      <c r="AD68" s="38">
        <f t="shared" si="54"/>
        <v>2137.1</v>
      </c>
      <c r="AE68" s="38"/>
      <c r="AF68" s="41" t="s">
        <v>63</v>
      </c>
      <c r="AG68" s="42">
        <f t="shared" si="20"/>
        <v>86.17</v>
      </c>
      <c r="AH68" s="42">
        <f t="shared" si="21"/>
        <v>1148.43</v>
      </c>
      <c r="AI68" s="42">
        <f t="shared" ref="AI68:AI131" si="55">O68+X68</f>
        <v>634.6</v>
      </c>
      <c r="AJ68" s="42">
        <f t="shared" si="22"/>
        <v>47.9</v>
      </c>
      <c r="AK68" s="42">
        <f t="shared" ref="AK68:AK131" si="56">R68+AA68</f>
        <v>220</v>
      </c>
      <c r="AL68" s="42">
        <f t="shared" ref="AL68:AL131" si="57">S68+AB68</f>
        <v>0</v>
      </c>
      <c r="AM68" s="42">
        <f t="shared" ref="AM68:AM131" si="58">T68+AC68</f>
        <v>2137.1</v>
      </c>
      <c r="AN68" s="41" t="s">
        <v>33</v>
      </c>
    </row>
    <row r="69" s="15" customFormat="1" ht="16" customHeight="1" spans="1:40">
      <c r="A69" s="37">
        <f t="shared" si="39"/>
        <v>66</v>
      </c>
      <c r="B69" s="38" t="s">
        <v>270</v>
      </c>
      <c r="C69" s="38" t="s">
        <v>275</v>
      </c>
      <c r="D69" s="40" t="s">
        <v>276</v>
      </c>
      <c r="E69" s="38">
        <v>4007</v>
      </c>
      <c r="F69" s="38">
        <v>4007</v>
      </c>
      <c r="G69" s="39">
        <v>6346</v>
      </c>
      <c r="H69" s="38">
        <v>4007</v>
      </c>
      <c r="I69" s="39">
        <v>2200</v>
      </c>
      <c r="J69" s="39"/>
      <c r="K69" s="38">
        <f t="shared" si="40"/>
        <v>72.13</v>
      </c>
      <c r="L69" s="38">
        <v>14.04</v>
      </c>
      <c r="M69" s="38">
        <f t="shared" si="41"/>
        <v>641.12</v>
      </c>
      <c r="N69" s="38">
        <v>124.47</v>
      </c>
      <c r="O69" s="39">
        <f t="shared" si="42"/>
        <v>507.68</v>
      </c>
      <c r="P69" s="38">
        <f t="shared" si="43"/>
        <v>28.05</v>
      </c>
      <c r="Q69" s="38">
        <v>5.49</v>
      </c>
      <c r="R69" s="39">
        <f t="shared" si="44"/>
        <v>110</v>
      </c>
      <c r="S69" s="39">
        <f t="shared" si="45"/>
        <v>0</v>
      </c>
      <c r="T69" s="39">
        <f t="shared" si="46"/>
        <v>1502.98</v>
      </c>
      <c r="U69" s="38">
        <f t="shared" si="47"/>
        <v>0</v>
      </c>
      <c r="V69" s="38">
        <f t="shared" si="48"/>
        <v>320.56</v>
      </c>
      <c r="W69" s="38">
        <v>62.28</v>
      </c>
      <c r="X69" s="39">
        <f t="shared" si="49"/>
        <v>126.92</v>
      </c>
      <c r="Y69" s="38">
        <f t="shared" si="50"/>
        <v>12.02</v>
      </c>
      <c r="Z69" s="38">
        <v>2.34</v>
      </c>
      <c r="AA69" s="39">
        <f t="shared" si="51"/>
        <v>110</v>
      </c>
      <c r="AB69" s="39">
        <f t="shared" si="52"/>
        <v>0</v>
      </c>
      <c r="AC69" s="38">
        <f t="shared" si="53"/>
        <v>634.12</v>
      </c>
      <c r="AD69" s="38">
        <f t="shared" si="54"/>
        <v>2137.1</v>
      </c>
      <c r="AE69" s="38"/>
      <c r="AF69" s="41" t="s">
        <v>63</v>
      </c>
      <c r="AG69" s="42">
        <f t="shared" ref="AG69:AG132" si="59">K69+U69+L69</f>
        <v>86.17</v>
      </c>
      <c r="AH69" s="42">
        <f t="shared" ref="AH69:AH132" si="60">M69+V69+N69+W69</f>
        <v>1148.43</v>
      </c>
      <c r="AI69" s="42">
        <f t="shared" si="55"/>
        <v>634.6</v>
      </c>
      <c r="AJ69" s="42">
        <f t="shared" ref="AJ69:AJ132" si="61">P69+Y69+Z69+Q69</f>
        <v>47.9</v>
      </c>
      <c r="AK69" s="42">
        <f t="shared" si="56"/>
        <v>220</v>
      </c>
      <c r="AL69" s="42">
        <f t="shared" si="57"/>
        <v>0</v>
      </c>
      <c r="AM69" s="42">
        <f t="shared" si="58"/>
        <v>2137.1</v>
      </c>
      <c r="AN69" s="41" t="s">
        <v>33</v>
      </c>
    </row>
    <row r="70" s="15" customFormat="1" ht="16" customHeight="1" spans="1:40">
      <c r="A70" s="37">
        <f t="shared" si="39"/>
        <v>67</v>
      </c>
      <c r="B70" s="38" t="s">
        <v>270</v>
      </c>
      <c r="C70" s="38" t="s">
        <v>277</v>
      </c>
      <c r="D70" s="40" t="s">
        <v>278</v>
      </c>
      <c r="E70" s="38">
        <v>4007</v>
      </c>
      <c r="F70" s="38">
        <v>4007</v>
      </c>
      <c r="G70" s="39">
        <v>6346</v>
      </c>
      <c r="H70" s="38">
        <v>4007</v>
      </c>
      <c r="I70" s="39">
        <v>2544</v>
      </c>
      <c r="J70" s="39"/>
      <c r="K70" s="38">
        <f t="shared" si="40"/>
        <v>72.13</v>
      </c>
      <c r="L70" s="38">
        <v>14.04</v>
      </c>
      <c r="M70" s="38">
        <f t="shared" si="41"/>
        <v>641.12</v>
      </c>
      <c r="N70" s="38">
        <v>124.47</v>
      </c>
      <c r="O70" s="39">
        <f t="shared" si="42"/>
        <v>507.68</v>
      </c>
      <c r="P70" s="38">
        <f t="shared" si="43"/>
        <v>28.05</v>
      </c>
      <c r="Q70" s="38">
        <v>5.49</v>
      </c>
      <c r="R70" s="39">
        <f t="shared" si="44"/>
        <v>127.2</v>
      </c>
      <c r="S70" s="39">
        <f t="shared" si="45"/>
        <v>0</v>
      </c>
      <c r="T70" s="39">
        <f t="shared" si="46"/>
        <v>1520.18</v>
      </c>
      <c r="U70" s="38">
        <f t="shared" si="47"/>
        <v>0</v>
      </c>
      <c r="V70" s="38">
        <f t="shared" si="48"/>
        <v>320.56</v>
      </c>
      <c r="W70" s="38">
        <v>62.28</v>
      </c>
      <c r="X70" s="39">
        <f t="shared" si="49"/>
        <v>126.92</v>
      </c>
      <c r="Y70" s="38">
        <f t="shared" si="50"/>
        <v>12.02</v>
      </c>
      <c r="Z70" s="38">
        <v>2.34</v>
      </c>
      <c r="AA70" s="39">
        <f t="shared" si="51"/>
        <v>127.2</v>
      </c>
      <c r="AB70" s="39">
        <f t="shared" si="52"/>
        <v>0</v>
      </c>
      <c r="AC70" s="38">
        <f t="shared" si="53"/>
        <v>651.32</v>
      </c>
      <c r="AD70" s="38">
        <f t="shared" si="54"/>
        <v>2171.5</v>
      </c>
      <c r="AE70" s="38"/>
      <c r="AF70" s="41" t="s">
        <v>63</v>
      </c>
      <c r="AG70" s="42">
        <f t="shared" si="59"/>
        <v>86.17</v>
      </c>
      <c r="AH70" s="42">
        <f t="shared" si="60"/>
        <v>1148.43</v>
      </c>
      <c r="AI70" s="42">
        <f t="shared" si="55"/>
        <v>634.6</v>
      </c>
      <c r="AJ70" s="42">
        <f t="shared" si="61"/>
        <v>47.9</v>
      </c>
      <c r="AK70" s="42">
        <f t="shared" si="56"/>
        <v>254.4</v>
      </c>
      <c r="AL70" s="42">
        <f t="shared" si="57"/>
        <v>0</v>
      </c>
      <c r="AM70" s="42">
        <f t="shared" si="58"/>
        <v>2171.5</v>
      </c>
      <c r="AN70" s="41" t="s">
        <v>33</v>
      </c>
    </row>
    <row r="71" s="15" customFormat="1" ht="16" customHeight="1" spans="1:40">
      <c r="A71" s="37">
        <f t="shared" si="39"/>
        <v>68</v>
      </c>
      <c r="B71" s="38" t="s">
        <v>270</v>
      </c>
      <c r="C71" s="38" t="s">
        <v>279</v>
      </c>
      <c r="D71" s="40" t="s">
        <v>280</v>
      </c>
      <c r="E71" s="38">
        <v>4007</v>
      </c>
      <c r="F71" s="38">
        <v>4007</v>
      </c>
      <c r="G71" s="39">
        <v>6346</v>
      </c>
      <c r="H71" s="38">
        <v>4007</v>
      </c>
      <c r="I71" s="39">
        <v>2200</v>
      </c>
      <c r="J71" s="39"/>
      <c r="K71" s="38">
        <f t="shared" si="40"/>
        <v>72.13</v>
      </c>
      <c r="L71" s="38">
        <v>14.04</v>
      </c>
      <c r="M71" s="38">
        <f t="shared" si="41"/>
        <v>641.12</v>
      </c>
      <c r="N71" s="38">
        <v>124.47</v>
      </c>
      <c r="O71" s="39">
        <f t="shared" si="42"/>
        <v>507.68</v>
      </c>
      <c r="P71" s="38">
        <f t="shared" si="43"/>
        <v>28.05</v>
      </c>
      <c r="Q71" s="38">
        <v>5.49</v>
      </c>
      <c r="R71" s="39">
        <f t="shared" si="44"/>
        <v>110</v>
      </c>
      <c r="S71" s="39">
        <f t="shared" si="45"/>
        <v>0</v>
      </c>
      <c r="T71" s="39">
        <f t="shared" si="46"/>
        <v>1502.98</v>
      </c>
      <c r="U71" s="38">
        <f t="shared" si="47"/>
        <v>0</v>
      </c>
      <c r="V71" s="38">
        <f t="shared" si="48"/>
        <v>320.56</v>
      </c>
      <c r="W71" s="38">
        <v>62.28</v>
      </c>
      <c r="X71" s="39">
        <f t="shared" si="49"/>
        <v>126.92</v>
      </c>
      <c r="Y71" s="38">
        <f t="shared" si="50"/>
        <v>12.02</v>
      </c>
      <c r="Z71" s="38">
        <v>2.34</v>
      </c>
      <c r="AA71" s="39">
        <f t="shared" si="51"/>
        <v>110</v>
      </c>
      <c r="AB71" s="39">
        <f t="shared" si="52"/>
        <v>0</v>
      </c>
      <c r="AC71" s="38">
        <f t="shared" si="53"/>
        <v>634.12</v>
      </c>
      <c r="AD71" s="38">
        <f t="shared" si="54"/>
        <v>2137.1</v>
      </c>
      <c r="AE71" s="38"/>
      <c r="AF71" s="41" t="s">
        <v>63</v>
      </c>
      <c r="AG71" s="42">
        <f t="shared" si="59"/>
        <v>86.17</v>
      </c>
      <c r="AH71" s="42">
        <f t="shared" si="60"/>
        <v>1148.43</v>
      </c>
      <c r="AI71" s="42">
        <f t="shared" si="55"/>
        <v>634.6</v>
      </c>
      <c r="AJ71" s="42">
        <f t="shared" si="61"/>
        <v>47.9</v>
      </c>
      <c r="AK71" s="42">
        <f t="shared" si="56"/>
        <v>220</v>
      </c>
      <c r="AL71" s="42">
        <f t="shared" si="57"/>
        <v>0</v>
      </c>
      <c r="AM71" s="42">
        <f t="shared" si="58"/>
        <v>2137.1</v>
      </c>
      <c r="AN71" s="41" t="s">
        <v>33</v>
      </c>
    </row>
    <row r="72" s="15" customFormat="1" ht="16" customHeight="1" spans="1:40">
      <c r="A72" s="37">
        <f t="shared" si="39"/>
        <v>69</v>
      </c>
      <c r="B72" s="38" t="s">
        <v>270</v>
      </c>
      <c r="C72" s="38" t="s">
        <v>281</v>
      </c>
      <c r="D72" s="40" t="s">
        <v>282</v>
      </c>
      <c r="E72" s="38">
        <v>4007</v>
      </c>
      <c r="F72" s="38">
        <v>4007</v>
      </c>
      <c r="G72" s="39">
        <v>6346</v>
      </c>
      <c r="H72" s="38">
        <v>4007</v>
      </c>
      <c r="I72" s="39">
        <v>2544</v>
      </c>
      <c r="J72" s="39"/>
      <c r="K72" s="38">
        <f t="shared" si="40"/>
        <v>72.13</v>
      </c>
      <c r="L72" s="38">
        <v>14.04</v>
      </c>
      <c r="M72" s="38">
        <f t="shared" si="41"/>
        <v>641.12</v>
      </c>
      <c r="N72" s="38">
        <v>124.47</v>
      </c>
      <c r="O72" s="39">
        <f t="shared" si="42"/>
        <v>507.68</v>
      </c>
      <c r="P72" s="38">
        <f t="shared" si="43"/>
        <v>28.05</v>
      </c>
      <c r="Q72" s="38">
        <v>5.49</v>
      </c>
      <c r="R72" s="39">
        <f t="shared" si="44"/>
        <v>127.2</v>
      </c>
      <c r="S72" s="39">
        <f t="shared" si="45"/>
        <v>0</v>
      </c>
      <c r="T72" s="39">
        <f t="shared" si="46"/>
        <v>1520.18</v>
      </c>
      <c r="U72" s="38">
        <f t="shared" si="47"/>
        <v>0</v>
      </c>
      <c r="V72" s="38">
        <f t="shared" si="48"/>
        <v>320.56</v>
      </c>
      <c r="W72" s="38">
        <v>62.28</v>
      </c>
      <c r="X72" s="39">
        <f t="shared" si="49"/>
        <v>126.92</v>
      </c>
      <c r="Y72" s="38">
        <f t="shared" si="50"/>
        <v>12.02</v>
      </c>
      <c r="Z72" s="38">
        <v>2.34</v>
      </c>
      <c r="AA72" s="39">
        <f t="shared" si="51"/>
        <v>127.2</v>
      </c>
      <c r="AB72" s="39">
        <f t="shared" si="52"/>
        <v>0</v>
      </c>
      <c r="AC72" s="38">
        <f t="shared" si="53"/>
        <v>651.32</v>
      </c>
      <c r="AD72" s="38">
        <f t="shared" si="54"/>
        <v>2171.5</v>
      </c>
      <c r="AE72" s="38"/>
      <c r="AF72" s="41" t="s">
        <v>63</v>
      </c>
      <c r="AG72" s="42">
        <f t="shared" si="59"/>
        <v>86.17</v>
      </c>
      <c r="AH72" s="42">
        <f t="shared" si="60"/>
        <v>1148.43</v>
      </c>
      <c r="AI72" s="42">
        <f t="shared" si="55"/>
        <v>634.6</v>
      </c>
      <c r="AJ72" s="42">
        <f t="shared" si="61"/>
        <v>47.9</v>
      </c>
      <c r="AK72" s="42">
        <f t="shared" si="56"/>
        <v>254.4</v>
      </c>
      <c r="AL72" s="42">
        <f t="shared" si="57"/>
        <v>0</v>
      </c>
      <c r="AM72" s="42">
        <f t="shared" si="58"/>
        <v>2171.5</v>
      </c>
      <c r="AN72" s="41" t="s">
        <v>33</v>
      </c>
    </row>
    <row r="73" s="15" customFormat="1" ht="16" customHeight="1" spans="1:40">
      <c r="A73" s="37">
        <f t="shared" si="39"/>
        <v>70</v>
      </c>
      <c r="B73" s="38" t="s">
        <v>270</v>
      </c>
      <c r="C73" s="44" t="s">
        <v>283</v>
      </c>
      <c r="D73" s="40" t="s">
        <v>284</v>
      </c>
      <c r="E73" s="38">
        <v>4007</v>
      </c>
      <c r="F73" s="38">
        <v>4007</v>
      </c>
      <c r="G73" s="39">
        <v>6346</v>
      </c>
      <c r="H73" s="38">
        <v>4007</v>
      </c>
      <c r="I73" s="39">
        <v>2200</v>
      </c>
      <c r="J73" s="39"/>
      <c r="K73" s="38">
        <f t="shared" si="40"/>
        <v>72.13</v>
      </c>
      <c r="L73" s="38">
        <v>14.04</v>
      </c>
      <c r="M73" s="38">
        <f t="shared" si="41"/>
        <v>641.12</v>
      </c>
      <c r="N73" s="38">
        <v>124.47</v>
      </c>
      <c r="O73" s="39">
        <f t="shared" si="42"/>
        <v>507.68</v>
      </c>
      <c r="P73" s="38">
        <f t="shared" si="43"/>
        <v>28.05</v>
      </c>
      <c r="Q73" s="38">
        <v>5.49</v>
      </c>
      <c r="R73" s="39">
        <f t="shared" si="44"/>
        <v>110</v>
      </c>
      <c r="S73" s="39">
        <f t="shared" si="45"/>
        <v>0</v>
      </c>
      <c r="T73" s="39">
        <f t="shared" si="46"/>
        <v>1502.98</v>
      </c>
      <c r="U73" s="38">
        <f t="shared" si="47"/>
        <v>0</v>
      </c>
      <c r="V73" s="38">
        <f t="shared" si="48"/>
        <v>320.56</v>
      </c>
      <c r="W73" s="38">
        <v>62.28</v>
      </c>
      <c r="X73" s="39">
        <f t="shared" si="49"/>
        <v>126.92</v>
      </c>
      <c r="Y73" s="38">
        <f t="shared" si="50"/>
        <v>12.02</v>
      </c>
      <c r="Z73" s="38">
        <v>2.34</v>
      </c>
      <c r="AA73" s="39">
        <f t="shared" si="51"/>
        <v>110</v>
      </c>
      <c r="AB73" s="39">
        <f t="shared" si="52"/>
        <v>0</v>
      </c>
      <c r="AC73" s="38">
        <f t="shared" si="53"/>
        <v>634.12</v>
      </c>
      <c r="AD73" s="38">
        <f t="shared" si="54"/>
        <v>2137.1</v>
      </c>
      <c r="AE73" s="38"/>
      <c r="AF73" s="41" t="s">
        <v>63</v>
      </c>
      <c r="AG73" s="42">
        <f t="shared" si="59"/>
        <v>86.17</v>
      </c>
      <c r="AH73" s="42">
        <f t="shared" si="60"/>
        <v>1148.43</v>
      </c>
      <c r="AI73" s="42">
        <f t="shared" si="55"/>
        <v>634.6</v>
      </c>
      <c r="AJ73" s="42">
        <f t="shared" si="61"/>
        <v>47.9</v>
      </c>
      <c r="AK73" s="42">
        <f t="shared" si="56"/>
        <v>220</v>
      </c>
      <c r="AL73" s="42">
        <f t="shared" si="57"/>
        <v>0</v>
      </c>
      <c r="AM73" s="42">
        <f t="shared" si="58"/>
        <v>2137.1</v>
      </c>
      <c r="AN73" s="41" t="s">
        <v>33</v>
      </c>
    </row>
    <row r="74" s="15" customFormat="1" ht="16" customHeight="1" spans="1:40">
      <c r="A74" s="37">
        <f t="shared" si="39"/>
        <v>71</v>
      </c>
      <c r="B74" s="38" t="s">
        <v>270</v>
      </c>
      <c r="C74" s="38" t="s">
        <v>285</v>
      </c>
      <c r="D74" s="40" t="s">
        <v>286</v>
      </c>
      <c r="E74" s="38">
        <v>4007</v>
      </c>
      <c r="F74" s="38">
        <v>4007</v>
      </c>
      <c r="G74" s="39">
        <v>6346</v>
      </c>
      <c r="H74" s="38">
        <v>4007</v>
      </c>
      <c r="I74" s="39">
        <v>2200</v>
      </c>
      <c r="J74" s="39"/>
      <c r="K74" s="38">
        <f t="shared" si="40"/>
        <v>72.13</v>
      </c>
      <c r="L74" s="38">
        <v>14.04</v>
      </c>
      <c r="M74" s="38">
        <f t="shared" si="41"/>
        <v>641.12</v>
      </c>
      <c r="N74" s="38">
        <v>124.47</v>
      </c>
      <c r="O74" s="39">
        <f t="shared" si="42"/>
        <v>507.68</v>
      </c>
      <c r="P74" s="38">
        <f t="shared" si="43"/>
        <v>28.05</v>
      </c>
      <c r="Q74" s="38">
        <v>5.49</v>
      </c>
      <c r="R74" s="39">
        <f t="shared" si="44"/>
        <v>110</v>
      </c>
      <c r="S74" s="39">
        <f t="shared" si="45"/>
        <v>0</v>
      </c>
      <c r="T74" s="39">
        <f t="shared" si="46"/>
        <v>1502.98</v>
      </c>
      <c r="U74" s="38">
        <f t="shared" si="47"/>
        <v>0</v>
      </c>
      <c r="V74" s="38">
        <f t="shared" si="48"/>
        <v>320.56</v>
      </c>
      <c r="W74" s="38">
        <v>62.28</v>
      </c>
      <c r="X74" s="39">
        <f t="shared" si="49"/>
        <v>126.92</v>
      </c>
      <c r="Y74" s="38">
        <f t="shared" si="50"/>
        <v>12.02</v>
      </c>
      <c r="Z74" s="38">
        <v>2.34</v>
      </c>
      <c r="AA74" s="39">
        <f t="shared" si="51"/>
        <v>110</v>
      </c>
      <c r="AB74" s="39">
        <f t="shared" si="52"/>
        <v>0</v>
      </c>
      <c r="AC74" s="38">
        <f t="shared" si="53"/>
        <v>634.12</v>
      </c>
      <c r="AD74" s="38">
        <f t="shared" si="54"/>
        <v>2137.1</v>
      </c>
      <c r="AE74" s="38"/>
      <c r="AF74" s="41" t="s">
        <v>63</v>
      </c>
      <c r="AG74" s="42">
        <f t="shared" si="59"/>
        <v>86.17</v>
      </c>
      <c r="AH74" s="42">
        <f t="shared" si="60"/>
        <v>1148.43</v>
      </c>
      <c r="AI74" s="42">
        <f t="shared" si="55"/>
        <v>634.6</v>
      </c>
      <c r="AJ74" s="42">
        <f t="shared" si="61"/>
        <v>47.9</v>
      </c>
      <c r="AK74" s="42">
        <f t="shared" si="56"/>
        <v>220</v>
      </c>
      <c r="AL74" s="42">
        <f t="shared" si="57"/>
        <v>0</v>
      </c>
      <c r="AM74" s="42">
        <f t="shared" si="58"/>
        <v>2137.1</v>
      </c>
      <c r="AN74" s="41" t="s">
        <v>33</v>
      </c>
    </row>
    <row r="75" s="15" customFormat="1" ht="16" customHeight="1" spans="1:40">
      <c r="A75" s="37">
        <f t="shared" si="39"/>
        <v>72</v>
      </c>
      <c r="B75" s="38" t="s">
        <v>270</v>
      </c>
      <c r="C75" s="38" t="s">
        <v>287</v>
      </c>
      <c r="D75" s="40" t="s">
        <v>288</v>
      </c>
      <c r="E75" s="38">
        <v>4007</v>
      </c>
      <c r="F75" s="38">
        <v>4007</v>
      </c>
      <c r="G75" s="39">
        <v>6346</v>
      </c>
      <c r="H75" s="38">
        <v>4007</v>
      </c>
      <c r="I75" s="39">
        <v>2200</v>
      </c>
      <c r="J75" s="39"/>
      <c r="K75" s="38">
        <f t="shared" si="40"/>
        <v>72.13</v>
      </c>
      <c r="L75" s="38">
        <v>14.04</v>
      </c>
      <c r="M75" s="38">
        <f t="shared" si="41"/>
        <v>641.12</v>
      </c>
      <c r="N75" s="38">
        <v>124.47</v>
      </c>
      <c r="O75" s="39">
        <f t="shared" si="42"/>
        <v>507.68</v>
      </c>
      <c r="P75" s="38">
        <f t="shared" si="43"/>
        <v>28.05</v>
      </c>
      <c r="Q75" s="38">
        <v>5.49</v>
      </c>
      <c r="R75" s="39">
        <f t="shared" si="44"/>
        <v>110</v>
      </c>
      <c r="S75" s="39">
        <f t="shared" si="45"/>
        <v>0</v>
      </c>
      <c r="T75" s="39">
        <f t="shared" si="46"/>
        <v>1502.98</v>
      </c>
      <c r="U75" s="38">
        <f t="shared" si="47"/>
        <v>0</v>
      </c>
      <c r="V75" s="38">
        <f t="shared" si="48"/>
        <v>320.56</v>
      </c>
      <c r="W75" s="38">
        <v>62.28</v>
      </c>
      <c r="X75" s="39">
        <f t="shared" si="49"/>
        <v>126.92</v>
      </c>
      <c r="Y75" s="38">
        <f t="shared" si="50"/>
        <v>12.02</v>
      </c>
      <c r="Z75" s="38">
        <v>2.34</v>
      </c>
      <c r="AA75" s="39">
        <f t="shared" si="51"/>
        <v>110</v>
      </c>
      <c r="AB75" s="39">
        <f t="shared" si="52"/>
        <v>0</v>
      </c>
      <c r="AC75" s="38">
        <f t="shared" si="53"/>
        <v>634.12</v>
      </c>
      <c r="AD75" s="38">
        <f t="shared" si="54"/>
        <v>2137.1</v>
      </c>
      <c r="AE75" s="38"/>
      <c r="AF75" s="41" t="s">
        <v>63</v>
      </c>
      <c r="AG75" s="42">
        <f t="shared" si="59"/>
        <v>86.17</v>
      </c>
      <c r="AH75" s="42">
        <f t="shared" si="60"/>
        <v>1148.43</v>
      </c>
      <c r="AI75" s="42">
        <f t="shared" si="55"/>
        <v>634.6</v>
      </c>
      <c r="AJ75" s="42">
        <f t="shared" si="61"/>
        <v>47.9</v>
      </c>
      <c r="AK75" s="42">
        <f t="shared" si="56"/>
        <v>220</v>
      </c>
      <c r="AL75" s="42">
        <f t="shared" si="57"/>
        <v>0</v>
      </c>
      <c r="AM75" s="42">
        <f t="shared" si="58"/>
        <v>2137.1</v>
      </c>
      <c r="AN75" s="41" t="s">
        <v>33</v>
      </c>
    </row>
    <row r="76" s="15" customFormat="1" ht="16" customHeight="1" spans="1:40">
      <c r="A76" s="37">
        <f t="shared" si="39"/>
        <v>73</v>
      </c>
      <c r="B76" s="38" t="s">
        <v>270</v>
      </c>
      <c r="C76" s="38" t="s">
        <v>289</v>
      </c>
      <c r="D76" s="40" t="s">
        <v>290</v>
      </c>
      <c r="E76" s="38">
        <v>4007</v>
      </c>
      <c r="F76" s="38">
        <v>4007</v>
      </c>
      <c r="G76" s="39">
        <v>6346</v>
      </c>
      <c r="H76" s="38">
        <v>4007</v>
      </c>
      <c r="I76" s="39">
        <v>2200</v>
      </c>
      <c r="J76" s="39"/>
      <c r="K76" s="38">
        <f t="shared" si="40"/>
        <v>72.13</v>
      </c>
      <c r="L76" s="38">
        <v>14.04</v>
      </c>
      <c r="M76" s="38">
        <f t="shared" si="41"/>
        <v>641.12</v>
      </c>
      <c r="N76" s="38">
        <v>124.47</v>
      </c>
      <c r="O76" s="39">
        <f t="shared" si="42"/>
        <v>507.68</v>
      </c>
      <c r="P76" s="38">
        <f t="shared" si="43"/>
        <v>28.05</v>
      </c>
      <c r="Q76" s="38">
        <v>5.49</v>
      </c>
      <c r="R76" s="39">
        <f t="shared" si="44"/>
        <v>110</v>
      </c>
      <c r="S76" s="39">
        <f t="shared" si="45"/>
        <v>0</v>
      </c>
      <c r="T76" s="39">
        <f t="shared" si="46"/>
        <v>1502.98</v>
      </c>
      <c r="U76" s="38">
        <f t="shared" si="47"/>
        <v>0</v>
      </c>
      <c r="V76" s="38">
        <f t="shared" si="48"/>
        <v>320.56</v>
      </c>
      <c r="W76" s="38">
        <v>62.28</v>
      </c>
      <c r="X76" s="39">
        <f t="shared" si="49"/>
        <v>126.92</v>
      </c>
      <c r="Y76" s="38">
        <f t="shared" si="50"/>
        <v>12.02</v>
      </c>
      <c r="Z76" s="38">
        <v>2.34</v>
      </c>
      <c r="AA76" s="39">
        <f t="shared" si="51"/>
        <v>110</v>
      </c>
      <c r="AB76" s="39">
        <f t="shared" si="52"/>
        <v>0</v>
      </c>
      <c r="AC76" s="38">
        <f t="shared" si="53"/>
        <v>634.12</v>
      </c>
      <c r="AD76" s="38">
        <f t="shared" si="54"/>
        <v>2137.1</v>
      </c>
      <c r="AE76" s="38"/>
      <c r="AF76" s="41" t="s">
        <v>63</v>
      </c>
      <c r="AG76" s="42">
        <f t="shared" si="59"/>
        <v>86.17</v>
      </c>
      <c r="AH76" s="42">
        <f t="shared" si="60"/>
        <v>1148.43</v>
      </c>
      <c r="AI76" s="42">
        <f t="shared" si="55"/>
        <v>634.6</v>
      </c>
      <c r="AJ76" s="42">
        <f t="shared" si="61"/>
        <v>47.9</v>
      </c>
      <c r="AK76" s="42">
        <f t="shared" si="56"/>
        <v>220</v>
      </c>
      <c r="AL76" s="42">
        <f t="shared" si="57"/>
        <v>0</v>
      </c>
      <c r="AM76" s="42">
        <f t="shared" si="58"/>
        <v>2137.1</v>
      </c>
      <c r="AN76" s="41" t="s">
        <v>33</v>
      </c>
    </row>
    <row r="77" s="15" customFormat="1" ht="16" customHeight="1" spans="1:40">
      <c r="A77" s="37">
        <f t="shared" si="39"/>
        <v>74</v>
      </c>
      <c r="B77" s="38" t="s">
        <v>270</v>
      </c>
      <c r="C77" s="38" t="s">
        <v>291</v>
      </c>
      <c r="D77" s="40" t="s">
        <v>292</v>
      </c>
      <c r="E77" s="38">
        <v>4007</v>
      </c>
      <c r="F77" s="38">
        <v>4007</v>
      </c>
      <c r="G77" s="39">
        <v>6346</v>
      </c>
      <c r="H77" s="38">
        <v>4007</v>
      </c>
      <c r="I77" s="39">
        <v>2200</v>
      </c>
      <c r="J77" s="39"/>
      <c r="K77" s="38">
        <f t="shared" si="40"/>
        <v>72.13</v>
      </c>
      <c r="L77" s="38">
        <v>14.04</v>
      </c>
      <c r="M77" s="38">
        <f t="shared" si="41"/>
        <v>641.12</v>
      </c>
      <c r="N77" s="38">
        <v>124.47</v>
      </c>
      <c r="O77" s="39">
        <f t="shared" si="42"/>
        <v>507.68</v>
      </c>
      <c r="P77" s="38">
        <f t="shared" si="43"/>
        <v>28.05</v>
      </c>
      <c r="Q77" s="38">
        <v>5.49</v>
      </c>
      <c r="R77" s="39">
        <f t="shared" si="44"/>
        <v>110</v>
      </c>
      <c r="S77" s="39">
        <f t="shared" si="45"/>
        <v>0</v>
      </c>
      <c r="T77" s="39">
        <f t="shared" si="46"/>
        <v>1502.98</v>
      </c>
      <c r="U77" s="38">
        <f t="shared" si="47"/>
        <v>0</v>
      </c>
      <c r="V77" s="38">
        <f t="shared" si="48"/>
        <v>320.56</v>
      </c>
      <c r="W77" s="38">
        <v>62.28</v>
      </c>
      <c r="X77" s="39">
        <f t="shared" si="49"/>
        <v>126.92</v>
      </c>
      <c r="Y77" s="38">
        <f t="shared" si="50"/>
        <v>12.02</v>
      </c>
      <c r="Z77" s="38">
        <v>2.34</v>
      </c>
      <c r="AA77" s="39">
        <f t="shared" si="51"/>
        <v>110</v>
      </c>
      <c r="AB77" s="39">
        <f t="shared" si="52"/>
        <v>0</v>
      </c>
      <c r="AC77" s="38">
        <f t="shared" si="53"/>
        <v>634.12</v>
      </c>
      <c r="AD77" s="38">
        <f t="shared" si="54"/>
        <v>2137.1</v>
      </c>
      <c r="AE77" s="38"/>
      <c r="AF77" s="41" t="s">
        <v>63</v>
      </c>
      <c r="AG77" s="42">
        <f t="shared" si="59"/>
        <v>86.17</v>
      </c>
      <c r="AH77" s="42">
        <f t="shared" si="60"/>
        <v>1148.43</v>
      </c>
      <c r="AI77" s="42">
        <f t="shared" si="55"/>
        <v>634.6</v>
      </c>
      <c r="AJ77" s="42">
        <f t="shared" si="61"/>
        <v>47.9</v>
      </c>
      <c r="AK77" s="42">
        <f t="shared" si="56"/>
        <v>220</v>
      </c>
      <c r="AL77" s="42">
        <f t="shared" si="57"/>
        <v>0</v>
      </c>
      <c r="AM77" s="42">
        <f t="shared" si="58"/>
        <v>2137.1</v>
      </c>
      <c r="AN77" s="41" t="s">
        <v>33</v>
      </c>
    </row>
    <row r="78" s="15" customFormat="1" ht="16" customHeight="1" spans="1:40">
      <c r="A78" s="37">
        <f t="shared" si="39"/>
        <v>75</v>
      </c>
      <c r="B78" s="38" t="s">
        <v>270</v>
      </c>
      <c r="C78" s="38" t="s">
        <v>293</v>
      </c>
      <c r="D78" s="40" t="s">
        <v>294</v>
      </c>
      <c r="E78" s="38">
        <v>4007</v>
      </c>
      <c r="F78" s="38">
        <v>4007</v>
      </c>
      <c r="G78" s="39">
        <v>6346</v>
      </c>
      <c r="H78" s="38">
        <v>4007</v>
      </c>
      <c r="I78" s="39">
        <v>2200</v>
      </c>
      <c r="J78" s="39"/>
      <c r="K78" s="38">
        <f t="shared" si="40"/>
        <v>72.13</v>
      </c>
      <c r="L78" s="38">
        <v>14.04</v>
      </c>
      <c r="M78" s="38">
        <f t="shared" si="41"/>
        <v>641.12</v>
      </c>
      <c r="N78" s="38">
        <v>124.47</v>
      </c>
      <c r="O78" s="39">
        <f t="shared" si="42"/>
        <v>507.68</v>
      </c>
      <c r="P78" s="38">
        <f t="shared" si="43"/>
        <v>28.05</v>
      </c>
      <c r="Q78" s="38">
        <v>5.49</v>
      </c>
      <c r="R78" s="39">
        <f t="shared" si="44"/>
        <v>110</v>
      </c>
      <c r="S78" s="39">
        <f t="shared" si="45"/>
        <v>0</v>
      </c>
      <c r="T78" s="39">
        <f t="shared" si="46"/>
        <v>1502.98</v>
      </c>
      <c r="U78" s="38">
        <f t="shared" si="47"/>
        <v>0</v>
      </c>
      <c r="V78" s="38">
        <f t="shared" si="48"/>
        <v>320.56</v>
      </c>
      <c r="W78" s="38">
        <v>62.28</v>
      </c>
      <c r="X78" s="39">
        <f t="shared" si="49"/>
        <v>126.92</v>
      </c>
      <c r="Y78" s="38">
        <f t="shared" si="50"/>
        <v>12.02</v>
      </c>
      <c r="Z78" s="38">
        <v>2.34</v>
      </c>
      <c r="AA78" s="39">
        <f t="shared" si="51"/>
        <v>110</v>
      </c>
      <c r="AB78" s="39">
        <f t="shared" si="52"/>
        <v>0</v>
      </c>
      <c r="AC78" s="38">
        <f t="shared" si="53"/>
        <v>634.12</v>
      </c>
      <c r="AD78" s="38">
        <f t="shared" si="54"/>
        <v>2137.1</v>
      </c>
      <c r="AE78" s="38"/>
      <c r="AF78" s="41" t="s">
        <v>63</v>
      </c>
      <c r="AG78" s="42">
        <f t="shared" si="59"/>
        <v>86.17</v>
      </c>
      <c r="AH78" s="42">
        <f t="shared" si="60"/>
        <v>1148.43</v>
      </c>
      <c r="AI78" s="42">
        <f t="shared" si="55"/>
        <v>634.6</v>
      </c>
      <c r="AJ78" s="42">
        <f t="shared" si="61"/>
        <v>47.9</v>
      </c>
      <c r="AK78" s="42">
        <f t="shared" si="56"/>
        <v>220</v>
      </c>
      <c r="AL78" s="42">
        <f t="shared" si="57"/>
        <v>0</v>
      </c>
      <c r="AM78" s="42">
        <f t="shared" si="58"/>
        <v>2137.1</v>
      </c>
      <c r="AN78" s="41" t="s">
        <v>33</v>
      </c>
    </row>
    <row r="79" s="15" customFormat="1" ht="16" customHeight="1" spans="1:40">
      <c r="A79" s="37">
        <f t="shared" si="39"/>
        <v>76</v>
      </c>
      <c r="B79" s="38" t="s">
        <v>270</v>
      </c>
      <c r="C79" s="38" t="s">
        <v>295</v>
      </c>
      <c r="D79" s="40" t="s">
        <v>296</v>
      </c>
      <c r="E79" s="38">
        <v>4007</v>
      </c>
      <c r="F79" s="38">
        <v>4007</v>
      </c>
      <c r="G79" s="39">
        <v>6346</v>
      </c>
      <c r="H79" s="38">
        <v>4007</v>
      </c>
      <c r="I79" s="39">
        <v>2200</v>
      </c>
      <c r="J79" s="39"/>
      <c r="K79" s="38">
        <f t="shared" si="40"/>
        <v>72.13</v>
      </c>
      <c r="L79" s="38">
        <v>14.04</v>
      </c>
      <c r="M79" s="38">
        <f t="shared" si="41"/>
        <v>641.12</v>
      </c>
      <c r="N79" s="38">
        <v>124.47</v>
      </c>
      <c r="O79" s="39">
        <f t="shared" si="42"/>
        <v>507.68</v>
      </c>
      <c r="P79" s="38">
        <f t="shared" si="43"/>
        <v>28.05</v>
      </c>
      <c r="Q79" s="38">
        <v>5.49</v>
      </c>
      <c r="R79" s="39">
        <f t="shared" si="44"/>
        <v>110</v>
      </c>
      <c r="S79" s="39">
        <f t="shared" si="45"/>
        <v>0</v>
      </c>
      <c r="T79" s="39">
        <f t="shared" si="46"/>
        <v>1502.98</v>
      </c>
      <c r="U79" s="38">
        <f t="shared" si="47"/>
        <v>0</v>
      </c>
      <c r="V79" s="38">
        <f t="shared" si="48"/>
        <v>320.56</v>
      </c>
      <c r="W79" s="38">
        <v>62.28</v>
      </c>
      <c r="X79" s="39">
        <f t="shared" si="49"/>
        <v>126.92</v>
      </c>
      <c r="Y79" s="38">
        <f t="shared" si="50"/>
        <v>12.02</v>
      </c>
      <c r="Z79" s="38">
        <v>2.34</v>
      </c>
      <c r="AA79" s="39">
        <f t="shared" si="51"/>
        <v>110</v>
      </c>
      <c r="AB79" s="39">
        <f t="shared" si="52"/>
        <v>0</v>
      </c>
      <c r="AC79" s="38">
        <f t="shared" si="53"/>
        <v>634.12</v>
      </c>
      <c r="AD79" s="38">
        <f t="shared" si="54"/>
        <v>2137.1</v>
      </c>
      <c r="AE79" s="38"/>
      <c r="AF79" s="41" t="s">
        <v>58</v>
      </c>
      <c r="AG79" s="42">
        <f t="shared" si="59"/>
        <v>86.17</v>
      </c>
      <c r="AH79" s="42">
        <f t="shared" si="60"/>
        <v>1148.43</v>
      </c>
      <c r="AI79" s="42">
        <f t="shared" si="55"/>
        <v>634.6</v>
      </c>
      <c r="AJ79" s="42">
        <f t="shared" si="61"/>
        <v>47.9</v>
      </c>
      <c r="AK79" s="42">
        <f t="shared" si="56"/>
        <v>220</v>
      </c>
      <c r="AL79" s="42">
        <f t="shared" si="57"/>
        <v>0</v>
      </c>
      <c r="AM79" s="42">
        <f t="shared" si="58"/>
        <v>2137.1</v>
      </c>
      <c r="AN79" s="41" t="s">
        <v>35</v>
      </c>
    </row>
    <row r="80" s="15" customFormat="1" ht="16" customHeight="1" spans="1:40">
      <c r="A80" s="37">
        <f t="shared" si="39"/>
        <v>77</v>
      </c>
      <c r="B80" s="38" t="s">
        <v>270</v>
      </c>
      <c r="C80" s="38" t="s">
        <v>297</v>
      </c>
      <c r="D80" s="40" t="s">
        <v>298</v>
      </c>
      <c r="E80" s="38">
        <v>4007</v>
      </c>
      <c r="F80" s="38">
        <v>4007</v>
      </c>
      <c r="G80" s="39">
        <v>6346</v>
      </c>
      <c r="H80" s="38">
        <v>4007</v>
      </c>
      <c r="I80" s="39">
        <v>2200</v>
      </c>
      <c r="J80" s="39"/>
      <c r="K80" s="38">
        <f t="shared" si="40"/>
        <v>72.13</v>
      </c>
      <c r="L80" s="38">
        <v>14.04</v>
      </c>
      <c r="M80" s="38">
        <f t="shared" si="41"/>
        <v>641.12</v>
      </c>
      <c r="N80" s="38">
        <v>124.47</v>
      </c>
      <c r="O80" s="39">
        <f t="shared" si="42"/>
        <v>507.68</v>
      </c>
      <c r="P80" s="38">
        <f t="shared" si="43"/>
        <v>28.05</v>
      </c>
      <c r="Q80" s="38">
        <v>5.49</v>
      </c>
      <c r="R80" s="39">
        <f t="shared" si="44"/>
        <v>110</v>
      </c>
      <c r="S80" s="39">
        <f t="shared" si="45"/>
        <v>0</v>
      </c>
      <c r="T80" s="39">
        <f t="shared" si="46"/>
        <v>1502.98</v>
      </c>
      <c r="U80" s="38">
        <f t="shared" si="47"/>
        <v>0</v>
      </c>
      <c r="V80" s="38">
        <f t="shared" si="48"/>
        <v>320.56</v>
      </c>
      <c r="W80" s="38">
        <v>62.28</v>
      </c>
      <c r="X80" s="39">
        <f t="shared" si="49"/>
        <v>126.92</v>
      </c>
      <c r="Y80" s="38">
        <f t="shared" si="50"/>
        <v>12.02</v>
      </c>
      <c r="Z80" s="38">
        <v>2.34</v>
      </c>
      <c r="AA80" s="39">
        <f t="shared" si="51"/>
        <v>110</v>
      </c>
      <c r="AB80" s="39">
        <f t="shared" si="52"/>
        <v>0</v>
      </c>
      <c r="AC80" s="38">
        <f t="shared" si="53"/>
        <v>634.12</v>
      </c>
      <c r="AD80" s="38">
        <f t="shared" si="54"/>
        <v>2137.1</v>
      </c>
      <c r="AE80" s="38"/>
      <c r="AF80" s="41" t="s">
        <v>63</v>
      </c>
      <c r="AG80" s="42">
        <f t="shared" si="59"/>
        <v>86.17</v>
      </c>
      <c r="AH80" s="42">
        <f t="shared" si="60"/>
        <v>1148.43</v>
      </c>
      <c r="AI80" s="42">
        <f t="shared" si="55"/>
        <v>634.6</v>
      </c>
      <c r="AJ80" s="42">
        <f t="shared" si="61"/>
        <v>47.9</v>
      </c>
      <c r="AK80" s="42">
        <f t="shared" si="56"/>
        <v>220</v>
      </c>
      <c r="AL80" s="42">
        <f t="shared" si="57"/>
        <v>0</v>
      </c>
      <c r="AM80" s="42">
        <f t="shared" si="58"/>
        <v>2137.1</v>
      </c>
      <c r="AN80" s="41" t="s">
        <v>33</v>
      </c>
    </row>
    <row r="81" s="15" customFormat="1" ht="16" customHeight="1" spans="1:40">
      <c r="A81" s="37">
        <f t="shared" si="39"/>
        <v>78</v>
      </c>
      <c r="B81" s="38" t="s">
        <v>270</v>
      </c>
      <c r="C81" s="38" t="s">
        <v>299</v>
      </c>
      <c r="D81" s="220" t="s">
        <v>300</v>
      </c>
      <c r="E81" s="38">
        <v>4007</v>
      </c>
      <c r="F81" s="38">
        <v>4007</v>
      </c>
      <c r="G81" s="39">
        <v>6346</v>
      </c>
      <c r="H81" s="38">
        <v>4007</v>
      </c>
      <c r="I81" s="39">
        <v>2200</v>
      </c>
      <c r="J81" s="39"/>
      <c r="K81" s="38">
        <f t="shared" si="40"/>
        <v>72.13</v>
      </c>
      <c r="L81" s="38">
        <v>14.04</v>
      </c>
      <c r="M81" s="38">
        <f t="shared" si="41"/>
        <v>641.12</v>
      </c>
      <c r="N81" s="38">
        <v>124.47</v>
      </c>
      <c r="O81" s="39">
        <f t="shared" si="42"/>
        <v>507.68</v>
      </c>
      <c r="P81" s="38">
        <f t="shared" si="43"/>
        <v>28.05</v>
      </c>
      <c r="Q81" s="38">
        <v>5.49</v>
      </c>
      <c r="R81" s="39">
        <f t="shared" si="44"/>
        <v>110</v>
      </c>
      <c r="S81" s="39">
        <f t="shared" si="45"/>
        <v>0</v>
      </c>
      <c r="T81" s="39">
        <f t="shared" si="46"/>
        <v>1502.98</v>
      </c>
      <c r="U81" s="38">
        <f t="shared" si="47"/>
        <v>0</v>
      </c>
      <c r="V81" s="38">
        <f t="shared" si="48"/>
        <v>320.56</v>
      </c>
      <c r="W81" s="38">
        <v>62.28</v>
      </c>
      <c r="X81" s="39">
        <f t="shared" si="49"/>
        <v>126.92</v>
      </c>
      <c r="Y81" s="38">
        <f t="shared" si="50"/>
        <v>12.02</v>
      </c>
      <c r="Z81" s="38">
        <v>2.34</v>
      </c>
      <c r="AA81" s="39">
        <f t="shared" si="51"/>
        <v>110</v>
      </c>
      <c r="AB81" s="39">
        <f t="shared" si="52"/>
        <v>0</v>
      </c>
      <c r="AC81" s="38">
        <f t="shared" si="53"/>
        <v>634.12</v>
      </c>
      <c r="AD81" s="38">
        <f t="shared" si="54"/>
        <v>2137.1</v>
      </c>
      <c r="AE81" s="38"/>
      <c r="AF81" s="41" t="s">
        <v>63</v>
      </c>
      <c r="AG81" s="42">
        <f t="shared" si="59"/>
        <v>86.17</v>
      </c>
      <c r="AH81" s="42">
        <f t="shared" si="60"/>
        <v>1148.43</v>
      </c>
      <c r="AI81" s="42">
        <f t="shared" si="55"/>
        <v>634.6</v>
      </c>
      <c r="AJ81" s="42">
        <f t="shared" si="61"/>
        <v>47.9</v>
      </c>
      <c r="AK81" s="42">
        <f t="shared" si="56"/>
        <v>220</v>
      </c>
      <c r="AL81" s="42">
        <f t="shared" si="57"/>
        <v>0</v>
      </c>
      <c r="AM81" s="42">
        <f t="shared" si="58"/>
        <v>2137.1</v>
      </c>
      <c r="AN81" s="41" t="s">
        <v>33</v>
      </c>
    </row>
    <row r="82" s="15" customFormat="1" ht="16" customHeight="1" spans="1:40">
      <c r="A82" s="37">
        <f t="shared" si="39"/>
        <v>79</v>
      </c>
      <c r="B82" s="38" t="s">
        <v>270</v>
      </c>
      <c r="C82" s="38" t="s">
        <v>301</v>
      </c>
      <c r="D82" s="40" t="s">
        <v>302</v>
      </c>
      <c r="E82" s="38">
        <v>4007</v>
      </c>
      <c r="F82" s="38">
        <v>4007</v>
      </c>
      <c r="G82" s="39">
        <v>6346</v>
      </c>
      <c r="H82" s="38">
        <v>4007</v>
      </c>
      <c r="I82" s="39">
        <v>2544</v>
      </c>
      <c r="J82" s="39"/>
      <c r="K82" s="38">
        <f t="shared" si="40"/>
        <v>72.13</v>
      </c>
      <c r="L82" s="38">
        <v>14.04</v>
      </c>
      <c r="M82" s="38">
        <f t="shared" si="41"/>
        <v>641.12</v>
      </c>
      <c r="N82" s="38">
        <v>124.47</v>
      </c>
      <c r="O82" s="39">
        <f t="shared" si="42"/>
        <v>507.68</v>
      </c>
      <c r="P82" s="38">
        <f t="shared" si="43"/>
        <v>28.05</v>
      </c>
      <c r="Q82" s="38">
        <v>5.49</v>
      </c>
      <c r="R82" s="39">
        <f t="shared" si="44"/>
        <v>127.2</v>
      </c>
      <c r="S82" s="39">
        <f t="shared" si="45"/>
        <v>0</v>
      </c>
      <c r="T82" s="39">
        <f t="shared" si="46"/>
        <v>1520.18</v>
      </c>
      <c r="U82" s="38">
        <f t="shared" si="47"/>
        <v>0</v>
      </c>
      <c r="V82" s="38">
        <f t="shared" si="48"/>
        <v>320.56</v>
      </c>
      <c r="W82" s="38">
        <v>62.28</v>
      </c>
      <c r="X82" s="39">
        <f t="shared" si="49"/>
        <v>126.92</v>
      </c>
      <c r="Y82" s="38">
        <f t="shared" si="50"/>
        <v>12.02</v>
      </c>
      <c r="Z82" s="38">
        <v>2.34</v>
      </c>
      <c r="AA82" s="39">
        <f t="shared" si="51"/>
        <v>127.2</v>
      </c>
      <c r="AB82" s="39">
        <f t="shared" si="52"/>
        <v>0</v>
      </c>
      <c r="AC82" s="38">
        <f t="shared" si="53"/>
        <v>651.32</v>
      </c>
      <c r="AD82" s="38">
        <f t="shared" si="54"/>
        <v>2171.5</v>
      </c>
      <c r="AE82" s="38"/>
      <c r="AF82" s="41" t="s">
        <v>63</v>
      </c>
      <c r="AG82" s="42">
        <f t="shared" si="59"/>
        <v>86.17</v>
      </c>
      <c r="AH82" s="42">
        <f t="shared" si="60"/>
        <v>1148.43</v>
      </c>
      <c r="AI82" s="42">
        <f t="shared" si="55"/>
        <v>634.6</v>
      </c>
      <c r="AJ82" s="42">
        <f t="shared" si="61"/>
        <v>47.9</v>
      </c>
      <c r="AK82" s="42">
        <f t="shared" si="56"/>
        <v>254.4</v>
      </c>
      <c r="AL82" s="42">
        <f t="shared" si="57"/>
        <v>0</v>
      </c>
      <c r="AM82" s="42">
        <f t="shared" si="58"/>
        <v>2171.5</v>
      </c>
      <c r="AN82" s="41" t="s">
        <v>33</v>
      </c>
    </row>
    <row r="83" s="15" customFormat="1" ht="16" customHeight="1" spans="1:40">
      <c r="A83" s="37">
        <f t="shared" si="39"/>
        <v>80</v>
      </c>
      <c r="B83" s="38" t="s">
        <v>270</v>
      </c>
      <c r="C83" s="38" t="s">
        <v>303</v>
      </c>
      <c r="D83" s="40" t="s">
        <v>304</v>
      </c>
      <c r="E83" s="38">
        <v>4007</v>
      </c>
      <c r="F83" s="38">
        <v>4007</v>
      </c>
      <c r="G83" s="39">
        <v>6346</v>
      </c>
      <c r="H83" s="38">
        <v>4007</v>
      </c>
      <c r="I83" s="39">
        <v>2544</v>
      </c>
      <c r="J83" s="39"/>
      <c r="K83" s="38">
        <f t="shared" si="40"/>
        <v>72.13</v>
      </c>
      <c r="L83" s="38">
        <v>14.04</v>
      </c>
      <c r="M83" s="38">
        <f t="shared" si="41"/>
        <v>641.12</v>
      </c>
      <c r="N83" s="38">
        <v>124.47</v>
      </c>
      <c r="O83" s="39">
        <f t="shared" si="42"/>
        <v>507.68</v>
      </c>
      <c r="P83" s="38">
        <f t="shared" si="43"/>
        <v>28.05</v>
      </c>
      <c r="Q83" s="38">
        <v>5.49</v>
      </c>
      <c r="R83" s="39">
        <f t="shared" si="44"/>
        <v>127.2</v>
      </c>
      <c r="S83" s="39">
        <f t="shared" si="45"/>
        <v>0</v>
      </c>
      <c r="T83" s="39">
        <f t="shared" si="46"/>
        <v>1520.18</v>
      </c>
      <c r="U83" s="38">
        <f t="shared" si="47"/>
        <v>0</v>
      </c>
      <c r="V83" s="38">
        <f t="shared" si="48"/>
        <v>320.56</v>
      </c>
      <c r="W83" s="38">
        <v>62.28</v>
      </c>
      <c r="X83" s="39">
        <f t="shared" si="49"/>
        <v>126.92</v>
      </c>
      <c r="Y83" s="38">
        <f t="shared" si="50"/>
        <v>12.02</v>
      </c>
      <c r="Z83" s="38">
        <v>2.34</v>
      </c>
      <c r="AA83" s="39">
        <f t="shared" si="51"/>
        <v>127.2</v>
      </c>
      <c r="AB83" s="39">
        <f t="shared" si="52"/>
        <v>0</v>
      </c>
      <c r="AC83" s="38">
        <f t="shared" si="53"/>
        <v>651.32</v>
      </c>
      <c r="AD83" s="38">
        <f t="shared" si="54"/>
        <v>2171.5</v>
      </c>
      <c r="AE83" s="38"/>
      <c r="AF83" s="41" t="s">
        <v>63</v>
      </c>
      <c r="AG83" s="42">
        <f t="shared" si="59"/>
        <v>86.17</v>
      </c>
      <c r="AH83" s="42">
        <f t="shared" si="60"/>
        <v>1148.43</v>
      </c>
      <c r="AI83" s="42">
        <f t="shared" si="55"/>
        <v>634.6</v>
      </c>
      <c r="AJ83" s="42">
        <f t="shared" si="61"/>
        <v>47.9</v>
      </c>
      <c r="AK83" s="42">
        <f t="shared" si="56"/>
        <v>254.4</v>
      </c>
      <c r="AL83" s="42">
        <f t="shared" si="57"/>
        <v>0</v>
      </c>
      <c r="AM83" s="42">
        <f t="shared" si="58"/>
        <v>2171.5</v>
      </c>
      <c r="AN83" s="41" t="s">
        <v>33</v>
      </c>
    </row>
    <row r="84" s="15" customFormat="1" ht="16" customHeight="1" spans="1:40">
      <c r="A84" s="37">
        <f t="shared" si="39"/>
        <v>81</v>
      </c>
      <c r="B84" s="38" t="s">
        <v>270</v>
      </c>
      <c r="C84" s="38" t="s">
        <v>305</v>
      </c>
      <c r="D84" s="40" t="s">
        <v>306</v>
      </c>
      <c r="E84" s="38">
        <v>4007</v>
      </c>
      <c r="F84" s="38">
        <v>4007</v>
      </c>
      <c r="G84" s="39">
        <v>6346</v>
      </c>
      <c r="H84" s="38">
        <v>4007</v>
      </c>
      <c r="I84" s="39">
        <v>2544</v>
      </c>
      <c r="J84" s="39"/>
      <c r="K84" s="38">
        <f t="shared" si="40"/>
        <v>72.13</v>
      </c>
      <c r="L84" s="38">
        <v>14.04</v>
      </c>
      <c r="M84" s="38">
        <f t="shared" si="41"/>
        <v>641.12</v>
      </c>
      <c r="N84" s="38">
        <v>124.47</v>
      </c>
      <c r="O84" s="39">
        <f t="shared" si="42"/>
        <v>507.68</v>
      </c>
      <c r="P84" s="38">
        <f t="shared" si="43"/>
        <v>28.05</v>
      </c>
      <c r="Q84" s="38">
        <v>5.49</v>
      </c>
      <c r="R84" s="39">
        <f t="shared" si="44"/>
        <v>127.2</v>
      </c>
      <c r="S84" s="39">
        <f t="shared" si="45"/>
        <v>0</v>
      </c>
      <c r="T84" s="39">
        <f t="shared" si="46"/>
        <v>1520.18</v>
      </c>
      <c r="U84" s="38">
        <f t="shared" si="47"/>
        <v>0</v>
      </c>
      <c r="V84" s="38">
        <f t="shared" si="48"/>
        <v>320.56</v>
      </c>
      <c r="W84" s="38">
        <v>62.28</v>
      </c>
      <c r="X84" s="39">
        <f t="shared" si="49"/>
        <v>126.92</v>
      </c>
      <c r="Y84" s="38">
        <f t="shared" si="50"/>
        <v>12.02</v>
      </c>
      <c r="Z84" s="38">
        <v>2.34</v>
      </c>
      <c r="AA84" s="39">
        <f t="shared" si="51"/>
        <v>127.2</v>
      </c>
      <c r="AB84" s="39">
        <f t="shared" si="52"/>
        <v>0</v>
      </c>
      <c r="AC84" s="38">
        <f t="shared" si="53"/>
        <v>651.32</v>
      </c>
      <c r="AD84" s="38">
        <f t="shared" si="54"/>
        <v>2171.5</v>
      </c>
      <c r="AE84" s="38"/>
      <c r="AF84" s="41" t="s">
        <v>63</v>
      </c>
      <c r="AG84" s="42">
        <f t="shared" si="59"/>
        <v>86.17</v>
      </c>
      <c r="AH84" s="42">
        <f t="shared" si="60"/>
        <v>1148.43</v>
      </c>
      <c r="AI84" s="42">
        <f t="shared" si="55"/>
        <v>634.6</v>
      </c>
      <c r="AJ84" s="42">
        <f t="shared" si="61"/>
        <v>47.9</v>
      </c>
      <c r="AK84" s="42">
        <f t="shared" si="56"/>
        <v>254.4</v>
      </c>
      <c r="AL84" s="42">
        <f t="shared" si="57"/>
        <v>0</v>
      </c>
      <c r="AM84" s="42">
        <f t="shared" si="58"/>
        <v>2171.5</v>
      </c>
      <c r="AN84" s="41" t="s">
        <v>33</v>
      </c>
    </row>
    <row r="85" s="15" customFormat="1" ht="16" customHeight="1" spans="1:40">
      <c r="A85" s="37">
        <f t="shared" si="39"/>
        <v>82</v>
      </c>
      <c r="B85" s="38" t="s">
        <v>238</v>
      </c>
      <c r="C85" s="38" t="s">
        <v>307</v>
      </c>
      <c r="D85" s="40" t="s">
        <v>308</v>
      </c>
      <c r="E85" s="38">
        <v>4007</v>
      </c>
      <c r="F85" s="38">
        <v>4007</v>
      </c>
      <c r="G85" s="39">
        <v>6346</v>
      </c>
      <c r="H85" s="38">
        <v>4007</v>
      </c>
      <c r="I85" s="39">
        <v>2544</v>
      </c>
      <c r="J85" s="39"/>
      <c r="K85" s="38">
        <f t="shared" si="40"/>
        <v>72.13</v>
      </c>
      <c r="L85" s="38">
        <v>14.04</v>
      </c>
      <c r="M85" s="38">
        <f t="shared" si="41"/>
        <v>641.12</v>
      </c>
      <c r="N85" s="38">
        <v>124.47</v>
      </c>
      <c r="O85" s="39">
        <f t="shared" si="42"/>
        <v>507.68</v>
      </c>
      <c r="P85" s="38">
        <f t="shared" si="43"/>
        <v>28.05</v>
      </c>
      <c r="Q85" s="38">
        <v>5.49</v>
      </c>
      <c r="R85" s="39">
        <f t="shared" si="44"/>
        <v>127.2</v>
      </c>
      <c r="S85" s="39">
        <f t="shared" si="45"/>
        <v>0</v>
      </c>
      <c r="T85" s="39">
        <f t="shared" si="46"/>
        <v>1520.18</v>
      </c>
      <c r="U85" s="38">
        <f t="shared" si="47"/>
        <v>0</v>
      </c>
      <c r="V85" s="38">
        <f t="shared" si="48"/>
        <v>320.56</v>
      </c>
      <c r="W85" s="38">
        <v>62.28</v>
      </c>
      <c r="X85" s="39">
        <f t="shared" si="49"/>
        <v>126.92</v>
      </c>
      <c r="Y85" s="38">
        <f t="shared" si="50"/>
        <v>12.02</v>
      </c>
      <c r="Z85" s="38">
        <v>2.34</v>
      </c>
      <c r="AA85" s="39">
        <f t="shared" si="51"/>
        <v>127.2</v>
      </c>
      <c r="AB85" s="39">
        <f t="shared" si="52"/>
        <v>0</v>
      </c>
      <c r="AC85" s="38">
        <f t="shared" si="53"/>
        <v>651.32</v>
      </c>
      <c r="AD85" s="38">
        <f t="shared" si="54"/>
        <v>2171.5</v>
      </c>
      <c r="AE85" s="38"/>
      <c r="AF85" s="41" t="s">
        <v>60</v>
      </c>
      <c r="AG85" s="42">
        <f t="shared" si="59"/>
        <v>86.17</v>
      </c>
      <c r="AH85" s="42">
        <f t="shared" si="60"/>
        <v>1148.43</v>
      </c>
      <c r="AI85" s="42">
        <f t="shared" si="55"/>
        <v>634.6</v>
      </c>
      <c r="AJ85" s="42">
        <f t="shared" si="61"/>
        <v>47.9</v>
      </c>
      <c r="AK85" s="42">
        <f t="shared" si="56"/>
        <v>254.4</v>
      </c>
      <c r="AL85" s="42">
        <f t="shared" si="57"/>
        <v>0</v>
      </c>
      <c r="AM85" s="42">
        <f t="shared" si="58"/>
        <v>2171.5</v>
      </c>
      <c r="AN85" s="41" t="s">
        <v>33</v>
      </c>
    </row>
    <row r="86" s="15" customFormat="1" ht="16" customHeight="1" spans="1:40">
      <c r="A86" s="37">
        <f t="shared" si="39"/>
        <v>83</v>
      </c>
      <c r="B86" s="38" t="s">
        <v>270</v>
      </c>
      <c r="C86" s="44" t="s">
        <v>311</v>
      </c>
      <c r="D86" s="221" t="s">
        <v>312</v>
      </c>
      <c r="E86" s="38">
        <v>4007</v>
      </c>
      <c r="F86" s="38">
        <v>4007</v>
      </c>
      <c r="G86" s="39">
        <v>6346</v>
      </c>
      <c r="H86" s="38">
        <v>4007</v>
      </c>
      <c r="I86" s="39">
        <v>0</v>
      </c>
      <c r="J86" s="39"/>
      <c r="K86" s="38">
        <f t="shared" si="40"/>
        <v>72.13</v>
      </c>
      <c r="L86" s="38">
        <v>14.04</v>
      </c>
      <c r="M86" s="38">
        <f t="shared" si="41"/>
        <v>641.12</v>
      </c>
      <c r="N86" s="38">
        <v>124.47</v>
      </c>
      <c r="O86" s="39">
        <f t="shared" si="42"/>
        <v>507.68</v>
      </c>
      <c r="P86" s="38">
        <f t="shared" si="43"/>
        <v>28.05</v>
      </c>
      <c r="Q86" s="38">
        <v>5.49</v>
      </c>
      <c r="R86" s="39">
        <f t="shared" si="44"/>
        <v>0</v>
      </c>
      <c r="S86" s="39">
        <f t="shared" si="45"/>
        <v>0</v>
      </c>
      <c r="T86" s="39">
        <f t="shared" si="46"/>
        <v>1392.98</v>
      </c>
      <c r="U86" s="38">
        <f t="shared" si="47"/>
        <v>0</v>
      </c>
      <c r="V86" s="38">
        <f t="shared" si="48"/>
        <v>320.56</v>
      </c>
      <c r="W86" s="38">
        <v>62.28</v>
      </c>
      <c r="X86" s="39">
        <f t="shared" si="49"/>
        <v>126.92</v>
      </c>
      <c r="Y86" s="38">
        <f t="shared" si="50"/>
        <v>12.02</v>
      </c>
      <c r="Z86" s="38">
        <v>2.34</v>
      </c>
      <c r="AA86" s="39">
        <f t="shared" si="51"/>
        <v>0</v>
      </c>
      <c r="AB86" s="39">
        <f t="shared" si="52"/>
        <v>0</v>
      </c>
      <c r="AC86" s="38">
        <f t="shared" si="53"/>
        <v>524.12</v>
      </c>
      <c r="AD86" s="38">
        <f t="shared" si="54"/>
        <v>1917.1</v>
      </c>
      <c r="AE86" s="38"/>
      <c r="AF86" s="41" t="s">
        <v>63</v>
      </c>
      <c r="AG86" s="42">
        <f t="shared" si="59"/>
        <v>86.17</v>
      </c>
      <c r="AH86" s="42">
        <f t="shared" si="60"/>
        <v>1148.43</v>
      </c>
      <c r="AI86" s="42">
        <f t="shared" si="55"/>
        <v>634.6</v>
      </c>
      <c r="AJ86" s="42">
        <f t="shared" si="61"/>
        <v>47.9</v>
      </c>
      <c r="AK86" s="42">
        <f t="shared" si="56"/>
        <v>0</v>
      </c>
      <c r="AL86" s="42">
        <f t="shared" si="57"/>
        <v>0</v>
      </c>
      <c r="AM86" s="42">
        <f t="shared" si="58"/>
        <v>1917.1</v>
      </c>
      <c r="AN86" s="41" t="s">
        <v>33</v>
      </c>
    </row>
    <row r="87" s="15" customFormat="1" ht="16" customHeight="1" spans="1:40">
      <c r="A87" s="37">
        <f t="shared" si="39"/>
        <v>84</v>
      </c>
      <c r="B87" s="38" t="s">
        <v>238</v>
      </c>
      <c r="C87" s="38" t="s">
        <v>315</v>
      </c>
      <c r="D87" s="46" t="s">
        <v>316</v>
      </c>
      <c r="E87" s="38">
        <v>4007</v>
      </c>
      <c r="F87" s="38">
        <v>4007</v>
      </c>
      <c r="G87" s="39">
        <v>6346</v>
      </c>
      <c r="H87" s="38">
        <v>4007</v>
      </c>
      <c r="I87" s="39">
        <v>2544</v>
      </c>
      <c r="J87" s="39"/>
      <c r="K87" s="38">
        <f t="shared" si="40"/>
        <v>72.13</v>
      </c>
      <c r="L87" s="38">
        <v>14.04</v>
      </c>
      <c r="M87" s="38">
        <f t="shared" si="41"/>
        <v>641.12</v>
      </c>
      <c r="N87" s="38">
        <v>124.47</v>
      </c>
      <c r="O87" s="39">
        <f t="shared" si="42"/>
        <v>507.68</v>
      </c>
      <c r="P87" s="38">
        <f t="shared" si="43"/>
        <v>28.05</v>
      </c>
      <c r="Q87" s="38">
        <v>5.49</v>
      </c>
      <c r="R87" s="39">
        <f t="shared" si="44"/>
        <v>127.2</v>
      </c>
      <c r="S87" s="39">
        <f t="shared" si="45"/>
        <v>0</v>
      </c>
      <c r="T87" s="39">
        <f t="shared" si="46"/>
        <v>1520.18</v>
      </c>
      <c r="U87" s="38">
        <f t="shared" si="47"/>
        <v>0</v>
      </c>
      <c r="V87" s="38">
        <f t="shared" si="48"/>
        <v>320.56</v>
      </c>
      <c r="W87" s="38">
        <v>62.28</v>
      </c>
      <c r="X87" s="39">
        <f t="shared" si="49"/>
        <v>126.92</v>
      </c>
      <c r="Y87" s="38">
        <f t="shared" si="50"/>
        <v>12.02</v>
      </c>
      <c r="Z87" s="38">
        <v>2.34</v>
      </c>
      <c r="AA87" s="39">
        <f t="shared" si="51"/>
        <v>127.2</v>
      </c>
      <c r="AB87" s="39">
        <f t="shared" si="52"/>
        <v>0</v>
      </c>
      <c r="AC87" s="38">
        <f t="shared" si="53"/>
        <v>651.32</v>
      </c>
      <c r="AD87" s="38">
        <f t="shared" si="54"/>
        <v>2171.5</v>
      </c>
      <c r="AE87" s="38"/>
      <c r="AF87" s="41" t="s">
        <v>60</v>
      </c>
      <c r="AG87" s="42">
        <f t="shared" si="59"/>
        <v>86.17</v>
      </c>
      <c r="AH87" s="42">
        <f t="shared" si="60"/>
        <v>1148.43</v>
      </c>
      <c r="AI87" s="42">
        <f t="shared" si="55"/>
        <v>634.6</v>
      </c>
      <c r="AJ87" s="42">
        <f t="shared" si="61"/>
        <v>47.9</v>
      </c>
      <c r="AK87" s="42">
        <f t="shared" si="56"/>
        <v>254.4</v>
      </c>
      <c r="AL87" s="42">
        <f t="shared" si="57"/>
        <v>0</v>
      </c>
      <c r="AM87" s="42">
        <f t="shared" si="58"/>
        <v>2171.5</v>
      </c>
      <c r="AN87" s="41" t="s">
        <v>33</v>
      </c>
    </row>
    <row r="88" s="15" customFormat="1" ht="16" customHeight="1" spans="1:40">
      <c r="A88" s="37">
        <f t="shared" si="39"/>
        <v>85</v>
      </c>
      <c r="B88" s="38" t="s">
        <v>270</v>
      </c>
      <c r="C88" s="38" t="s">
        <v>317</v>
      </c>
      <c r="D88" s="46" t="s">
        <v>318</v>
      </c>
      <c r="E88" s="38">
        <v>4007</v>
      </c>
      <c r="F88" s="38">
        <v>4007</v>
      </c>
      <c r="G88" s="39">
        <v>6346</v>
      </c>
      <c r="H88" s="38">
        <v>4007</v>
      </c>
      <c r="I88" s="39">
        <v>2544</v>
      </c>
      <c r="J88" s="39"/>
      <c r="K88" s="38">
        <f t="shared" si="40"/>
        <v>72.13</v>
      </c>
      <c r="L88" s="38">
        <v>14.04</v>
      </c>
      <c r="M88" s="38">
        <f t="shared" si="41"/>
        <v>641.12</v>
      </c>
      <c r="N88" s="38">
        <v>124.47</v>
      </c>
      <c r="O88" s="39">
        <f t="shared" si="42"/>
        <v>507.68</v>
      </c>
      <c r="P88" s="38">
        <f t="shared" si="43"/>
        <v>28.05</v>
      </c>
      <c r="Q88" s="38">
        <v>5.49</v>
      </c>
      <c r="R88" s="39">
        <f t="shared" si="44"/>
        <v>127.2</v>
      </c>
      <c r="S88" s="39">
        <f t="shared" si="45"/>
        <v>0</v>
      </c>
      <c r="T88" s="39">
        <f t="shared" si="46"/>
        <v>1520.18</v>
      </c>
      <c r="U88" s="38">
        <f t="shared" si="47"/>
        <v>0</v>
      </c>
      <c r="V88" s="38">
        <f t="shared" si="48"/>
        <v>320.56</v>
      </c>
      <c r="W88" s="38">
        <v>62.28</v>
      </c>
      <c r="X88" s="39">
        <f t="shared" si="49"/>
        <v>126.92</v>
      </c>
      <c r="Y88" s="38">
        <f t="shared" si="50"/>
        <v>12.02</v>
      </c>
      <c r="Z88" s="38">
        <v>2.34</v>
      </c>
      <c r="AA88" s="39">
        <f t="shared" si="51"/>
        <v>127.2</v>
      </c>
      <c r="AB88" s="39">
        <f t="shared" si="52"/>
        <v>0</v>
      </c>
      <c r="AC88" s="38">
        <f t="shared" si="53"/>
        <v>651.32</v>
      </c>
      <c r="AD88" s="38">
        <f t="shared" si="54"/>
        <v>2171.5</v>
      </c>
      <c r="AE88" s="38"/>
      <c r="AF88" s="41" t="s">
        <v>63</v>
      </c>
      <c r="AG88" s="42">
        <f t="shared" si="59"/>
        <v>86.17</v>
      </c>
      <c r="AH88" s="42">
        <f t="shared" si="60"/>
        <v>1148.43</v>
      </c>
      <c r="AI88" s="42">
        <f t="shared" si="55"/>
        <v>634.6</v>
      </c>
      <c r="AJ88" s="42">
        <f t="shared" si="61"/>
        <v>47.9</v>
      </c>
      <c r="AK88" s="42">
        <f t="shared" si="56"/>
        <v>254.4</v>
      </c>
      <c r="AL88" s="42">
        <f t="shared" si="57"/>
        <v>0</v>
      </c>
      <c r="AM88" s="42">
        <f t="shared" si="58"/>
        <v>2171.5</v>
      </c>
      <c r="AN88" s="41" t="s">
        <v>33</v>
      </c>
    </row>
    <row r="89" s="15" customFormat="1" ht="16" customHeight="1" spans="1:40">
      <c r="A89" s="37">
        <f t="shared" si="39"/>
        <v>86</v>
      </c>
      <c r="B89" s="38" t="s">
        <v>270</v>
      </c>
      <c r="C89" s="45" t="s">
        <v>319</v>
      </c>
      <c r="D89" s="46" t="s">
        <v>320</v>
      </c>
      <c r="E89" s="38">
        <v>4007</v>
      </c>
      <c r="F89" s="38">
        <v>4007</v>
      </c>
      <c r="G89" s="39">
        <v>6346</v>
      </c>
      <c r="H89" s="38">
        <v>4007</v>
      </c>
      <c r="I89" s="39">
        <v>2200</v>
      </c>
      <c r="J89" s="39"/>
      <c r="K89" s="38">
        <f t="shared" si="40"/>
        <v>72.13</v>
      </c>
      <c r="L89" s="38">
        <v>14.04</v>
      </c>
      <c r="M89" s="38">
        <f t="shared" si="41"/>
        <v>641.12</v>
      </c>
      <c r="N89" s="38">
        <v>124.47</v>
      </c>
      <c r="O89" s="39">
        <f t="shared" si="42"/>
        <v>507.68</v>
      </c>
      <c r="P89" s="38">
        <f t="shared" si="43"/>
        <v>28.05</v>
      </c>
      <c r="Q89" s="38">
        <v>5.49</v>
      </c>
      <c r="R89" s="39">
        <f t="shared" si="44"/>
        <v>110</v>
      </c>
      <c r="S89" s="39">
        <f t="shared" si="45"/>
        <v>0</v>
      </c>
      <c r="T89" s="39">
        <f t="shared" si="46"/>
        <v>1502.98</v>
      </c>
      <c r="U89" s="38">
        <f t="shared" si="47"/>
        <v>0</v>
      </c>
      <c r="V89" s="38">
        <f t="shared" si="48"/>
        <v>320.56</v>
      </c>
      <c r="W89" s="38">
        <v>62.28</v>
      </c>
      <c r="X89" s="39">
        <f t="shared" si="49"/>
        <v>126.92</v>
      </c>
      <c r="Y89" s="38">
        <f t="shared" si="50"/>
        <v>12.02</v>
      </c>
      <c r="Z89" s="38">
        <v>2.34</v>
      </c>
      <c r="AA89" s="39">
        <f t="shared" si="51"/>
        <v>110</v>
      </c>
      <c r="AB89" s="39">
        <f t="shared" si="52"/>
        <v>0</v>
      </c>
      <c r="AC89" s="38">
        <f t="shared" si="53"/>
        <v>634.12</v>
      </c>
      <c r="AD89" s="38">
        <f t="shared" si="54"/>
        <v>2137.1</v>
      </c>
      <c r="AE89" s="38"/>
      <c r="AF89" s="41" t="s">
        <v>63</v>
      </c>
      <c r="AG89" s="42">
        <f t="shared" si="59"/>
        <v>86.17</v>
      </c>
      <c r="AH89" s="42">
        <f t="shared" si="60"/>
        <v>1148.43</v>
      </c>
      <c r="AI89" s="42">
        <f t="shared" si="55"/>
        <v>634.6</v>
      </c>
      <c r="AJ89" s="42">
        <f t="shared" si="61"/>
        <v>47.9</v>
      </c>
      <c r="AK89" s="42">
        <f t="shared" si="56"/>
        <v>220</v>
      </c>
      <c r="AL89" s="42">
        <f t="shared" si="57"/>
        <v>0</v>
      </c>
      <c r="AM89" s="42">
        <f t="shared" si="58"/>
        <v>2137.1</v>
      </c>
      <c r="AN89" s="41" t="s">
        <v>33</v>
      </c>
    </row>
    <row r="90" s="15" customFormat="1" ht="16" customHeight="1" spans="1:40">
      <c r="A90" s="37">
        <f t="shared" si="39"/>
        <v>87</v>
      </c>
      <c r="B90" s="38" t="s">
        <v>238</v>
      </c>
      <c r="C90" s="45" t="s">
        <v>321</v>
      </c>
      <c r="D90" s="46" t="s">
        <v>322</v>
      </c>
      <c r="E90" s="38">
        <v>4007</v>
      </c>
      <c r="F90" s="38">
        <v>4007</v>
      </c>
      <c r="G90" s="39">
        <v>6346</v>
      </c>
      <c r="H90" s="38">
        <v>4007</v>
      </c>
      <c r="I90" s="39">
        <v>2200</v>
      </c>
      <c r="J90" s="39"/>
      <c r="K90" s="38">
        <f t="shared" si="40"/>
        <v>72.13</v>
      </c>
      <c r="L90" s="38">
        <v>14.04</v>
      </c>
      <c r="M90" s="38">
        <f t="shared" si="41"/>
        <v>641.12</v>
      </c>
      <c r="N90" s="38">
        <v>124.47</v>
      </c>
      <c r="O90" s="39">
        <f t="shared" si="42"/>
        <v>507.68</v>
      </c>
      <c r="P90" s="38">
        <f t="shared" si="43"/>
        <v>28.05</v>
      </c>
      <c r="Q90" s="38">
        <v>5.49</v>
      </c>
      <c r="R90" s="39">
        <f t="shared" si="44"/>
        <v>110</v>
      </c>
      <c r="S90" s="39">
        <f t="shared" si="45"/>
        <v>0</v>
      </c>
      <c r="T90" s="39">
        <f t="shared" si="46"/>
        <v>1502.98</v>
      </c>
      <c r="U90" s="38">
        <f t="shared" si="47"/>
        <v>0</v>
      </c>
      <c r="V90" s="38">
        <f t="shared" si="48"/>
        <v>320.56</v>
      </c>
      <c r="W90" s="38">
        <v>62.28</v>
      </c>
      <c r="X90" s="39">
        <f t="shared" si="49"/>
        <v>126.92</v>
      </c>
      <c r="Y90" s="38">
        <f t="shared" si="50"/>
        <v>12.02</v>
      </c>
      <c r="Z90" s="38">
        <v>2.34</v>
      </c>
      <c r="AA90" s="39">
        <f t="shared" si="51"/>
        <v>110</v>
      </c>
      <c r="AB90" s="39">
        <f t="shared" si="52"/>
        <v>0</v>
      </c>
      <c r="AC90" s="38">
        <f t="shared" si="53"/>
        <v>634.12</v>
      </c>
      <c r="AD90" s="38">
        <f t="shared" si="54"/>
        <v>2137.1</v>
      </c>
      <c r="AE90" s="38"/>
      <c r="AF90" s="41" t="s">
        <v>64</v>
      </c>
      <c r="AG90" s="42">
        <f t="shared" si="59"/>
        <v>86.17</v>
      </c>
      <c r="AH90" s="42">
        <f t="shared" si="60"/>
        <v>1148.43</v>
      </c>
      <c r="AI90" s="42">
        <f t="shared" si="55"/>
        <v>634.6</v>
      </c>
      <c r="AJ90" s="42">
        <f t="shared" si="61"/>
        <v>47.9</v>
      </c>
      <c r="AK90" s="42">
        <f t="shared" si="56"/>
        <v>220</v>
      </c>
      <c r="AL90" s="42">
        <f t="shared" si="57"/>
        <v>0</v>
      </c>
      <c r="AM90" s="42">
        <f t="shared" si="58"/>
        <v>2137.1</v>
      </c>
      <c r="AN90" s="41" t="s">
        <v>33</v>
      </c>
    </row>
    <row r="91" s="15" customFormat="1" ht="16" customHeight="1" spans="1:40">
      <c r="A91" s="37">
        <f t="shared" si="39"/>
        <v>88</v>
      </c>
      <c r="B91" s="38" t="s">
        <v>270</v>
      </c>
      <c r="C91" s="45" t="s">
        <v>323</v>
      </c>
      <c r="D91" s="46" t="s">
        <v>324</v>
      </c>
      <c r="E91" s="38">
        <v>4007</v>
      </c>
      <c r="F91" s="38">
        <v>4007</v>
      </c>
      <c r="G91" s="39">
        <v>6346</v>
      </c>
      <c r="H91" s="38">
        <v>4007</v>
      </c>
      <c r="I91" s="39">
        <v>2200</v>
      </c>
      <c r="J91" s="39"/>
      <c r="K91" s="38">
        <f t="shared" si="40"/>
        <v>72.13</v>
      </c>
      <c r="L91" s="38">
        <v>14.04</v>
      </c>
      <c r="M91" s="38">
        <f t="shared" si="41"/>
        <v>641.12</v>
      </c>
      <c r="N91" s="38">
        <v>124.47</v>
      </c>
      <c r="O91" s="39">
        <f t="shared" si="42"/>
        <v>507.68</v>
      </c>
      <c r="P91" s="38">
        <f t="shared" si="43"/>
        <v>28.05</v>
      </c>
      <c r="Q91" s="38">
        <v>5.49</v>
      </c>
      <c r="R91" s="39">
        <f t="shared" si="44"/>
        <v>110</v>
      </c>
      <c r="S91" s="39">
        <f t="shared" si="45"/>
        <v>0</v>
      </c>
      <c r="T91" s="39">
        <f t="shared" si="46"/>
        <v>1502.98</v>
      </c>
      <c r="U91" s="38">
        <f t="shared" si="47"/>
        <v>0</v>
      </c>
      <c r="V91" s="38">
        <f t="shared" si="48"/>
        <v>320.56</v>
      </c>
      <c r="W91" s="38">
        <v>62.28</v>
      </c>
      <c r="X91" s="39">
        <f t="shared" si="49"/>
        <v>126.92</v>
      </c>
      <c r="Y91" s="38">
        <f t="shared" si="50"/>
        <v>12.02</v>
      </c>
      <c r="Z91" s="38">
        <v>2.34</v>
      </c>
      <c r="AA91" s="39">
        <f t="shared" si="51"/>
        <v>110</v>
      </c>
      <c r="AB91" s="39">
        <f t="shared" si="52"/>
        <v>0</v>
      </c>
      <c r="AC91" s="38">
        <f t="shared" si="53"/>
        <v>634.12</v>
      </c>
      <c r="AD91" s="38">
        <f t="shared" si="54"/>
        <v>2137.1</v>
      </c>
      <c r="AE91" s="38"/>
      <c r="AF91" s="41" t="s">
        <v>63</v>
      </c>
      <c r="AG91" s="42">
        <f t="shared" si="59"/>
        <v>86.17</v>
      </c>
      <c r="AH91" s="42">
        <f t="shared" si="60"/>
        <v>1148.43</v>
      </c>
      <c r="AI91" s="42">
        <f t="shared" si="55"/>
        <v>634.6</v>
      </c>
      <c r="AJ91" s="42">
        <f t="shared" si="61"/>
        <v>47.9</v>
      </c>
      <c r="AK91" s="42">
        <f t="shared" si="56"/>
        <v>220</v>
      </c>
      <c r="AL91" s="42">
        <f t="shared" si="57"/>
        <v>0</v>
      </c>
      <c r="AM91" s="42">
        <f t="shared" si="58"/>
        <v>2137.1</v>
      </c>
      <c r="AN91" s="41" t="s">
        <v>33</v>
      </c>
    </row>
    <row r="92" s="15" customFormat="1" ht="16" customHeight="1" spans="1:40">
      <c r="A92" s="37">
        <f t="shared" si="39"/>
        <v>89</v>
      </c>
      <c r="B92" s="38" t="s">
        <v>238</v>
      </c>
      <c r="C92" s="44" t="s">
        <v>325</v>
      </c>
      <c r="D92" s="40" t="s">
        <v>326</v>
      </c>
      <c r="E92" s="38">
        <v>4007</v>
      </c>
      <c r="F92" s="38">
        <v>4007</v>
      </c>
      <c r="G92" s="39">
        <v>6346</v>
      </c>
      <c r="H92" s="38">
        <v>4007</v>
      </c>
      <c r="I92" s="39">
        <v>2200</v>
      </c>
      <c r="J92" s="39"/>
      <c r="K92" s="38">
        <f t="shared" si="40"/>
        <v>72.13</v>
      </c>
      <c r="L92" s="38">
        <v>14.04</v>
      </c>
      <c r="M92" s="38">
        <f t="shared" si="41"/>
        <v>641.12</v>
      </c>
      <c r="N92" s="38">
        <v>124.47</v>
      </c>
      <c r="O92" s="39">
        <f t="shared" si="42"/>
        <v>507.68</v>
      </c>
      <c r="P92" s="38">
        <f t="shared" si="43"/>
        <v>28.05</v>
      </c>
      <c r="Q92" s="38">
        <v>5.49</v>
      </c>
      <c r="R92" s="39">
        <f t="shared" si="44"/>
        <v>110</v>
      </c>
      <c r="S92" s="39">
        <f t="shared" si="45"/>
        <v>0</v>
      </c>
      <c r="T92" s="39">
        <f t="shared" si="46"/>
        <v>1502.98</v>
      </c>
      <c r="U92" s="38">
        <f t="shared" si="47"/>
        <v>0</v>
      </c>
      <c r="V92" s="38">
        <f t="shared" si="48"/>
        <v>320.56</v>
      </c>
      <c r="W92" s="38">
        <v>62.28</v>
      </c>
      <c r="X92" s="39">
        <f t="shared" si="49"/>
        <v>126.92</v>
      </c>
      <c r="Y92" s="38">
        <f t="shared" si="50"/>
        <v>12.02</v>
      </c>
      <c r="Z92" s="38">
        <v>2.34</v>
      </c>
      <c r="AA92" s="39">
        <f t="shared" si="51"/>
        <v>110</v>
      </c>
      <c r="AB92" s="39">
        <f t="shared" si="52"/>
        <v>0</v>
      </c>
      <c r="AC92" s="38">
        <f t="shared" si="53"/>
        <v>634.12</v>
      </c>
      <c r="AD92" s="38">
        <f t="shared" si="54"/>
        <v>2137.1</v>
      </c>
      <c r="AE92" s="38"/>
      <c r="AF92" s="41" t="s">
        <v>60</v>
      </c>
      <c r="AG92" s="42">
        <f t="shared" si="59"/>
        <v>86.17</v>
      </c>
      <c r="AH92" s="42">
        <f t="shared" si="60"/>
        <v>1148.43</v>
      </c>
      <c r="AI92" s="42">
        <f t="shared" si="55"/>
        <v>634.6</v>
      </c>
      <c r="AJ92" s="42">
        <f t="shared" si="61"/>
        <v>47.9</v>
      </c>
      <c r="AK92" s="42">
        <f t="shared" si="56"/>
        <v>220</v>
      </c>
      <c r="AL92" s="42">
        <f t="shared" si="57"/>
        <v>0</v>
      </c>
      <c r="AM92" s="42">
        <f t="shared" si="58"/>
        <v>2137.1</v>
      </c>
      <c r="AN92" s="41" t="s">
        <v>33</v>
      </c>
    </row>
    <row r="93" s="15" customFormat="1" ht="16" customHeight="1" spans="1:40">
      <c r="A93" s="37">
        <f t="shared" si="39"/>
        <v>90</v>
      </c>
      <c r="B93" s="38" t="s">
        <v>110</v>
      </c>
      <c r="C93" s="38" t="s">
        <v>327</v>
      </c>
      <c r="D93" s="40" t="s">
        <v>328</v>
      </c>
      <c r="E93" s="38">
        <v>4007</v>
      </c>
      <c r="F93" s="38">
        <v>4007</v>
      </c>
      <c r="G93" s="39">
        <v>6346</v>
      </c>
      <c r="H93" s="38">
        <v>4007</v>
      </c>
      <c r="I93" s="39">
        <v>2200</v>
      </c>
      <c r="J93" s="39"/>
      <c r="K93" s="38">
        <f t="shared" si="40"/>
        <v>72.13</v>
      </c>
      <c r="L93" s="38">
        <v>14.04</v>
      </c>
      <c r="M93" s="38">
        <f t="shared" si="41"/>
        <v>641.12</v>
      </c>
      <c r="N93" s="38">
        <v>124.47</v>
      </c>
      <c r="O93" s="39">
        <f t="shared" si="42"/>
        <v>507.68</v>
      </c>
      <c r="P93" s="38">
        <f t="shared" si="43"/>
        <v>28.05</v>
      </c>
      <c r="Q93" s="38">
        <v>5.49</v>
      </c>
      <c r="R93" s="39">
        <f t="shared" si="44"/>
        <v>110</v>
      </c>
      <c r="S93" s="39">
        <f t="shared" si="45"/>
        <v>0</v>
      </c>
      <c r="T93" s="39">
        <f t="shared" si="46"/>
        <v>1502.98</v>
      </c>
      <c r="U93" s="38">
        <f t="shared" si="47"/>
        <v>0</v>
      </c>
      <c r="V93" s="38">
        <f t="shared" si="48"/>
        <v>320.56</v>
      </c>
      <c r="W93" s="38">
        <v>62.28</v>
      </c>
      <c r="X93" s="39">
        <f t="shared" si="49"/>
        <v>126.92</v>
      </c>
      <c r="Y93" s="38">
        <f t="shared" si="50"/>
        <v>12.02</v>
      </c>
      <c r="Z93" s="38">
        <v>2.34</v>
      </c>
      <c r="AA93" s="39">
        <f t="shared" si="51"/>
        <v>110</v>
      </c>
      <c r="AB93" s="39">
        <f t="shared" si="52"/>
        <v>0</v>
      </c>
      <c r="AC93" s="38">
        <f t="shared" si="53"/>
        <v>634.12</v>
      </c>
      <c r="AD93" s="38">
        <f t="shared" si="54"/>
        <v>2137.1</v>
      </c>
      <c r="AE93" s="38"/>
      <c r="AF93" s="41" t="s">
        <v>62</v>
      </c>
      <c r="AG93" s="42">
        <f t="shared" si="59"/>
        <v>86.17</v>
      </c>
      <c r="AH93" s="42">
        <f t="shared" si="60"/>
        <v>1148.43</v>
      </c>
      <c r="AI93" s="42">
        <f t="shared" si="55"/>
        <v>634.6</v>
      </c>
      <c r="AJ93" s="42">
        <f t="shared" si="61"/>
        <v>47.9</v>
      </c>
      <c r="AK93" s="42">
        <f t="shared" si="56"/>
        <v>220</v>
      </c>
      <c r="AL93" s="42">
        <f t="shared" si="57"/>
        <v>0</v>
      </c>
      <c r="AM93" s="42">
        <f t="shared" si="58"/>
        <v>2137.1</v>
      </c>
      <c r="AN93" s="41" t="s">
        <v>33</v>
      </c>
    </row>
    <row r="94" s="15" customFormat="1" ht="16" customHeight="1" spans="1:40">
      <c r="A94" s="37">
        <f t="shared" si="39"/>
        <v>91</v>
      </c>
      <c r="B94" s="38" t="s">
        <v>110</v>
      </c>
      <c r="C94" s="38" t="s">
        <v>329</v>
      </c>
      <c r="D94" s="40" t="s">
        <v>330</v>
      </c>
      <c r="E94" s="38">
        <v>4007</v>
      </c>
      <c r="F94" s="38">
        <v>4007</v>
      </c>
      <c r="G94" s="39">
        <v>6346</v>
      </c>
      <c r="H94" s="38">
        <v>4007</v>
      </c>
      <c r="I94" s="39">
        <v>2200</v>
      </c>
      <c r="J94" s="39"/>
      <c r="K94" s="38">
        <f t="shared" si="40"/>
        <v>72.13</v>
      </c>
      <c r="L94" s="38">
        <v>14.04</v>
      </c>
      <c r="M94" s="38">
        <f t="shared" si="41"/>
        <v>641.12</v>
      </c>
      <c r="N94" s="38">
        <v>124.47</v>
      </c>
      <c r="O94" s="39">
        <f t="shared" si="42"/>
        <v>507.68</v>
      </c>
      <c r="P94" s="38">
        <f t="shared" si="43"/>
        <v>28.05</v>
      </c>
      <c r="Q94" s="38">
        <v>5.49</v>
      </c>
      <c r="R94" s="39">
        <f t="shared" si="44"/>
        <v>110</v>
      </c>
      <c r="S94" s="39">
        <f t="shared" si="45"/>
        <v>0</v>
      </c>
      <c r="T94" s="39">
        <f t="shared" si="46"/>
        <v>1502.98</v>
      </c>
      <c r="U94" s="38">
        <f t="shared" si="47"/>
        <v>0</v>
      </c>
      <c r="V94" s="38">
        <f t="shared" si="48"/>
        <v>320.56</v>
      </c>
      <c r="W94" s="38">
        <v>62.28</v>
      </c>
      <c r="X94" s="39">
        <f t="shared" si="49"/>
        <v>126.92</v>
      </c>
      <c r="Y94" s="38">
        <f t="shared" si="50"/>
        <v>12.02</v>
      </c>
      <c r="Z94" s="38">
        <v>2.34</v>
      </c>
      <c r="AA94" s="39">
        <f t="shared" si="51"/>
        <v>110</v>
      </c>
      <c r="AB94" s="39">
        <f t="shared" si="52"/>
        <v>0</v>
      </c>
      <c r="AC94" s="38">
        <f t="shared" si="53"/>
        <v>634.12</v>
      </c>
      <c r="AD94" s="38">
        <f t="shared" si="54"/>
        <v>2137.1</v>
      </c>
      <c r="AE94" s="38"/>
      <c r="AF94" s="41" t="s">
        <v>62</v>
      </c>
      <c r="AG94" s="42">
        <f t="shared" si="59"/>
        <v>86.17</v>
      </c>
      <c r="AH94" s="42">
        <f t="shared" si="60"/>
        <v>1148.43</v>
      </c>
      <c r="AI94" s="42">
        <f t="shared" si="55"/>
        <v>634.6</v>
      </c>
      <c r="AJ94" s="42">
        <f t="shared" si="61"/>
        <v>47.9</v>
      </c>
      <c r="AK94" s="42">
        <f t="shared" si="56"/>
        <v>220</v>
      </c>
      <c r="AL94" s="42">
        <f t="shared" si="57"/>
        <v>0</v>
      </c>
      <c r="AM94" s="42">
        <f t="shared" si="58"/>
        <v>2137.1</v>
      </c>
      <c r="AN94" s="41" t="s">
        <v>33</v>
      </c>
    </row>
    <row r="95" s="15" customFormat="1" ht="16" customHeight="1" spans="1:40">
      <c r="A95" s="37">
        <f t="shared" si="39"/>
        <v>92</v>
      </c>
      <c r="B95" s="38" t="s">
        <v>110</v>
      </c>
      <c r="C95" s="38" t="s">
        <v>331</v>
      </c>
      <c r="D95" s="40" t="s">
        <v>332</v>
      </c>
      <c r="E95" s="38">
        <v>4007</v>
      </c>
      <c r="F95" s="38">
        <v>4007</v>
      </c>
      <c r="G95" s="39">
        <v>6346</v>
      </c>
      <c r="H95" s="38">
        <v>4007</v>
      </c>
      <c r="I95" s="39">
        <v>2200</v>
      </c>
      <c r="J95" s="39"/>
      <c r="K95" s="38">
        <f t="shared" si="40"/>
        <v>72.13</v>
      </c>
      <c r="L95" s="38">
        <v>14.04</v>
      </c>
      <c r="M95" s="38">
        <f t="shared" si="41"/>
        <v>641.12</v>
      </c>
      <c r="N95" s="38">
        <v>124.47</v>
      </c>
      <c r="O95" s="39">
        <f t="shared" si="42"/>
        <v>507.68</v>
      </c>
      <c r="P95" s="38">
        <f t="shared" si="43"/>
        <v>28.05</v>
      </c>
      <c r="Q95" s="38">
        <v>5.49</v>
      </c>
      <c r="R95" s="39">
        <f t="shared" si="44"/>
        <v>110</v>
      </c>
      <c r="S95" s="39">
        <f t="shared" si="45"/>
        <v>0</v>
      </c>
      <c r="T95" s="39">
        <f t="shared" si="46"/>
        <v>1502.98</v>
      </c>
      <c r="U95" s="38">
        <f t="shared" si="47"/>
        <v>0</v>
      </c>
      <c r="V95" s="38">
        <f t="shared" si="48"/>
        <v>320.56</v>
      </c>
      <c r="W95" s="38">
        <v>62.28</v>
      </c>
      <c r="X95" s="39">
        <f t="shared" si="49"/>
        <v>126.92</v>
      </c>
      <c r="Y95" s="38">
        <f t="shared" si="50"/>
        <v>12.02</v>
      </c>
      <c r="Z95" s="38">
        <v>2.34</v>
      </c>
      <c r="AA95" s="39">
        <f t="shared" si="51"/>
        <v>110</v>
      </c>
      <c r="AB95" s="39">
        <f t="shared" si="52"/>
        <v>0</v>
      </c>
      <c r="AC95" s="38">
        <f t="shared" si="53"/>
        <v>634.12</v>
      </c>
      <c r="AD95" s="38">
        <f t="shared" si="54"/>
        <v>2137.1</v>
      </c>
      <c r="AE95" s="38"/>
      <c r="AF95" s="41" t="s">
        <v>62</v>
      </c>
      <c r="AG95" s="42">
        <f t="shared" si="59"/>
        <v>86.17</v>
      </c>
      <c r="AH95" s="42">
        <f t="shared" si="60"/>
        <v>1148.43</v>
      </c>
      <c r="AI95" s="42">
        <f t="shared" si="55"/>
        <v>634.6</v>
      </c>
      <c r="AJ95" s="42">
        <f t="shared" si="61"/>
        <v>47.9</v>
      </c>
      <c r="AK95" s="42">
        <f t="shared" si="56"/>
        <v>220</v>
      </c>
      <c r="AL95" s="42">
        <f t="shared" si="57"/>
        <v>0</v>
      </c>
      <c r="AM95" s="42">
        <f t="shared" si="58"/>
        <v>2137.1</v>
      </c>
      <c r="AN95" s="41" t="s">
        <v>33</v>
      </c>
    </row>
    <row r="96" s="15" customFormat="1" ht="16" customHeight="1" spans="1:40">
      <c r="A96" s="37">
        <f t="shared" si="39"/>
        <v>93</v>
      </c>
      <c r="B96" s="38" t="s">
        <v>110</v>
      </c>
      <c r="C96" s="38" t="s">
        <v>335</v>
      </c>
      <c r="D96" s="40" t="s">
        <v>336</v>
      </c>
      <c r="E96" s="38">
        <v>4007</v>
      </c>
      <c r="F96" s="38">
        <v>4007</v>
      </c>
      <c r="G96" s="39">
        <v>6346</v>
      </c>
      <c r="H96" s="38">
        <v>4007</v>
      </c>
      <c r="I96" s="39">
        <v>2200</v>
      </c>
      <c r="J96" s="39"/>
      <c r="K96" s="38">
        <f t="shared" si="40"/>
        <v>72.13</v>
      </c>
      <c r="L96" s="38">
        <v>14.04</v>
      </c>
      <c r="M96" s="38">
        <f t="shared" si="41"/>
        <v>641.12</v>
      </c>
      <c r="N96" s="38">
        <v>124.47</v>
      </c>
      <c r="O96" s="39">
        <f t="shared" si="42"/>
        <v>507.68</v>
      </c>
      <c r="P96" s="38">
        <f t="shared" si="43"/>
        <v>28.05</v>
      </c>
      <c r="Q96" s="38">
        <v>5.49</v>
      </c>
      <c r="R96" s="39">
        <f t="shared" si="44"/>
        <v>110</v>
      </c>
      <c r="S96" s="39">
        <f t="shared" si="45"/>
        <v>0</v>
      </c>
      <c r="T96" s="39">
        <f t="shared" si="46"/>
        <v>1502.98</v>
      </c>
      <c r="U96" s="38">
        <f t="shared" si="47"/>
        <v>0</v>
      </c>
      <c r="V96" s="38">
        <f t="shared" si="48"/>
        <v>320.56</v>
      </c>
      <c r="W96" s="38">
        <v>62.28</v>
      </c>
      <c r="X96" s="39">
        <f t="shared" si="49"/>
        <v>126.92</v>
      </c>
      <c r="Y96" s="38">
        <f t="shared" si="50"/>
        <v>12.02</v>
      </c>
      <c r="Z96" s="38">
        <v>2.34</v>
      </c>
      <c r="AA96" s="39">
        <f t="shared" si="51"/>
        <v>110</v>
      </c>
      <c r="AB96" s="39">
        <f t="shared" si="52"/>
        <v>0</v>
      </c>
      <c r="AC96" s="38">
        <f t="shared" si="53"/>
        <v>634.12</v>
      </c>
      <c r="AD96" s="38">
        <f t="shared" si="54"/>
        <v>2137.1</v>
      </c>
      <c r="AE96" s="38"/>
      <c r="AF96" s="41" t="s">
        <v>62</v>
      </c>
      <c r="AG96" s="42">
        <f t="shared" si="59"/>
        <v>86.17</v>
      </c>
      <c r="AH96" s="42">
        <f t="shared" si="60"/>
        <v>1148.43</v>
      </c>
      <c r="AI96" s="42">
        <f t="shared" si="55"/>
        <v>634.6</v>
      </c>
      <c r="AJ96" s="42">
        <f t="shared" si="61"/>
        <v>47.9</v>
      </c>
      <c r="AK96" s="42">
        <f t="shared" si="56"/>
        <v>220</v>
      </c>
      <c r="AL96" s="42">
        <f t="shared" si="57"/>
        <v>0</v>
      </c>
      <c r="AM96" s="42">
        <f t="shared" si="58"/>
        <v>2137.1</v>
      </c>
      <c r="AN96" s="41" t="s">
        <v>33</v>
      </c>
    </row>
    <row r="97" s="15" customFormat="1" ht="16" customHeight="1" spans="1:40">
      <c r="A97" s="37">
        <f t="shared" si="39"/>
        <v>94</v>
      </c>
      <c r="B97" s="38" t="s">
        <v>110</v>
      </c>
      <c r="C97" s="38" t="s">
        <v>337</v>
      </c>
      <c r="D97" s="40" t="s">
        <v>338</v>
      </c>
      <c r="E97" s="38">
        <v>4007</v>
      </c>
      <c r="F97" s="38">
        <v>4007</v>
      </c>
      <c r="G97" s="39">
        <v>6346</v>
      </c>
      <c r="H97" s="38">
        <v>4007</v>
      </c>
      <c r="I97" s="39">
        <v>2200</v>
      </c>
      <c r="J97" s="39"/>
      <c r="K97" s="38">
        <f t="shared" si="40"/>
        <v>72.13</v>
      </c>
      <c r="L97" s="38">
        <v>14.04</v>
      </c>
      <c r="M97" s="38">
        <f t="shared" si="41"/>
        <v>641.12</v>
      </c>
      <c r="N97" s="38">
        <v>124.47</v>
      </c>
      <c r="O97" s="39">
        <f t="shared" si="42"/>
        <v>507.68</v>
      </c>
      <c r="P97" s="38">
        <f t="shared" si="43"/>
        <v>28.05</v>
      </c>
      <c r="Q97" s="38">
        <v>5.49</v>
      </c>
      <c r="R97" s="39">
        <f t="shared" si="44"/>
        <v>110</v>
      </c>
      <c r="S97" s="39">
        <f t="shared" si="45"/>
        <v>0</v>
      </c>
      <c r="T97" s="39">
        <f t="shared" si="46"/>
        <v>1502.98</v>
      </c>
      <c r="U97" s="38">
        <f t="shared" si="47"/>
        <v>0</v>
      </c>
      <c r="V97" s="38">
        <f t="shared" si="48"/>
        <v>320.56</v>
      </c>
      <c r="W97" s="38">
        <v>62.28</v>
      </c>
      <c r="X97" s="39">
        <f t="shared" si="49"/>
        <v>126.92</v>
      </c>
      <c r="Y97" s="38">
        <f t="shared" si="50"/>
        <v>12.02</v>
      </c>
      <c r="Z97" s="38">
        <v>2.34</v>
      </c>
      <c r="AA97" s="39">
        <f t="shared" si="51"/>
        <v>110</v>
      </c>
      <c r="AB97" s="39">
        <f t="shared" si="52"/>
        <v>0</v>
      </c>
      <c r="AC97" s="38">
        <f t="shared" si="53"/>
        <v>634.12</v>
      </c>
      <c r="AD97" s="38">
        <f t="shared" si="54"/>
        <v>2137.1</v>
      </c>
      <c r="AE97" s="38"/>
      <c r="AF97" s="41" t="s">
        <v>62</v>
      </c>
      <c r="AG97" s="42">
        <f t="shared" si="59"/>
        <v>86.17</v>
      </c>
      <c r="AH97" s="42">
        <f t="shared" si="60"/>
        <v>1148.43</v>
      </c>
      <c r="AI97" s="42">
        <f t="shared" si="55"/>
        <v>634.6</v>
      </c>
      <c r="AJ97" s="42">
        <f t="shared" si="61"/>
        <v>47.9</v>
      </c>
      <c r="AK97" s="42">
        <f t="shared" si="56"/>
        <v>220</v>
      </c>
      <c r="AL97" s="42">
        <f t="shared" si="57"/>
        <v>0</v>
      </c>
      <c r="AM97" s="42">
        <f t="shared" si="58"/>
        <v>2137.1</v>
      </c>
      <c r="AN97" s="41" t="s">
        <v>33</v>
      </c>
    </row>
    <row r="98" s="15" customFormat="1" ht="16" customHeight="1" spans="1:40">
      <c r="A98" s="37">
        <f t="shared" si="39"/>
        <v>95</v>
      </c>
      <c r="B98" s="38" t="s">
        <v>110</v>
      </c>
      <c r="C98" s="38" t="s">
        <v>339</v>
      </c>
      <c r="D98" s="40" t="s">
        <v>340</v>
      </c>
      <c r="E98" s="38">
        <v>4007</v>
      </c>
      <c r="F98" s="38">
        <v>4007</v>
      </c>
      <c r="G98" s="39">
        <v>6346</v>
      </c>
      <c r="H98" s="38">
        <v>4007</v>
      </c>
      <c r="I98" s="39">
        <v>2200</v>
      </c>
      <c r="J98" s="39"/>
      <c r="K98" s="38">
        <f t="shared" si="40"/>
        <v>72.13</v>
      </c>
      <c r="L98" s="38">
        <v>14.04</v>
      </c>
      <c r="M98" s="38">
        <f t="shared" si="41"/>
        <v>641.12</v>
      </c>
      <c r="N98" s="38">
        <v>124.47</v>
      </c>
      <c r="O98" s="39">
        <f t="shared" si="42"/>
        <v>507.68</v>
      </c>
      <c r="P98" s="38">
        <f t="shared" si="43"/>
        <v>28.05</v>
      </c>
      <c r="Q98" s="38">
        <v>5.49</v>
      </c>
      <c r="R98" s="39">
        <f t="shared" si="44"/>
        <v>110</v>
      </c>
      <c r="S98" s="39">
        <f t="shared" si="45"/>
        <v>0</v>
      </c>
      <c r="T98" s="39">
        <f t="shared" si="46"/>
        <v>1502.98</v>
      </c>
      <c r="U98" s="38">
        <f t="shared" si="47"/>
        <v>0</v>
      </c>
      <c r="V98" s="38">
        <f t="shared" si="48"/>
        <v>320.56</v>
      </c>
      <c r="W98" s="38">
        <v>62.28</v>
      </c>
      <c r="X98" s="39">
        <f t="shared" si="49"/>
        <v>126.92</v>
      </c>
      <c r="Y98" s="38">
        <f t="shared" si="50"/>
        <v>12.02</v>
      </c>
      <c r="Z98" s="38">
        <v>2.34</v>
      </c>
      <c r="AA98" s="39">
        <f t="shared" si="51"/>
        <v>110</v>
      </c>
      <c r="AB98" s="39">
        <f t="shared" si="52"/>
        <v>0</v>
      </c>
      <c r="AC98" s="38">
        <f t="shared" si="53"/>
        <v>634.12</v>
      </c>
      <c r="AD98" s="38">
        <f t="shared" si="54"/>
        <v>2137.1</v>
      </c>
      <c r="AE98" s="38"/>
      <c r="AF98" s="41" t="s">
        <v>62</v>
      </c>
      <c r="AG98" s="42">
        <f t="shared" si="59"/>
        <v>86.17</v>
      </c>
      <c r="AH98" s="42">
        <f t="shared" si="60"/>
        <v>1148.43</v>
      </c>
      <c r="AI98" s="42">
        <f t="shared" si="55"/>
        <v>634.6</v>
      </c>
      <c r="AJ98" s="42">
        <f t="shared" si="61"/>
        <v>47.9</v>
      </c>
      <c r="AK98" s="42">
        <f t="shared" si="56"/>
        <v>220</v>
      </c>
      <c r="AL98" s="42">
        <f t="shared" si="57"/>
        <v>0</v>
      </c>
      <c r="AM98" s="42">
        <f t="shared" si="58"/>
        <v>2137.1</v>
      </c>
      <c r="AN98" s="41" t="s">
        <v>33</v>
      </c>
    </row>
    <row r="99" s="15" customFormat="1" ht="16" customHeight="1" spans="1:40">
      <c r="A99" s="37">
        <f t="shared" si="39"/>
        <v>96</v>
      </c>
      <c r="B99" s="38" t="s">
        <v>261</v>
      </c>
      <c r="C99" s="38" t="s">
        <v>341</v>
      </c>
      <c r="D99" s="40" t="s">
        <v>342</v>
      </c>
      <c r="E99" s="38">
        <v>4007</v>
      </c>
      <c r="F99" s="38">
        <v>4007</v>
      </c>
      <c r="G99" s="39">
        <v>6346</v>
      </c>
      <c r="H99" s="38">
        <v>4007</v>
      </c>
      <c r="I99" s="39">
        <v>2200</v>
      </c>
      <c r="J99" s="39"/>
      <c r="K99" s="38">
        <f t="shared" si="40"/>
        <v>72.13</v>
      </c>
      <c r="L99" s="38">
        <v>14.04</v>
      </c>
      <c r="M99" s="38">
        <f t="shared" si="41"/>
        <v>641.12</v>
      </c>
      <c r="N99" s="38">
        <v>124.47</v>
      </c>
      <c r="O99" s="39">
        <f t="shared" si="42"/>
        <v>507.68</v>
      </c>
      <c r="P99" s="38">
        <f t="shared" si="43"/>
        <v>28.05</v>
      </c>
      <c r="Q99" s="38">
        <v>5.49</v>
      </c>
      <c r="R99" s="39">
        <f t="shared" si="44"/>
        <v>110</v>
      </c>
      <c r="S99" s="39">
        <f t="shared" si="45"/>
        <v>0</v>
      </c>
      <c r="T99" s="39">
        <f t="shared" si="46"/>
        <v>1502.98</v>
      </c>
      <c r="U99" s="38">
        <f t="shared" si="47"/>
        <v>0</v>
      </c>
      <c r="V99" s="38">
        <f t="shared" si="48"/>
        <v>320.56</v>
      </c>
      <c r="W99" s="38">
        <v>62.28</v>
      </c>
      <c r="X99" s="39">
        <f t="shared" si="49"/>
        <v>126.92</v>
      </c>
      <c r="Y99" s="38">
        <f t="shared" si="50"/>
        <v>12.02</v>
      </c>
      <c r="Z99" s="38">
        <v>2.34</v>
      </c>
      <c r="AA99" s="39">
        <f t="shared" si="51"/>
        <v>110</v>
      </c>
      <c r="AB99" s="39">
        <f t="shared" si="52"/>
        <v>0</v>
      </c>
      <c r="AC99" s="38">
        <f t="shared" si="53"/>
        <v>634.12</v>
      </c>
      <c r="AD99" s="38">
        <f t="shared" si="54"/>
        <v>2137.1</v>
      </c>
      <c r="AE99" s="38"/>
      <c r="AF99" s="41" t="s">
        <v>61</v>
      </c>
      <c r="AG99" s="42">
        <f t="shared" si="59"/>
        <v>86.17</v>
      </c>
      <c r="AH99" s="42">
        <f t="shared" si="60"/>
        <v>1148.43</v>
      </c>
      <c r="AI99" s="42">
        <f t="shared" si="55"/>
        <v>634.6</v>
      </c>
      <c r="AJ99" s="42">
        <f t="shared" si="61"/>
        <v>47.9</v>
      </c>
      <c r="AK99" s="42">
        <f t="shared" si="56"/>
        <v>220</v>
      </c>
      <c r="AL99" s="42">
        <f t="shared" si="57"/>
        <v>0</v>
      </c>
      <c r="AM99" s="42">
        <f t="shared" si="58"/>
        <v>2137.1</v>
      </c>
      <c r="AN99" s="41" t="s">
        <v>33</v>
      </c>
    </row>
    <row r="100" s="15" customFormat="1" ht="16" customHeight="1" spans="1:40">
      <c r="A100" s="37">
        <f t="shared" si="39"/>
        <v>97</v>
      </c>
      <c r="B100" s="38" t="s">
        <v>261</v>
      </c>
      <c r="C100" s="38" t="s">
        <v>343</v>
      </c>
      <c r="D100" s="40" t="s">
        <v>344</v>
      </c>
      <c r="E100" s="38">
        <v>4007</v>
      </c>
      <c r="F100" s="38">
        <v>4007</v>
      </c>
      <c r="G100" s="39">
        <v>6346</v>
      </c>
      <c r="H100" s="38">
        <v>4007</v>
      </c>
      <c r="I100" s="39">
        <v>2200</v>
      </c>
      <c r="J100" s="39"/>
      <c r="K100" s="38">
        <f t="shared" si="40"/>
        <v>72.13</v>
      </c>
      <c r="L100" s="38">
        <v>14.04</v>
      </c>
      <c r="M100" s="38">
        <f t="shared" si="41"/>
        <v>641.12</v>
      </c>
      <c r="N100" s="38">
        <v>124.47</v>
      </c>
      <c r="O100" s="39">
        <f t="shared" si="42"/>
        <v>507.68</v>
      </c>
      <c r="P100" s="38">
        <f t="shared" si="43"/>
        <v>28.05</v>
      </c>
      <c r="Q100" s="38">
        <v>5.49</v>
      </c>
      <c r="R100" s="39">
        <f t="shared" si="44"/>
        <v>110</v>
      </c>
      <c r="S100" s="39">
        <f t="shared" si="45"/>
        <v>0</v>
      </c>
      <c r="T100" s="39">
        <f t="shared" si="46"/>
        <v>1502.98</v>
      </c>
      <c r="U100" s="38">
        <f t="shared" si="47"/>
        <v>0</v>
      </c>
      <c r="V100" s="38">
        <f t="shared" si="48"/>
        <v>320.56</v>
      </c>
      <c r="W100" s="38">
        <v>62.28</v>
      </c>
      <c r="X100" s="39">
        <f t="shared" si="49"/>
        <v>126.92</v>
      </c>
      <c r="Y100" s="38">
        <f t="shared" si="50"/>
        <v>12.02</v>
      </c>
      <c r="Z100" s="38">
        <v>2.34</v>
      </c>
      <c r="AA100" s="39">
        <f t="shared" si="51"/>
        <v>110</v>
      </c>
      <c r="AB100" s="39">
        <f t="shared" si="52"/>
        <v>0</v>
      </c>
      <c r="AC100" s="38">
        <f t="shared" si="53"/>
        <v>634.12</v>
      </c>
      <c r="AD100" s="38">
        <f t="shared" si="54"/>
        <v>2137.1</v>
      </c>
      <c r="AE100" s="38"/>
      <c r="AF100" s="41" t="s">
        <v>61</v>
      </c>
      <c r="AG100" s="42">
        <f t="shared" si="59"/>
        <v>86.17</v>
      </c>
      <c r="AH100" s="42">
        <f t="shared" si="60"/>
        <v>1148.43</v>
      </c>
      <c r="AI100" s="42">
        <f t="shared" si="55"/>
        <v>634.6</v>
      </c>
      <c r="AJ100" s="42">
        <f t="shared" si="61"/>
        <v>47.9</v>
      </c>
      <c r="AK100" s="42">
        <f t="shared" si="56"/>
        <v>220</v>
      </c>
      <c r="AL100" s="42">
        <f t="shared" si="57"/>
        <v>0</v>
      </c>
      <c r="AM100" s="42">
        <f t="shared" si="58"/>
        <v>2137.1</v>
      </c>
      <c r="AN100" s="41" t="s">
        <v>33</v>
      </c>
    </row>
    <row r="101" s="15" customFormat="1" ht="16" customHeight="1" spans="1:40">
      <c r="A101" s="37">
        <f t="shared" si="39"/>
        <v>98</v>
      </c>
      <c r="B101" s="38" t="s">
        <v>261</v>
      </c>
      <c r="C101" s="38" t="s">
        <v>345</v>
      </c>
      <c r="D101" s="40" t="s">
        <v>346</v>
      </c>
      <c r="E101" s="38">
        <v>4007</v>
      </c>
      <c r="F101" s="38">
        <v>4007</v>
      </c>
      <c r="G101" s="39">
        <v>6346</v>
      </c>
      <c r="H101" s="38">
        <v>4007</v>
      </c>
      <c r="I101" s="39">
        <v>2200</v>
      </c>
      <c r="J101" s="39"/>
      <c r="K101" s="38">
        <f t="shared" si="40"/>
        <v>72.13</v>
      </c>
      <c r="L101" s="38">
        <v>14.04</v>
      </c>
      <c r="M101" s="38">
        <f t="shared" si="41"/>
        <v>641.12</v>
      </c>
      <c r="N101" s="38">
        <v>124.47</v>
      </c>
      <c r="O101" s="39">
        <f t="shared" si="42"/>
        <v>507.68</v>
      </c>
      <c r="P101" s="38">
        <f t="shared" si="43"/>
        <v>28.05</v>
      </c>
      <c r="Q101" s="38">
        <v>5.49</v>
      </c>
      <c r="R101" s="39">
        <f t="shared" si="44"/>
        <v>110</v>
      </c>
      <c r="S101" s="39">
        <f t="shared" si="45"/>
        <v>0</v>
      </c>
      <c r="T101" s="39">
        <f t="shared" si="46"/>
        <v>1502.98</v>
      </c>
      <c r="U101" s="38">
        <f t="shared" si="47"/>
        <v>0</v>
      </c>
      <c r="V101" s="38">
        <f t="shared" si="48"/>
        <v>320.56</v>
      </c>
      <c r="W101" s="38">
        <v>62.28</v>
      </c>
      <c r="X101" s="39">
        <f t="shared" si="49"/>
        <v>126.92</v>
      </c>
      <c r="Y101" s="38">
        <f t="shared" si="50"/>
        <v>12.02</v>
      </c>
      <c r="Z101" s="38">
        <v>2.34</v>
      </c>
      <c r="AA101" s="39">
        <f t="shared" si="51"/>
        <v>110</v>
      </c>
      <c r="AB101" s="39">
        <f t="shared" si="52"/>
        <v>0</v>
      </c>
      <c r="AC101" s="38">
        <f t="shared" si="53"/>
        <v>634.12</v>
      </c>
      <c r="AD101" s="38">
        <f t="shared" si="54"/>
        <v>2137.1</v>
      </c>
      <c r="AE101" s="38"/>
      <c r="AF101" s="41" t="s">
        <v>61</v>
      </c>
      <c r="AG101" s="42">
        <f t="shared" si="59"/>
        <v>86.17</v>
      </c>
      <c r="AH101" s="42">
        <f t="shared" si="60"/>
        <v>1148.43</v>
      </c>
      <c r="AI101" s="42">
        <f t="shared" si="55"/>
        <v>634.6</v>
      </c>
      <c r="AJ101" s="42">
        <f t="shared" si="61"/>
        <v>47.9</v>
      </c>
      <c r="AK101" s="42">
        <f t="shared" si="56"/>
        <v>220</v>
      </c>
      <c r="AL101" s="42">
        <f t="shared" si="57"/>
        <v>0</v>
      </c>
      <c r="AM101" s="42">
        <f t="shared" si="58"/>
        <v>2137.1</v>
      </c>
      <c r="AN101" s="41" t="s">
        <v>33</v>
      </c>
    </row>
    <row r="102" s="15" customFormat="1" ht="16" customHeight="1" spans="1:40">
      <c r="A102" s="37">
        <f t="shared" si="39"/>
        <v>99</v>
      </c>
      <c r="B102" s="38" t="s">
        <v>347</v>
      </c>
      <c r="C102" s="38" t="s">
        <v>348</v>
      </c>
      <c r="D102" s="40" t="s">
        <v>349</v>
      </c>
      <c r="E102" s="38">
        <v>4007</v>
      </c>
      <c r="F102" s="38">
        <v>4007</v>
      </c>
      <c r="G102" s="39">
        <v>6346</v>
      </c>
      <c r="H102" s="38">
        <v>4007</v>
      </c>
      <c r="I102" s="39">
        <v>2200</v>
      </c>
      <c r="J102" s="39"/>
      <c r="K102" s="38">
        <f t="shared" si="40"/>
        <v>72.13</v>
      </c>
      <c r="L102" s="38">
        <v>14.04</v>
      </c>
      <c r="M102" s="38">
        <f t="shared" si="41"/>
        <v>641.12</v>
      </c>
      <c r="N102" s="38">
        <v>124.47</v>
      </c>
      <c r="O102" s="39">
        <f t="shared" si="42"/>
        <v>507.68</v>
      </c>
      <c r="P102" s="38">
        <f t="shared" si="43"/>
        <v>28.05</v>
      </c>
      <c r="Q102" s="38">
        <v>5.49</v>
      </c>
      <c r="R102" s="39">
        <f t="shared" si="44"/>
        <v>110</v>
      </c>
      <c r="S102" s="39">
        <f t="shared" si="45"/>
        <v>0</v>
      </c>
      <c r="T102" s="39">
        <f t="shared" si="46"/>
        <v>1502.98</v>
      </c>
      <c r="U102" s="38">
        <f t="shared" si="47"/>
        <v>0</v>
      </c>
      <c r="V102" s="38">
        <f t="shared" si="48"/>
        <v>320.56</v>
      </c>
      <c r="W102" s="38">
        <v>62.28</v>
      </c>
      <c r="X102" s="39">
        <f t="shared" si="49"/>
        <v>126.92</v>
      </c>
      <c r="Y102" s="38">
        <f t="shared" si="50"/>
        <v>12.02</v>
      </c>
      <c r="Z102" s="38">
        <v>2.34</v>
      </c>
      <c r="AA102" s="39">
        <f t="shared" si="51"/>
        <v>110</v>
      </c>
      <c r="AB102" s="39">
        <f t="shared" si="52"/>
        <v>0</v>
      </c>
      <c r="AC102" s="38">
        <f t="shared" si="53"/>
        <v>634.12</v>
      </c>
      <c r="AD102" s="38">
        <f t="shared" si="54"/>
        <v>2137.1</v>
      </c>
      <c r="AE102" s="38"/>
      <c r="AF102" s="41" t="s">
        <v>69</v>
      </c>
      <c r="AG102" s="42">
        <f t="shared" si="59"/>
        <v>86.17</v>
      </c>
      <c r="AH102" s="42">
        <f t="shared" si="60"/>
        <v>1148.43</v>
      </c>
      <c r="AI102" s="42">
        <f t="shared" si="55"/>
        <v>634.6</v>
      </c>
      <c r="AJ102" s="42">
        <f t="shared" si="61"/>
        <v>47.9</v>
      </c>
      <c r="AK102" s="42">
        <f t="shared" si="56"/>
        <v>220</v>
      </c>
      <c r="AL102" s="42">
        <f t="shared" si="57"/>
        <v>0</v>
      </c>
      <c r="AM102" s="42">
        <f t="shared" si="58"/>
        <v>2137.1</v>
      </c>
      <c r="AN102" s="41" t="s">
        <v>33</v>
      </c>
    </row>
    <row r="103" s="15" customFormat="1" ht="16" customHeight="1" spans="1:40">
      <c r="A103" s="37">
        <f t="shared" si="39"/>
        <v>100</v>
      </c>
      <c r="B103" s="38" t="s">
        <v>347</v>
      </c>
      <c r="C103" s="38" t="s">
        <v>350</v>
      </c>
      <c r="D103" s="40" t="s">
        <v>351</v>
      </c>
      <c r="E103" s="38">
        <v>4007</v>
      </c>
      <c r="F103" s="38">
        <v>4007</v>
      </c>
      <c r="G103" s="39">
        <v>6346</v>
      </c>
      <c r="H103" s="38">
        <v>4007</v>
      </c>
      <c r="I103" s="39">
        <v>2200</v>
      </c>
      <c r="J103" s="39"/>
      <c r="K103" s="38">
        <f t="shared" si="40"/>
        <v>72.13</v>
      </c>
      <c r="L103" s="38">
        <v>14.04</v>
      </c>
      <c r="M103" s="38">
        <f t="shared" si="41"/>
        <v>641.12</v>
      </c>
      <c r="N103" s="38">
        <v>124.47</v>
      </c>
      <c r="O103" s="39">
        <f t="shared" si="42"/>
        <v>507.68</v>
      </c>
      <c r="P103" s="38">
        <f t="shared" si="43"/>
        <v>28.05</v>
      </c>
      <c r="Q103" s="38">
        <v>5.49</v>
      </c>
      <c r="R103" s="39">
        <f t="shared" si="44"/>
        <v>110</v>
      </c>
      <c r="S103" s="39">
        <f t="shared" si="45"/>
        <v>0</v>
      </c>
      <c r="T103" s="39">
        <f t="shared" si="46"/>
        <v>1502.98</v>
      </c>
      <c r="U103" s="38">
        <f t="shared" si="47"/>
        <v>0</v>
      </c>
      <c r="V103" s="38">
        <f t="shared" si="48"/>
        <v>320.56</v>
      </c>
      <c r="W103" s="38">
        <v>62.28</v>
      </c>
      <c r="X103" s="39">
        <f t="shared" si="49"/>
        <v>126.92</v>
      </c>
      <c r="Y103" s="38">
        <f t="shared" si="50"/>
        <v>12.02</v>
      </c>
      <c r="Z103" s="38">
        <v>2.34</v>
      </c>
      <c r="AA103" s="39">
        <f t="shared" si="51"/>
        <v>110</v>
      </c>
      <c r="AB103" s="39">
        <f t="shared" si="52"/>
        <v>0</v>
      </c>
      <c r="AC103" s="38">
        <f t="shared" si="53"/>
        <v>634.12</v>
      </c>
      <c r="AD103" s="38">
        <f t="shared" si="54"/>
        <v>2137.1</v>
      </c>
      <c r="AE103" s="38"/>
      <c r="AF103" s="41" t="s">
        <v>69</v>
      </c>
      <c r="AG103" s="42">
        <f t="shared" si="59"/>
        <v>86.17</v>
      </c>
      <c r="AH103" s="42">
        <f t="shared" si="60"/>
        <v>1148.43</v>
      </c>
      <c r="AI103" s="42">
        <f t="shared" si="55"/>
        <v>634.6</v>
      </c>
      <c r="AJ103" s="42">
        <f t="shared" si="61"/>
        <v>47.9</v>
      </c>
      <c r="AK103" s="42">
        <f t="shared" si="56"/>
        <v>220</v>
      </c>
      <c r="AL103" s="42">
        <f t="shared" si="57"/>
        <v>0</v>
      </c>
      <c r="AM103" s="42">
        <f t="shared" si="58"/>
        <v>2137.1</v>
      </c>
      <c r="AN103" s="41" t="s">
        <v>33</v>
      </c>
    </row>
    <row r="104" s="15" customFormat="1" ht="16" customHeight="1" spans="1:40">
      <c r="A104" s="37">
        <f t="shared" si="39"/>
        <v>101</v>
      </c>
      <c r="B104" s="38" t="s">
        <v>248</v>
      </c>
      <c r="C104" s="38" t="s">
        <v>354</v>
      </c>
      <c r="D104" s="40" t="s">
        <v>355</v>
      </c>
      <c r="E104" s="38">
        <v>4007</v>
      </c>
      <c r="F104" s="38">
        <v>4007</v>
      </c>
      <c r="G104" s="39">
        <v>6346</v>
      </c>
      <c r="H104" s="38">
        <v>4007</v>
      </c>
      <c r="I104" s="39">
        <v>2200</v>
      </c>
      <c r="J104" s="39"/>
      <c r="K104" s="38">
        <f t="shared" si="40"/>
        <v>72.13</v>
      </c>
      <c r="L104" s="38">
        <v>14.04</v>
      </c>
      <c r="M104" s="38">
        <f t="shared" si="41"/>
        <v>641.12</v>
      </c>
      <c r="N104" s="38">
        <v>124.47</v>
      </c>
      <c r="O104" s="39">
        <f t="shared" si="42"/>
        <v>507.68</v>
      </c>
      <c r="P104" s="38">
        <f t="shared" si="43"/>
        <v>28.05</v>
      </c>
      <c r="Q104" s="38">
        <v>5.49</v>
      </c>
      <c r="R104" s="39">
        <f t="shared" si="44"/>
        <v>110</v>
      </c>
      <c r="S104" s="39">
        <f t="shared" si="45"/>
        <v>0</v>
      </c>
      <c r="T104" s="39">
        <f t="shared" si="46"/>
        <v>1502.98</v>
      </c>
      <c r="U104" s="38">
        <f t="shared" si="47"/>
        <v>0</v>
      </c>
      <c r="V104" s="38">
        <f t="shared" si="48"/>
        <v>320.56</v>
      </c>
      <c r="W104" s="38">
        <v>62.28</v>
      </c>
      <c r="X104" s="39">
        <f t="shared" si="49"/>
        <v>126.92</v>
      </c>
      <c r="Y104" s="38">
        <f t="shared" si="50"/>
        <v>12.02</v>
      </c>
      <c r="Z104" s="38">
        <v>2.34</v>
      </c>
      <c r="AA104" s="39">
        <f t="shared" si="51"/>
        <v>110</v>
      </c>
      <c r="AB104" s="39">
        <f t="shared" si="52"/>
        <v>0</v>
      </c>
      <c r="AC104" s="38">
        <f t="shared" si="53"/>
        <v>634.12</v>
      </c>
      <c r="AD104" s="38">
        <f t="shared" si="54"/>
        <v>2137.1</v>
      </c>
      <c r="AE104" s="38"/>
      <c r="AF104" s="41" t="s">
        <v>70</v>
      </c>
      <c r="AG104" s="42">
        <f t="shared" si="59"/>
        <v>86.17</v>
      </c>
      <c r="AH104" s="42">
        <f t="shared" si="60"/>
        <v>1148.43</v>
      </c>
      <c r="AI104" s="42">
        <f t="shared" si="55"/>
        <v>634.6</v>
      </c>
      <c r="AJ104" s="42">
        <f t="shared" si="61"/>
        <v>47.9</v>
      </c>
      <c r="AK104" s="42">
        <f t="shared" si="56"/>
        <v>220</v>
      </c>
      <c r="AL104" s="42">
        <f t="shared" si="57"/>
        <v>0</v>
      </c>
      <c r="AM104" s="42">
        <f t="shared" si="58"/>
        <v>2137.1</v>
      </c>
      <c r="AN104" s="41" t="s">
        <v>33</v>
      </c>
    </row>
    <row r="105" s="15" customFormat="1" ht="16" customHeight="1" spans="1:40">
      <c r="A105" s="37">
        <f t="shared" si="39"/>
        <v>102</v>
      </c>
      <c r="B105" s="38" t="s">
        <v>248</v>
      </c>
      <c r="C105" s="38" t="s">
        <v>356</v>
      </c>
      <c r="D105" s="40" t="s">
        <v>357</v>
      </c>
      <c r="E105" s="38">
        <v>4007</v>
      </c>
      <c r="F105" s="38">
        <v>4007</v>
      </c>
      <c r="G105" s="39">
        <v>6346</v>
      </c>
      <c r="H105" s="38">
        <v>4007</v>
      </c>
      <c r="I105" s="39">
        <v>2200</v>
      </c>
      <c r="J105" s="39"/>
      <c r="K105" s="38">
        <f t="shared" si="40"/>
        <v>72.13</v>
      </c>
      <c r="L105" s="38">
        <v>14.04</v>
      </c>
      <c r="M105" s="38">
        <f t="shared" si="41"/>
        <v>641.12</v>
      </c>
      <c r="N105" s="38">
        <v>124.47</v>
      </c>
      <c r="O105" s="39">
        <f t="shared" si="42"/>
        <v>507.68</v>
      </c>
      <c r="P105" s="38">
        <f t="shared" si="43"/>
        <v>28.05</v>
      </c>
      <c r="Q105" s="38">
        <v>5.49</v>
      </c>
      <c r="R105" s="39">
        <f t="shared" si="44"/>
        <v>110</v>
      </c>
      <c r="S105" s="39">
        <f t="shared" si="45"/>
        <v>0</v>
      </c>
      <c r="T105" s="39">
        <f t="shared" si="46"/>
        <v>1502.98</v>
      </c>
      <c r="U105" s="38">
        <f t="shared" si="47"/>
        <v>0</v>
      </c>
      <c r="V105" s="38">
        <f t="shared" si="48"/>
        <v>320.56</v>
      </c>
      <c r="W105" s="38">
        <v>62.28</v>
      </c>
      <c r="X105" s="39">
        <f t="shared" si="49"/>
        <v>126.92</v>
      </c>
      <c r="Y105" s="38">
        <f t="shared" si="50"/>
        <v>12.02</v>
      </c>
      <c r="Z105" s="38">
        <v>2.34</v>
      </c>
      <c r="AA105" s="39">
        <f t="shared" si="51"/>
        <v>110</v>
      </c>
      <c r="AB105" s="39">
        <f t="shared" si="52"/>
        <v>0</v>
      </c>
      <c r="AC105" s="38">
        <f t="shared" si="53"/>
        <v>634.12</v>
      </c>
      <c r="AD105" s="38">
        <f t="shared" si="54"/>
        <v>2137.1</v>
      </c>
      <c r="AE105" s="38"/>
      <c r="AF105" s="41" t="s">
        <v>70</v>
      </c>
      <c r="AG105" s="42">
        <f t="shared" si="59"/>
        <v>86.17</v>
      </c>
      <c r="AH105" s="42">
        <f t="shared" si="60"/>
        <v>1148.43</v>
      </c>
      <c r="AI105" s="42">
        <f t="shared" si="55"/>
        <v>634.6</v>
      </c>
      <c r="AJ105" s="42">
        <f t="shared" si="61"/>
        <v>47.9</v>
      </c>
      <c r="AK105" s="42">
        <f t="shared" si="56"/>
        <v>220</v>
      </c>
      <c r="AL105" s="42">
        <f t="shared" si="57"/>
        <v>0</v>
      </c>
      <c r="AM105" s="42">
        <f t="shared" si="58"/>
        <v>2137.1</v>
      </c>
      <c r="AN105" s="41" t="s">
        <v>33</v>
      </c>
    </row>
    <row r="106" s="15" customFormat="1" ht="16" customHeight="1" spans="1:40">
      <c r="A106" s="37">
        <f t="shared" si="39"/>
        <v>103</v>
      </c>
      <c r="B106" s="38" t="s">
        <v>248</v>
      </c>
      <c r="C106" s="38" t="s">
        <v>358</v>
      </c>
      <c r="D106" s="40" t="s">
        <v>359</v>
      </c>
      <c r="E106" s="38">
        <v>4007</v>
      </c>
      <c r="F106" s="38">
        <v>4007</v>
      </c>
      <c r="G106" s="39">
        <v>6346</v>
      </c>
      <c r="H106" s="38">
        <v>4007</v>
      </c>
      <c r="I106" s="39">
        <v>2200</v>
      </c>
      <c r="J106" s="39"/>
      <c r="K106" s="38">
        <f t="shared" si="40"/>
        <v>72.13</v>
      </c>
      <c r="L106" s="38">
        <v>14.04</v>
      </c>
      <c r="M106" s="38">
        <f t="shared" si="41"/>
        <v>641.12</v>
      </c>
      <c r="N106" s="38">
        <v>124.47</v>
      </c>
      <c r="O106" s="39">
        <f t="shared" si="42"/>
        <v>507.68</v>
      </c>
      <c r="P106" s="38">
        <f t="shared" si="43"/>
        <v>28.05</v>
      </c>
      <c r="Q106" s="38">
        <v>5.49</v>
      </c>
      <c r="R106" s="39">
        <f t="shared" si="44"/>
        <v>110</v>
      </c>
      <c r="S106" s="39">
        <f t="shared" si="45"/>
        <v>0</v>
      </c>
      <c r="T106" s="39">
        <f t="shared" si="46"/>
        <v>1502.98</v>
      </c>
      <c r="U106" s="38">
        <f t="shared" si="47"/>
        <v>0</v>
      </c>
      <c r="V106" s="38">
        <f t="shared" si="48"/>
        <v>320.56</v>
      </c>
      <c r="W106" s="38">
        <v>62.28</v>
      </c>
      <c r="X106" s="39">
        <f t="shared" si="49"/>
        <v>126.92</v>
      </c>
      <c r="Y106" s="38">
        <f t="shared" si="50"/>
        <v>12.02</v>
      </c>
      <c r="Z106" s="38">
        <v>2.34</v>
      </c>
      <c r="AA106" s="39">
        <f t="shared" si="51"/>
        <v>110</v>
      </c>
      <c r="AB106" s="39">
        <f t="shared" si="52"/>
        <v>0</v>
      </c>
      <c r="AC106" s="38">
        <f t="shared" si="53"/>
        <v>634.12</v>
      </c>
      <c r="AD106" s="38">
        <f t="shared" si="54"/>
        <v>2137.1</v>
      </c>
      <c r="AE106" s="38"/>
      <c r="AF106" s="41" t="s">
        <v>70</v>
      </c>
      <c r="AG106" s="42">
        <f t="shared" si="59"/>
        <v>86.17</v>
      </c>
      <c r="AH106" s="42">
        <f t="shared" si="60"/>
        <v>1148.43</v>
      </c>
      <c r="AI106" s="42">
        <f t="shared" si="55"/>
        <v>634.6</v>
      </c>
      <c r="AJ106" s="42">
        <f t="shared" si="61"/>
        <v>47.9</v>
      </c>
      <c r="AK106" s="42">
        <f t="shared" si="56"/>
        <v>220</v>
      </c>
      <c r="AL106" s="42">
        <f t="shared" si="57"/>
        <v>0</v>
      </c>
      <c r="AM106" s="42">
        <f t="shared" si="58"/>
        <v>2137.1</v>
      </c>
      <c r="AN106" s="41" t="s">
        <v>33</v>
      </c>
    </row>
    <row r="107" s="15" customFormat="1" ht="16" customHeight="1" spans="1:40">
      <c r="A107" s="37">
        <f t="shared" si="39"/>
        <v>104</v>
      </c>
      <c r="B107" s="38" t="s">
        <v>248</v>
      </c>
      <c r="C107" s="38" t="s">
        <v>360</v>
      </c>
      <c r="D107" s="40" t="s">
        <v>361</v>
      </c>
      <c r="E107" s="38">
        <v>4007</v>
      </c>
      <c r="F107" s="38">
        <v>4007</v>
      </c>
      <c r="G107" s="39">
        <v>6346</v>
      </c>
      <c r="H107" s="38">
        <v>4007</v>
      </c>
      <c r="I107" s="39">
        <v>2200</v>
      </c>
      <c r="J107" s="39"/>
      <c r="K107" s="38">
        <f t="shared" si="40"/>
        <v>72.13</v>
      </c>
      <c r="L107" s="38">
        <v>14.04</v>
      </c>
      <c r="M107" s="38">
        <f t="shared" si="41"/>
        <v>641.12</v>
      </c>
      <c r="N107" s="38">
        <v>124.47</v>
      </c>
      <c r="O107" s="39">
        <f t="shared" si="42"/>
        <v>507.68</v>
      </c>
      <c r="P107" s="38">
        <f t="shared" si="43"/>
        <v>28.05</v>
      </c>
      <c r="Q107" s="38">
        <v>5.49</v>
      </c>
      <c r="R107" s="39">
        <f t="shared" si="44"/>
        <v>110</v>
      </c>
      <c r="S107" s="39">
        <f t="shared" si="45"/>
        <v>0</v>
      </c>
      <c r="T107" s="39">
        <f t="shared" si="46"/>
        <v>1502.98</v>
      </c>
      <c r="U107" s="38">
        <f t="shared" si="47"/>
        <v>0</v>
      </c>
      <c r="V107" s="38">
        <f t="shared" si="48"/>
        <v>320.56</v>
      </c>
      <c r="W107" s="38">
        <v>62.28</v>
      </c>
      <c r="X107" s="39">
        <f t="shared" si="49"/>
        <v>126.92</v>
      </c>
      <c r="Y107" s="38">
        <f t="shared" si="50"/>
        <v>12.02</v>
      </c>
      <c r="Z107" s="38">
        <v>2.34</v>
      </c>
      <c r="AA107" s="39">
        <f t="shared" si="51"/>
        <v>110</v>
      </c>
      <c r="AB107" s="39">
        <f t="shared" si="52"/>
        <v>0</v>
      </c>
      <c r="AC107" s="38">
        <f t="shared" si="53"/>
        <v>634.12</v>
      </c>
      <c r="AD107" s="38">
        <f t="shared" si="54"/>
        <v>2137.1</v>
      </c>
      <c r="AE107" s="38"/>
      <c r="AF107" s="41" t="s">
        <v>70</v>
      </c>
      <c r="AG107" s="42">
        <f t="shared" si="59"/>
        <v>86.17</v>
      </c>
      <c r="AH107" s="42">
        <f t="shared" si="60"/>
        <v>1148.43</v>
      </c>
      <c r="AI107" s="42">
        <f t="shared" si="55"/>
        <v>634.6</v>
      </c>
      <c r="AJ107" s="42">
        <f t="shared" si="61"/>
        <v>47.9</v>
      </c>
      <c r="AK107" s="42">
        <f t="shared" si="56"/>
        <v>220</v>
      </c>
      <c r="AL107" s="42">
        <f t="shared" si="57"/>
        <v>0</v>
      </c>
      <c r="AM107" s="42">
        <f t="shared" si="58"/>
        <v>2137.1</v>
      </c>
      <c r="AN107" s="41" t="s">
        <v>33</v>
      </c>
    </row>
    <row r="108" s="15" customFormat="1" ht="16" customHeight="1" spans="1:40">
      <c r="A108" s="37">
        <f t="shared" si="39"/>
        <v>105</v>
      </c>
      <c r="B108" s="38" t="s">
        <v>248</v>
      </c>
      <c r="C108" s="38" t="s">
        <v>362</v>
      </c>
      <c r="D108" s="40" t="s">
        <v>363</v>
      </c>
      <c r="E108" s="38">
        <v>4007</v>
      </c>
      <c r="F108" s="38">
        <v>4007</v>
      </c>
      <c r="G108" s="39">
        <v>6346</v>
      </c>
      <c r="H108" s="38">
        <v>4007</v>
      </c>
      <c r="I108" s="39">
        <v>2200</v>
      </c>
      <c r="J108" s="39"/>
      <c r="K108" s="38">
        <f t="shared" si="40"/>
        <v>72.13</v>
      </c>
      <c r="L108" s="38">
        <v>14.04</v>
      </c>
      <c r="M108" s="38">
        <f t="shared" si="41"/>
        <v>641.12</v>
      </c>
      <c r="N108" s="38">
        <v>124.47</v>
      </c>
      <c r="O108" s="39">
        <f t="shared" si="42"/>
        <v>507.68</v>
      </c>
      <c r="P108" s="38">
        <f t="shared" si="43"/>
        <v>28.05</v>
      </c>
      <c r="Q108" s="38">
        <v>5.49</v>
      </c>
      <c r="R108" s="39">
        <f t="shared" si="44"/>
        <v>110</v>
      </c>
      <c r="S108" s="39">
        <f t="shared" si="45"/>
        <v>0</v>
      </c>
      <c r="T108" s="39">
        <f t="shared" si="46"/>
        <v>1502.98</v>
      </c>
      <c r="U108" s="38">
        <f t="shared" si="47"/>
        <v>0</v>
      </c>
      <c r="V108" s="38">
        <f t="shared" si="48"/>
        <v>320.56</v>
      </c>
      <c r="W108" s="38">
        <v>62.28</v>
      </c>
      <c r="X108" s="39">
        <f t="shared" si="49"/>
        <v>126.92</v>
      </c>
      <c r="Y108" s="38">
        <f t="shared" si="50"/>
        <v>12.02</v>
      </c>
      <c r="Z108" s="38">
        <v>2.34</v>
      </c>
      <c r="AA108" s="39">
        <f t="shared" si="51"/>
        <v>110</v>
      </c>
      <c r="AB108" s="39">
        <f t="shared" si="52"/>
        <v>0</v>
      </c>
      <c r="AC108" s="38">
        <f t="shared" si="53"/>
        <v>634.12</v>
      </c>
      <c r="AD108" s="38">
        <f t="shared" si="54"/>
        <v>2137.1</v>
      </c>
      <c r="AE108" s="38"/>
      <c r="AF108" s="41" t="s">
        <v>70</v>
      </c>
      <c r="AG108" s="42">
        <f t="shared" si="59"/>
        <v>86.17</v>
      </c>
      <c r="AH108" s="42">
        <f t="shared" si="60"/>
        <v>1148.43</v>
      </c>
      <c r="AI108" s="42">
        <f t="shared" si="55"/>
        <v>634.6</v>
      </c>
      <c r="AJ108" s="42">
        <f t="shared" si="61"/>
        <v>47.9</v>
      </c>
      <c r="AK108" s="42">
        <f t="shared" si="56"/>
        <v>220</v>
      </c>
      <c r="AL108" s="42">
        <f t="shared" si="57"/>
        <v>0</v>
      </c>
      <c r="AM108" s="42">
        <f t="shared" si="58"/>
        <v>2137.1</v>
      </c>
      <c r="AN108" s="41" t="s">
        <v>33</v>
      </c>
    </row>
    <row r="109" s="15" customFormat="1" ht="16" customHeight="1" spans="1:40">
      <c r="A109" s="37">
        <f t="shared" si="39"/>
        <v>106</v>
      </c>
      <c r="B109" s="38" t="s">
        <v>248</v>
      </c>
      <c r="C109" s="38" t="s">
        <v>364</v>
      </c>
      <c r="D109" s="40" t="s">
        <v>365</v>
      </c>
      <c r="E109" s="38">
        <v>4007</v>
      </c>
      <c r="F109" s="38">
        <v>4007</v>
      </c>
      <c r="G109" s="39">
        <v>6346</v>
      </c>
      <c r="H109" s="38">
        <v>4007</v>
      </c>
      <c r="I109" s="39">
        <v>2200</v>
      </c>
      <c r="J109" s="39"/>
      <c r="K109" s="38">
        <f t="shared" si="40"/>
        <v>72.13</v>
      </c>
      <c r="L109" s="38">
        <v>14.04</v>
      </c>
      <c r="M109" s="38">
        <f t="shared" si="41"/>
        <v>641.12</v>
      </c>
      <c r="N109" s="38">
        <v>124.47</v>
      </c>
      <c r="O109" s="39">
        <f t="shared" si="42"/>
        <v>507.68</v>
      </c>
      <c r="P109" s="38">
        <f t="shared" si="43"/>
        <v>28.05</v>
      </c>
      <c r="Q109" s="38">
        <v>5.49</v>
      </c>
      <c r="R109" s="39">
        <f t="shared" si="44"/>
        <v>110</v>
      </c>
      <c r="S109" s="39">
        <f t="shared" si="45"/>
        <v>0</v>
      </c>
      <c r="T109" s="39">
        <f t="shared" si="46"/>
        <v>1502.98</v>
      </c>
      <c r="U109" s="38">
        <f t="shared" si="47"/>
        <v>0</v>
      </c>
      <c r="V109" s="38">
        <f t="shared" si="48"/>
        <v>320.56</v>
      </c>
      <c r="W109" s="38">
        <v>62.28</v>
      </c>
      <c r="X109" s="39">
        <f t="shared" si="49"/>
        <v>126.92</v>
      </c>
      <c r="Y109" s="38">
        <f t="shared" si="50"/>
        <v>12.02</v>
      </c>
      <c r="Z109" s="38">
        <v>2.34</v>
      </c>
      <c r="AA109" s="39">
        <f t="shared" si="51"/>
        <v>110</v>
      </c>
      <c r="AB109" s="39">
        <f t="shared" si="52"/>
        <v>0</v>
      </c>
      <c r="AC109" s="38">
        <f t="shared" si="53"/>
        <v>634.12</v>
      </c>
      <c r="AD109" s="38">
        <f t="shared" si="54"/>
        <v>2137.1</v>
      </c>
      <c r="AE109" s="38"/>
      <c r="AF109" s="41" t="s">
        <v>70</v>
      </c>
      <c r="AG109" s="42">
        <f t="shared" si="59"/>
        <v>86.17</v>
      </c>
      <c r="AH109" s="42">
        <f t="shared" si="60"/>
        <v>1148.43</v>
      </c>
      <c r="AI109" s="42">
        <f t="shared" si="55"/>
        <v>634.6</v>
      </c>
      <c r="AJ109" s="42">
        <f t="shared" si="61"/>
        <v>47.9</v>
      </c>
      <c r="AK109" s="42">
        <f t="shared" si="56"/>
        <v>220</v>
      </c>
      <c r="AL109" s="42">
        <f t="shared" si="57"/>
        <v>0</v>
      </c>
      <c r="AM109" s="42">
        <f t="shared" si="58"/>
        <v>2137.1</v>
      </c>
      <c r="AN109" s="41" t="s">
        <v>33</v>
      </c>
    </row>
    <row r="110" s="15" customFormat="1" ht="16" customHeight="1" spans="1:40">
      <c r="A110" s="37">
        <f t="shared" si="39"/>
        <v>107</v>
      </c>
      <c r="B110" s="38" t="s">
        <v>248</v>
      </c>
      <c r="C110" s="38" t="s">
        <v>368</v>
      </c>
      <c r="D110" s="40" t="s">
        <v>369</v>
      </c>
      <c r="E110" s="38">
        <v>4007</v>
      </c>
      <c r="F110" s="38">
        <v>4007</v>
      </c>
      <c r="G110" s="39">
        <v>6346</v>
      </c>
      <c r="H110" s="38">
        <v>4007</v>
      </c>
      <c r="I110" s="39">
        <v>2200</v>
      </c>
      <c r="J110" s="39"/>
      <c r="K110" s="38">
        <f t="shared" si="40"/>
        <v>72.13</v>
      </c>
      <c r="L110" s="38">
        <v>14.04</v>
      </c>
      <c r="M110" s="38">
        <f t="shared" si="41"/>
        <v>641.12</v>
      </c>
      <c r="N110" s="38">
        <v>124.47</v>
      </c>
      <c r="O110" s="39">
        <f t="shared" si="42"/>
        <v>507.68</v>
      </c>
      <c r="P110" s="38">
        <f t="shared" si="43"/>
        <v>28.05</v>
      </c>
      <c r="Q110" s="38">
        <v>5.49</v>
      </c>
      <c r="R110" s="39">
        <f t="shared" si="44"/>
        <v>110</v>
      </c>
      <c r="S110" s="39">
        <f t="shared" si="45"/>
        <v>0</v>
      </c>
      <c r="T110" s="39">
        <f t="shared" si="46"/>
        <v>1502.98</v>
      </c>
      <c r="U110" s="38">
        <f t="shared" si="47"/>
        <v>0</v>
      </c>
      <c r="V110" s="38">
        <f t="shared" si="48"/>
        <v>320.56</v>
      </c>
      <c r="W110" s="38">
        <v>62.28</v>
      </c>
      <c r="X110" s="39">
        <f t="shared" si="49"/>
        <v>126.92</v>
      </c>
      <c r="Y110" s="38">
        <f t="shared" si="50"/>
        <v>12.02</v>
      </c>
      <c r="Z110" s="38">
        <v>2.34</v>
      </c>
      <c r="AA110" s="39">
        <f t="shared" si="51"/>
        <v>110</v>
      </c>
      <c r="AB110" s="39">
        <f t="shared" si="52"/>
        <v>0</v>
      </c>
      <c r="AC110" s="38">
        <f t="shared" si="53"/>
        <v>634.12</v>
      </c>
      <c r="AD110" s="38">
        <f t="shared" si="54"/>
        <v>2137.1</v>
      </c>
      <c r="AE110" s="38"/>
      <c r="AF110" s="41" t="s">
        <v>70</v>
      </c>
      <c r="AG110" s="42">
        <f t="shared" si="59"/>
        <v>86.17</v>
      </c>
      <c r="AH110" s="42">
        <f t="shared" si="60"/>
        <v>1148.43</v>
      </c>
      <c r="AI110" s="42">
        <f t="shared" si="55"/>
        <v>634.6</v>
      </c>
      <c r="AJ110" s="42">
        <f t="shared" si="61"/>
        <v>47.9</v>
      </c>
      <c r="AK110" s="42">
        <f t="shared" si="56"/>
        <v>220</v>
      </c>
      <c r="AL110" s="42">
        <f t="shared" si="57"/>
        <v>0</v>
      </c>
      <c r="AM110" s="42">
        <f t="shared" si="58"/>
        <v>2137.1</v>
      </c>
      <c r="AN110" s="41" t="s">
        <v>33</v>
      </c>
    </row>
    <row r="111" s="15" customFormat="1" ht="16" customHeight="1" spans="1:40">
      <c r="A111" s="37">
        <f t="shared" si="39"/>
        <v>108</v>
      </c>
      <c r="B111" s="38" t="s">
        <v>248</v>
      </c>
      <c r="C111" s="38" t="s">
        <v>370</v>
      </c>
      <c r="D111" s="40" t="s">
        <v>371</v>
      </c>
      <c r="E111" s="38">
        <v>4007</v>
      </c>
      <c r="F111" s="38">
        <v>4007</v>
      </c>
      <c r="G111" s="39">
        <v>6346</v>
      </c>
      <c r="H111" s="38">
        <v>4007</v>
      </c>
      <c r="I111" s="39">
        <v>2200</v>
      </c>
      <c r="J111" s="39"/>
      <c r="K111" s="38">
        <f t="shared" si="40"/>
        <v>72.13</v>
      </c>
      <c r="L111" s="38">
        <v>14.04</v>
      </c>
      <c r="M111" s="38">
        <f t="shared" si="41"/>
        <v>641.12</v>
      </c>
      <c r="N111" s="38">
        <v>124.47</v>
      </c>
      <c r="O111" s="39">
        <f t="shared" si="42"/>
        <v>507.68</v>
      </c>
      <c r="P111" s="38">
        <f t="shared" si="43"/>
        <v>28.05</v>
      </c>
      <c r="Q111" s="38">
        <v>5.49</v>
      </c>
      <c r="R111" s="39">
        <f t="shared" si="44"/>
        <v>110</v>
      </c>
      <c r="S111" s="39">
        <f t="shared" si="45"/>
        <v>0</v>
      </c>
      <c r="T111" s="39">
        <f t="shared" si="46"/>
        <v>1502.98</v>
      </c>
      <c r="U111" s="38">
        <f t="shared" si="47"/>
        <v>0</v>
      </c>
      <c r="V111" s="38">
        <f t="shared" si="48"/>
        <v>320.56</v>
      </c>
      <c r="W111" s="38">
        <v>62.28</v>
      </c>
      <c r="X111" s="39">
        <f t="shared" si="49"/>
        <v>126.92</v>
      </c>
      <c r="Y111" s="38">
        <f t="shared" si="50"/>
        <v>12.02</v>
      </c>
      <c r="Z111" s="38">
        <v>2.34</v>
      </c>
      <c r="AA111" s="39">
        <f t="shared" si="51"/>
        <v>110</v>
      </c>
      <c r="AB111" s="39">
        <f t="shared" si="52"/>
        <v>0</v>
      </c>
      <c r="AC111" s="38">
        <f t="shared" si="53"/>
        <v>634.12</v>
      </c>
      <c r="AD111" s="38">
        <f t="shared" si="54"/>
        <v>2137.1</v>
      </c>
      <c r="AE111" s="38"/>
      <c r="AF111" s="41" t="s">
        <v>70</v>
      </c>
      <c r="AG111" s="42">
        <f t="shared" si="59"/>
        <v>86.17</v>
      </c>
      <c r="AH111" s="42">
        <f t="shared" si="60"/>
        <v>1148.43</v>
      </c>
      <c r="AI111" s="42">
        <f t="shared" si="55"/>
        <v>634.6</v>
      </c>
      <c r="AJ111" s="42">
        <f t="shared" si="61"/>
        <v>47.9</v>
      </c>
      <c r="AK111" s="42">
        <f t="shared" si="56"/>
        <v>220</v>
      </c>
      <c r="AL111" s="42">
        <f t="shared" si="57"/>
        <v>0</v>
      </c>
      <c r="AM111" s="42">
        <f t="shared" si="58"/>
        <v>2137.1</v>
      </c>
      <c r="AN111" s="41" t="s">
        <v>33</v>
      </c>
    </row>
    <row r="112" s="15" customFormat="1" ht="16" customHeight="1" spans="1:40">
      <c r="A112" s="37">
        <f t="shared" si="39"/>
        <v>109</v>
      </c>
      <c r="B112" s="38" t="s">
        <v>248</v>
      </c>
      <c r="C112" s="38" t="s">
        <v>372</v>
      </c>
      <c r="D112" s="40" t="s">
        <v>373</v>
      </c>
      <c r="E112" s="38">
        <v>4007</v>
      </c>
      <c r="F112" s="38">
        <v>4007</v>
      </c>
      <c r="G112" s="39">
        <v>6346</v>
      </c>
      <c r="H112" s="38">
        <v>4007</v>
      </c>
      <c r="I112" s="39">
        <v>2200</v>
      </c>
      <c r="J112" s="39"/>
      <c r="K112" s="38">
        <f t="shared" si="40"/>
        <v>72.13</v>
      </c>
      <c r="L112" s="38">
        <v>14.04</v>
      </c>
      <c r="M112" s="38">
        <f t="shared" si="41"/>
        <v>641.12</v>
      </c>
      <c r="N112" s="38">
        <v>124.47</v>
      </c>
      <c r="O112" s="39">
        <f t="shared" si="42"/>
        <v>507.68</v>
      </c>
      <c r="P112" s="38">
        <f t="shared" si="43"/>
        <v>28.05</v>
      </c>
      <c r="Q112" s="38">
        <v>5.49</v>
      </c>
      <c r="R112" s="39">
        <f t="shared" si="44"/>
        <v>110</v>
      </c>
      <c r="S112" s="39">
        <f t="shared" si="45"/>
        <v>0</v>
      </c>
      <c r="T112" s="39">
        <f t="shared" si="46"/>
        <v>1502.98</v>
      </c>
      <c r="U112" s="38">
        <f t="shared" si="47"/>
        <v>0</v>
      </c>
      <c r="V112" s="38">
        <f t="shared" si="48"/>
        <v>320.56</v>
      </c>
      <c r="W112" s="38">
        <v>62.28</v>
      </c>
      <c r="X112" s="39">
        <f t="shared" si="49"/>
        <v>126.92</v>
      </c>
      <c r="Y112" s="38">
        <f t="shared" si="50"/>
        <v>12.02</v>
      </c>
      <c r="Z112" s="38">
        <v>2.34</v>
      </c>
      <c r="AA112" s="39">
        <f t="shared" si="51"/>
        <v>110</v>
      </c>
      <c r="AB112" s="39">
        <f t="shared" si="52"/>
        <v>0</v>
      </c>
      <c r="AC112" s="38">
        <f t="shared" si="53"/>
        <v>634.12</v>
      </c>
      <c r="AD112" s="38">
        <f t="shared" si="54"/>
        <v>2137.1</v>
      </c>
      <c r="AE112" s="38"/>
      <c r="AF112" s="41" t="s">
        <v>70</v>
      </c>
      <c r="AG112" s="42">
        <f t="shared" si="59"/>
        <v>86.17</v>
      </c>
      <c r="AH112" s="42">
        <f t="shared" si="60"/>
        <v>1148.43</v>
      </c>
      <c r="AI112" s="42">
        <f t="shared" si="55"/>
        <v>634.6</v>
      </c>
      <c r="AJ112" s="42">
        <f t="shared" si="61"/>
        <v>47.9</v>
      </c>
      <c r="AK112" s="42">
        <f t="shared" si="56"/>
        <v>220</v>
      </c>
      <c r="AL112" s="42">
        <f t="shared" si="57"/>
        <v>0</v>
      </c>
      <c r="AM112" s="42">
        <f t="shared" si="58"/>
        <v>2137.1</v>
      </c>
      <c r="AN112" s="41" t="s">
        <v>33</v>
      </c>
    </row>
    <row r="113" s="15" customFormat="1" ht="16" customHeight="1" spans="1:40">
      <c r="A113" s="37">
        <f t="shared" si="39"/>
        <v>110</v>
      </c>
      <c r="B113" s="38" t="s">
        <v>116</v>
      </c>
      <c r="C113" s="38" t="s">
        <v>374</v>
      </c>
      <c r="D113" s="40" t="s">
        <v>375</v>
      </c>
      <c r="E113" s="38">
        <v>4007</v>
      </c>
      <c r="F113" s="38">
        <v>4007</v>
      </c>
      <c r="G113" s="39">
        <v>6346</v>
      </c>
      <c r="H113" s="38">
        <v>4007</v>
      </c>
      <c r="I113" s="39">
        <v>2200</v>
      </c>
      <c r="J113" s="39"/>
      <c r="K113" s="38">
        <f t="shared" si="40"/>
        <v>72.13</v>
      </c>
      <c r="L113" s="38">
        <v>14.04</v>
      </c>
      <c r="M113" s="38">
        <f t="shared" si="41"/>
        <v>641.12</v>
      </c>
      <c r="N113" s="38">
        <v>124.47</v>
      </c>
      <c r="O113" s="39">
        <f t="shared" si="42"/>
        <v>507.68</v>
      </c>
      <c r="P113" s="38">
        <f t="shared" si="43"/>
        <v>28.05</v>
      </c>
      <c r="Q113" s="38">
        <v>5.49</v>
      </c>
      <c r="R113" s="39">
        <f t="shared" si="44"/>
        <v>110</v>
      </c>
      <c r="S113" s="39">
        <f t="shared" si="45"/>
        <v>0</v>
      </c>
      <c r="T113" s="39">
        <f t="shared" si="46"/>
        <v>1502.98</v>
      </c>
      <c r="U113" s="38">
        <f t="shared" si="47"/>
        <v>0</v>
      </c>
      <c r="V113" s="38">
        <f t="shared" si="48"/>
        <v>320.56</v>
      </c>
      <c r="W113" s="38">
        <v>62.28</v>
      </c>
      <c r="X113" s="39">
        <f t="shared" si="49"/>
        <v>126.92</v>
      </c>
      <c r="Y113" s="38">
        <f t="shared" si="50"/>
        <v>12.02</v>
      </c>
      <c r="Z113" s="38">
        <v>2.34</v>
      </c>
      <c r="AA113" s="39">
        <f t="shared" si="51"/>
        <v>110</v>
      </c>
      <c r="AB113" s="39">
        <f t="shared" si="52"/>
        <v>0</v>
      </c>
      <c r="AC113" s="38">
        <f t="shared" si="53"/>
        <v>634.12</v>
      </c>
      <c r="AD113" s="38">
        <f t="shared" si="54"/>
        <v>2137.1</v>
      </c>
      <c r="AE113" s="38"/>
      <c r="AF113" s="41" t="s">
        <v>68</v>
      </c>
      <c r="AG113" s="42">
        <f t="shared" si="59"/>
        <v>86.17</v>
      </c>
      <c r="AH113" s="42">
        <f t="shared" si="60"/>
        <v>1148.43</v>
      </c>
      <c r="AI113" s="42">
        <f t="shared" si="55"/>
        <v>634.6</v>
      </c>
      <c r="AJ113" s="42">
        <f t="shared" si="61"/>
        <v>47.9</v>
      </c>
      <c r="AK113" s="42">
        <f t="shared" si="56"/>
        <v>220</v>
      </c>
      <c r="AL113" s="42">
        <f t="shared" si="57"/>
        <v>0</v>
      </c>
      <c r="AM113" s="42">
        <f t="shared" si="58"/>
        <v>2137.1</v>
      </c>
      <c r="AN113" s="41" t="s">
        <v>33</v>
      </c>
    </row>
    <row r="114" s="15" customFormat="1" ht="16" customHeight="1" spans="1:40">
      <c r="A114" s="37">
        <f t="shared" si="39"/>
        <v>111</v>
      </c>
      <c r="B114" s="38" t="s">
        <v>248</v>
      </c>
      <c r="C114" s="38" t="s">
        <v>376</v>
      </c>
      <c r="D114" s="40" t="s">
        <v>377</v>
      </c>
      <c r="E114" s="38">
        <v>4007</v>
      </c>
      <c r="F114" s="38">
        <v>4007</v>
      </c>
      <c r="G114" s="39">
        <v>6346</v>
      </c>
      <c r="H114" s="38">
        <v>4007</v>
      </c>
      <c r="I114" s="39">
        <v>2200</v>
      </c>
      <c r="J114" s="39"/>
      <c r="K114" s="38">
        <f t="shared" si="40"/>
        <v>72.13</v>
      </c>
      <c r="L114" s="38">
        <v>14.04</v>
      </c>
      <c r="M114" s="38">
        <f t="shared" si="41"/>
        <v>641.12</v>
      </c>
      <c r="N114" s="38">
        <v>124.47</v>
      </c>
      <c r="O114" s="39">
        <f t="shared" si="42"/>
        <v>507.68</v>
      </c>
      <c r="P114" s="38">
        <f t="shared" si="43"/>
        <v>28.05</v>
      </c>
      <c r="Q114" s="38">
        <v>5.49</v>
      </c>
      <c r="R114" s="39">
        <f t="shared" si="44"/>
        <v>110</v>
      </c>
      <c r="S114" s="39">
        <f t="shared" si="45"/>
        <v>0</v>
      </c>
      <c r="T114" s="39">
        <f t="shared" si="46"/>
        <v>1502.98</v>
      </c>
      <c r="U114" s="38">
        <f t="shared" si="47"/>
        <v>0</v>
      </c>
      <c r="V114" s="38">
        <f t="shared" si="48"/>
        <v>320.56</v>
      </c>
      <c r="W114" s="38">
        <v>62.28</v>
      </c>
      <c r="X114" s="39">
        <f t="shared" si="49"/>
        <v>126.92</v>
      </c>
      <c r="Y114" s="38">
        <f t="shared" si="50"/>
        <v>12.02</v>
      </c>
      <c r="Z114" s="38">
        <v>2.34</v>
      </c>
      <c r="AA114" s="39">
        <f t="shared" si="51"/>
        <v>110</v>
      </c>
      <c r="AB114" s="39">
        <f t="shared" si="52"/>
        <v>0</v>
      </c>
      <c r="AC114" s="38">
        <f t="shared" si="53"/>
        <v>634.12</v>
      </c>
      <c r="AD114" s="38">
        <f t="shared" si="54"/>
        <v>2137.1</v>
      </c>
      <c r="AE114" s="38"/>
      <c r="AF114" s="41" t="s">
        <v>70</v>
      </c>
      <c r="AG114" s="42">
        <f t="shared" si="59"/>
        <v>86.17</v>
      </c>
      <c r="AH114" s="42">
        <f t="shared" si="60"/>
        <v>1148.43</v>
      </c>
      <c r="AI114" s="42">
        <f t="shared" si="55"/>
        <v>634.6</v>
      </c>
      <c r="AJ114" s="42">
        <f t="shared" si="61"/>
        <v>47.9</v>
      </c>
      <c r="AK114" s="42">
        <f t="shared" si="56"/>
        <v>220</v>
      </c>
      <c r="AL114" s="42">
        <f t="shared" si="57"/>
        <v>0</v>
      </c>
      <c r="AM114" s="42">
        <f t="shared" si="58"/>
        <v>2137.1</v>
      </c>
      <c r="AN114" s="41" t="s">
        <v>33</v>
      </c>
    </row>
    <row r="115" s="15" customFormat="1" ht="16" customHeight="1" spans="1:40">
      <c r="A115" s="37">
        <f t="shared" si="39"/>
        <v>112</v>
      </c>
      <c r="B115" s="38" t="s">
        <v>248</v>
      </c>
      <c r="C115" s="38" t="s">
        <v>378</v>
      </c>
      <c r="D115" s="40" t="s">
        <v>379</v>
      </c>
      <c r="E115" s="38">
        <v>4007</v>
      </c>
      <c r="F115" s="38">
        <v>4007</v>
      </c>
      <c r="G115" s="39">
        <v>6346</v>
      </c>
      <c r="H115" s="38">
        <v>4007</v>
      </c>
      <c r="I115" s="39">
        <v>2200</v>
      </c>
      <c r="J115" s="39"/>
      <c r="K115" s="38">
        <f t="shared" si="40"/>
        <v>72.13</v>
      </c>
      <c r="L115" s="38">
        <v>14.04</v>
      </c>
      <c r="M115" s="38">
        <f t="shared" si="41"/>
        <v>641.12</v>
      </c>
      <c r="N115" s="38">
        <v>124.47</v>
      </c>
      <c r="O115" s="39">
        <f t="shared" si="42"/>
        <v>507.68</v>
      </c>
      <c r="P115" s="38">
        <f t="shared" si="43"/>
        <v>28.05</v>
      </c>
      <c r="Q115" s="38">
        <v>5.49</v>
      </c>
      <c r="R115" s="39">
        <f t="shared" si="44"/>
        <v>110</v>
      </c>
      <c r="S115" s="39">
        <f t="shared" si="45"/>
        <v>0</v>
      </c>
      <c r="T115" s="39">
        <f t="shared" si="46"/>
        <v>1502.98</v>
      </c>
      <c r="U115" s="38">
        <f t="shared" si="47"/>
        <v>0</v>
      </c>
      <c r="V115" s="38">
        <f t="shared" si="48"/>
        <v>320.56</v>
      </c>
      <c r="W115" s="38">
        <v>62.28</v>
      </c>
      <c r="X115" s="39">
        <f t="shared" si="49"/>
        <v>126.92</v>
      </c>
      <c r="Y115" s="38">
        <f t="shared" si="50"/>
        <v>12.02</v>
      </c>
      <c r="Z115" s="38">
        <v>2.34</v>
      </c>
      <c r="AA115" s="39">
        <f t="shared" si="51"/>
        <v>110</v>
      </c>
      <c r="AB115" s="39">
        <f t="shared" si="52"/>
        <v>0</v>
      </c>
      <c r="AC115" s="38">
        <f t="shared" si="53"/>
        <v>634.12</v>
      </c>
      <c r="AD115" s="38">
        <f t="shared" si="54"/>
        <v>2137.1</v>
      </c>
      <c r="AE115" s="38"/>
      <c r="AF115" s="41" t="s">
        <v>70</v>
      </c>
      <c r="AG115" s="42">
        <f t="shared" si="59"/>
        <v>86.17</v>
      </c>
      <c r="AH115" s="42">
        <f t="shared" si="60"/>
        <v>1148.43</v>
      </c>
      <c r="AI115" s="42">
        <f t="shared" si="55"/>
        <v>634.6</v>
      </c>
      <c r="AJ115" s="42">
        <f t="shared" si="61"/>
        <v>47.9</v>
      </c>
      <c r="AK115" s="42">
        <f t="shared" si="56"/>
        <v>220</v>
      </c>
      <c r="AL115" s="42">
        <f t="shared" si="57"/>
        <v>0</v>
      </c>
      <c r="AM115" s="42">
        <f t="shared" si="58"/>
        <v>2137.1</v>
      </c>
      <c r="AN115" s="41" t="s">
        <v>33</v>
      </c>
    </row>
    <row r="116" s="15" customFormat="1" ht="16" customHeight="1" spans="1:40">
      <c r="A116" s="37">
        <f t="shared" si="39"/>
        <v>113</v>
      </c>
      <c r="B116" s="38" t="s">
        <v>248</v>
      </c>
      <c r="C116" s="38" t="s">
        <v>382</v>
      </c>
      <c r="D116" s="40" t="s">
        <v>383</v>
      </c>
      <c r="E116" s="38">
        <v>4007</v>
      </c>
      <c r="F116" s="38">
        <v>4007</v>
      </c>
      <c r="G116" s="39">
        <v>6346</v>
      </c>
      <c r="H116" s="38">
        <v>4007</v>
      </c>
      <c r="I116" s="39">
        <v>2200</v>
      </c>
      <c r="J116" s="39"/>
      <c r="K116" s="38">
        <f t="shared" si="40"/>
        <v>72.13</v>
      </c>
      <c r="L116" s="38">
        <v>14.04</v>
      </c>
      <c r="M116" s="38">
        <f t="shared" si="41"/>
        <v>641.12</v>
      </c>
      <c r="N116" s="38">
        <v>124.47</v>
      </c>
      <c r="O116" s="39">
        <f t="shared" si="42"/>
        <v>507.68</v>
      </c>
      <c r="P116" s="38">
        <f t="shared" si="43"/>
        <v>28.05</v>
      </c>
      <c r="Q116" s="38">
        <v>5.49</v>
      </c>
      <c r="R116" s="39">
        <f t="shared" si="44"/>
        <v>110</v>
      </c>
      <c r="S116" s="39">
        <f t="shared" si="45"/>
        <v>0</v>
      </c>
      <c r="T116" s="39">
        <f t="shared" si="46"/>
        <v>1502.98</v>
      </c>
      <c r="U116" s="38">
        <f t="shared" si="47"/>
        <v>0</v>
      </c>
      <c r="V116" s="38">
        <f t="shared" si="48"/>
        <v>320.56</v>
      </c>
      <c r="W116" s="38">
        <v>62.28</v>
      </c>
      <c r="X116" s="39">
        <f t="shared" si="49"/>
        <v>126.92</v>
      </c>
      <c r="Y116" s="38">
        <f t="shared" si="50"/>
        <v>12.02</v>
      </c>
      <c r="Z116" s="38">
        <v>2.34</v>
      </c>
      <c r="AA116" s="39">
        <f t="shared" si="51"/>
        <v>110</v>
      </c>
      <c r="AB116" s="39">
        <f t="shared" si="52"/>
        <v>0</v>
      </c>
      <c r="AC116" s="38">
        <f t="shared" si="53"/>
        <v>634.12</v>
      </c>
      <c r="AD116" s="38">
        <f t="shared" si="54"/>
        <v>2137.1</v>
      </c>
      <c r="AE116" s="38"/>
      <c r="AF116" s="41" t="s">
        <v>70</v>
      </c>
      <c r="AG116" s="42">
        <f t="shared" si="59"/>
        <v>86.17</v>
      </c>
      <c r="AH116" s="42">
        <f t="shared" si="60"/>
        <v>1148.43</v>
      </c>
      <c r="AI116" s="42">
        <f t="shared" si="55"/>
        <v>634.6</v>
      </c>
      <c r="AJ116" s="42">
        <f t="shared" si="61"/>
        <v>47.9</v>
      </c>
      <c r="AK116" s="42">
        <f t="shared" si="56"/>
        <v>220</v>
      </c>
      <c r="AL116" s="42">
        <f t="shared" si="57"/>
        <v>0</v>
      </c>
      <c r="AM116" s="42">
        <f t="shared" si="58"/>
        <v>2137.1</v>
      </c>
      <c r="AN116" s="41" t="s">
        <v>33</v>
      </c>
    </row>
    <row r="117" s="15" customFormat="1" ht="16" customHeight="1" spans="1:40">
      <c r="A117" s="37">
        <f t="shared" si="39"/>
        <v>114</v>
      </c>
      <c r="B117" s="38" t="s">
        <v>248</v>
      </c>
      <c r="C117" s="45" t="s">
        <v>384</v>
      </c>
      <c r="D117" s="46" t="s">
        <v>385</v>
      </c>
      <c r="E117" s="38">
        <v>4007</v>
      </c>
      <c r="F117" s="38">
        <v>4007</v>
      </c>
      <c r="G117" s="39">
        <v>6346</v>
      </c>
      <c r="H117" s="38">
        <v>4007</v>
      </c>
      <c r="I117" s="39">
        <v>2200</v>
      </c>
      <c r="J117" s="39"/>
      <c r="K117" s="38">
        <f t="shared" si="40"/>
        <v>72.13</v>
      </c>
      <c r="L117" s="38">
        <v>14.04</v>
      </c>
      <c r="M117" s="38">
        <f t="shared" si="41"/>
        <v>641.12</v>
      </c>
      <c r="N117" s="38">
        <v>124.47</v>
      </c>
      <c r="O117" s="39">
        <f t="shared" si="42"/>
        <v>507.68</v>
      </c>
      <c r="P117" s="38">
        <f t="shared" si="43"/>
        <v>28.05</v>
      </c>
      <c r="Q117" s="38">
        <v>5.49</v>
      </c>
      <c r="R117" s="39">
        <f t="shared" si="44"/>
        <v>110</v>
      </c>
      <c r="S117" s="39">
        <f t="shared" si="45"/>
        <v>0</v>
      </c>
      <c r="T117" s="39">
        <f t="shared" si="46"/>
        <v>1502.98</v>
      </c>
      <c r="U117" s="38">
        <f t="shared" si="47"/>
        <v>0</v>
      </c>
      <c r="V117" s="38">
        <f t="shared" si="48"/>
        <v>320.56</v>
      </c>
      <c r="W117" s="38">
        <v>62.28</v>
      </c>
      <c r="X117" s="39">
        <f t="shared" si="49"/>
        <v>126.92</v>
      </c>
      <c r="Y117" s="38">
        <f t="shared" si="50"/>
        <v>12.02</v>
      </c>
      <c r="Z117" s="38">
        <v>2.34</v>
      </c>
      <c r="AA117" s="39">
        <f t="shared" si="51"/>
        <v>110</v>
      </c>
      <c r="AB117" s="39">
        <f t="shared" si="52"/>
        <v>0</v>
      </c>
      <c r="AC117" s="38">
        <f t="shared" si="53"/>
        <v>634.12</v>
      </c>
      <c r="AD117" s="38">
        <f t="shared" si="54"/>
        <v>2137.1</v>
      </c>
      <c r="AE117" s="38"/>
      <c r="AF117" s="41" t="s">
        <v>70</v>
      </c>
      <c r="AG117" s="42">
        <f t="shared" si="59"/>
        <v>86.17</v>
      </c>
      <c r="AH117" s="42">
        <f t="shared" si="60"/>
        <v>1148.43</v>
      </c>
      <c r="AI117" s="42">
        <f t="shared" si="55"/>
        <v>634.6</v>
      </c>
      <c r="AJ117" s="42">
        <f t="shared" si="61"/>
        <v>47.9</v>
      </c>
      <c r="AK117" s="42">
        <f t="shared" si="56"/>
        <v>220</v>
      </c>
      <c r="AL117" s="42">
        <f t="shared" si="57"/>
        <v>0</v>
      </c>
      <c r="AM117" s="42">
        <f t="shared" si="58"/>
        <v>2137.1</v>
      </c>
      <c r="AN117" s="41" t="s">
        <v>33</v>
      </c>
    </row>
    <row r="118" s="15" customFormat="1" ht="16" customHeight="1" spans="1:40">
      <c r="A118" s="37">
        <f t="shared" si="39"/>
        <v>115</v>
      </c>
      <c r="B118" s="38" t="s">
        <v>116</v>
      </c>
      <c r="C118" s="38" t="s">
        <v>388</v>
      </c>
      <c r="D118" s="40" t="s">
        <v>389</v>
      </c>
      <c r="E118" s="38">
        <v>4007</v>
      </c>
      <c r="F118" s="38">
        <v>4007</v>
      </c>
      <c r="G118" s="39">
        <v>6346</v>
      </c>
      <c r="H118" s="38">
        <v>4007</v>
      </c>
      <c r="I118" s="39">
        <v>2200</v>
      </c>
      <c r="J118" s="39"/>
      <c r="K118" s="38">
        <f t="shared" si="40"/>
        <v>72.13</v>
      </c>
      <c r="L118" s="38">
        <v>14.04</v>
      </c>
      <c r="M118" s="38">
        <f t="shared" si="41"/>
        <v>641.12</v>
      </c>
      <c r="N118" s="38">
        <v>124.47</v>
      </c>
      <c r="O118" s="39">
        <f t="shared" si="42"/>
        <v>507.68</v>
      </c>
      <c r="P118" s="38">
        <f t="shared" si="43"/>
        <v>28.05</v>
      </c>
      <c r="Q118" s="38">
        <v>5.49</v>
      </c>
      <c r="R118" s="39">
        <f t="shared" si="44"/>
        <v>110</v>
      </c>
      <c r="S118" s="39">
        <f t="shared" si="45"/>
        <v>0</v>
      </c>
      <c r="T118" s="39">
        <f t="shared" si="46"/>
        <v>1502.98</v>
      </c>
      <c r="U118" s="38">
        <f t="shared" si="47"/>
        <v>0</v>
      </c>
      <c r="V118" s="38">
        <f t="shared" si="48"/>
        <v>320.56</v>
      </c>
      <c r="W118" s="38">
        <v>62.28</v>
      </c>
      <c r="X118" s="39">
        <f t="shared" si="49"/>
        <v>126.92</v>
      </c>
      <c r="Y118" s="38">
        <f t="shared" si="50"/>
        <v>12.02</v>
      </c>
      <c r="Z118" s="38">
        <v>2.34</v>
      </c>
      <c r="AA118" s="39">
        <f t="shared" si="51"/>
        <v>110</v>
      </c>
      <c r="AB118" s="39">
        <f t="shared" si="52"/>
        <v>0</v>
      </c>
      <c r="AC118" s="38">
        <f t="shared" si="53"/>
        <v>634.12</v>
      </c>
      <c r="AD118" s="38">
        <f t="shared" si="54"/>
        <v>2137.1</v>
      </c>
      <c r="AE118" s="38"/>
      <c r="AF118" s="41" t="s">
        <v>71</v>
      </c>
      <c r="AG118" s="42">
        <f t="shared" si="59"/>
        <v>86.17</v>
      </c>
      <c r="AH118" s="42">
        <f t="shared" si="60"/>
        <v>1148.43</v>
      </c>
      <c r="AI118" s="42">
        <f t="shared" si="55"/>
        <v>634.6</v>
      </c>
      <c r="AJ118" s="42">
        <f t="shared" si="61"/>
        <v>47.9</v>
      </c>
      <c r="AK118" s="42">
        <f t="shared" si="56"/>
        <v>220</v>
      </c>
      <c r="AL118" s="42">
        <f t="shared" si="57"/>
        <v>0</v>
      </c>
      <c r="AM118" s="42">
        <f t="shared" si="58"/>
        <v>2137.1</v>
      </c>
      <c r="AN118" s="41" t="s">
        <v>33</v>
      </c>
    </row>
    <row r="119" s="15" customFormat="1" ht="16" customHeight="1" spans="1:40">
      <c r="A119" s="37">
        <f t="shared" si="39"/>
        <v>116</v>
      </c>
      <c r="B119" s="38" t="s">
        <v>116</v>
      </c>
      <c r="C119" s="38" t="s">
        <v>390</v>
      </c>
      <c r="D119" s="40" t="s">
        <v>391</v>
      </c>
      <c r="E119" s="38">
        <v>4007</v>
      </c>
      <c r="F119" s="38">
        <v>4007</v>
      </c>
      <c r="G119" s="39">
        <v>6346</v>
      </c>
      <c r="H119" s="38">
        <v>4007</v>
      </c>
      <c r="I119" s="39">
        <v>4180</v>
      </c>
      <c r="J119" s="39"/>
      <c r="K119" s="38">
        <f t="shared" si="40"/>
        <v>72.13</v>
      </c>
      <c r="L119" s="38">
        <v>14.04</v>
      </c>
      <c r="M119" s="38">
        <f t="shared" si="41"/>
        <v>641.12</v>
      </c>
      <c r="N119" s="38">
        <v>124.47</v>
      </c>
      <c r="O119" s="39">
        <f t="shared" si="42"/>
        <v>507.68</v>
      </c>
      <c r="P119" s="38">
        <f t="shared" si="43"/>
        <v>28.05</v>
      </c>
      <c r="Q119" s="38">
        <v>5.49</v>
      </c>
      <c r="R119" s="39">
        <f t="shared" si="44"/>
        <v>209</v>
      </c>
      <c r="S119" s="39">
        <f t="shared" si="45"/>
        <v>0</v>
      </c>
      <c r="T119" s="39">
        <f t="shared" si="46"/>
        <v>1601.98</v>
      </c>
      <c r="U119" s="38">
        <f t="shared" si="47"/>
        <v>0</v>
      </c>
      <c r="V119" s="38">
        <f t="shared" si="48"/>
        <v>320.56</v>
      </c>
      <c r="W119" s="38">
        <v>62.28</v>
      </c>
      <c r="X119" s="39">
        <f t="shared" si="49"/>
        <v>126.92</v>
      </c>
      <c r="Y119" s="38">
        <f t="shared" si="50"/>
        <v>12.02</v>
      </c>
      <c r="Z119" s="38">
        <v>2.34</v>
      </c>
      <c r="AA119" s="39">
        <f t="shared" si="51"/>
        <v>209</v>
      </c>
      <c r="AB119" s="39">
        <f t="shared" si="52"/>
        <v>0</v>
      </c>
      <c r="AC119" s="38">
        <f t="shared" si="53"/>
        <v>733.12</v>
      </c>
      <c r="AD119" s="38">
        <f t="shared" si="54"/>
        <v>2335.1</v>
      </c>
      <c r="AE119" s="38"/>
      <c r="AF119" s="41" t="s">
        <v>47</v>
      </c>
      <c r="AG119" s="42">
        <f t="shared" si="59"/>
        <v>86.17</v>
      </c>
      <c r="AH119" s="42">
        <f t="shared" si="60"/>
        <v>1148.43</v>
      </c>
      <c r="AI119" s="42">
        <f t="shared" si="55"/>
        <v>634.6</v>
      </c>
      <c r="AJ119" s="42">
        <f t="shared" si="61"/>
        <v>47.9</v>
      </c>
      <c r="AK119" s="42">
        <f t="shared" si="56"/>
        <v>418</v>
      </c>
      <c r="AL119" s="42">
        <f t="shared" si="57"/>
        <v>0</v>
      </c>
      <c r="AM119" s="42">
        <f t="shared" si="58"/>
        <v>2335.1</v>
      </c>
      <c r="AN119" s="41" t="s">
        <v>33</v>
      </c>
    </row>
    <row r="120" s="15" customFormat="1" ht="16" customHeight="1" spans="1:40">
      <c r="A120" s="37">
        <f t="shared" si="39"/>
        <v>117</v>
      </c>
      <c r="B120" s="38" t="s">
        <v>116</v>
      </c>
      <c r="C120" s="38" t="s">
        <v>392</v>
      </c>
      <c r="D120" s="40" t="s">
        <v>393</v>
      </c>
      <c r="E120" s="38">
        <v>4007</v>
      </c>
      <c r="F120" s="38">
        <v>4007</v>
      </c>
      <c r="G120" s="39">
        <v>6346</v>
      </c>
      <c r="H120" s="38">
        <v>4007</v>
      </c>
      <c r="I120" s="39">
        <v>4180</v>
      </c>
      <c r="J120" s="39"/>
      <c r="K120" s="38">
        <f t="shared" si="40"/>
        <v>72.13</v>
      </c>
      <c r="L120" s="38">
        <v>14.04</v>
      </c>
      <c r="M120" s="38">
        <f t="shared" si="41"/>
        <v>641.12</v>
      </c>
      <c r="N120" s="38">
        <v>124.47</v>
      </c>
      <c r="O120" s="39">
        <f t="shared" si="42"/>
        <v>507.68</v>
      </c>
      <c r="P120" s="38">
        <f t="shared" si="43"/>
        <v>28.05</v>
      </c>
      <c r="Q120" s="38">
        <v>5.49</v>
      </c>
      <c r="R120" s="39">
        <f t="shared" si="44"/>
        <v>209</v>
      </c>
      <c r="S120" s="39">
        <f t="shared" si="45"/>
        <v>0</v>
      </c>
      <c r="T120" s="39">
        <f t="shared" si="46"/>
        <v>1601.98</v>
      </c>
      <c r="U120" s="38">
        <f t="shared" si="47"/>
        <v>0</v>
      </c>
      <c r="V120" s="38">
        <f t="shared" si="48"/>
        <v>320.56</v>
      </c>
      <c r="W120" s="38">
        <v>62.28</v>
      </c>
      <c r="X120" s="39">
        <f t="shared" si="49"/>
        <v>126.92</v>
      </c>
      <c r="Y120" s="38">
        <f t="shared" si="50"/>
        <v>12.02</v>
      </c>
      <c r="Z120" s="38">
        <v>2.34</v>
      </c>
      <c r="AA120" s="39">
        <f t="shared" si="51"/>
        <v>209</v>
      </c>
      <c r="AB120" s="39">
        <f t="shared" si="52"/>
        <v>0</v>
      </c>
      <c r="AC120" s="38">
        <f t="shared" si="53"/>
        <v>733.12</v>
      </c>
      <c r="AD120" s="38">
        <f t="shared" si="54"/>
        <v>2335.1</v>
      </c>
      <c r="AE120" s="38"/>
      <c r="AF120" s="41" t="s">
        <v>68</v>
      </c>
      <c r="AG120" s="42">
        <f t="shared" si="59"/>
        <v>86.17</v>
      </c>
      <c r="AH120" s="42">
        <f t="shared" si="60"/>
        <v>1148.43</v>
      </c>
      <c r="AI120" s="42">
        <f t="shared" si="55"/>
        <v>634.6</v>
      </c>
      <c r="AJ120" s="42">
        <f t="shared" si="61"/>
        <v>47.9</v>
      </c>
      <c r="AK120" s="42">
        <f t="shared" si="56"/>
        <v>418</v>
      </c>
      <c r="AL120" s="42">
        <f t="shared" si="57"/>
        <v>0</v>
      </c>
      <c r="AM120" s="42">
        <f t="shared" si="58"/>
        <v>2335.1</v>
      </c>
      <c r="AN120" s="41" t="s">
        <v>33</v>
      </c>
    </row>
    <row r="121" s="15" customFormat="1" ht="16" customHeight="1" spans="1:40">
      <c r="A121" s="37">
        <f t="shared" si="39"/>
        <v>118</v>
      </c>
      <c r="B121" s="38" t="s">
        <v>116</v>
      </c>
      <c r="C121" s="38" t="s">
        <v>386</v>
      </c>
      <c r="D121" s="40" t="s">
        <v>387</v>
      </c>
      <c r="E121" s="38">
        <v>4007</v>
      </c>
      <c r="F121" s="38">
        <v>4007</v>
      </c>
      <c r="G121" s="39">
        <v>6346</v>
      </c>
      <c r="H121" s="38">
        <v>4007</v>
      </c>
      <c r="I121" s="39">
        <v>2200</v>
      </c>
      <c r="J121" s="39"/>
      <c r="K121" s="38">
        <f t="shared" si="40"/>
        <v>72.13</v>
      </c>
      <c r="L121" s="38">
        <v>14.04</v>
      </c>
      <c r="M121" s="38">
        <f t="shared" si="41"/>
        <v>641.12</v>
      </c>
      <c r="N121" s="38">
        <v>124.47</v>
      </c>
      <c r="O121" s="39">
        <f t="shared" si="42"/>
        <v>507.68</v>
      </c>
      <c r="P121" s="38">
        <f t="shared" si="43"/>
        <v>28.05</v>
      </c>
      <c r="Q121" s="38">
        <v>5.49</v>
      </c>
      <c r="R121" s="39">
        <f t="shared" si="44"/>
        <v>110</v>
      </c>
      <c r="S121" s="39">
        <f t="shared" si="45"/>
        <v>0</v>
      </c>
      <c r="T121" s="39">
        <f t="shared" si="46"/>
        <v>1502.98</v>
      </c>
      <c r="U121" s="38">
        <f t="shared" si="47"/>
        <v>0</v>
      </c>
      <c r="V121" s="38">
        <f t="shared" si="48"/>
        <v>320.56</v>
      </c>
      <c r="W121" s="38">
        <v>62.28</v>
      </c>
      <c r="X121" s="39">
        <f t="shared" si="49"/>
        <v>126.92</v>
      </c>
      <c r="Y121" s="38">
        <f t="shared" si="50"/>
        <v>12.02</v>
      </c>
      <c r="Z121" s="38">
        <v>2.34</v>
      </c>
      <c r="AA121" s="39">
        <f t="shared" si="51"/>
        <v>110</v>
      </c>
      <c r="AB121" s="39">
        <f t="shared" si="52"/>
        <v>0</v>
      </c>
      <c r="AC121" s="38">
        <f t="shared" si="53"/>
        <v>634.12</v>
      </c>
      <c r="AD121" s="38">
        <f t="shared" si="54"/>
        <v>2137.1</v>
      </c>
      <c r="AE121" s="38"/>
      <c r="AF121" s="41" t="s">
        <v>80</v>
      </c>
      <c r="AG121" s="42">
        <f t="shared" si="59"/>
        <v>86.17</v>
      </c>
      <c r="AH121" s="42">
        <f t="shared" si="60"/>
        <v>1148.43</v>
      </c>
      <c r="AI121" s="42">
        <f t="shared" si="55"/>
        <v>634.6</v>
      </c>
      <c r="AJ121" s="42">
        <f t="shared" si="61"/>
        <v>47.9</v>
      </c>
      <c r="AK121" s="42">
        <f t="shared" si="56"/>
        <v>220</v>
      </c>
      <c r="AL121" s="42">
        <f t="shared" si="57"/>
        <v>0</v>
      </c>
      <c r="AM121" s="42">
        <f t="shared" si="58"/>
        <v>2137.1</v>
      </c>
      <c r="AN121" s="41" t="s">
        <v>33</v>
      </c>
    </row>
    <row r="122" s="15" customFormat="1" ht="16" customHeight="1" spans="1:40">
      <c r="A122" s="37">
        <f t="shared" si="39"/>
        <v>119</v>
      </c>
      <c r="B122" s="38" t="s">
        <v>116</v>
      </c>
      <c r="C122" s="38" t="s">
        <v>394</v>
      </c>
      <c r="D122" s="40" t="s">
        <v>395</v>
      </c>
      <c r="E122" s="38">
        <v>4007</v>
      </c>
      <c r="F122" s="38">
        <v>4007</v>
      </c>
      <c r="G122" s="39">
        <v>6346</v>
      </c>
      <c r="H122" s="38">
        <v>4007</v>
      </c>
      <c r="I122" s="39">
        <v>4180</v>
      </c>
      <c r="J122" s="39"/>
      <c r="K122" s="38">
        <f t="shared" si="40"/>
        <v>72.13</v>
      </c>
      <c r="L122" s="38">
        <v>14.04</v>
      </c>
      <c r="M122" s="38">
        <f t="shared" si="41"/>
        <v>641.12</v>
      </c>
      <c r="N122" s="38">
        <v>124.47</v>
      </c>
      <c r="O122" s="39">
        <f t="shared" si="42"/>
        <v>507.68</v>
      </c>
      <c r="P122" s="38">
        <f t="shared" si="43"/>
        <v>28.05</v>
      </c>
      <c r="Q122" s="38">
        <v>5.49</v>
      </c>
      <c r="R122" s="39">
        <f t="shared" si="44"/>
        <v>209</v>
      </c>
      <c r="S122" s="39">
        <f t="shared" si="45"/>
        <v>0</v>
      </c>
      <c r="T122" s="39">
        <f t="shared" si="46"/>
        <v>1601.98</v>
      </c>
      <c r="U122" s="38">
        <f t="shared" si="47"/>
        <v>0</v>
      </c>
      <c r="V122" s="38">
        <f t="shared" si="48"/>
        <v>320.56</v>
      </c>
      <c r="W122" s="38">
        <v>62.28</v>
      </c>
      <c r="X122" s="39">
        <f t="shared" si="49"/>
        <v>126.92</v>
      </c>
      <c r="Y122" s="38">
        <f t="shared" si="50"/>
        <v>12.02</v>
      </c>
      <c r="Z122" s="38">
        <v>2.34</v>
      </c>
      <c r="AA122" s="39">
        <f t="shared" si="51"/>
        <v>209</v>
      </c>
      <c r="AB122" s="39">
        <f t="shared" si="52"/>
        <v>0</v>
      </c>
      <c r="AC122" s="38">
        <f t="shared" si="53"/>
        <v>733.12</v>
      </c>
      <c r="AD122" s="38">
        <f t="shared" si="54"/>
        <v>2335.1</v>
      </c>
      <c r="AE122" s="38"/>
      <c r="AF122" s="41" t="s">
        <v>47</v>
      </c>
      <c r="AG122" s="42">
        <f t="shared" si="59"/>
        <v>86.17</v>
      </c>
      <c r="AH122" s="42">
        <f t="shared" si="60"/>
        <v>1148.43</v>
      </c>
      <c r="AI122" s="42">
        <f t="shared" si="55"/>
        <v>634.6</v>
      </c>
      <c r="AJ122" s="42">
        <f t="shared" si="61"/>
        <v>47.9</v>
      </c>
      <c r="AK122" s="42">
        <f t="shared" si="56"/>
        <v>418</v>
      </c>
      <c r="AL122" s="42">
        <f t="shared" si="57"/>
        <v>0</v>
      </c>
      <c r="AM122" s="42">
        <f t="shared" si="58"/>
        <v>2335.1</v>
      </c>
      <c r="AN122" s="41" t="s">
        <v>33</v>
      </c>
    </row>
    <row r="123" s="15" customFormat="1" ht="16" customHeight="1" spans="1:40">
      <c r="A123" s="37">
        <f t="shared" si="39"/>
        <v>120</v>
      </c>
      <c r="B123" s="38" t="s">
        <v>195</v>
      </c>
      <c r="C123" s="38" t="s">
        <v>396</v>
      </c>
      <c r="D123" s="40" t="s">
        <v>397</v>
      </c>
      <c r="E123" s="38">
        <v>4007</v>
      </c>
      <c r="F123" s="38">
        <v>4007</v>
      </c>
      <c r="G123" s="39">
        <v>6346</v>
      </c>
      <c r="H123" s="38">
        <v>4007</v>
      </c>
      <c r="I123" s="39">
        <v>4180</v>
      </c>
      <c r="J123" s="39"/>
      <c r="K123" s="38">
        <f t="shared" si="40"/>
        <v>72.13</v>
      </c>
      <c r="L123" s="38">
        <v>14.04</v>
      </c>
      <c r="M123" s="38">
        <f t="shared" si="41"/>
        <v>641.12</v>
      </c>
      <c r="N123" s="38">
        <v>124.47</v>
      </c>
      <c r="O123" s="39">
        <f t="shared" si="42"/>
        <v>507.68</v>
      </c>
      <c r="P123" s="38">
        <f t="shared" si="43"/>
        <v>28.05</v>
      </c>
      <c r="Q123" s="38">
        <v>5.49</v>
      </c>
      <c r="R123" s="39">
        <f t="shared" si="44"/>
        <v>209</v>
      </c>
      <c r="S123" s="39">
        <f t="shared" si="45"/>
        <v>0</v>
      </c>
      <c r="T123" s="39">
        <f t="shared" si="46"/>
        <v>1601.98</v>
      </c>
      <c r="U123" s="38">
        <f t="shared" si="47"/>
        <v>0</v>
      </c>
      <c r="V123" s="38">
        <f t="shared" si="48"/>
        <v>320.56</v>
      </c>
      <c r="W123" s="38">
        <v>62.28</v>
      </c>
      <c r="X123" s="39">
        <f t="shared" si="49"/>
        <v>126.92</v>
      </c>
      <c r="Y123" s="38">
        <f t="shared" si="50"/>
        <v>12.02</v>
      </c>
      <c r="Z123" s="38">
        <v>2.34</v>
      </c>
      <c r="AA123" s="39">
        <f t="shared" si="51"/>
        <v>209</v>
      </c>
      <c r="AB123" s="39">
        <f t="shared" si="52"/>
        <v>0</v>
      </c>
      <c r="AC123" s="38">
        <f t="shared" si="53"/>
        <v>733.12</v>
      </c>
      <c r="AD123" s="38">
        <f t="shared" si="54"/>
        <v>2335.1</v>
      </c>
      <c r="AE123" s="38"/>
      <c r="AF123" s="41" t="s">
        <v>72</v>
      </c>
      <c r="AG123" s="42">
        <f t="shared" si="59"/>
        <v>86.17</v>
      </c>
      <c r="AH123" s="42">
        <f t="shared" si="60"/>
        <v>1148.43</v>
      </c>
      <c r="AI123" s="42">
        <f t="shared" si="55"/>
        <v>634.6</v>
      </c>
      <c r="AJ123" s="42">
        <f t="shared" si="61"/>
        <v>47.9</v>
      </c>
      <c r="AK123" s="42">
        <f t="shared" si="56"/>
        <v>418</v>
      </c>
      <c r="AL123" s="42">
        <f t="shared" si="57"/>
        <v>0</v>
      </c>
      <c r="AM123" s="42">
        <f t="shared" si="58"/>
        <v>2335.1</v>
      </c>
      <c r="AN123" s="41" t="s">
        <v>34</v>
      </c>
    </row>
    <row r="124" s="15" customFormat="1" ht="16" customHeight="1" spans="1:40">
      <c r="A124" s="37">
        <f t="shared" si="39"/>
        <v>121</v>
      </c>
      <c r="B124" s="38" t="s">
        <v>116</v>
      </c>
      <c r="C124" s="38" t="s">
        <v>398</v>
      </c>
      <c r="D124" s="220" t="s">
        <v>399</v>
      </c>
      <c r="E124" s="38">
        <v>4007</v>
      </c>
      <c r="F124" s="38">
        <v>4007</v>
      </c>
      <c r="G124" s="39">
        <v>6346</v>
      </c>
      <c r="H124" s="38">
        <v>4007</v>
      </c>
      <c r="I124" s="39">
        <v>2200</v>
      </c>
      <c r="J124" s="39"/>
      <c r="K124" s="38">
        <f t="shared" si="40"/>
        <v>72.13</v>
      </c>
      <c r="L124" s="38">
        <v>14.04</v>
      </c>
      <c r="M124" s="38">
        <f t="shared" si="41"/>
        <v>641.12</v>
      </c>
      <c r="N124" s="38">
        <v>124.47</v>
      </c>
      <c r="O124" s="39">
        <f t="shared" si="42"/>
        <v>507.68</v>
      </c>
      <c r="P124" s="38">
        <f t="shared" si="43"/>
        <v>28.05</v>
      </c>
      <c r="Q124" s="38">
        <v>5.49</v>
      </c>
      <c r="R124" s="39">
        <f t="shared" si="44"/>
        <v>110</v>
      </c>
      <c r="S124" s="39">
        <f t="shared" si="45"/>
        <v>0</v>
      </c>
      <c r="T124" s="39">
        <f t="shared" si="46"/>
        <v>1502.98</v>
      </c>
      <c r="U124" s="38">
        <f t="shared" si="47"/>
        <v>0</v>
      </c>
      <c r="V124" s="38">
        <f t="shared" si="48"/>
        <v>320.56</v>
      </c>
      <c r="W124" s="38">
        <v>62.28</v>
      </c>
      <c r="X124" s="39">
        <f t="shared" si="49"/>
        <v>126.92</v>
      </c>
      <c r="Y124" s="38">
        <f t="shared" si="50"/>
        <v>12.02</v>
      </c>
      <c r="Z124" s="38">
        <v>2.34</v>
      </c>
      <c r="AA124" s="39">
        <f t="shared" si="51"/>
        <v>110</v>
      </c>
      <c r="AB124" s="39">
        <f t="shared" si="52"/>
        <v>0</v>
      </c>
      <c r="AC124" s="38">
        <f t="shared" si="53"/>
        <v>634.12</v>
      </c>
      <c r="AD124" s="38">
        <f t="shared" si="54"/>
        <v>2137.1</v>
      </c>
      <c r="AE124" s="38"/>
      <c r="AF124" s="41" t="s">
        <v>80</v>
      </c>
      <c r="AG124" s="42">
        <f t="shared" si="59"/>
        <v>86.17</v>
      </c>
      <c r="AH124" s="42">
        <f t="shared" si="60"/>
        <v>1148.43</v>
      </c>
      <c r="AI124" s="42">
        <f t="shared" si="55"/>
        <v>634.6</v>
      </c>
      <c r="AJ124" s="42">
        <f t="shared" si="61"/>
        <v>47.9</v>
      </c>
      <c r="AK124" s="42">
        <f t="shared" si="56"/>
        <v>220</v>
      </c>
      <c r="AL124" s="42">
        <f t="shared" si="57"/>
        <v>0</v>
      </c>
      <c r="AM124" s="42">
        <f t="shared" si="58"/>
        <v>2137.1</v>
      </c>
      <c r="AN124" s="41" t="s">
        <v>33</v>
      </c>
    </row>
    <row r="125" s="15" customFormat="1" ht="16" customHeight="1" spans="1:40">
      <c r="A125" s="37">
        <f t="shared" si="39"/>
        <v>122</v>
      </c>
      <c r="B125" s="38" t="s">
        <v>116</v>
      </c>
      <c r="C125" s="38" t="s">
        <v>400</v>
      </c>
      <c r="D125" s="40" t="s">
        <v>401</v>
      </c>
      <c r="E125" s="38">
        <v>4007</v>
      </c>
      <c r="F125" s="38">
        <v>4007</v>
      </c>
      <c r="G125" s="39">
        <v>6346</v>
      </c>
      <c r="H125" s="38">
        <v>4007</v>
      </c>
      <c r="I125" s="39">
        <v>3180</v>
      </c>
      <c r="J125" s="39"/>
      <c r="K125" s="38">
        <f t="shared" si="40"/>
        <v>72.13</v>
      </c>
      <c r="L125" s="38">
        <v>14.04</v>
      </c>
      <c r="M125" s="38">
        <f t="shared" si="41"/>
        <v>641.12</v>
      </c>
      <c r="N125" s="38">
        <v>124.47</v>
      </c>
      <c r="O125" s="39">
        <f t="shared" si="42"/>
        <v>507.68</v>
      </c>
      <c r="P125" s="38">
        <f t="shared" si="43"/>
        <v>28.05</v>
      </c>
      <c r="Q125" s="38">
        <v>5.49</v>
      </c>
      <c r="R125" s="39">
        <f t="shared" si="44"/>
        <v>159</v>
      </c>
      <c r="S125" s="39">
        <f t="shared" si="45"/>
        <v>0</v>
      </c>
      <c r="T125" s="39">
        <f t="shared" si="46"/>
        <v>1551.98</v>
      </c>
      <c r="U125" s="38">
        <f t="shared" si="47"/>
        <v>0</v>
      </c>
      <c r="V125" s="38">
        <f t="shared" si="48"/>
        <v>320.56</v>
      </c>
      <c r="W125" s="38">
        <v>62.28</v>
      </c>
      <c r="X125" s="39">
        <f t="shared" si="49"/>
        <v>126.92</v>
      </c>
      <c r="Y125" s="38">
        <f t="shared" si="50"/>
        <v>12.02</v>
      </c>
      <c r="Z125" s="38">
        <v>2.34</v>
      </c>
      <c r="AA125" s="39">
        <f t="shared" si="51"/>
        <v>159</v>
      </c>
      <c r="AB125" s="39">
        <f t="shared" si="52"/>
        <v>0</v>
      </c>
      <c r="AC125" s="38">
        <f t="shared" si="53"/>
        <v>683.12</v>
      </c>
      <c r="AD125" s="38">
        <f t="shared" si="54"/>
        <v>2235.1</v>
      </c>
      <c r="AE125" s="38"/>
      <c r="AF125" s="41" t="s">
        <v>68</v>
      </c>
      <c r="AG125" s="42">
        <f t="shared" si="59"/>
        <v>86.17</v>
      </c>
      <c r="AH125" s="42">
        <f t="shared" si="60"/>
        <v>1148.43</v>
      </c>
      <c r="AI125" s="42">
        <f t="shared" si="55"/>
        <v>634.6</v>
      </c>
      <c r="AJ125" s="42">
        <f t="shared" si="61"/>
        <v>47.9</v>
      </c>
      <c r="AK125" s="42">
        <f t="shared" si="56"/>
        <v>318</v>
      </c>
      <c r="AL125" s="42">
        <f t="shared" si="57"/>
        <v>0</v>
      </c>
      <c r="AM125" s="42">
        <f t="shared" si="58"/>
        <v>2235.1</v>
      </c>
      <c r="AN125" s="41" t="s">
        <v>33</v>
      </c>
    </row>
    <row r="126" s="15" customFormat="1" ht="16" customHeight="1" spans="1:40">
      <c r="A126" s="37">
        <f t="shared" si="39"/>
        <v>123</v>
      </c>
      <c r="B126" s="38" t="s">
        <v>116</v>
      </c>
      <c r="C126" s="38" t="s">
        <v>402</v>
      </c>
      <c r="D126" s="222" t="s">
        <v>403</v>
      </c>
      <c r="E126" s="38">
        <v>4007</v>
      </c>
      <c r="F126" s="38">
        <v>4007</v>
      </c>
      <c r="G126" s="39">
        <v>6346</v>
      </c>
      <c r="H126" s="38">
        <v>4007</v>
      </c>
      <c r="I126" s="39">
        <v>2200</v>
      </c>
      <c r="J126" s="39"/>
      <c r="K126" s="38">
        <f t="shared" si="40"/>
        <v>72.13</v>
      </c>
      <c r="L126" s="38">
        <v>14.04</v>
      </c>
      <c r="M126" s="38">
        <f t="shared" si="41"/>
        <v>641.12</v>
      </c>
      <c r="N126" s="38">
        <v>124.47</v>
      </c>
      <c r="O126" s="39">
        <f t="shared" si="42"/>
        <v>507.68</v>
      </c>
      <c r="P126" s="38">
        <f t="shared" si="43"/>
        <v>28.05</v>
      </c>
      <c r="Q126" s="38">
        <v>5.49</v>
      </c>
      <c r="R126" s="39">
        <f t="shared" si="44"/>
        <v>110</v>
      </c>
      <c r="S126" s="39">
        <f t="shared" si="45"/>
        <v>0</v>
      </c>
      <c r="T126" s="39">
        <f t="shared" si="46"/>
        <v>1502.98</v>
      </c>
      <c r="U126" s="38">
        <f t="shared" si="47"/>
        <v>0</v>
      </c>
      <c r="V126" s="38">
        <f t="shared" si="48"/>
        <v>320.56</v>
      </c>
      <c r="W126" s="38">
        <v>62.28</v>
      </c>
      <c r="X126" s="39">
        <f t="shared" si="49"/>
        <v>126.92</v>
      </c>
      <c r="Y126" s="38">
        <f t="shared" si="50"/>
        <v>12.02</v>
      </c>
      <c r="Z126" s="38">
        <v>2.34</v>
      </c>
      <c r="AA126" s="39">
        <f t="shared" si="51"/>
        <v>110</v>
      </c>
      <c r="AB126" s="39">
        <f t="shared" si="52"/>
        <v>0</v>
      </c>
      <c r="AC126" s="38">
        <f t="shared" si="53"/>
        <v>634.12</v>
      </c>
      <c r="AD126" s="38">
        <f t="shared" si="54"/>
        <v>2137.1</v>
      </c>
      <c r="AE126" s="38"/>
      <c r="AF126" s="41" t="s">
        <v>68</v>
      </c>
      <c r="AG126" s="42">
        <f t="shared" si="59"/>
        <v>86.17</v>
      </c>
      <c r="AH126" s="42">
        <f t="shared" si="60"/>
        <v>1148.43</v>
      </c>
      <c r="AI126" s="42">
        <f t="shared" si="55"/>
        <v>634.6</v>
      </c>
      <c r="AJ126" s="42">
        <f t="shared" si="61"/>
        <v>47.9</v>
      </c>
      <c r="AK126" s="42">
        <f t="shared" si="56"/>
        <v>220</v>
      </c>
      <c r="AL126" s="42">
        <f t="shared" si="57"/>
        <v>0</v>
      </c>
      <c r="AM126" s="42">
        <f t="shared" si="58"/>
        <v>2137.1</v>
      </c>
      <c r="AN126" s="41" t="s">
        <v>33</v>
      </c>
    </row>
    <row r="127" s="15" customFormat="1" ht="16" customHeight="1" spans="1:40">
      <c r="A127" s="37">
        <f t="shared" si="39"/>
        <v>124</v>
      </c>
      <c r="B127" s="38" t="s">
        <v>116</v>
      </c>
      <c r="C127" s="45" t="s">
        <v>410</v>
      </c>
      <c r="D127" s="46" t="s">
        <v>411</v>
      </c>
      <c r="E127" s="38">
        <v>4007</v>
      </c>
      <c r="F127" s="38">
        <v>4007</v>
      </c>
      <c r="G127" s="39">
        <v>6346</v>
      </c>
      <c r="H127" s="38">
        <v>4007</v>
      </c>
      <c r="I127" s="39">
        <v>2200</v>
      </c>
      <c r="J127" s="39"/>
      <c r="K127" s="38">
        <f t="shared" si="40"/>
        <v>72.13</v>
      </c>
      <c r="L127" s="38">
        <v>14.04</v>
      </c>
      <c r="M127" s="38">
        <f t="shared" si="41"/>
        <v>641.12</v>
      </c>
      <c r="N127" s="38">
        <v>124.47</v>
      </c>
      <c r="O127" s="39">
        <f t="shared" si="42"/>
        <v>507.68</v>
      </c>
      <c r="P127" s="38">
        <f t="shared" si="43"/>
        <v>28.05</v>
      </c>
      <c r="Q127" s="38">
        <v>5.49</v>
      </c>
      <c r="R127" s="39">
        <f t="shared" si="44"/>
        <v>110</v>
      </c>
      <c r="S127" s="39">
        <f t="shared" si="45"/>
        <v>0</v>
      </c>
      <c r="T127" s="39">
        <f t="shared" si="46"/>
        <v>1502.98</v>
      </c>
      <c r="U127" s="38">
        <f t="shared" si="47"/>
        <v>0</v>
      </c>
      <c r="V127" s="38">
        <f t="shared" si="48"/>
        <v>320.56</v>
      </c>
      <c r="W127" s="38">
        <v>62.28</v>
      </c>
      <c r="X127" s="39">
        <f t="shared" si="49"/>
        <v>126.92</v>
      </c>
      <c r="Y127" s="38">
        <f t="shared" si="50"/>
        <v>12.02</v>
      </c>
      <c r="Z127" s="38">
        <v>2.34</v>
      </c>
      <c r="AA127" s="39">
        <f t="shared" si="51"/>
        <v>110</v>
      </c>
      <c r="AB127" s="39">
        <f t="shared" si="52"/>
        <v>0</v>
      </c>
      <c r="AC127" s="38">
        <f t="shared" si="53"/>
        <v>634.12</v>
      </c>
      <c r="AD127" s="38">
        <f t="shared" si="54"/>
        <v>2137.1</v>
      </c>
      <c r="AE127" s="38"/>
      <c r="AF127" s="41" t="s">
        <v>80</v>
      </c>
      <c r="AG127" s="42">
        <f t="shared" si="59"/>
        <v>86.17</v>
      </c>
      <c r="AH127" s="42">
        <f t="shared" si="60"/>
        <v>1148.43</v>
      </c>
      <c r="AI127" s="42">
        <f t="shared" si="55"/>
        <v>634.6</v>
      </c>
      <c r="AJ127" s="42">
        <f t="shared" si="61"/>
        <v>47.9</v>
      </c>
      <c r="AK127" s="42">
        <f t="shared" si="56"/>
        <v>220</v>
      </c>
      <c r="AL127" s="42">
        <f t="shared" si="57"/>
        <v>0</v>
      </c>
      <c r="AM127" s="42">
        <f t="shared" si="58"/>
        <v>2137.1</v>
      </c>
      <c r="AN127" s="41" t="s">
        <v>33</v>
      </c>
    </row>
    <row r="128" s="15" customFormat="1" ht="16" customHeight="1" spans="1:40">
      <c r="A128" s="37">
        <f t="shared" si="39"/>
        <v>125</v>
      </c>
      <c r="B128" s="38" t="s">
        <v>238</v>
      </c>
      <c r="C128" s="54" t="s">
        <v>412</v>
      </c>
      <c r="D128" s="55" t="s">
        <v>413</v>
      </c>
      <c r="E128" s="39">
        <v>4007</v>
      </c>
      <c r="F128" s="38">
        <v>4007</v>
      </c>
      <c r="G128" s="39">
        <v>6346</v>
      </c>
      <c r="H128" s="39">
        <v>4007</v>
      </c>
      <c r="I128" s="39">
        <v>2200</v>
      </c>
      <c r="J128" s="39"/>
      <c r="K128" s="38">
        <f t="shared" si="40"/>
        <v>72.13</v>
      </c>
      <c r="L128" s="38">
        <v>14.04</v>
      </c>
      <c r="M128" s="38">
        <f t="shared" si="41"/>
        <v>641.12</v>
      </c>
      <c r="N128" s="38">
        <v>124.47</v>
      </c>
      <c r="O128" s="39">
        <f t="shared" si="42"/>
        <v>507.68</v>
      </c>
      <c r="P128" s="38">
        <f t="shared" si="43"/>
        <v>28.05</v>
      </c>
      <c r="Q128" s="38">
        <v>5.49</v>
      </c>
      <c r="R128" s="39">
        <f t="shared" si="44"/>
        <v>110</v>
      </c>
      <c r="S128" s="39">
        <f t="shared" si="45"/>
        <v>0</v>
      </c>
      <c r="T128" s="39">
        <f t="shared" si="46"/>
        <v>1502.98</v>
      </c>
      <c r="U128" s="38">
        <f t="shared" si="47"/>
        <v>0</v>
      </c>
      <c r="V128" s="39">
        <f t="shared" si="48"/>
        <v>320.56</v>
      </c>
      <c r="W128" s="38">
        <v>62.28</v>
      </c>
      <c r="X128" s="39">
        <f t="shared" si="49"/>
        <v>126.92</v>
      </c>
      <c r="Y128" s="39">
        <f t="shared" si="50"/>
        <v>12.02</v>
      </c>
      <c r="Z128" s="38">
        <v>2.34</v>
      </c>
      <c r="AA128" s="39">
        <f t="shared" si="51"/>
        <v>110</v>
      </c>
      <c r="AB128" s="39">
        <f t="shared" si="52"/>
        <v>0</v>
      </c>
      <c r="AC128" s="38">
        <f t="shared" si="53"/>
        <v>634.12</v>
      </c>
      <c r="AD128" s="39">
        <f t="shared" si="54"/>
        <v>2137.1</v>
      </c>
      <c r="AE128" s="39"/>
      <c r="AF128" s="41" t="s">
        <v>64</v>
      </c>
      <c r="AG128" s="42">
        <f t="shared" si="59"/>
        <v>86.17</v>
      </c>
      <c r="AH128" s="42">
        <f t="shared" si="60"/>
        <v>1148.43</v>
      </c>
      <c r="AI128" s="42">
        <f t="shared" si="55"/>
        <v>634.6</v>
      </c>
      <c r="AJ128" s="42">
        <f t="shared" si="61"/>
        <v>47.9</v>
      </c>
      <c r="AK128" s="42">
        <f t="shared" si="56"/>
        <v>220</v>
      </c>
      <c r="AL128" s="42">
        <f t="shared" si="57"/>
        <v>0</v>
      </c>
      <c r="AM128" s="42">
        <f t="shared" si="58"/>
        <v>2137.1</v>
      </c>
      <c r="AN128" s="41" t="s">
        <v>33</v>
      </c>
    </row>
    <row r="129" s="15" customFormat="1" ht="16" customHeight="1" spans="1:41">
      <c r="A129" s="37">
        <f t="shared" si="39"/>
        <v>126</v>
      </c>
      <c r="B129" s="38" t="s">
        <v>153</v>
      </c>
      <c r="C129" s="54" t="s">
        <v>414</v>
      </c>
      <c r="D129" s="55" t="s">
        <v>415</v>
      </c>
      <c r="E129" s="39">
        <v>4007</v>
      </c>
      <c r="F129" s="38">
        <v>4007</v>
      </c>
      <c r="G129" s="39">
        <v>6346</v>
      </c>
      <c r="H129" s="39">
        <v>4007</v>
      </c>
      <c r="I129" s="39">
        <v>3180</v>
      </c>
      <c r="J129" s="39"/>
      <c r="K129" s="38">
        <f t="shared" si="40"/>
        <v>72.13</v>
      </c>
      <c r="L129" s="38">
        <v>14.04</v>
      </c>
      <c r="M129" s="38">
        <f t="shared" si="41"/>
        <v>641.12</v>
      </c>
      <c r="N129" s="38">
        <v>124.47</v>
      </c>
      <c r="O129" s="39">
        <f t="shared" si="42"/>
        <v>507.68</v>
      </c>
      <c r="P129" s="38">
        <f t="shared" si="43"/>
        <v>28.05</v>
      </c>
      <c r="Q129" s="38">
        <v>5.49</v>
      </c>
      <c r="R129" s="39">
        <f t="shared" si="44"/>
        <v>159</v>
      </c>
      <c r="S129" s="39">
        <f t="shared" si="45"/>
        <v>0</v>
      </c>
      <c r="T129" s="39">
        <f t="shared" si="46"/>
        <v>1551.98</v>
      </c>
      <c r="U129" s="38">
        <f t="shared" si="47"/>
        <v>0</v>
      </c>
      <c r="V129" s="39">
        <f t="shared" si="48"/>
        <v>320.56</v>
      </c>
      <c r="W129" s="38">
        <v>62.28</v>
      </c>
      <c r="X129" s="39">
        <f t="shared" si="49"/>
        <v>126.92</v>
      </c>
      <c r="Y129" s="39">
        <f t="shared" si="50"/>
        <v>12.02</v>
      </c>
      <c r="Z129" s="38">
        <v>2.34</v>
      </c>
      <c r="AA129" s="39">
        <f t="shared" si="51"/>
        <v>159</v>
      </c>
      <c r="AB129" s="39">
        <f t="shared" si="52"/>
        <v>0</v>
      </c>
      <c r="AC129" s="38">
        <f t="shared" si="53"/>
        <v>683.12</v>
      </c>
      <c r="AD129" s="39">
        <f t="shared" si="54"/>
        <v>2235.1</v>
      </c>
      <c r="AE129" s="39"/>
      <c r="AF129" s="41" t="s">
        <v>77</v>
      </c>
      <c r="AG129" s="42">
        <f t="shared" si="59"/>
        <v>86.17</v>
      </c>
      <c r="AH129" s="42">
        <f t="shared" si="60"/>
        <v>1148.43</v>
      </c>
      <c r="AI129" s="42">
        <f t="shared" si="55"/>
        <v>634.6</v>
      </c>
      <c r="AJ129" s="42">
        <f t="shared" si="61"/>
        <v>47.9</v>
      </c>
      <c r="AK129" s="42">
        <f t="shared" si="56"/>
        <v>318</v>
      </c>
      <c r="AL129" s="42">
        <f t="shared" si="57"/>
        <v>0</v>
      </c>
      <c r="AM129" s="42">
        <f t="shared" si="58"/>
        <v>2235.1</v>
      </c>
      <c r="AN129" s="41" t="s">
        <v>36</v>
      </c>
    </row>
    <row r="130" s="15" customFormat="1" ht="16" customHeight="1" spans="1:41">
      <c r="A130" s="37">
        <f t="shared" si="39"/>
        <v>127</v>
      </c>
      <c r="B130" s="38" t="s">
        <v>113</v>
      </c>
      <c r="C130" s="54" t="s">
        <v>416</v>
      </c>
      <c r="D130" s="55" t="s">
        <v>417</v>
      </c>
      <c r="E130" s="39">
        <v>4007</v>
      </c>
      <c r="F130" s="38">
        <v>4007</v>
      </c>
      <c r="G130" s="39">
        <v>6346</v>
      </c>
      <c r="H130" s="39">
        <v>4007</v>
      </c>
      <c r="I130" s="39">
        <v>4180</v>
      </c>
      <c r="J130" s="39"/>
      <c r="K130" s="38">
        <f t="shared" si="40"/>
        <v>72.13</v>
      </c>
      <c r="L130" s="38">
        <v>14.04</v>
      </c>
      <c r="M130" s="38">
        <f t="shared" si="41"/>
        <v>641.12</v>
      </c>
      <c r="N130" s="38">
        <v>124.47</v>
      </c>
      <c r="O130" s="39">
        <f t="shared" si="42"/>
        <v>507.68</v>
      </c>
      <c r="P130" s="38">
        <f t="shared" si="43"/>
        <v>28.05</v>
      </c>
      <c r="Q130" s="38">
        <v>5.49</v>
      </c>
      <c r="R130" s="39">
        <f t="shared" si="44"/>
        <v>209</v>
      </c>
      <c r="S130" s="39">
        <f t="shared" si="45"/>
        <v>0</v>
      </c>
      <c r="T130" s="39">
        <f t="shared" si="46"/>
        <v>1601.98</v>
      </c>
      <c r="U130" s="38">
        <f t="shared" si="47"/>
        <v>0</v>
      </c>
      <c r="V130" s="39">
        <f t="shared" si="48"/>
        <v>320.56</v>
      </c>
      <c r="W130" s="38">
        <v>62.28</v>
      </c>
      <c r="X130" s="39">
        <f t="shared" si="49"/>
        <v>126.92</v>
      </c>
      <c r="Y130" s="39">
        <f t="shared" si="50"/>
        <v>12.02</v>
      </c>
      <c r="Z130" s="38">
        <v>2.34</v>
      </c>
      <c r="AA130" s="39">
        <f t="shared" si="51"/>
        <v>209</v>
      </c>
      <c r="AB130" s="39">
        <f t="shared" si="52"/>
        <v>0</v>
      </c>
      <c r="AC130" s="38">
        <f t="shared" si="53"/>
        <v>733.12</v>
      </c>
      <c r="AD130" s="39">
        <f t="shared" si="54"/>
        <v>2335.1</v>
      </c>
      <c r="AE130" s="39"/>
      <c r="AF130" s="41" t="s">
        <v>58</v>
      </c>
      <c r="AG130" s="42">
        <f t="shared" si="59"/>
        <v>86.17</v>
      </c>
      <c r="AH130" s="42">
        <f t="shared" si="60"/>
        <v>1148.43</v>
      </c>
      <c r="AI130" s="42">
        <f t="shared" si="55"/>
        <v>634.6</v>
      </c>
      <c r="AJ130" s="42">
        <f t="shared" si="61"/>
        <v>47.9</v>
      </c>
      <c r="AK130" s="42">
        <f t="shared" si="56"/>
        <v>418</v>
      </c>
      <c r="AL130" s="42">
        <f t="shared" si="57"/>
        <v>0</v>
      </c>
      <c r="AM130" s="42">
        <f t="shared" si="58"/>
        <v>2335.1</v>
      </c>
      <c r="AN130" s="41" t="s">
        <v>35</v>
      </c>
    </row>
    <row r="131" s="17" customFormat="1" ht="16" customHeight="1" spans="1:41">
      <c r="A131" s="37">
        <f t="shared" ref="A131:A194" si="62">ROW()-3</f>
        <v>128</v>
      </c>
      <c r="B131" s="38" t="s">
        <v>46</v>
      </c>
      <c r="C131" s="56" t="s">
        <v>418</v>
      </c>
      <c r="D131" s="40" t="s">
        <v>419</v>
      </c>
      <c r="E131" s="38">
        <v>4007</v>
      </c>
      <c r="F131" s="38">
        <v>4007</v>
      </c>
      <c r="G131" s="39">
        <v>6346</v>
      </c>
      <c r="H131" s="38">
        <v>4007</v>
      </c>
      <c r="I131" s="39">
        <v>4180</v>
      </c>
      <c r="J131" s="39"/>
      <c r="K131" s="38">
        <f t="shared" ref="K131:K194" si="63">ROUND(E131*0.018,2)</f>
        <v>72.13</v>
      </c>
      <c r="L131" s="38">
        <v>14.04</v>
      </c>
      <c r="M131" s="38">
        <f t="shared" ref="M131:M194" si="64">ROUND(F131*0.16,2)</f>
        <v>641.12</v>
      </c>
      <c r="N131" s="38">
        <v>124.47</v>
      </c>
      <c r="O131" s="39">
        <f t="shared" ref="O131:O194" si="65">ROUND(G131*0.08,2)</f>
        <v>507.68</v>
      </c>
      <c r="P131" s="38">
        <f t="shared" ref="P131:P194" si="66">ROUND(H131*0.007,2)</f>
        <v>28.05</v>
      </c>
      <c r="Q131" s="38">
        <v>5.49</v>
      </c>
      <c r="R131" s="39">
        <f t="shared" ref="R131:R194" si="67">I131*5%</f>
        <v>209</v>
      </c>
      <c r="S131" s="39">
        <f t="shared" ref="S131:S194" si="68">J131*50%</f>
        <v>0</v>
      </c>
      <c r="T131" s="39">
        <f t="shared" ref="T131:T194" si="69">SUM(K131:S131)</f>
        <v>1601.98</v>
      </c>
      <c r="U131" s="38">
        <f t="shared" ref="U131:U194" si="70">E131*0</f>
        <v>0</v>
      </c>
      <c r="V131" s="38">
        <f t="shared" ref="V131:V194" si="71">ROUND(F131*0.08,2)</f>
        <v>320.56</v>
      </c>
      <c r="W131" s="38">
        <v>62.28</v>
      </c>
      <c r="X131" s="39">
        <f t="shared" ref="X131:X194" si="72">ROUND(G131*0.02,2)</f>
        <v>126.92</v>
      </c>
      <c r="Y131" s="38">
        <f t="shared" ref="Y131:Y194" si="73">ROUND(H131*0.003,2)</f>
        <v>12.02</v>
      </c>
      <c r="Z131" s="38">
        <v>2.34</v>
      </c>
      <c r="AA131" s="39">
        <f t="shared" ref="AA131:AA194" si="74">I131*5%</f>
        <v>209</v>
      </c>
      <c r="AB131" s="39">
        <f t="shared" ref="AB131:AB194" si="75">J131*50%</f>
        <v>0</v>
      </c>
      <c r="AC131" s="38">
        <f t="shared" ref="AC131:AC194" si="76">SUM(U131:AB131)</f>
        <v>733.12</v>
      </c>
      <c r="AD131" s="38">
        <f t="shared" ref="AD131:AD194" si="77">T131+AC131</f>
        <v>2335.1</v>
      </c>
      <c r="AE131" s="38"/>
      <c r="AF131" s="41" t="s">
        <v>46</v>
      </c>
      <c r="AG131" s="42">
        <f t="shared" si="59"/>
        <v>86.17</v>
      </c>
      <c r="AH131" s="42">
        <f t="shared" si="60"/>
        <v>1148.43</v>
      </c>
      <c r="AI131" s="42">
        <f t="shared" si="55"/>
        <v>634.6</v>
      </c>
      <c r="AJ131" s="42">
        <f t="shared" si="61"/>
        <v>47.9</v>
      </c>
      <c r="AK131" s="42">
        <f t="shared" si="56"/>
        <v>418</v>
      </c>
      <c r="AL131" s="42">
        <f t="shared" si="57"/>
        <v>0</v>
      </c>
      <c r="AM131" s="42">
        <f t="shared" si="58"/>
        <v>2335.1</v>
      </c>
      <c r="AN131" s="41" t="s">
        <v>31</v>
      </c>
      <c r="AO131" s="15"/>
    </row>
    <row r="132" s="17" customFormat="1" ht="16" customHeight="1" spans="1:41">
      <c r="A132" s="37">
        <f t="shared" si="62"/>
        <v>129</v>
      </c>
      <c r="B132" s="38" t="s">
        <v>143</v>
      </c>
      <c r="C132" s="56" t="s">
        <v>420</v>
      </c>
      <c r="D132" s="40" t="s">
        <v>421</v>
      </c>
      <c r="E132" s="38">
        <v>4007</v>
      </c>
      <c r="F132" s="38">
        <v>4007</v>
      </c>
      <c r="G132" s="39">
        <v>6346</v>
      </c>
      <c r="H132" s="38">
        <v>4007</v>
      </c>
      <c r="I132" s="39">
        <v>4180</v>
      </c>
      <c r="J132" s="39"/>
      <c r="K132" s="38">
        <f t="shared" si="63"/>
        <v>72.13</v>
      </c>
      <c r="L132" s="38">
        <v>14.04</v>
      </c>
      <c r="M132" s="38">
        <f t="shared" si="64"/>
        <v>641.12</v>
      </c>
      <c r="N132" s="38">
        <v>124.47</v>
      </c>
      <c r="O132" s="39">
        <f t="shared" si="65"/>
        <v>507.68</v>
      </c>
      <c r="P132" s="38">
        <f t="shared" si="66"/>
        <v>28.05</v>
      </c>
      <c r="Q132" s="38">
        <v>5.49</v>
      </c>
      <c r="R132" s="39">
        <f t="shared" si="67"/>
        <v>209</v>
      </c>
      <c r="S132" s="39">
        <f t="shared" si="68"/>
        <v>0</v>
      </c>
      <c r="T132" s="39">
        <f t="shared" si="69"/>
        <v>1601.98</v>
      </c>
      <c r="U132" s="38">
        <f t="shared" si="70"/>
        <v>0</v>
      </c>
      <c r="V132" s="38">
        <f t="shared" si="71"/>
        <v>320.56</v>
      </c>
      <c r="W132" s="38">
        <v>62.28</v>
      </c>
      <c r="X132" s="39">
        <f t="shared" si="72"/>
        <v>126.92</v>
      </c>
      <c r="Y132" s="38">
        <f t="shared" si="73"/>
        <v>12.02</v>
      </c>
      <c r="Z132" s="38">
        <v>2.34</v>
      </c>
      <c r="AA132" s="39">
        <f t="shared" si="74"/>
        <v>209</v>
      </c>
      <c r="AB132" s="39">
        <f t="shared" si="75"/>
        <v>0</v>
      </c>
      <c r="AC132" s="38">
        <f t="shared" si="76"/>
        <v>733.12</v>
      </c>
      <c r="AD132" s="38">
        <f t="shared" si="77"/>
        <v>2335.1</v>
      </c>
      <c r="AE132" s="38"/>
      <c r="AF132" s="41" t="s">
        <v>82</v>
      </c>
      <c r="AG132" s="42">
        <f t="shared" si="59"/>
        <v>86.17</v>
      </c>
      <c r="AH132" s="42">
        <f t="shared" si="60"/>
        <v>1148.43</v>
      </c>
      <c r="AI132" s="42">
        <f t="shared" ref="AI132:AI195" si="78">O132+X132</f>
        <v>634.6</v>
      </c>
      <c r="AJ132" s="42">
        <f t="shared" si="61"/>
        <v>47.9</v>
      </c>
      <c r="AK132" s="42">
        <f t="shared" ref="AK132:AK195" si="79">R132+AA132</f>
        <v>418</v>
      </c>
      <c r="AL132" s="42">
        <f t="shared" ref="AL132:AL195" si="80">S132+AB132</f>
        <v>0</v>
      </c>
      <c r="AM132" s="42">
        <f t="shared" ref="AM132:AM195" si="81">T132+AC132</f>
        <v>2335.1</v>
      </c>
      <c r="AN132" s="41" t="s">
        <v>31</v>
      </c>
      <c r="AO132" s="15"/>
    </row>
    <row r="133" s="17" customFormat="1" ht="16" customHeight="1" spans="1:41">
      <c r="A133" s="37">
        <f t="shared" si="62"/>
        <v>130</v>
      </c>
      <c r="B133" s="38" t="s">
        <v>422</v>
      </c>
      <c r="C133" s="39" t="s">
        <v>423</v>
      </c>
      <c r="D133" s="40" t="s">
        <v>424</v>
      </c>
      <c r="E133" s="38">
        <v>4007</v>
      </c>
      <c r="F133" s="38">
        <v>4007</v>
      </c>
      <c r="G133" s="39">
        <v>6346</v>
      </c>
      <c r="H133" s="38">
        <v>4007</v>
      </c>
      <c r="I133" s="39">
        <v>3180</v>
      </c>
      <c r="J133" s="39"/>
      <c r="K133" s="38">
        <f t="shared" si="63"/>
        <v>72.13</v>
      </c>
      <c r="L133" s="38">
        <v>14.04</v>
      </c>
      <c r="M133" s="38">
        <f t="shared" si="64"/>
        <v>641.12</v>
      </c>
      <c r="N133" s="38">
        <v>124.47</v>
      </c>
      <c r="O133" s="39">
        <f t="shared" si="65"/>
        <v>507.68</v>
      </c>
      <c r="P133" s="38">
        <f t="shared" si="66"/>
        <v>28.05</v>
      </c>
      <c r="Q133" s="38">
        <v>5.49</v>
      </c>
      <c r="R133" s="39">
        <f t="shared" si="67"/>
        <v>159</v>
      </c>
      <c r="S133" s="39">
        <f t="shared" si="68"/>
        <v>0</v>
      </c>
      <c r="T133" s="39">
        <f t="shared" si="69"/>
        <v>1551.98</v>
      </c>
      <c r="U133" s="38">
        <f t="shared" si="70"/>
        <v>0</v>
      </c>
      <c r="V133" s="38">
        <f t="shared" si="71"/>
        <v>320.56</v>
      </c>
      <c r="W133" s="38">
        <v>62.28</v>
      </c>
      <c r="X133" s="39">
        <f t="shared" si="72"/>
        <v>126.92</v>
      </c>
      <c r="Y133" s="38">
        <f t="shared" si="73"/>
        <v>12.02</v>
      </c>
      <c r="Z133" s="38">
        <v>2.34</v>
      </c>
      <c r="AA133" s="39">
        <f t="shared" si="74"/>
        <v>159</v>
      </c>
      <c r="AB133" s="39">
        <f t="shared" si="75"/>
        <v>0</v>
      </c>
      <c r="AC133" s="38">
        <f t="shared" si="76"/>
        <v>683.12</v>
      </c>
      <c r="AD133" s="38">
        <f t="shared" si="77"/>
        <v>2235.1</v>
      </c>
      <c r="AE133" s="38"/>
      <c r="AF133" s="41" t="s">
        <v>55</v>
      </c>
      <c r="AG133" s="42">
        <f t="shared" ref="AG133:AG196" si="82">K133+U133+L133</f>
        <v>86.17</v>
      </c>
      <c r="AH133" s="42">
        <f t="shared" ref="AH133:AH196" si="83">M133+V133+N133+W133</f>
        <v>1148.43</v>
      </c>
      <c r="AI133" s="42">
        <f t="shared" si="78"/>
        <v>634.6</v>
      </c>
      <c r="AJ133" s="42">
        <f t="shared" ref="AJ133:AJ196" si="84">P133+Y133+Z133+Q133</f>
        <v>47.9</v>
      </c>
      <c r="AK133" s="42">
        <f t="shared" si="79"/>
        <v>318</v>
      </c>
      <c r="AL133" s="42">
        <f t="shared" si="80"/>
        <v>0</v>
      </c>
      <c r="AM133" s="42">
        <f t="shared" si="81"/>
        <v>2235.1</v>
      </c>
      <c r="AN133" s="41" t="s">
        <v>35</v>
      </c>
      <c r="AO133" s="15"/>
    </row>
    <row r="134" s="17" customFormat="1" ht="16" customHeight="1" spans="1:41">
      <c r="A134" s="37">
        <f t="shared" si="62"/>
        <v>131</v>
      </c>
      <c r="B134" s="38" t="s">
        <v>422</v>
      </c>
      <c r="C134" s="39" t="s">
        <v>425</v>
      </c>
      <c r="D134" s="40" t="s">
        <v>426</v>
      </c>
      <c r="E134" s="38">
        <v>4007</v>
      </c>
      <c r="F134" s="38">
        <v>4007</v>
      </c>
      <c r="G134" s="39">
        <v>6346</v>
      </c>
      <c r="H134" s="38">
        <v>4007</v>
      </c>
      <c r="I134" s="39">
        <v>3180</v>
      </c>
      <c r="J134" s="39"/>
      <c r="K134" s="38">
        <f t="shared" si="63"/>
        <v>72.13</v>
      </c>
      <c r="L134" s="38">
        <v>14.04</v>
      </c>
      <c r="M134" s="38">
        <f t="shared" si="64"/>
        <v>641.12</v>
      </c>
      <c r="N134" s="38">
        <v>124.47</v>
      </c>
      <c r="O134" s="39">
        <f t="shared" si="65"/>
        <v>507.68</v>
      </c>
      <c r="P134" s="38">
        <f t="shared" si="66"/>
        <v>28.05</v>
      </c>
      <c r="Q134" s="38">
        <v>5.49</v>
      </c>
      <c r="R134" s="39">
        <f t="shared" si="67"/>
        <v>159</v>
      </c>
      <c r="S134" s="39">
        <f t="shared" si="68"/>
        <v>0</v>
      </c>
      <c r="T134" s="39">
        <f t="shared" si="69"/>
        <v>1551.98</v>
      </c>
      <c r="U134" s="38">
        <f t="shared" si="70"/>
        <v>0</v>
      </c>
      <c r="V134" s="38">
        <f t="shared" si="71"/>
        <v>320.56</v>
      </c>
      <c r="W134" s="38">
        <v>62.28</v>
      </c>
      <c r="X134" s="39">
        <f t="shared" si="72"/>
        <v>126.92</v>
      </c>
      <c r="Y134" s="38">
        <f t="shared" si="73"/>
        <v>12.02</v>
      </c>
      <c r="Z134" s="38">
        <v>2.34</v>
      </c>
      <c r="AA134" s="39">
        <f t="shared" si="74"/>
        <v>159</v>
      </c>
      <c r="AB134" s="39">
        <f t="shared" si="75"/>
        <v>0</v>
      </c>
      <c r="AC134" s="38">
        <f t="shared" si="76"/>
        <v>683.12</v>
      </c>
      <c r="AD134" s="38">
        <f t="shared" si="77"/>
        <v>2235.1</v>
      </c>
      <c r="AE134" s="38"/>
      <c r="AF134" s="41" t="s">
        <v>55</v>
      </c>
      <c r="AG134" s="42">
        <f t="shared" si="82"/>
        <v>86.17</v>
      </c>
      <c r="AH134" s="42">
        <f t="shared" si="83"/>
        <v>1148.43</v>
      </c>
      <c r="AI134" s="42">
        <f t="shared" si="78"/>
        <v>634.6</v>
      </c>
      <c r="AJ134" s="42">
        <f t="shared" si="84"/>
        <v>47.9</v>
      </c>
      <c r="AK134" s="42">
        <f t="shared" si="79"/>
        <v>318</v>
      </c>
      <c r="AL134" s="42">
        <f t="shared" si="80"/>
        <v>0</v>
      </c>
      <c r="AM134" s="42">
        <f t="shared" si="81"/>
        <v>2235.1</v>
      </c>
      <c r="AN134" s="41" t="s">
        <v>35</v>
      </c>
      <c r="AO134" s="15"/>
    </row>
    <row r="135" s="17" customFormat="1" ht="16" customHeight="1" spans="1:41">
      <c r="A135" s="37">
        <f t="shared" si="62"/>
        <v>132</v>
      </c>
      <c r="B135" s="38" t="s">
        <v>189</v>
      </c>
      <c r="C135" s="39" t="s">
        <v>427</v>
      </c>
      <c r="D135" s="40" t="s">
        <v>428</v>
      </c>
      <c r="E135" s="38">
        <v>4007</v>
      </c>
      <c r="F135" s="38">
        <v>4007</v>
      </c>
      <c r="G135" s="39">
        <v>6346</v>
      </c>
      <c r="H135" s="38">
        <v>4007</v>
      </c>
      <c r="I135" s="39">
        <v>3180</v>
      </c>
      <c r="J135" s="39"/>
      <c r="K135" s="38">
        <f t="shared" si="63"/>
        <v>72.13</v>
      </c>
      <c r="L135" s="38">
        <v>14.04</v>
      </c>
      <c r="M135" s="38">
        <f t="shared" si="64"/>
        <v>641.12</v>
      </c>
      <c r="N135" s="38">
        <v>124.47</v>
      </c>
      <c r="O135" s="39">
        <f t="shared" si="65"/>
        <v>507.68</v>
      </c>
      <c r="P135" s="38">
        <f t="shared" si="66"/>
        <v>28.05</v>
      </c>
      <c r="Q135" s="38">
        <v>5.49</v>
      </c>
      <c r="R135" s="39">
        <f t="shared" si="67"/>
        <v>159</v>
      </c>
      <c r="S135" s="39">
        <f t="shared" si="68"/>
        <v>0</v>
      </c>
      <c r="T135" s="39">
        <f t="shared" si="69"/>
        <v>1551.98</v>
      </c>
      <c r="U135" s="38">
        <f t="shared" si="70"/>
        <v>0</v>
      </c>
      <c r="V135" s="38">
        <f t="shared" si="71"/>
        <v>320.56</v>
      </c>
      <c r="W135" s="38">
        <v>62.28</v>
      </c>
      <c r="X135" s="39">
        <f t="shared" si="72"/>
        <v>126.92</v>
      </c>
      <c r="Y135" s="38">
        <f t="shared" si="73"/>
        <v>12.02</v>
      </c>
      <c r="Z135" s="38">
        <v>2.34</v>
      </c>
      <c r="AA135" s="39">
        <f t="shared" si="74"/>
        <v>159</v>
      </c>
      <c r="AB135" s="39">
        <f t="shared" si="75"/>
        <v>0</v>
      </c>
      <c r="AC135" s="38">
        <f t="shared" si="76"/>
        <v>683.12</v>
      </c>
      <c r="AD135" s="38">
        <f t="shared" si="77"/>
        <v>2235.1</v>
      </c>
      <c r="AE135" s="38"/>
      <c r="AF135" s="41" t="s">
        <v>52</v>
      </c>
      <c r="AG135" s="42">
        <f t="shared" si="82"/>
        <v>86.17</v>
      </c>
      <c r="AH135" s="42">
        <f t="shared" si="83"/>
        <v>1148.43</v>
      </c>
      <c r="AI135" s="42">
        <f t="shared" si="78"/>
        <v>634.6</v>
      </c>
      <c r="AJ135" s="42">
        <f t="shared" si="84"/>
        <v>47.9</v>
      </c>
      <c r="AK135" s="42">
        <f t="shared" si="79"/>
        <v>318</v>
      </c>
      <c r="AL135" s="42">
        <f t="shared" si="80"/>
        <v>0</v>
      </c>
      <c r="AM135" s="42">
        <f t="shared" si="81"/>
        <v>2235.1</v>
      </c>
      <c r="AN135" s="41" t="s">
        <v>33</v>
      </c>
      <c r="AO135" s="15"/>
    </row>
    <row r="136" s="17" customFormat="1" ht="16" customHeight="1" spans="1:41">
      <c r="A136" s="37">
        <f t="shared" si="62"/>
        <v>133</v>
      </c>
      <c r="B136" s="38" t="s">
        <v>153</v>
      </c>
      <c r="C136" s="39" t="s">
        <v>429</v>
      </c>
      <c r="D136" s="40" t="s">
        <v>430</v>
      </c>
      <c r="E136" s="38">
        <v>4007</v>
      </c>
      <c r="F136" s="38">
        <v>4007</v>
      </c>
      <c r="G136" s="39">
        <v>6346</v>
      </c>
      <c r="H136" s="38">
        <v>4007</v>
      </c>
      <c r="I136" s="39">
        <v>2200</v>
      </c>
      <c r="J136" s="39"/>
      <c r="K136" s="38">
        <f t="shared" si="63"/>
        <v>72.13</v>
      </c>
      <c r="L136" s="38">
        <v>14.04</v>
      </c>
      <c r="M136" s="38">
        <f t="shared" si="64"/>
        <v>641.12</v>
      </c>
      <c r="N136" s="38">
        <v>124.47</v>
      </c>
      <c r="O136" s="39">
        <f t="shared" si="65"/>
        <v>507.68</v>
      </c>
      <c r="P136" s="38">
        <f t="shared" si="66"/>
        <v>28.05</v>
      </c>
      <c r="Q136" s="38">
        <v>5.49</v>
      </c>
      <c r="R136" s="39">
        <f t="shared" si="67"/>
        <v>110</v>
      </c>
      <c r="S136" s="39">
        <f t="shared" si="68"/>
        <v>0</v>
      </c>
      <c r="T136" s="39">
        <f t="shared" si="69"/>
        <v>1502.98</v>
      </c>
      <c r="U136" s="38">
        <f t="shared" si="70"/>
        <v>0</v>
      </c>
      <c r="V136" s="38">
        <f t="shared" si="71"/>
        <v>320.56</v>
      </c>
      <c r="W136" s="38">
        <v>62.28</v>
      </c>
      <c r="X136" s="39">
        <f t="shared" si="72"/>
        <v>126.92</v>
      </c>
      <c r="Y136" s="38">
        <f t="shared" si="73"/>
        <v>12.02</v>
      </c>
      <c r="Z136" s="38">
        <v>2.34</v>
      </c>
      <c r="AA136" s="39">
        <f t="shared" si="74"/>
        <v>110</v>
      </c>
      <c r="AB136" s="39">
        <f t="shared" si="75"/>
        <v>0</v>
      </c>
      <c r="AC136" s="38">
        <f t="shared" si="76"/>
        <v>634.12</v>
      </c>
      <c r="AD136" s="38">
        <f t="shared" si="77"/>
        <v>2137.1</v>
      </c>
      <c r="AE136" s="38"/>
      <c r="AF136" s="41" t="s">
        <v>77</v>
      </c>
      <c r="AG136" s="42">
        <f t="shared" si="82"/>
        <v>86.17</v>
      </c>
      <c r="AH136" s="42">
        <f t="shared" si="83"/>
        <v>1148.43</v>
      </c>
      <c r="AI136" s="42">
        <f t="shared" si="78"/>
        <v>634.6</v>
      </c>
      <c r="AJ136" s="42">
        <f t="shared" si="84"/>
        <v>47.9</v>
      </c>
      <c r="AK136" s="42">
        <f t="shared" si="79"/>
        <v>220</v>
      </c>
      <c r="AL136" s="42">
        <f t="shared" si="80"/>
        <v>0</v>
      </c>
      <c r="AM136" s="42">
        <f t="shared" si="81"/>
        <v>2137.1</v>
      </c>
      <c r="AN136" s="41" t="s">
        <v>36</v>
      </c>
      <c r="AO136" s="15"/>
    </row>
    <row r="137" s="17" customFormat="1" ht="16" customHeight="1" spans="1:41">
      <c r="A137" s="37">
        <f t="shared" si="62"/>
        <v>134</v>
      </c>
      <c r="B137" s="38" t="s">
        <v>153</v>
      </c>
      <c r="C137" s="39" t="s">
        <v>431</v>
      </c>
      <c r="D137" s="40" t="s">
        <v>432</v>
      </c>
      <c r="E137" s="38">
        <v>4007</v>
      </c>
      <c r="F137" s="38">
        <v>4007</v>
      </c>
      <c r="G137" s="39">
        <v>6346</v>
      </c>
      <c r="H137" s="38">
        <v>4007</v>
      </c>
      <c r="I137" s="39">
        <v>3180</v>
      </c>
      <c r="J137" s="39"/>
      <c r="K137" s="38">
        <f t="shared" si="63"/>
        <v>72.13</v>
      </c>
      <c r="L137" s="38">
        <v>14.04</v>
      </c>
      <c r="M137" s="38">
        <f t="shared" si="64"/>
        <v>641.12</v>
      </c>
      <c r="N137" s="38">
        <v>124.47</v>
      </c>
      <c r="O137" s="39">
        <f t="shared" si="65"/>
        <v>507.68</v>
      </c>
      <c r="P137" s="38">
        <f t="shared" si="66"/>
        <v>28.05</v>
      </c>
      <c r="Q137" s="38">
        <v>5.49</v>
      </c>
      <c r="R137" s="39">
        <f t="shared" si="67"/>
        <v>159</v>
      </c>
      <c r="S137" s="39">
        <f t="shared" si="68"/>
        <v>0</v>
      </c>
      <c r="T137" s="39">
        <f t="shared" si="69"/>
        <v>1551.98</v>
      </c>
      <c r="U137" s="38">
        <f t="shared" si="70"/>
        <v>0</v>
      </c>
      <c r="V137" s="38">
        <f t="shared" si="71"/>
        <v>320.56</v>
      </c>
      <c r="W137" s="38">
        <v>62.28</v>
      </c>
      <c r="X137" s="39">
        <f t="shared" si="72"/>
        <v>126.92</v>
      </c>
      <c r="Y137" s="38">
        <f t="shared" si="73"/>
        <v>12.02</v>
      </c>
      <c r="Z137" s="38">
        <v>2.34</v>
      </c>
      <c r="AA137" s="39">
        <f t="shared" si="74"/>
        <v>159</v>
      </c>
      <c r="AB137" s="39">
        <f t="shared" si="75"/>
        <v>0</v>
      </c>
      <c r="AC137" s="38">
        <f t="shared" si="76"/>
        <v>683.12</v>
      </c>
      <c r="AD137" s="38">
        <f t="shared" si="77"/>
        <v>2235.1</v>
      </c>
      <c r="AE137" s="38"/>
      <c r="AF137" s="41" t="s">
        <v>57</v>
      </c>
      <c r="AG137" s="42">
        <f t="shared" si="82"/>
        <v>86.17</v>
      </c>
      <c r="AH137" s="42">
        <f t="shared" si="83"/>
        <v>1148.43</v>
      </c>
      <c r="AI137" s="42">
        <f t="shared" si="78"/>
        <v>634.6</v>
      </c>
      <c r="AJ137" s="42">
        <f t="shared" si="84"/>
        <v>47.9</v>
      </c>
      <c r="AK137" s="42">
        <f t="shared" si="79"/>
        <v>318</v>
      </c>
      <c r="AL137" s="42">
        <f t="shared" si="80"/>
        <v>0</v>
      </c>
      <c r="AM137" s="42">
        <f t="shared" si="81"/>
        <v>2235.1</v>
      </c>
      <c r="AN137" s="41" t="s">
        <v>36</v>
      </c>
      <c r="AO137" s="15"/>
    </row>
    <row r="138" s="17" customFormat="1" ht="16" customHeight="1" spans="1:41">
      <c r="A138" s="37">
        <f t="shared" si="62"/>
        <v>135</v>
      </c>
      <c r="B138" s="38" t="s">
        <v>153</v>
      </c>
      <c r="C138" s="39" t="s">
        <v>433</v>
      </c>
      <c r="D138" s="40" t="s">
        <v>434</v>
      </c>
      <c r="E138" s="38">
        <v>4007</v>
      </c>
      <c r="F138" s="38">
        <v>4007</v>
      </c>
      <c r="G138" s="39">
        <v>6346</v>
      </c>
      <c r="H138" s="38">
        <v>4007</v>
      </c>
      <c r="I138" s="39">
        <v>3180</v>
      </c>
      <c r="J138" s="39"/>
      <c r="K138" s="38">
        <f t="shared" si="63"/>
        <v>72.13</v>
      </c>
      <c r="L138" s="38">
        <v>14.04</v>
      </c>
      <c r="M138" s="38">
        <f t="shared" si="64"/>
        <v>641.12</v>
      </c>
      <c r="N138" s="38">
        <v>124.47</v>
      </c>
      <c r="O138" s="39">
        <f t="shared" si="65"/>
        <v>507.68</v>
      </c>
      <c r="P138" s="38">
        <f t="shared" si="66"/>
        <v>28.05</v>
      </c>
      <c r="Q138" s="38">
        <v>5.49</v>
      </c>
      <c r="R138" s="39">
        <f t="shared" si="67"/>
        <v>159</v>
      </c>
      <c r="S138" s="39">
        <f t="shared" si="68"/>
        <v>0</v>
      </c>
      <c r="T138" s="39">
        <f t="shared" si="69"/>
        <v>1551.98</v>
      </c>
      <c r="U138" s="38">
        <f t="shared" si="70"/>
        <v>0</v>
      </c>
      <c r="V138" s="38">
        <f t="shared" si="71"/>
        <v>320.56</v>
      </c>
      <c r="W138" s="38">
        <v>62.28</v>
      </c>
      <c r="X138" s="39">
        <f t="shared" si="72"/>
        <v>126.92</v>
      </c>
      <c r="Y138" s="38">
        <f t="shared" si="73"/>
        <v>12.02</v>
      </c>
      <c r="Z138" s="38">
        <v>2.34</v>
      </c>
      <c r="AA138" s="39">
        <f t="shared" si="74"/>
        <v>159</v>
      </c>
      <c r="AB138" s="39">
        <f t="shared" si="75"/>
        <v>0</v>
      </c>
      <c r="AC138" s="38">
        <f t="shared" si="76"/>
        <v>683.12</v>
      </c>
      <c r="AD138" s="38">
        <f t="shared" si="77"/>
        <v>2235.1</v>
      </c>
      <c r="AE138" s="38"/>
      <c r="AF138" s="41" t="s">
        <v>56</v>
      </c>
      <c r="AG138" s="42">
        <f t="shared" si="82"/>
        <v>86.17</v>
      </c>
      <c r="AH138" s="42">
        <f t="shared" si="83"/>
        <v>1148.43</v>
      </c>
      <c r="AI138" s="42">
        <f t="shared" si="78"/>
        <v>634.6</v>
      </c>
      <c r="AJ138" s="42">
        <f t="shared" si="84"/>
        <v>47.9</v>
      </c>
      <c r="AK138" s="42">
        <f t="shared" si="79"/>
        <v>318</v>
      </c>
      <c r="AL138" s="42">
        <f t="shared" si="80"/>
        <v>0</v>
      </c>
      <c r="AM138" s="42">
        <f t="shared" si="81"/>
        <v>2235.1</v>
      </c>
      <c r="AN138" s="41" t="s">
        <v>36</v>
      </c>
      <c r="AO138" s="15"/>
    </row>
    <row r="139" s="17" customFormat="1" ht="16" customHeight="1" spans="1:41">
      <c r="A139" s="37">
        <f t="shared" si="62"/>
        <v>136</v>
      </c>
      <c r="B139" s="38" t="s">
        <v>153</v>
      </c>
      <c r="C139" s="39" t="s">
        <v>435</v>
      </c>
      <c r="D139" s="40" t="s">
        <v>436</v>
      </c>
      <c r="E139" s="38">
        <v>4007</v>
      </c>
      <c r="F139" s="38">
        <v>4007</v>
      </c>
      <c r="G139" s="39">
        <v>6346</v>
      </c>
      <c r="H139" s="38">
        <v>4007</v>
      </c>
      <c r="I139" s="39">
        <v>3180</v>
      </c>
      <c r="J139" s="39"/>
      <c r="K139" s="38">
        <f t="shared" si="63"/>
        <v>72.13</v>
      </c>
      <c r="L139" s="38">
        <v>14.04</v>
      </c>
      <c r="M139" s="38">
        <f t="shared" si="64"/>
        <v>641.12</v>
      </c>
      <c r="N139" s="38">
        <v>124.47</v>
      </c>
      <c r="O139" s="39">
        <f t="shared" si="65"/>
        <v>507.68</v>
      </c>
      <c r="P139" s="38">
        <f t="shared" si="66"/>
        <v>28.05</v>
      </c>
      <c r="Q139" s="38">
        <v>5.49</v>
      </c>
      <c r="R139" s="39">
        <f t="shared" si="67"/>
        <v>159</v>
      </c>
      <c r="S139" s="39">
        <f t="shared" si="68"/>
        <v>0</v>
      </c>
      <c r="T139" s="39">
        <f t="shared" si="69"/>
        <v>1551.98</v>
      </c>
      <c r="U139" s="38">
        <f t="shared" si="70"/>
        <v>0</v>
      </c>
      <c r="V139" s="38">
        <f t="shared" si="71"/>
        <v>320.56</v>
      </c>
      <c r="W139" s="38">
        <v>62.28</v>
      </c>
      <c r="X139" s="39">
        <f t="shared" si="72"/>
        <v>126.92</v>
      </c>
      <c r="Y139" s="38">
        <f t="shared" si="73"/>
        <v>12.02</v>
      </c>
      <c r="Z139" s="38">
        <v>2.34</v>
      </c>
      <c r="AA139" s="39">
        <f t="shared" si="74"/>
        <v>159</v>
      </c>
      <c r="AB139" s="39">
        <f t="shared" si="75"/>
        <v>0</v>
      </c>
      <c r="AC139" s="38">
        <f t="shared" si="76"/>
        <v>683.12</v>
      </c>
      <c r="AD139" s="38">
        <f t="shared" si="77"/>
        <v>2235.1</v>
      </c>
      <c r="AE139" s="38"/>
      <c r="AF139" s="41" t="s">
        <v>57</v>
      </c>
      <c r="AG139" s="42">
        <f t="shared" si="82"/>
        <v>86.17</v>
      </c>
      <c r="AH139" s="42">
        <f t="shared" si="83"/>
        <v>1148.43</v>
      </c>
      <c r="AI139" s="42">
        <f t="shared" si="78"/>
        <v>634.6</v>
      </c>
      <c r="AJ139" s="42">
        <f t="shared" si="84"/>
        <v>47.9</v>
      </c>
      <c r="AK139" s="42">
        <f t="shared" si="79"/>
        <v>318</v>
      </c>
      <c r="AL139" s="42">
        <f t="shared" si="80"/>
        <v>0</v>
      </c>
      <c r="AM139" s="42">
        <f t="shared" si="81"/>
        <v>2235.1</v>
      </c>
      <c r="AN139" s="41" t="s">
        <v>36</v>
      </c>
      <c r="AO139" s="15"/>
    </row>
    <row r="140" s="17" customFormat="1" ht="16" customHeight="1" spans="1:41">
      <c r="A140" s="37">
        <f t="shared" si="62"/>
        <v>137</v>
      </c>
      <c r="B140" s="38" t="s">
        <v>46</v>
      </c>
      <c r="C140" s="39" t="s">
        <v>437</v>
      </c>
      <c r="D140" s="40" t="s">
        <v>438</v>
      </c>
      <c r="E140" s="38">
        <v>4007</v>
      </c>
      <c r="F140" s="38">
        <v>4007</v>
      </c>
      <c r="G140" s="39">
        <v>6346</v>
      </c>
      <c r="H140" s="38">
        <v>4007</v>
      </c>
      <c r="I140" s="39">
        <v>4180</v>
      </c>
      <c r="J140" s="39"/>
      <c r="K140" s="38">
        <f t="shared" si="63"/>
        <v>72.13</v>
      </c>
      <c r="L140" s="38">
        <v>14.04</v>
      </c>
      <c r="M140" s="38">
        <f t="shared" si="64"/>
        <v>641.12</v>
      </c>
      <c r="N140" s="38">
        <v>124.47</v>
      </c>
      <c r="O140" s="39">
        <f t="shared" si="65"/>
        <v>507.68</v>
      </c>
      <c r="P140" s="38">
        <f t="shared" si="66"/>
        <v>28.05</v>
      </c>
      <c r="Q140" s="38">
        <v>5.49</v>
      </c>
      <c r="R140" s="39">
        <f t="shared" si="67"/>
        <v>209</v>
      </c>
      <c r="S140" s="39">
        <f t="shared" si="68"/>
        <v>0</v>
      </c>
      <c r="T140" s="39">
        <f t="shared" si="69"/>
        <v>1601.98</v>
      </c>
      <c r="U140" s="38">
        <f t="shared" si="70"/>
        <v>0</v>
      </c>
      <c r="V140" s="38">
        <f t="shared" si="71"/>
        <v>320.56</v>
      </c>
      <c r="W140" s="38">
        <v>62.28</v>
      </c>
      <c r="X140" s="39">
        <f t="shared" si="72"/>
        <v>126.92</v>
      </c>
      <c r="Y140" s="38">
        <f t="shared" si="73"/>
        <v>12.02</v>
      </c>
      <c r="Z140" s="38">
        <v>2.34</v>
      </c>
      <c r="AA140" s="39">
        <f t="shared" si="74"/>
        <v>209</v>
      </c>
      <c r="AB140" s="39">
        <f t="shared" si="75"/>
        <v>0</v>
      </c>
      <c r="AC140" s="38">
        <f t="shared" si="76"/>
        <v>733.12</v>
      </c>
      <c r="AD140" s="38">
        <f t="shared" si="77"/>
        <v>2335.1</v>
      </c>
      <c r="AE140" s="38"/>
      <c r="AF140" s="41" t="s">
        <v>46</v>
      </c>
      <c r="AG140" s="42">
        <f t="shared" si="82"/>
        <v>86.17</v>
      </c>
      <c r="AH140" s="42">
        <f t="shared" si="83"/>
        <v>1148.43</v>
      </c>
      <c r="AI140" s="42">
        <f t="shared" si="78"/>
        <v>634.6</v>
      </c>
      <c r="AJ140" s="42">
        <f t="shared" si="84"/>
        <v>47.9</v>
      </c>
      <c r="AK140" s="42">
        <f t="shared" si="79"/>
        <v>418</v>
      </c>
      <c r="AL140" s="42">
        <f t="shared" si="80"/>
        <v>0</v>
      </c>
      <c r="AM140" s="42">
        <f t="shared" si="81"/>
        <v>2335.1</v>
      </c>
      <c r="AN140" s="41" t="s">
        <v>31</v>
      </c>
      <c r="AO140" s="15"/>
    </row>
    <row r="141" s="15" customFormat="1" ht="16" customHeight="1" spans="1:41">
      <c r="A141" s="37">
        <f t="shared" si="62"/>
        <v>138</v>
      </c>
      <c r="B141" s="38" t="s">
        <v>439</v>
      </c>
      <c r="C141" s="39" t="s">
        <v>440</v>
      </c>
      <c r="D141" s="40" t="s">
        <v>441</v>
      </c>
      <c r="E141" s="38">
        <v>4007</v>
      </c>
      <c r="F141" s="38">
        <v>4007</v>
      </c>
      <c r="G141" s="39">
        <v>6346</v>
      </c>
      <c r="H141" s="38">
        <v>4007</v>
      </c>
      <c r="I141" s="39">
        <v>4180</v>
      </c>
      <c r="J141" s="39"/>
      <c r="K141" s="38">
        <f t="shared" si="63"/>
        <v>72.13</v>
      </c>
      <c r="L141" s="38">
        <v>14.04</v>
      </c>
      <c r="M141" s="38">
        <f t="shared" si="64"/>
        <v>641.12</v>
      </c>
      <c r="N141" s="38">
        <v>124.47</v>
      </c>
      <c r="O141" s="39">
        <f t="shared" si="65"/>
        <v>507.68</v>
      </c>
      <c r="P141" s="38">
        <f t="shared" si="66"/>
        <v>28.05</v>
      </c>
      <c r="Q141" s="38">
        <v>5.49</v>
      </c>
      <c r="R141" s="39">
        <f t="shared" si="67"/>
        <v>209</v>
      </c>
      <c r="S141" s="39">
        <f t="shared" si="68"/>
        <v>0</v>
      </c>
      <c r="T141" s="39">
        <f t="shared" si="69"/>
        <v>1601.98</v>
      </c>
      <c r="U141" s="38">
        <f t="shared" si="70"/>
        <v>0</v>
      </c>
      <c r="V141" s="38">
        <f t="shared" si="71"/>
        <v>320.56</v>
      </c>
      <c r="W141" s="38">
        <v>62.28</v>
      </c>
      <c r="X141" s="39">
        <f t="shared" si="72"/>
        <v>126.92</v>
      </c>
      <c r="Y141" s="38">
        <f t="shared" si="73"/>
        <v>12.02</v>
      </c>
      <c r="Z141" s="38">
        <v>2.34</v>
      </c>
      <c r="AA141" s="39">
        <f t="shared" si="74"/>
        <v>209</v>
      </c>
      <c r="AB141" s="39">
        <f t="shared" si="75"/>
        <v>0</v>
      </c>
      <c r="AC141" s="38">
        <f t="shared" si="76"/>
        <v>733.12</v>
      </c>
      <c r="AD141" s="38">
        <f t="shared" si="77"/>
        <v>2335.1</v>
      </c>
      <c r="AE141" s="38"/>
      <c r="AF141" s="41" t="s">
        <v>77</v>
      </c>
      <c r="AG141" s="42">
        <f t="shared" si="82"/>
        <v>86.17</v>
      </c>
      <c r="AH141" s="42">
        <f t="shared" si="83"/>
        <v>1148.43</v>
      </c>
      <c r="AI141" s="42">
        <f t="shared" si="78"/>
        <v>634.6</v>
      </c>
      <c r="AJ141" s="42">
        <f t="shared" si="84"/>
        <v>47.9</v>
      </c>
      <c r="AK141" s="42">
        <f t="shared" si="79"/>
        <v>418</v>
      </c>
      <c r="AL141" s="42">
        <f t="shared" si="80"/>
        <v>0</v>
      </c>
      <c r="AM141" s="42">
        <f t="shared" si="81"/>
        <v>2335.1</v>
      </c>
      <c r="AN141" s="41" t="s">
        <v>36</v>
      </c>
    </row>
    <row r="142" s="15" customFormat="1" ht="16" customHeight="1" spans="1:41">
      <c r="A142" s="37">
        <f t="shared" si="62"/>
        <v>139</v>
      </c>
      <c r="B142" s="38" t="s">
        <v>195</v>
      </c>
      <c r="C142" s="39" t="s">
        <v>442</v>
      </c>
      <c r="D142" s="40" t="s">
        <v>443</v>
      </c>
      <c r="E142" s="38">
        <v>4007</v>
      </c>
      <c r="F142" s="38">
        <v>4007</v>
      </c>
      <c r="G142" s="39">
        <v>6346</v>
      </c>
      <c r="H142" s="38">
        <v>4007</v>
      </c>
      <c r="I142" s="39">
        <v>3180</v>
      </c>
      <c r="J142" s="39"/>
      <c r="K142" s="38">
        <f t="shared" si="63"/>
        <v>72.13</v>
      </c>
      <c r="L142" s="38">
        <v>14.04</v>
      </c>
      <c r="M142" s="38">
        <f t="shared" si="64"/>
        <v>641.12</v>
      </c>
      <c r="N142" s="38">
        <v>124.47</v>
      </c>
      <c r="O142" s="39">
        <f t="shared" si="65"/>
        <v>507.68</v>
      </c>
      <c r="P142" s="38">
        <f t="shared" si="66"/>
        <v>28.05</v>
      </c>
      <c r="Q142" s="38">
        <v>5.49</v>
      </c>
      <c r="R142" s="39">
        <f t="shared" si="67"/>
        <v>159</v>
      </c>
      <c r="S142" s="39">
        <f t="shared" si="68"/>
        <v>0</v>
      </c>
      <c r="T142" s="39">
        <f t="shared" si="69"/>
        <v>1551.98</v>
      </c>
      <c r="U142" s="38">
        <f t="shared" si="70"/>
        <v>0</v>
      </c>
      <c r="V142" s="38">
        <f t="shared" si="71"/>
        <v>320.56</v>
      </c>
      <c r="W142" s="38">
        <v>62.28</v>
      </c>
      <c r="X142" s="39">
        <f t="shared" si="72"/>
        <v>126.92</v>
      </c>
      <c r="Y142" s="38">
        <f t="shared" si="73"/>
        <v>12.02</v>
      </c>
      <c r="Z142" s="38">
        <v>2.34</v>
      </c>
      <c r="AA142" s="39">
        <f t="shared" si="74"/>
        <v>159</v>
      </c>
      <c r="AB142" s="39">
        <f t="shared" si="75"/>
        <v>0</v>
      </c>
      <c r="AC142" s="38">
        <f t="shared" si="76"/>
        <v>683.12</v>
      </c>
      <c r="AD142" s="38">
        <f t="shared" si="77"/>
        <v>2235.1</v>
      </c>
      <c r="AE142" s="38"/>
      <c r="AF142" s="41" t="s">
        <v>53</v>
      </c>
      <c r="AG142" s="42">
        <f t="shared" si="82"/>
        <v>86.17</v>
      </c>
      <c r="AH142" s="42">
        <f t="shared" si="83"/>
        <v>1148.43</v>
      </c>
      <c r="AI142" s="42">
        <f t="shared" si="78"/>
        <v>634.6</v>
      </c>
      <c r="AJ142" s="42">
        <f t="shared" si="84"/>
        <v>47.9</v>
      </c>
      <c r="AK142" s="42">
        <f t="shared" si="79"/>
        <v>318</v>
      </c>
      <c r="AL142" s="42">
        <f t="shared" si="80"/>
        <v>0</v>
      </c>
      <c r="AM142" s="42">
        <f t="shared" si="81"/>
        <v>2235.1</v>
      </c>
      <c r="AN142" s="41" t="s">
        <v>34</v>
      </c>
    </row>
    <row r="143" s="15" customFormat="1" ht="16" customHeight="1" spans="1:41">
      <c r="A143" s="37">
        <f t="shared" si="62"/>
        <v>140</v>
      </c>
      <c r="B143" s="38" t="s">
        <v>195</v>
      </c>
      <c r="C143" s="57" t="s">
        <v>444</v>
      </c>
      <c r="D143" s="40" t="s">
        <v>445</v>
      </c>
      <c r="E143" s="38">
        <v>4007</v>
      </c>
      <c r="F143" s="38">
        <v>4007</v>
      </c>
      <c r="G143" s="39">
        <v>6346</v>
      </c>
      <c r="H143" s="38">
        <v>4007</v>
      </c>
      <c r="I143" s="39">
        <v>3180</v>
      </c>
      <c r="J143" s="39"/>
      <c r="K143" s="38">
        <f t="shared" si="63"/>
        <v>72.13</v>
      </c>
      <c r="L143" s="38">
        <v>14.04</v>
      </c>
      <c r="M143" s="38">
        <f t="shared" si="64"/>
        <v>641.12</v>
      </c>
      <c r="N143" s="38">
        <v>124.47</v>
      </c>
      <c r="O143" s="39">
        <f t="shared" si="65"/>
        <v>507.68</v>
      </c>
      <c r="P143" s="38">
        <f t="shared" si="66"/>
        <v>28.05</v>
      </c>
      <c r="Q143" s="38">
        <v>5.49</v>
      </c>
      <c r="R143" s="39">
        <f t="shared" si="67"/>
        <v>159</v>
      </c>
      <c r="S143" s="39">
        <f t="shared" si="68"/>
        <v>0</v>
      </c>
      <c r="T143" s="39">
        <f t="shared" si="69"/>
        <v>1551.98</v>
      </c>
      <c r="U143" s="38">
        <f t="shared" si="70"/>
        <v>0</v>
      </c>
      <c r="V143" s="38">
        <f t="shared" si="71"/>
        <v>320.56</v>
      </c>
      <c r="W143" s="38">
        <v>62.28</v>
      </c>
      <c r="X143" s="39">
        <f t="shared" si="72"/>
        <v>126.92</v>
      </c>
      <c r="Y143" s="38">
        <f t="shared" si="73"/>
        <v>12.02</v>
      </c>
      <c r="Z143" s="38">
        <v>2.34</v>
      </c>
      <c r="AA143" s="39">
        <f t="shared" si="74"/>
        <v>159</v>
      </c>
      <c r="AB143" s="39">
        <f t="shared" si="75"/>
        <v>0</v>
      </c>
      <c r="AC143" s="38">
        <f t="shared" si="76"/>
        <v>683.12</v>
      </c>
      <c r="AD143" s="38">
        <f t="shared" si="77"/>
        <v>2235.1</v>
      </c>
      <c r="AE143" s="38"/>
      <c r="AF143" s="41" t="s">
        <v>54</v>
      </c>
      <c r="AG143" s="42">
        <f t="shared" si="82"/>
        <v>86.17</v>
      </c>
      <c r="AH143" s="42">
        <f t="shared" si="83"/>
        <v>1148.43</v>
      </c>
      <c r="AI143" s="42">
        <f t="shared" si="78"/>
        <v>634.6</v>
      </c>
      <c r="AJ143" s="42">
        <f t="shared" si="84"/>
        <v>47.9</v>
      </c>
      <c r="AK143" s="42">
        <f t="shared" si="79"/>
        <v>318</v>
      </c>
      <c r="AL143" s="42">
        <f t="shared" si="80"/>
        <v>0</v>
      </c>
      <c r="AM143" s="42">
        <f t="shared" si="81"/>
        <v>2235.1</v>
      </c>
      <c r="AN143" s="41" t="s">
        <v>34</v>
      </c>
    </row>
    <row r="144" s="15" customFormat="1" ht="16" customHeight="1" spans="1:41">
      <c r="A144" s="37">
        <f t="shared" si="62"/>
        <v>141</v>
      </c>
      <c r="B144" s="38" t="s">
        <v>446</v>
      </c>
      <c r="C144" s="39" t="s">
        <v>447</v>
      </c>
      <c r="D144" s="40" t="s">
        <v>448</v>
      </c>
      <c r="E144" s="38">
        <v>4007</v>
      </c>
      <c r="F144" s="38">
        <v>4007</v>
      </c>
      <c r="G144" s="39">
        <v>6346</v>
      </c>
      <c r="H144" s="38">
        <v>4007</v>
      </c>
      <c r="I144" s="39">
        <v>4180</v>
      </c>
      <c r="J144" s="39"/>
      <c r="K144" s="38">
        <f t="shared" si="63"/>
        <v>72.13</v>
      </c>
      <c r="L144" s="38">
        <v>14.04</v>
      </c>
      <c r="M144" s="38">
        <f t="shared" si="64"/>
        <v>641.12</v>
      </c>
      <c r="N144" s="38">
        <v>124.47</v>
      </c>
      <c r="O144" s="39">
        <f t="shared" si="65"/>
        <v>507.68</v>
      </c>
      <c r="P144" s="38">
        <f t="shared" si="66"/>
        <v>28.05</v>
      </c>
      <c r="Q144" s="38">
        <v>5.49</v>
      </c>
      <c r="R144" s="39">
        <f t="shared" si="67"/>
        <v>209</v>
      </c>
      <c r="S144" s="39">
        <f t="shared" si="68"/>
        <v>0</v>
      </c>
      <c r="T144" s="39">
        <f t="shared" si="69"/>
        <v>1601.98</v>
      </c>
      <c r="U144" s="38">
        <f t="shared" si="70"/>
        <v>0</v>
      </c>
      <c r="V144" s="38">
        <f t="shared" si="71"/>
        <v>320.56</v>
      </c>
      <c r="W144" s="38">
        <v>62.28</v>
      </c>
      <c r="X144" s="39">
        <f t="shared" si="72"/>
        <v>126.92</v>
      </c>
      <c r="Y144" s="38">
        <f t="shared" si="73"/>
        <v>12.02</v>
      </c>
      <c r="Z144" s="38">
        <v>2.34</v>
      </c>
      <c r="AA144" s="39">
        <f t="shared" si="74"/>
        <v>209</v>
      </c>
      <c r="AB144" s="39">
        <f t="shared" si="75"/>
        <v>0</v>
      </c>
      <c r="AC144" s="38">
        <f t="shared" si="76"/>
        <v>733.12</v>
      </c>
      <c r="AD144" s="38">
        <f t="shared" si="77"/>
        <v>2335.1</v>
      </c>
      <c r="AE144" s="38"/>
      <c r="AF144" s="41" t="s">
        <v>55</v>
      </c>
      <c r="AG144" s="42">
        <f t="shared" si="82"/>
        <v>86.17</v>
      </c>
      <c r="AH144" s="42">
        <f t="shared" si="83"/>
        <v>1148.43</v>
      </c>
      <c r="AI144" s="42">
        <f t="shared" si="78"/>
        <v>634.6</v>
      </c>
      <c r="AJ144" s="42">
        <f t="shared" si="84"/>
        <v>47.9</v>
      </c>
      <c r="AK144" s="42">
        <f t="shared" si="79"/>
        <v>418</v>
      </c>
      <c r="AL144" s="42">
        <f t="shared" si="80"/>
        <v>0</v>
      </c>
      <c r="AM144" s="42">
        <f t="shared" si="81"/>
        <v>2335.1</v>
      </c>
      <c r="AN144" s="41" t="s">
        <v>35</v>
      </c>
    </row>
    <row r="145" s="15" customFormat="1" ht="16" customHeight="1" spans="1:40">
      <c r="A145" s="37">
        <f t="shared" si="62"/>
        <v>142</v>
      </c>
      <c r="B145" s="38" t="s">
        <v>189</v>
      </c>
      <c r="C145" s="39" t="s">
        <v>449</v>
      </c>
      <c r="D145" s="220" t="s">
        <v>450</v>
      </c>
      <c r="E145" s="38">
        <v>4200</v>
      </c>
      <c r="F145" s="38">
        <v>4200</v>
      </c>
      <c r="G145" s="39">
        <v>6346</v>
      </c>
      <c r="H145" s="38">
        <v>4200</v>
      </c>
      <c r="I145" s="39">
        <v>4180</v>
      </c>
      <c r="J145" s="39"/>
      <c r="K145" s="38">
        <f t="shared" si="63"/>
        <v>75.6</v>
      </c>
      <c r="L145" s="38">
        <v>0</v>
      </c>
      <c r="M145" s="38">
        <f t="shared" si="64"/>
        <v>672</v>
      </c>
      <c r="N145" s="38">
        <v>0</v>
      </c>
      <c r="O145" s="39">
        <f t="shared" si="65"/>
        <v>507.68</v>
      </c>
      <c r="P145" s="38">
        <f t="shared" si="66"/>
        <v>29.4</v>
      </c>
      <c r="Q145" s="38">
        <v>0</v>
      </c>
      <c r="R145" s="39">
        <f t="shared" si="67"/>
        <v>209</v>
      </c>
      <c r="S145" s="39">
        <f t="shared" si="68"/>
        <v>0</v>
      </c>
      <c r="T145" s="39">
        <f t="shared" si="69"/>
        <v>1493.68</v>
      </c>
      <c r="U145" s="38">
        <f t="shared" si="70"/>
        <v>0</v>
      </c>
      <c r="V145" s="38">
        <f t="shared" si="71"/>
        <v>336</v>
      </c>
      <c r="W145" s="38">
        <v>0</v>
      </c>
      <c r="X145" s="39">
        <f t="shared" si="72"/>
        <v>126.92</v>
      </c>
      <c r="Y145" s="38">
        <f t="shared" si="73"/>
        <v>12.6</v>
      </c>
      <c r="Z145" s="38">
        <v>0</v>
      </c>
      <c r="AA145" s="39">
        <f t="shared" si="74"/>
        <v>209</v>
      </c>
      <c r="AB145" s="39">
        <f t="shared" si="75"/>
        <v>0</v>
      </c>
      <c r="AC145" s="38">
        <f t="shared" si="76"/>
        <v>684.52</v>
      </c>
      <c r="AD145" s="38">
        <f t="shared" si="77"/>
        <v>2178.2</v>
      </c>
      <c r="AE145" s="38"/>
      <c r="AF145" s="41" t="s">
        <v>55</v>
      </c>
      <c r="AG145" s="42">
        <f t="shared" si="82"/>
        <v>75.6</v>
      </c>
      <c r="AH145" s="42">
        <f t="shared" si="83"/>
        <v>1008</v>
      </c>
      <c r="AI145" s="42">
        <f t="shared" si="78"/>
        <v>634.6</v>
      </c>
      <c r="AJ145" s="42">
        <f t="shared" si="84"/>
        <v>42</v>
      </c>
      <c r="AK145" s="42">
        <f t="shared" si="79"/>
        <v>418</v>
      </c>
      <c r="AL145" s="42">
        <f t="shared" si="80"/>
        <v>0</v>
      </c>
      <c r="AM145" s="42">
        <f t="shared" si="81"/>
        <v>2178.2</v>
      </c>
      <c r="AN145" s="41" t="s">
        <v>35</v>
      </c>
    </row>
    <row r="146" s="15" customFormat="1" ht="16" customHeight="1" spans="1:40">
      <c r="A146" s="37">
        <f t="shared" si="62"/>
        <v>143</v>
      </c>
      <c r="B146" s="38" t="s">
        <v>446</v>
      </c>
      <c r="C146" s="39" t="s">
        <v>451</v>
      </c>
      <c r="D146" s="40" t="s">
        <v>452</v>
      </c>
      <c r="E146" s="38">
        <v>4007</v>
      </c>
      <c r="F146" s="38">
        <v>4007</v>
      </c>
      <c r="G146" s="39">
        <v>6346</v>
      </c>
      <c r="H146" s="38">
        <v>4007</v>
      </c>
      <c r="I146" s="39">
        <v>2200</v>
      </c>
      <c r="J146" s="39"/>
      <c r="K146" s="38">
        <f t="shared" si="63"/>
        <v>72.13</v>
      </c>
      <c r="L146" s="38">
        <v>14.04</v>
      </c>
      <c r="M146" s="38">
        <f t="shared" si="64"/>
        <v>641.12</v>
      </c>
      <c r="N146" s="38">
        <v>124.47</v>
      </c>
      <c r="O146" s="39">
        <f t="shared" si="65"/>
        <v>507.68</v>
      </c>
      <c r="P146" s="38">
        <f t="shared" si="66"/>
        <v>28.05</v>
      </c>
      <c r="Q146" s="38">
        <v>5.49</v>
      </c>
      <c r="R146" s="39">
        <f t="shared" si="67"/>
        <v>110</v>
      </c>
      <c r="S146" s="39">
        <f t="shared" si="68"/>
        <v>0</v>
      </c>
      <c r="T146" s="39">
        <f t="shared" si="69"/>
        <v>1502.98</v>
      </c>
      <c r="U146" s="38">
        <f t="shared" si="70"/>
        <v>0</v>
      </c>
      <c r="V146" s="38">
        <f t="shared" si="71"/>
        <v>320.56</v>
      </c>
      <c r="W146" s="38">
        <v>62.28</v>
      </c>
      <c r="X146" s="39">
        <f t="shared" si="72"/>
        <v>126.92</v>
      </c>
      <c r="Y146" s="38">
        <f t="shared" si="73"/>
        <v>12.02</v>
      </c>
      <c r="Z146" s="38">
        <v>2.34</v>
      </c>
      <c r="AA146" s="39">
        <f t="shared" si="74"/>
        <v>110</v>
      </c>
      <c r="AB146" s="39">
        <f t="shared" si="75"/>
        <v>0</v>
      </c>
      <c r="AC146" s="38">
        <f t="shared" si="76"/>
        <v>634.12</v>
      </c>
      <c r="AD146" s="38">
        <f t="shared" si="77"/>
        <v>2137.1</v>
      </c>
      <c r="AE146" s="38"/>
      <c r="AF146" s="41" t="s">
        <v>50</v>
      </c>
      <c r="AG146" s="42">
        <f t="shared" si="82"/>
        <v>86.17</v>
      </c>
      <c r="AH146" s="42">
        <f t="shared" si="83"/>
        <v>1148.43</v>
      </c>
      <c r="AI146" s="42">
        <f t="shared" si="78"/>
        <v>634.6</v>
      </c>
      <c r="AJ146" s="42">
        <f t="shared" si="84"/>
        <v>47.9</v>
      </c>
      <c r="AK146" s="42">
        <f t="shared" si="79"/>
        <v>220</v>
      </c>
      <c r="AL146" s="42">
        <f t="shared" si="80"/>
        <v>0</v>
      </c>
      <c r="AM146" s="42">
        <f t="shared" si="81"/>
        <v>2137.1</v>
      </c>
      <c r="AN146" s="41" t="s">
        <v>33</v>
      </c>
    </row>
    <row r="147" s="15" customFormat="1" ht="16" customHeight="1" spans="1:40">
      <c r="A147" s="37">
        <f t="shared" si="62"/>
        <v>144</v>
      </c>
      <c r="B147" s="38" t="s">
        <v>446</v>
      </c>
      <c r="C147" s="39" t="s">
        <v>453</v>
      </c>
      <c r="D147" s="40" t="s">
        <v>454</v>
      </c>
      <c r="E147" s="38">
        <v>4007</v>
      </c>
      <c r="F147" s="38">
        <v>4007</v>
      </c>
      <c r="G147" s="39">
        <v>6346</v>
      </c>
      <c r="H147" s="38">
        <v>4007</v>
      </c>
      <c r="I147" s="39">
        <v>2200</v>
      </c>
      <c r="J147" s="39"/>
      <c r="K147" s="38">
        <f t="shared" si="63"/>
        <v>72.13</v>
      </c>
      <c r="L147" s="38">
        <v>14.04</v>
      </c>
      <c r="M147" s="38">
        <f t="shared" si="64"/>
        <v>641.12</v>
      </c>
      <c r="N147" s="38">
        <v>124.47</v>
      </c>
      <c r="O147" s="39">
        <f t="shared" si="65"/>
        <v>507.68</v>
      </c>
      <c r="P147" s="38">
        <f t="shared" si="66"/>
        <v>28.05</v>
      </c>
      <c r="Q147" s="38">
        <v>5.49</v>
      </c>
      <c r="R147" s="39">
        <f t="shared" si="67"/>
        <v>110</v>
      </c>
      <c r="S147" s="39">
        <f t="shared" si="68"/>
        <v>0</v>
      </c>
      <c r="T147" s="39">
        <f t="shared" si="69"/>
        <v>1502.98</v>
      </c>
      <c r="U147" s="38">
        <f t="shared" si="70"/>
        <v>0</v>
      </c>
      <c r="V147" s="38">
        <f t="shared" si="71"/>
        <v>320.56</v>
      </c>
      <c r="W147" s="38">
        <v>62.28</v>
      </c>
      <c r="X147" s="39">
        <f t="shared" si="72"/>
        <v>126.92</v>
      </c>
      <c r="Y147" s="38">
        <f t="shared" si="73"/>
        <v>12.02</v>
      </c>
      <c r="Z147" s="38">
        <v>2.34</v>
      </c>
      <c r="AA147" s="39">
        <f t="shared" si="74"/>
        <v>110</v>
      </c>
      <c r="AB147" s="39">
        <f t="shared" si="75"/>
        <v>0</v>
      </c>
      <c r="AC147" s="38">
        <f t="shared" si="76"/>
        <v>634.12</v>
      </c>
      <c r="AD147" s="38">
        <f t="shared" si="77"/>
        <v>2137.1</v>
      </c>
      <c r="AE147" s="38"/>
      <c r="AF147" s="41" t="s">
        <v>50</v>
      </c>
      <c r="AG147" s="42">
        <f t="shared" si="82"/>
        <v>86.17</v>
      </c>
      <c r="AH147" s="42">
        <f t="shared" si="83"/>
        <v>1148.43</v>
      </c>
      <c r="AI147" s="42">
        <f t="shared" si="78"/>
        <v>634.6</v>
      </c>
      <c r="AJ147" s="42">
        <f t="shared" si="84"/>
        <v>47.9</v>
      </c>
      <c r="AK147" s="42">
        <f t="shared" si="79"/>
        <v>220</v>
      </c>
      <c r="AL147" s="42">
        <f t="shared" si="80"/>
        <v>0</v>
      </c>
      <c r="AM147" s="42">
        <f t="shared" si="81"/>
        <v>2137.1</v>
      </c>
      <c r="AN147" s="41" t="s">
        <v>33</v>
      </c>
    </row>
    <row r="148" s="15" customFormat="1" ht="16" customHeight="1" spans="1:40">
      <c r="A148" s="37">
        <f t="shared" si="62"/>
        <v>145</v>
      </c>
      <c r="B148" s="38" t="s">
        <v>446</v>
      </c>
      <c r="C148" s="39" t="s">
        <v>455</v>
      </c>
      <c r="D148" s="40" t="s">
        <v>456</v>
      </c>
      <c r="E148" s="38">
        <v>4007</v>
      </c>
      <c r="F148" s="38">
        <v>4007</v>
      </c>
      <c r="G148" s="39">
        <v>6346</v>
      </c>
      <c r="H148" s="38">
        <v>4007</v>
      </c>
      <c r="I148" s="39">
        <v>3180</v>
      </c>
      <c r="J148" s="39"/>
      <c r="K148" s="38">
        <f t="shared" si="63"/>
        <v>72.13</v>
      </c>
      <c r="L148" s="38">
        <v>14.04</v>
      </c>
      <c r="M148" s="38">
        <f t="shared" si="64"/>
        <v>641.12</v>
      </c>
      <c r="N148" s="38">
        <v>124.47</v>
      </c>
      <c r="O148" s="39">
        <f t="shared" si="65"/>
        <v>507.68</v>
      </c>
      <c r="P148" s="38">
        <f t="shared" si="66"/>
        <v>28.05</v>
      </c>
      <c r="Q148" s="38">
        <v>5.49</v>
      </c>
      <c r="R148" s="39">
        <f t="shared" si="67"/>
        <v>159</v>
      </c>
      <c r="S148" s="39">
        <f t="shared" si="68"/>
        <v>0</v>
      </c>
      <c r="T148" s="39">
        <f t="shared" si="69"/>
        <v>1551.98</v>
      </c>
      <c r="U148" s="38">
        <f t="shared" si="70"/>
        <v>0</v>
      </c>
      <c r="V148" s="38">
        <f t="shared" si="71"/>
        <v>320.56</v>
      </c>
      <c r="W148" s="38">
        <v>62.28</v>
      </c>
      <c r="X148" s="39">
        <f t="shared" si="72"/>
        <v>126.92</v>
      </c>
      <c r="Y148" s="38">
        <f t="shared" si="73"/>
        <v>12.02</v>
      </c>
      <c r="Z148" s="38">
        <v>2.34</v>
      </c>
      <c r="AA148" s="39">
        <f t="shared" si="74"/>
        <v>159</v>
      </c>
      <c r="AB148" s="39">
        <f t="shared" si="75"/>
        <v>0</v>
      </c>
      <c r="AC148" s="38">
        <f t="shared" si="76"/>
        <v>683.12</v>
      </c>
      <c r="AD148" s="38">
        <f t="shared" si="77"/>
        <v>2235.1</v>
      </c>
      <c r="AE148" s="38"/>
      <c r="AF148" s="41" t="s">
        <v>50</v>
      </c>
      <c r="AG148" s="42">
        <f t="shared" si="82"/>
        <v>86.17</v>
      </c>
      <c r="AH148" s="42">
        <f t="shared" si="83"/>
        <v>1148.43</v>
      </c>
      <c r="AI148" s="42">
        <f t="shared" si="78"/>
        <v>634.6</v>
      </c>
      <c r="AJ148" s="42">
        <f t="shared" si="84"/>
        <v>47.9</v>
      </c>
      <c r="AK148" s="42">
        <f t="shared" si="79"/>
        <v>318</v>
      </c>
      <c r="AL148" s="42">
        <f t="shared" si="80"/>
        <v>0</v>
      </c>
      <c r="AM148" s="42">
        <f t="shared" si="81"/>
        <v>2235.1</v>
      </c>
      <c r="AN148" s="41" t="s">
        <v>36</v>
      </c>
    </row>
    <row r="149" s="15" customFormat="1" ht="16" customHeight="1" spans="1:40">
      <c r="A149" s="37">
        <f t="shared" si="62"/>
        <v>146</v>
      </c>
      <c r="B149" s="38" t="s">
        <v>446</v>
      </c>
      <c r="C149" s="39" t="s">
        <v>457</v>
      </c>
      <c r="D149" s="40" t="s">
        <v>458</v>
      </c>
      <c r="E149" s="38">
        <v>4007</v>
      </c>
      <c r="F149" s="38">
        <v>4007</v>
      </c>
      <c r="G149" s="39">
        <v>6346</v>
      </c>
      <c r="H149" s="38">
        <v>4007</v>
      </c>
      <c r="I149" s="39">
        <v>3180</v>
      </c>
      <c r="J149" s="39"/>
      <c r="K149" s="38">
        <f t="shared" si="63"/>
        <v>72.13</v>
      </c>
      <c r="L149" s="38">
        <v>14.04</v>
      </c>
      <c r="M149" s="38">
        <f t="shared" si="64"/>
        <v>641.12</v>
      </c>
      <c r="N149" s="38">
        <v>124.47</v>
      </c>
      <c r="O149" s="39">
        <f t="shared" si="65"/>
        <v>507.68</v>
      </c>
      <c r="P149" s="38">
        <f t="shared" si="66"/>
        <v>28.05</v>
      </c>
      <c r="Q149" s="38">
        <v>5.49</v>
      </c>
      <c r="R149" s="39">
        <f t="shared" si="67"/>
        <v>159</v>
      </c>
      <c r="S149" s="39">
        <f t="shared" si="68"/>
        <v>0</v>
      </c>
      <c r="T149" s="39">
        <f t="shared" si="69"/>
        <v>1551.98</v>
      </c>
      <c r="U149" s="38">
        <f t="shared" si="70"/>
        <v>0</v>
      </c>
      <c r="V149" s="38">
        <f t="shared" si="71"/>
        <v>320.56</v>
      </c>
      <c r="W149" s="38">
        <v>62.28</v>
      </c>
      <c r="X149" s="39">
        <f t="shared" si="72"/>
        <v>126.92</v>
      </c>
      <c r="Y149" s="38">
        <f t="shared" si="73"/>
        <v>12.02</v>
      </c>
      <c r="Z149" s="38">
        <v>2.34</v>
      </c>
      <c r="AA149" s="39">
        <f t="shared" si="74"/>
        <v>159</v>
      </c>
      <c r="AB149" s="39">
        <f t="shared" si="75"/>
        <v>0</v>
      </c>
      <c r="AC149" s="38">
        <f t="shared" si="76"/>
        <v>683.12</v>
      </c>
      <c r="AD149" s="38">
        <f t="shared" si="77"/>
        <v>2235.1</v>
      </c>
      <c r="AE149" s="38"/>
      <c r="AF149" s="41" t="s">
        <v>50</v>
      </c>
      <c r="AG149" s="42">
        <f t="shared" si="82"/>
        <v>86.17</v>
      </c>
      <c r="AH149" s="42">
        <f t="shared" si="83"/>
        <v>1148.43</v>
      </c>
      <c r="AI149" s="42">
        <f t="shared" si="78"/>
        <v>634.6</v>
      </c>
      <c r="AJ149" s="42">
        <f t="shared" si="84"/>
        <v>47.9</v>
      </c>
      <c r="AK149" s="42">
        <f t="shared" si="79"/>
        <v>318</v>
      </c>
      <c r="AL149" s="42">
        <f t="shared" si="80"/>
        <v>0</v>
      </c>
      <c r="AM149" s="42">
        <f t="shared" si="81"/>
        <v>2235.1</v>
      </c>
      <c r="AN149" s="41" t="s">
        <v>36</v>
      </c>
    </row>
    <row r="150" s="15" customFormat="1" ht="16" customHeight="1" spans="1:40">
      <c r="A150" s="37">
        <f t="shared" si="62"/>
        <v>147</v>
      </c>
      <c r="B150" s="38" t="s">
        <v>459</v>
      </c>
      <c r="C150" s="39" t="s">
        <v>460</v>
      </c>
      <c r="D150" s="40" t="s">
        <v>461</v>
      </c>
      <c r="E150" s="38">
        <v>4007</v>
      </c>
      <c r="F150" s="38">
        <v>4007</v>
      </c>
      <c r="G150" s="39">
        <v>6346</v>
      </c>
      <c r="H150" s="38">
        <v>4007</v>
      </c>
      <c r="I150" s="39">
        <v>2200</v>
      </c>
      <c r="J150" s="39"/>
      <c r="K150" s="38">
        <f t="shared" si="63"/>
        <v>72.13</v>
      </c>
      <c r="L150" s="38">
        <v>14.04</v>
      </c>
      <c r="M150" s="38">
        <f t="shared" si="64"/>
        <v>641.12</v>
      </c>
      <c r="N150" s="38">
        <v>124.47</v>
      </c>
      <c r="O150" s="39">
        <f t="shared" si="65"/>
        <v>507.68</v>
      </c>
      <c r="P150" s="38">
        <f t="shared" si="66"/>
        <v>28.05</v>
      </c>
      <c r="Q150" s="38">
        <v>5.49</v>
      </c>
      <c r="R150" s="39">
        <f t="shared" si="67"/>
        <v>110</v>
      </c>
      <c r="S150" s="39">
        <f t="shared" si="68"/>
        <v>0</v>
      </c>
      <c r="T150" s="39">
        <f t="shared" si="69"/>
        <v>1502.98</v>
      </c>
      <c r="U150" s="38">
        <f t="shared" si="70"/>
        <v>0</v>
      </c>
      <c r="V150" s="38">
        <f t="shared" si="71"/>
        <v>320.56</v>
      </c>
      <c r="W150" s="38">
        <v>62.28</v>
      </c>
      <c r="X150" s="39">
        <f t="shared" si="72"/>
        <v>126.92</v>
      </c>
      <c r="Y150" s="38">
        <f t="shared" si="73"/>
        <v>12.02</v>
      </c>
      <c r="Z150" s="38">
        <v>2.34</v>
      </c>
      <c r="AA150" s="39">
        <f t="shared" si="74"/>
        <v>110</v>
      </c>
      <c r="AB150" s="39">
        <f t="shared" si="75"/>
        <v>0</v>
      </c>
      <c r="AC150" s="38">
        <f t="shared" si="76"/>
        <v>634.12</v>
      </c>
      <c r="AD150" s="38">
        <f t="shared" si="77"/>
        <v>2137.1</v>
      </c>
      <c r="AE150" s="38"/>
      <c r="AF150" s="41" t="s">
        <v>51</v>
      </c>
      <c r="AG150" s="42">
        <f t="shared" si="82"/>
        <v>86.17</v>
      </c>
      <c r="AH150" s="42">
        <f t="shared" si="83"/>
        <v>1148.43</v>
      </c>
      <c r="AI150" s="42">
        <f t="shared" si="78"/>
        <v>634.6</v>
      </c>
      <c r="AJ150" s="42">
        <f t="shared" si="84"/>
        <v>47.9</v>
      </c>
      <c r="AK150" s="42">
        <f t="shared" si="79"/>
        <v>220</v>
      </c>
      <c r="AL150" s="42">
        <f t="shared" si="80"/>
        <v>0</v>
      </c>
      <c r="AM150" s="42">
        <f t="shared" si="81"/>
        <v>2137.1</v>
      </c>
      <c r="AN150" s="41" t="s">
        <v>33</v>
      </c>
    </row>
    <row r="151" s="15" customFormat="1" ht="16" customHeight="1" spans="1:40">
      <c r="A151" s="37">
        <f t="shared" si="62"/>
        <v>148</v>
      </c>
      <c r="B151" s="38" t="s">
        <v>459</v>
      </c>
      <c r="C151" s="39" t="s">
        <v>462</v>
      </c>
      <c r="D151" s="40" t="s">
        <v>463</v>
      </c>
      <c r="E151" s="38">
        <v>4007</v>
      </c>
      <c r="F151" s="38">
        <v>4007</v>
      </c>
      <c r="G151" s="39">
        <v>6346</v>
      </c>
      <c r="H151" s="38">
        <v>4007</v>
      </c>
      <c r="I151" s="39">
        <v>2200</v>
      </c>
      <c r="J151" s="39"/>
      <c r="K151" s="38">
        <f t="shared" si="63"/>
        <v>72.13</v>
      </c>
      <c r="L151" s="38">
        <v>14.04</v>
      </c>
      <c r="M151" s="38">
        <f t="shared" si="64"/>
        <v>641.12</v>
      </c>
      <c r="N151" s="38">
        <v>124.47</v>
      </c>
      <c r="O151" s="39">
        <f t="shared" si="65"/>
        <v>507.68</v>
      </c>
      <c r="P151" s="38">
        <f t="shared" si="66"/>
        <v>28.05</v>
      </c>
      <c r="Q151" s="38">
        <v>5.49</v>
      </c>
      <c r="R151" s="39">
        <f t="shared" si="67"/>
        <v>110</v>
      </c>
      <c r="S151" s="39">
        <f t="shared" si="68"/>
        <v>0</v>
      </c>
      <c r="T151" s="39">
        <f t="shared" si="69"/>
        <v>1502.98</v>
      </c>
      <c r="U151" s="38">
        <f t="shared" si="70"/>
        <v>0</v>
      </c>
      <c r="V151" s="38">
        <f t="shared" si="71"/>
        <v>320.56</v>
      </c>
      <c r="W151" s="38">
        <v>62.28</v>
      </c>
      <c r="X151" s="39">
        <f t="shared" si="72"/>
        <v>126.92</v>
      </c>
      <c r="Y151" s="38">
        <f t="shared" si="73"/>
        <v>12.02</v>
      </c>
      <c r="Z151" s="38">
        <v>2.34</v>
      </c>
      <c r="AA151" s="39">
        <f t="shared" si="74"/>
        <v>110</v>
      </c>
      <c r="AB151" s="39">
        <f t="shared" si="75"/>
        <v>0</v>
      </c>
      <c r="AC151" s="38">
        <f t="shared" si="76"/>
        <v>634.12</v>
      </c>
      <c r="AD151" s="38">
        <f t="shared" si="77"/>
        <v>2137.1</v>
      </c>
      <c r="AE151" s="38"/>
      <c r="AF151" s="41" t="s">
        <v>48</v>
      </c>
      <c r="AG151" s="42">
        <f t="shared" si="82"/>
        <v>86.17</v>
      </c>
      <c r="AH151" s="42">
        <f t="shared" si="83"/>
        <v>1148.43</v>
      </c>
      <c r="AI151" s="42">
        <f t="shared" si="78"/>
        <v>634.6</v>
      </c>
      <c r="AJ151" s="42">
        <f t="shared" si="84"/>
        <v>47.9</v>
      </c>
      <c r="AK151" s="42">
        <f t="shared" si="79"/>
        <v>220</v>
      </c>
      <c r="AL151" s="42">
        <f t="shared" si="80"/>
        <v>0</v>
      </c>
      <c r="AM151" s="42">
        <f t="shared" si="81"/>
        <v>2137.1</v>
      </c>
      <c r="AN151" s="41" t="s">
        <v>33</v>
      </c>
    </row>
    <row r="152" s="15" customFormat="1" ht="16" customHeight="1" spans="1:40">
      <c r="A152" s="37">
        <f t="shared" si="62"/>
        <v>149</v>
      </c>
      <c r="B152" s="38" t="s">
        <v>459</v>
      </c>
      <c r="C152" s="39" t="s">
        <v>464</v>
      </c>
      <c r="D152" s="40" t="s">
        <v>465</v>
      </c>
      <c r="E152" s="38">
        <v>4007</v>
      </c>
      <c r="F152" s="38">
        <v>4007</v>
      </c>
      <c r="G152" s="39">
        <v>6346</v>
      </c>
      <c r="H152" s="38">
        <v>4007</v>
      </c>
      <c r="I152" s="39">
        <v>2200</v>
      </c>
      <c r="J152" s="39"/>
      <c r="K152" s="38">
        <f t="shared" si="63"/>
        <v>72.13</v>
      </c>
      <c r="L152" s="38">
        <v>14.04</v>
      </c>
      <c r="M152" s="38">
        <f t="shared" si="64"/>
        <v>641.12</v>
      </c>
      <c r="N152" s="38">
        <v>124.47</v>
      </c>
      <c r="O152" s="39">
        <f t="shared" si="65"/>
        <v>507.68</v>
      </c>
      <c r="P152" s="38">
        <f t="shared" si="66"/>
        <v>28.05</v>
      </c>
      <c r="Q152" s="38">
        <v>5.49</v>
      </c>
      <c r="R152" s="39">
        <f t="shared" si="67"/>
        <v>110</v>
      </c>
      <c r="S152" s="39">
        <f t="shared" si="68"/>
        <v>0</v>
      </c>
      <c r="T152" s="39">
        <f t="shared" si="69"/>
        <v>1502.98</v>
      </c>
      <c r="U152" s="38">
        <f t="shared" si="70"/>
        <v>0</v>
      </c>
      <c r="V152" s="38">
        <f t="shared" si="71"/>
        <v>320.56</v>
      </c>
      <c r="W152" s="38">
        <v>62.28</v>
      </c>
      <c r="X152" s="39">
        <f t="shared" si="72"/>
        <v>126.92</v>
      </c>
      <c r="Y152" s="38">
        <f t="shared" si="73"/>
        <v>12.02</v>
      </c>
      <c r="Z152" s="38">
        <v>2.34</v>
      </c>
      <c r="AA152" s="39">
        <f t="shared" si="74"/>
        <v>110</v>
      </c>
      <c r="AB152" s="39">
        <f t="shared" si="75"/>
        <v>0</v>
      </c>
      <c r="AC152" s="38">
        <f t="shared" si="76"/>
        <v>634.12</v>
      </c>
      <c r="AD152" s="38">
        <f t="shared" si="77"/>
        <v>2137.1</v>
      </c>
      <c r="AE152" s="38"/>
      <c r="AF152" s="41" t="s">
        <v>51</v>
      </c>
      <c r="AG152" s="42">
        <f t="shared" si="82"/>
        <v>86.17</v>
      </c>
      <c r="AH152" s="42">
        <f t="shared" si="83"/>
        <v>1148.43</v>
      </c>
      <c r="AI152" s="42">
        <f t="shared" si="78"/>
        <v>634.6</v>
      </c>
      <c r="AJ152" s="42">
        <f t="shared" si="84"/>
        <v>47.9</v>
      </c>
      <c r="AK152" s="42">
        <f t="shared" si="79"/>
        <v>220</v>
      </c>
      <c r="AL152" s="42">
        <f t="shared" si="80"/>
        <v>0</v>
      </c>
      <c r="AM152" s="42">
        <f t="shared" si="81"/>
        <v>2137.1</v>
      </c>
      <c r="AN152" s="41" t="s">
        <v>33</v>
      </c>
    </row>
    <row r="153" s="15" customFormat="1" ht="16" customHeight="1" spans="1:40">
      <c r="A153" s="37">
        <f t="shared" si="62"/>
        <v>150</v>
      </c>
      <c r="B153" s="38" t="s">
        <v>459</v>
      </c>
      <c r="C153" s="39" t="s">
        <v>466</v>
      </c>
      <c r="D153" s="40" t="s">
        <v>467</v>
      </c>
      <c r="E153" s="38">
        <v>4007</v>
      </c>
      <c r="F153" s="38">
        <v>4007</v>
      </c>
      <c r="G153" s="39">
        <v>6346</v>
      </c>
      <c r="H153" s="38">
        <v>4007</v>
      </c>
      <c r="I153" s="39">
        <v>2200</v>
      </c>
      <c r="J153" s="39"/>
      <c r="K153" s="38">
        <f t="shared" si="63"/>
        <v>72.13</v>
      </c>
      <c r="L153" s="38">
        <v>14.04</v>
      </c>
      <c r="M153" s="38">
        <f t="shared" si="64"/>
        <v>641.12</v>
      </c>
      <c r="N153" s="38">
        <v>124.47</v>
      </c>
      <c r="O153" s="39">
        <f t="shared" si="65"/>
        <v>507.68</v>
      </c>
      <c r="P153" s="38">
        <f t="shared" si="66"/>
        <v>28.05</v>
      </c>
      <c r="Q153" s="38">
        <v>5.49</v>
      </c>
      <c r="R153" s="39">
        <f t="shared" si="67"/>
        <v>110</v>
      </c>
      <c r="S153" s="39">
        <f t="shared" si="68"/>
        <v>0</v>
      </c>
      <c r="T153" s="39">
        <f t="shared" si="69"/>
        <v>1502.98</v>
      </c>
      <c r="U153" s="38">
        <f t="shared" si="70"/>
        <v>0</v>
      </c>
      <c r="V153" s="38">
        <f t="shared" si="71"/>
        <v>320.56</v>
      </c>
      <c r="W153" s="38">
        <v>62.28</v>
      </c>
      <c r="X153" s="39">
        <f t="shared" si="72"/>
        <v>126.92</v>
      </c>
      <c r="Y153" s="38">
        <f t="shared" si="73"/>
        <v>12.02</v>
      </c>
      <c r="Z153" s="38">
        <v>2.34</v>
      </c>
      <c r="AA153" s="39">
        <f t="shared" si="74"/>
        <v>110</v>
      </c>
      <c r="AB153" s="39">
        <f t="shared" si="75"/>
        <v>0</v>
      </c>
      <c r="AC153" s="38">
        <f t="shared" si="76"/>
        <v>634.12</v>
      </c>
      <c r="AD153" s="38">
        <f t="shared" si="77"/>
        <v>2137.1</v>
      </c>
      <c r="AE153" s="38"/>
      <c r="AF153" s="41" t="s">
        <v>48</v>
      </c>
      <c r="AG153" s="42">
        <f t="shared" si="82"/>
        <v>86.17</v>
      </c>
      <c r="AH153" s="42">
        <f t="shared" si="83"/>
        <v>1148.43</v>
      </c>
      <c r="AI153" s="42">
        <f t="shared" si="78"/>
        <v>634.6</v>
      </c>
      <c r="AJ153" s="42">
        <f t="shared" si="84"/>
        <v>47.9</v>
      </c>
      <c r="AK153" s="42">
        <f t="shared" si="79"/>
        <v>220</v>
      </c>
      <c r="AL153" s="42">
        <f t="shared" si="80"/>
        <v>0</v>
      </c>
      <c r="AM153" s="42">
        <f t="shared" si="81"/>
        <v>2137.1</v>
      </c>
      <c r="AN153" s="41" t="s">
        <v>33</v>
      </c>
    </row>
    <row r="154" s="15" customFormat="1" ht="16" customHeight="1" spans="1:40">
      <c r="A154" s="37">
        <f t="shared" si="62"/>
        <v>151</v>
      </c>
      <c r="B154" s="38" t="s">
        <v>459</v>
      </c>
      <c r="C154" s="39" t="s">
        <v>468</v>
      </c>
      <c r="D154" s="40" t="s">
        <v>469</v>
      </c>
      <c r="E154" s="38">
        <v>4007</v>
      </c>
      <c r="F154" s="38">
        <v>4007</v>
      </c>
      <c r="G154" s="39">
        <v>6346</v>
      </c>
      <c r="H154" s="38">
        <v>4007</v>
      </c>
      <c r="I154" s="39">
        <v>2200</v>
      </c>
      <c r="J154" s="39"/>
      <c r="K154" s="38">
        <f t="shared" si="63"/>
        <v>72.13</v>
      </c>
      <c r="L154" s="38">
        <v>14.04</v>
      </c>
      <c r="M154" s="38">
        <f t="shared" si="64"/>
        <v>641.12</v>
      </c>
      <c r="N154" s="38">
        <v>124.47</v>
      </c>
      <c r="O154" s="39">
        <f t="shared" si="65"/>
        <v>507.68</v>
      </c>
      <c r="P154" s="38">
        <f t="shared" si="66"/>
        <v>28.05</v>
      </c>
      <c r="Q154" s="38">
        <v>5.49</v>
      </c>
      <c r="R154" s="39">
        <f t="shared" si="67"/>
        <v>110</v>
      </c>
      <c r="S154" s="39">
        <f t="shared" si="68"/>
        <v>0</v>
      </c>
      <c r="T154" s="39">
        <f t="shared" si="69"/>
        <v>1502.98</v>
      </c>
      <c r="U154" s="38">
        <f t="shared" si="70"/>
        <v>0</v>
      </c>
      <c r="V154" s="38">
        <f t="shared" si="71"/>
        <v>320.56</v>
      </c>
      <c r="W154" s="38">
        <v>62.28</v>
      </c>
      <c r="X154" s="39">
        <f t="shared" si="72"/>
        <v>126.92</v>
      </c>
      <c r="Y154" s="38">
        <f t="shared" si="73"/>
        <v>12.02</v>
      </c>
      <c r="Z154" s="38">
        <v>2.34</v>
      </c>
      <c r="AA154" s="39">
        <f t="shared" si="74"/>
        <v>110</v>
      </c>
      <c r="AB154" s="39">
        <f t="shared" si="75"/>
        <v>0</v>
      </c>
      <c r="AC154" s="38">
        <f t="shared" si="76"/>
        <v>634.12</v>
      </c>
      <c r="AD154" s="38">
        <f t="shared" si="77"/>
        <v>2137.1</v>
      </c>
      <c r="AE154" s="38"/>
      <c r="AF154" s="41" t="s">
        <v>48</v>
      </c>
      <c r="AG154" s="42">
        <f t="shared" si="82"/>
        <v>86.17</v>
      </c>
      <c r="AH154" s="42">
        <f t="shared" si="83"/>
        <v>1148.43</v>
      </c>
      <c r="AI154" s="42">
        <f t="shared" si="78"/>
        <v>634.6</v>
      </c>
      <c r="AJ154" s="42">
        <f t="shared" si="84"/>
        <v>47.9</v>
      </c>
      <c r="AK154" s="42">
        <f t="shared" si="79"/>
        <v>220</v>
      </c>
      <c r="AL154" s="42">
        <f t="shared" si="80"/>
        <v>0</v>
      </c>
      <c r="AM154" s="42">
        <f t="shared" si="81"/>
        <v>2137.1</v>
      </c>
      <c r="AN154" s="41" t="s">
        <v>33</v>
      </c>
    </row>
    <row r="155" s="15" customFormat="1" ht="16" customHeight="1" spans="1:40">
      <c r="A155" s="37">
        <f t="shared" si="62"/>
        <v>152</v>
      </c>
      <c r="B155" s="38" t="s">
        <v>459</v>
      </c>
      <c r="C155" s="39" t="s">
        <v>470</v>
      </c>
      <c r="D155" s="40" t="s">
        <v>471</v>
      </c>
      <c r="E155" s="38">
        <v>4007</v>
      </c>
      <c r="F155" s="38">
        <v>4007</v>
      </c>
      <c r="G155" s="39">
        <v>6346</v>
      </c>
      <c r="H155" s="38">
        <v>4007</v>
      </c>
      <c r="I155" s="39">
        <v>2200</v>
      </c>
      <c r="J155" s="39"/>
      <c r="K155" s="38">
        <f t="shared" si="63"/>
        <v>72.13</v>
      </c>
      <c r="L155" s="38">
        <v>14.04</v>
      </c>
      <c r="M155" s="38">
        <f t="shared" si="64"/>
        <v>641.12</v>
      </c>
      <c r="N155" s="38">
        <v>124.47</v>
      </c>
      <c r="O155" s="39">
        <f t="shared" si="65"/>
        <v>507.68</v>
      </c>
      <c r="P155" s="38">
        <f t="shared" si="66"/>
        <v>28.05</v>
      </c>
      <c r="Q155" s="38">
        <v>5.49</v>
      </c>
      <c r="R155" s="39">
        <f t="shared" si="67"/>
        <v>110</v>
      </c>
      <c r="S155" s="39">
        <f t="shared" si="68"/>
        <v>0</v>
      </c>
      <c r="T155" s="39">
        <f t="shared" si="69"/>
        <v>1502.98</v>
      </c>
      <c r="U155" s="38">
        <f t="shared" si="70"/>
        <v>0</v>
      </c>
      <c r="V155" s="38">
        <f t="shared" si="71"/>
        <v>320.56</v>
      </c>
      <c r="W155" s="38">
        <v>62.28</v>
      </c>
      <c r="X155" s="39">
        <f t="shared" si="72"/>
        <v>126.92</v>
      </c>
      <c r="Y155" s="38">
        <f t="shared" si="73"/>
        <v>12.02</v>
      </c>
      <c r="Z155" s="38">
        <v>2.34</v>
      </c>
      <c r="AA155" s="39">
        <f t="shared" si="74"/>
        <v>110</v>
      </c>
      <c r="AB155" s="39">
        <f t="shared" si="75"/>
        <v>0</v>
      </c>
      <c r="AC155" s="38">
        <f t="shared" si="76"/>
        <v>634.12</v>
      </c>
      <c r="AD155" s="38">
        <f t="shared" si="77"/>
        <v>2137.1</v>
      </c>
      <c r="AE155" s="38"/>
      <c r="AF155" s="41" t="s">
        <v>49</v>
      </c>
      <c r="AG155" s="42">
        <f t="shared" si="82"/>
        <v>86.17</v>
      </c>
      <c r="AH155" s="42">
        <f t="shared" si="83"/>
        <v>1148.43</v>
      </c>
      <c r="AI155" s="42">
        <f t="shared" si="78"/>
        <v>634.6</v>
      </c>
      <c r="AJ155" s="42">
        <f t="shared" si="84"/>
        <v>47.9</v>
      </c>
      <c r="AK155" s="42">
        <f t="shared" si="79"/>
        <v>220</v>
      </c>
      <c r="AL155" s="42">
        <f t="shared" si="80"/>
        <v>0</v>
      </c>
      <c r="AM155" s="42">
        <f t="shared" si="81"/>
        <v>2137.1</v>
      </c>
      <c r="AN155" s="41" t="s">
        <v>33</v>
      </c>
    </row>
    <row r="156" s="15" customFormat="1" ht="16" customHeight="1" spans="1:40">
      <c r="A156" s="37">
        <f t="shared" si="62"/>
        <v>153</v>
      </c>
      <c r="B156" s="38" t="s">
        <v>459</v>
      </c>
      <c r="C156" s="39" t="s">
        <v>472</v>
      </c>
      <c r="D156" s="40" t="s">
        <v>473</v>
      </c>
      <c r="E156" s="38">
        <v>4007</v>
      </c>
      <c r="F156" s="38">
        <v>4007</v>
      </c>
      <c r="G156" s="39">
        <v>6346</v>
      </c>
      <c r="H156" s="38">
        <v>4007</v>
      </c>
      <c r="I156" s="39">
        <v>2200</v>
      </c>
      <c r="J156" s="39"/>
      <c r="K156" s="38">
        <f t="shared" si="63"/>
        <v>72.13</v>
      </c>
      <c r="L156" s="38">
        <v>14.04</v>
      </c>
      <c r="M156" s="38">
        <f t="shared" si="64"/>
        <v>641.12</v>
      </c>
      <c r="N156" s="38">
        <v>124.47</v>
      </c>
      <c r="O156" s="39">
        <f t="shared" si="65"/>
        <v>507.68</v>
      </c>
      <c r="P156" s="38">
        <f t="shared" si="66"/>
        <v>28.05</v>
      </c>
      <c r="Q156" s="38">
        <v>5.49</v>
      </c>
      <c r="R156" s="39">
        <f t="shared" si="67"/>
        <v>110</v>
      </c>
      <c r="S156" s="39">
        <f t="shared" si="68"/>
        <v>0</v>
      </c>
      <c r="T156" s="39">
        <f t="shared" si="69"/>
        <v>1502.98</v>
      </c>
      <c r="U156" s="38">
        <f t="shared" si="70"/>
        <v>0</v>
      </c>
      <c r="V156" s="38">
        <f t="shared" si="71"/>
        <v>320.56</v>
      </c>
      <c r="W156" s="38">
        <v>62.28</v>
      </c>
      <c r="X156" s="39">
        <f t="shared" si="72"/>
        <v>126.92</v>
      </c>
      <c r="Y156" s="38">
        <f t="shared" si="73"/>
        <v>12.02</v>
      </c>
      <c r="Z156" s="38">
        <v>2.34</v>
      </c>
      <c r="AA156" s="39">
        <f t="shared" si="74"/>
        <v>110</v>
      </c>
      <c r="AB156" s="39">
        <f t="shared" si="75"/>
        <v>0</v>
      </c>
      <c r="AC156" s="38">
        <f t="shared" si="76"/>
        <v>634.12</v>
      </c>
      <c r="AD156" s="38">
        <f t="shared" si="77"/>
        <v>2137.1</v>
      </c>
      <c r="AE156" s="38"/>
      <c r="AF156" s="41" t="s">
        <v>48</v>
      </c>
      <c r="AG156" s="42">
        <f t="shared" si="82"/>
        <v>86.17</v>
      </c>
      <c r="AH156" s="42">
        <f t="shared" si="83"/>
        <v>1148.43</v>
      </c>
      <c r="AI156" s="42">
        <f t="shared" si="78"/>
        <v>634.6</v>
      </c>
      <c r="AJ156" s="42">
        <f t="shared" si="84"/>
        <v>47.9</v>
      </c>
      <c r="AK156" s="42">
        <f t="shared" si="79"/>
        <v>220</v>
      </c>
      <c r="AL156" s="42">
        <f t="shared" si="80"/>
        <v>0</v>
      </c>
      <c r="AM156" s="42">
        <f t="shared" si="81"/>
        <v>2137.1</v>
      </c>
      <c r="AN156" s="41" t="s">
        <v>33</v>
      </c>
    </row>
    <row r="157" s="15" customFormat="1" ht="16" customHeight="1" spans="1:40">
      <c r="A157" s="37">
        <f t="shared" si="62"/>
        <v>154</v>
      </c>
      <c r="B157" s="38" t="s">
        <v>116</v>
      </c>
      <c r="C157" s="39" t="s">
        <v>474</v>
      </c>
      <c r="D157" s="40" t="s">
        <v>475</v>
      </c>
      <c r="E157" s="38">
        <v>4007</v>
      </c>
      <c r="F157" s="38">
        <v>4007</v>
      </c>
      <c r="G157" s="39">
        <v>6346</v>
      </c>
      <c r="H157" s="38">
        <v>4007</v>
      </c>
      <c r="I157" s="39">
        <v>3180</v>
      </c>
      <c r="J157" s="39"/>
      <c r="K157" s="38">
        <f t="shared" si="63"/>
        <v>72.13</v>
      </c>
      <c r="L157" s="38">
        <v>14.04</v>
      </c>
      <c r="M157" s="38">
        <f t="shared" si="64"/>
        <v>641.12</v>
      </c>
      <c r="N157" s="38">
        <v>124.47</v>
      </c>
      <c r="O157" s="39">
        <f t="shared" si="65"/>
        <v>507.68</v>
      </c>
      <c r="P157" s="38">
        <f t="shared" si="66"/>
        <v>28.05</v>
      </c>
      <c r="Q157" s="38">
        <v>5.49</v>
      </c>
      <c r="R157" s="39">
        <f t="shared" si="67"/>
        <v>159</v>
      </c>
      <c r="S157" s="39">
        <f t="shared" si="68"/>
        <v>0</v>
      </c>
      <c r="T157" s="39">
        <f t="shared" si="69"/>
        <v>1551.98</v>
      </c>
      <c r="U157" s="38">
        <f t="shared" si="70"/>
        <v>0</v>
      </c>
      <c r="V157" s="38">
        <f t="shared" si="71"/>
        <v>320.56</v>
      </c>
      <c r="W157" s="38">
        <v>62.28</v>
      </c>
      <c r="X157" s="39">
        <f t="shared" si="72"/>
        <v>126.92</v>
      </c>
      <c r="Y157" s="38">
        <f t="shared" si="73"/>
        <v>12.02</v>
      </c>
      <c r="Z157" s="38">
        <v>2.34</v>
      </c>
      <c r="AA157" s="39">
        <f t="shared" si="74"/>
        <v>159</v>
      </c>
      <c r="AB157" s="39">
        <f t="shared" si="75"/>
        <v>0</v>
      </c>
      <c r="AC157" s="38">
        <f t="shared" si="76"/>
        <v>683.12</v>
      </c>
      <c r="AD157" s="38">
        <f t="shared" si="77"/>
        <v>2235.1</v>
      </c>
      <c r="AE157" s="38"/>
      <c r="AF157" s="41" t="s">
        <v>80</v>
      </c>
      <c r="AG157" s="42">
        <f t="shared" si="82"/>
        <v>86.17</v>
      </c>
      <c r="AH157" s="42">
        <f t="shared" si="83"/>
        <v>1148.43</v>
      </c>
      <c r="AI157" s="42">
        <f t="shared" si="78"/>
        <v>634.6</v>
      </c>
      <c r="AJ157" s="42">
        <f t="shared" si="84"/>
        <v>47.9</v>
      </c>
      <c r="AK157" s="42">
        <f t="shared" si="79"/>
        <v>318</v>
      </c>
      <c r="AL157" s="42">
        <f t="shared" si="80"/>
        <v>0</v>
      </c>
      <c r="AM157" s="42">
        <f t="shared" si="81"/>
        <v>2235.1</v>
      </c>
      <c r="AN157" s="41" t="s">
        <v>33</v>
      </c>
    </row>
    <row r="158" s="15" customFormat="1" ht="16" customHeight="1" spans="1:40">
      <c r="A158" s="37">
        <f t="shared" si="62"/>
        <v>155</v>
      </c>
      <c r="B158" s="38" t="s">
        <v>459</v>
      </c>
      <c r="C158" s="39" t="s">
        <v>476</v>
      </c>
      <c r="D158" s="40" t="s">
        <v>477</v>
      </c>
      <c r="E158" s="38">
        <v>4007</v>
      </c>
      <c r="F158" s="38">
        <v>4007</v>
      </c>
      <c r="G158" s="39">
        <v>6346</v>
      </c>
      <c r="H158" s="38">
        <v>4007</v>
      </c>
      <c r="I158" s="39">
        <v>2200</v>
      </c>
      <c r="J158" s="39"/>
      <c r="K158" s="38">
        <f t="shared" si="63"/>
        <v>72.13</v>
      </c>
      <c r="L158" s="38">
        <v>14.04</v>
      </c>
      <c r="M158" s="38">
        <f t="shared" si="64"/>
        <v>641.12</v>
      </c>
      <c r="N158" s="38">
        <v>124.47</v>
      </c>
      <c r="O158" s="39">
        <f t="shared" si="65"/>
        <v>507.68</v>
      </c>
      <c r="P158" s="38">
        <f t="shared" si="66"/>
        <v>28.05</v>
      </c>
      <c r="Q158" s="38">
        <v>5.49</v>
      </c>
      <c r="R158" s="39">
        <f t="shared" si="67"/>
        <v>110</v>
      </c>
      <c r="S158" s="39">
        <f t="shared" si="68"/>
        <v>0</v>
      </c>
      <c r="T158" s="39">
        <f t="shared" si="69"/>
        <v>1502.98</v>
      </c>
      <c r="U158" s="38">
        <f t="shared" si="70"/>
        <v>0</v>
      </c>
      <c r="V158" s="38">
        <f t="shared" si="71"/>
        <v>320.56</v>
      </c>
      <c r="W158" s="38">
        <v>62.28</v>
      </c>
      <c r="X158" s="39">
        <f t="shared" si="72"/>
        <v>126.92</v>
      </c>
      <c r="Y158" s="38">
        <f t="shared" si="73"/>
        <v>12.02</v>
      </c>
      <c r="Z158" s="38">
        <v>2.34</v>
      </c>
      <c r="AA158" s="39">
        <f t="shared" si="74"/>
        <v>110</v>
      </c>
      <c r="AB158" s="39">
        <f t="shared" si="75"/>
        <v>0</v>
      </c>
      <c r="AC158" s="38">
        <f t="shared" si="76"/>
        <v>634.12</v>
      </c>
      <c r="AD158" s="38">
        <f t="shared" si="77"/>
        <v>2137.1</v>
      </c>
      <c r="AE158" s="38"/>
      <c r="AF158" s="41" t="s">
        <v>48</v>
      </c>
      <c r="AG158" s="42">
        <f t="shared" si="82"/>
        <v>86.17</v>
      </c>
      <c r="AH158" s="42">
        <f t="shared" si="83"/>
        <v>1148.43</v>
      </c>
      <c r="AI158" s="42">
        <f t="shared" si="78"/>
        <v>634.6</v>
      </c>
      <c r="AJ158" s="42">
        <f t="shared" si="84"/>
        <v>47.9</v>
      </c>
      <c r="AK158" s="42">
        <f t="shared" si="79"/>
        <v>220</v>
      </c>
      <c r="AL158" s="42">
        <f t="shared" si="80"/>
        <v>0</v>
      </c>
      <c r="AM158" s="42">
        <f t="shared" si="81"/>
        <v>2137.1</v>
      </c>
      <c r="AN158" s="41" t="s">
        <v>33</v>
      </c>
    </row>
    <row r="159" s="15" customFormat="1" ht="16" customHeight="1" spans="1:40">
      <c r="A159" s="37">
        <f t="shared" si="62"/>
        <v>156</v>
      </c>
      <c r="B159" s="38" t="s">
        <v>459</v>
      </c>
      <c r="C159" s="39" t="s">
        <v>478</v>
      </c>
      <c r="D159" s="40" t="s">
        <v>479</v>
      </c>
      <c r="E159" s="38">
        <v>4007</v>
      </c>
      <c r="F159" s="38">
        <v>4007</v>
      </c>
      <c r="G159" s="39">
        <v>6346</v>
      </c>
      <c r="H159" s="38">
        <v>4007</v>
      </c>
      <c r="I159" s="39">
        <v>2200</v>
      </c>
      <c r="J159" s="39"/>
      <c r="K159" s="38">
        <f t="shared" si="63"/>
        <v>72.13</v>
      </c>
      <c r="L159" s="38">
        <v>14.04</v>
      </c>
      <c r="M159" s="38">
        <f t="shared" si="64"/>
        <v>641.12</v>
      </c>
      <c r="N159" s="38">
        <v>124.47</v>
      </c>
      <c r="O159" s="39">
        <f t="shared" si="65"/>
        <v>507.68</v>
      </c>
      <c r="P159" s="38">
        <f t="shared" si="66"/>
        <v>28.05</v>
      </c>
      <c r="Q159" s="38">
        <v>5.49</v>
      </c>
      <c r="R159" s="39">
        <f t="shared" si="67"/>
        <v>110</v>
      </c>
      <c r="S159" s="39">
        <f t="shared" si="68"/>
        <v>0</v>
      </c>
      <c r="T159" s="39">
        <f t="shared" si="69"/>
        <v>1502.98</v>
      </c>
      <c r="U159" s="38">
        <f t="shared" si="70"/>
        <v>0</v>
      </c>
      <c r="V159" s="38">
        <f t="shared" si="71"/>
        <v>320.56</v>
      </c>
      <c r="W159" s="38">
        <v>62.28</v>
      </c>
      <c r="X159" s="39">
        <f t="shared" si="72"/>
        <v>126.92</v>
      </c>
      <c r="Y159" s="38">
        <f t="shared" si="73"/>
        <v>12.02</v>
      </c>
      <c r="Z159" s="38">
        <v>2.34</v>
      </c>
      <c r="AA159" s="39">
        <f t="shared" si="74"/>
        <v>110</v>
      </c>
      <c r="AB159" s="39">
        <f t="shared" si="75"/>
        <v>0</v>
      </c>
      <c r="AC159" s="38">
        <f t="shared" si="76"/>
        <v>634.12</v>
      </c>
      <c r="AD159" s="38">
        <f t="shared" si="77"/>
        <v>2137.1</v>
      </c>
      <c r="AE159" s="38"/>
      <c r="AF159" s="41" t="s">
        <v>48</v>
      </c>
      <c r="AG159" s="42">
        <f t="shared" si="82"/>
        <v>86.17</v>
      </c>
      <c r="AH159" s="42">
        <f t="shared" si="83"/>
        <v>1148.43</v>
      </c>
      <c r="AI159" s="42">
        <f t="shared" si="78"/>
        <v>634.6</v>
      </c>
      <c r="AJ159" s="42">
        <f t="shared" si="84"/>
        <v>47.9</v>
      </c>
      <c r="AK159" s="42">
        <f t="shared" si="79"/>
        <v>220</v>
      </c>
      <c r="AL159" s="42">
        <f t="shared" si="80"/>
        <v>0</v>
      </c>
      <c r="AM159" s="42">
        <f t="shared" si="81"/>
        <v>2137.1</v>
      </c>
      <c r="AN159" s="41" t="s">
        <v>33</v>
      </c>
    </row>
    <row r="160" s="15" customFormat="1" ht="16" customHeight="1" spans="1:40">
      <c r="A160" s="37">
        <f t="shared" si="62"/>
        <v>157</v>
      </c>
      <c r="B160" s="38" t="s">
        <v>459</v>
      </c>
      <c r="C160" s="39" t="s">
        <v>480</v>
      </c>
      <c r="D160" s="40" t="s">
        <v>481</v>
      </c>
      <c r="E160" s="38">
        <v>4007</v>
      </c>
      <c r="F160" s="38">
        <v>4007</v>
      </c>
      <c r="G160" s="39">
        <v>6346</v>
      </c>
      <c r="H160" s="38">
        <v>4007</v>
      </c>
      <c r="I160" s="39">
        <v>2200</v>
      </c>
      <c r="J160" s="39"/>
      <c r="K160" s="38">
        <f t="shared" si="63"/>
        <v>72.13</v>
      </c>
      <c r="L160" s="38">
        <v>14.04</v>
      </c>
      <c r="M160" s="38">
        <f t="shared" si="64"/>
        <v>641.12</v>
      </c>
      <c r="N160" s="38">
        <v>124.47</v>
      </c>
      <c r="O160" s="39">
        <f t="shared" si="65"/>
        <v>507.68</v>
      </c>
      <c r="P160" s="38">
        <f t="shared" si="66"/>
        <v>28.05</v>
      </c>
      <c r="Q160" s="38">
        <v>5.49</v>
      </c>
      <c r="R160" s="39">
        <f t="shared" si="67"/>
        <v>110</v>
      </c>
      <c r="S160" s="39">
        <f t="shared" si="68"/>
        <v>0</v>
      </c>
      <c r="T160" s="39">
        <f t="shared" si="69"/>
        <v>1502.98</v>
      </c>
      <c r="U160" s="38">
        <f t="shared" si="70"/>
        <v>0</v>
      </c>
      <c r="V160" s="38">
        <f t="shared" si="71"/>
        <v>320.56</v>
      </c>
      <c r="W160" s="38">
        <v>62.28</v>
      </c>
      <c r="X160" s="39">
        <f t="shared" si="72"/>
        <v>126.92</v>
      </c>
      <c r="Y160" s="38">
        <f t="shared" si="73"/>
        <v>12.02</v>
      </c>
      <c r="Z160" s="38">
        <v>2.34</v>
      </c>
      <c r="AA160" s="39">
        <f t="shared" si="74"/>
        <v>110</v>
      </c>
      <c r="AB160" s="39">
        <f t="shared" si="75"/>
        <v>0</v>
      </c>
      <c r="AC160" s="38">
        <f t="shared" si="76"/>
        <v>634.12</v>
      </c>
      <c r="AD160" s="38">
        <f t="shared" si="77"/>
        <v>2137.1</v>
      </c>
      <c r="AE160" s="38"/>
      <c r="AF160" s="41" t="s">
        <v>48</v>
      </c>
      <c r="AG160" s="42">
        <f t="shared" si="82"/>
        <v>86.17</v>
      </c>
      <c r="AH160" s="42">
        <f t="shared" si="83"/>
        <v>1148.43</v>
      </c>
      <c r="AI160" s="42">
        <f t="shared" si="78"/>
        <v>634.6</v>
      </c>
      <c r="AJ160" s="42">
        <f t="shared" si="84"/>
        <v>47.9</v>
      </c>
      <c r="AK160" s="42">
        <f t="shared" si="79"/>
        <v>220</v>
      </c>
      <c r="AL160" s="42">
        <f t="shared" si="80"/>
        <v>0</v>
      </c>
      <c r="AM160" s="42">
        <f t="shared" si="81"/>
        <v>2137.1</v>
      </c>
      <c r="AN160" s="41" t="s">
        <v>33</v>
      </c>
    </row>
    <row r="161" s="15" customFormat="1" ht="16" customHeight="1" spans="1:40">
      <c r="A161" s="37">
        <f t="shared" si="62"/>
        <v>158</v>
      </c>
      <c r="B161" s="38" t="s">
        <v>459</v>
      </c>
      <c r="C161" s="39" t="s">
        <v>482</v>
      </c>
      <c r="D161" s="40" t="s">
        <v>483</v>
      </c>
      <c r="E161" s="38">
        <v>4007</v>
      </c>
      <c r="F161" s="38">
        <v>4007</v>
      </c>
      <c r="G161" s="39">
        <v>6346</v>
      </c>
      <c r="H161" s="38">
        <v>4007</v>
      </c>
      <c r="I161" s="39">
        <v>2200</v>
      </c>
      <c r="J161" s="39"/>
      <c r="K161" s="38">
        <f t="shared" si="63"/>
        <v>72.13</v>
      </c>
      <c r="L161" s="38">
        <v>14.04</v>
      </c>
      <c r="M161" s="38">
        <f t="shared" si="64"/>
        <v>641.12</v>
      </c>
      <c r="N161" s="38">
        <v>124.47</v>
      </c>
      <c r="O161" s="39">
        <f t="shared" si="65"/>
        <v>507.68</v>
      </c>
      <c r="P161" s="38">
        <f t="shared" si="66"/>
        <v>28.05</v>
      </c>
      <c r="Q161" s="38">
        <v>5.49</v>
      </c>
      <c r="R161" s="39">
        <f t="shared" si="67"/>
        <v>110</v>
      </c>
      <c r="S161" s="39">
        <f t="shared" si="68"/>
        <v>0</v>
      </c>
      <c r="T161" s="39">
        <f t="shared" si="69"/>
        <v>1502.98</v>
      </c>
      <c r="U161" s="38">
        <f t="shared" si="70"/>
        <v>0</v>
      </c>
      <c r="V161" s="38">
        <f t="shared" si="71"/>
        <v>320.56</v>
      </c>
      <c r="W161" s="38">
        <v>62.28</v>
      </c>
      <c r="X161" s="39">
        <f t="shared" si="72"/>
        <v>126.92</v>
      </c>
      <c r="Y161" s="38">
        <f t="shared" si="73"/>
        <v>12.02</v>
      </c>
      <c r="Z161" s="38">
        <v>2.34</v>
      </c>
      <c r="AA161" s="39">
        <f t="shared" si="74"/>
        <v>110</v>
      </c>
      <c r="AB161" s="39">
        <f t="shared" si="75"/>
        <v>0</v>
      </c>
      <c r="AC161" s="38">
        <f t="shared" si="76"/>
        <v>634.12</v>
      </c>
      <c r="AD161" s="38">
        <f t="shared" si="77"/>
        <v>2137.1</v>
      </c>
      <c r="AE161" s="38"/>
      <c r="AF161" s="41" t="s">
        <v>48</v>
      </c>
      <c r="AG161" s="42">
        <f t="shared" si="82"/>
        <v>86.17</v>
      </c>
      <c r="AH161" s="42">
        <f t="shared" si="83"/>
        <v>1148.43</v>
      </c>
      <c r="AI161" s="42">
        <f t="shared" si="78"/>
        <v>634.6</v>
      </c>
      <c r="AJ161" s="42">
        <f t="shared" si="84"/>
        <v>47.9</v>
      </c>
      <c r="AK161" s="42">
        <f t="shared" si="79"/>
        <v>220</v>
      </c>
      <c r="AL161" s="42">
        <f t="shared" si="80"/>
        <v>0</v>
      </c>
      <c r="AM161" s="42">
        <f t="shared" si="81"/>
        <v>2137.1</v>
      </c>
      <c r="AN161" s="41" t="s">
        <v>33</v>
      </c>
    </row>
    <row r="162" s="15" customFormat="1" ht="16" customHeight="1" spans="1:40">
      <c r="A162" s="37">
        <f t="shared" si="62"/>
        <v>159</v>
      </c>
      <c r="B162" s="38" t="s">
        <v>459</v>
      </c>
      <c r="C162" s="39" t="s">
        <v>484</v>
      </c>
      <c r="D162" s="40" t="s">
        <v>485</v>
      </c>
      <c r="E162" s="38">
        <v>4007</v>
      </c>
      <c r="F162" s="38">
        <v>4007</v>
      </c>
      <c r="G162" s="39">
        <v>6346</v>
      </c>
      <c r="H162" s="38">
        <v>4007</v>
      </c>
      <c r="I162" s="39">
        <v>2200</v>
      </c>
      <c r="J162" s="39"/>
      <c r="K162" s="38">
        <f t="shared" si="63"/>
        <v>72.13</v>
      </c>
      <c r="L162" s="38">
        <v>14.04</v>
      </c>
      <c r="M162" s="38">
        <f t="shared" si="64"/>
        <v>641.12</v>
      </c>
      <c r="N162" s="38">
        <v>124.47</v>
      </c>
      <c r="O162" s="39">
        <f t="shared" si="65"/>
        <v>507.68</v>
      </c>
      <c r="P162" s="38">
        <f t="shared" si="66"/>
        <v>28.05</v>
      </c>
      <c r="Q162" s="38">
        <v>5.49</v>
      </c>
      <c r="R162" s="39">
        <f t="shared" si="67"/>
        <v>110</v>
      </c>
      <c r="S162" s="39">
        <f t="shared" si="68"/>
        <v>0</v>
      </c>
      <c r="T162" s="39">
        <f t="shared" si="69"/>
        <v>1502.98</v>
      </c>
      <c r="U162" s="38">
        <f t="shared" si="70"/>
        <v>0</v>
      </c>
      <c r="V162" s="38">
        <f t="shared" si="71"/>
        <v>320.56</v>
      </c>
      <c r="W162" s="38">
        <v>62.28</v>
      </c>
      <c r="X162" s="39">
        <f t="shared" si="72"/>
        <v>126.92</v>
      </c>
      <c r="Y162" s="38">
        <f t="shared" si="73"/>
        <v>12.02</v>
      </c>
      <c r="Z162" s="38">
        <v>2.34</v>
      </c>
      <c r="AA162" s="39">
        <f t="shared" si="74"/>
        <v>110</v>
      </c>
      <c r="AB162" s="39">
        <f t="shared" si="75"/>
        <v>0</v>
      </c>
      <c r="AC162" s="38">
        <f t="shared" si="76"/>
        <v>634.12</v>
      </c>
      <c r="AD162" s="38">
        <f t="shared" si="77"/>
        <v>2137.1</v>
      </c>
      <c r="AE162" s="38"/>
      <c r="AF162" s="41" t="s">
        <v>49</v>
      </c>
      <c r="AG162" s="42">
        <f t="shared" si="82"/>
        <v>86.17</v>
      </c>
      <c r="AH162" s="42">
        <f t="shared" si="83"/>
        <v>1148.43</v>
      </c>
      <c r="AI162" s="42">
        <f t="shared" si="78"/>
        <v>634.6</v>
      </c>
      <c r="AJ162" s="42">
        <f t="shared" si="84"/>
        <v>47.9</v>
      </c>
      <c r="AK162" s="42">
        <f t="shared" si="79"/>
        <v>220</v>
      </c>
      <c r="AL162" s="42">
        <f t="shared" si="80"/>
        <v>0</v>
      </c>
      <c r="AM162" s="42">
        <f t="shared" si="81"/>
        <v>2137.1</v>
      </c>
      <c r="AN162" s="41" t="s">
        <v>33</v>
      </c>
    </row>
    <row r="163" s="15" customFormat="1" ht="16" customHeight="1" spans="1:40">
      <c r="A163" s="37">
        <f t="shared" si="62"/>
        <v>160</v>
      </c>
      <c r="B163" s="38" t="s">
        <v>459</v>
      </c>
      <c r="C163" s="39" t="s">
        <v>486</v>
      </c>
      <c r="D163" s="40" t="s">
        <v>487</v>
      </c>
      <c r="E163" s="38">
        <v>4007</v>
      </c>
      <c r="F163" s="38">
        <v>4007</v>
      </c>
      <c r="G163" s="39">
        <v>6346</v>
      </c>
      <c r="H163" s="38">
        <v>4007</v>
      </c>
      <c r="I163" s="39">
        <v>2200</v>
      </c>
      <c r="J163" s="39"/>
      <c r="K163" s="38">
        <f t="shared" si="63"/>
        <v>72.13</v>
      </c>
      <c r="L163" s="38">
        <v>14.04</v>
      </c>
      <c r="M163" s="38">
        <f t="shared" si="64"/>
        <v>641.12</v>
      </c>
      <c r="N163" s="38">
        <v>124.47</v>
      </c>
      <c r="O163" s="39">
        <f t="shared" si="65"/>
        <v>507.68</v>
      </c>
      <c r="P163" s="38">
        <f t="shared" si="66"/>
        <v>28.05</v>
      </c>
      <c r="Q163" s="38">
        <v>5.49</v>
      </c>
      <c r="R163" s="39">
        <f t="shared" si="67"/>
        <v>110</v>
      </c>
      <c r="S163" s="39">
        <f t="shared" si="68"/>
        <v>0</v>
      </c>
      <c r="T163" s="39">
        <f t="shared" si="69"/>
        <v>1502.98</v>
      </c>
      <c r="U163" s="38">
        <f t="shared" si="70"/>
        <v>0</v>
      </c>
      <c r="V163" s="38">
        <f t="shared" si="71"/>
        <v>320.56</v>
      </c>
      <c r="W163" s="38">
        <v>62.28</v>
      </c>
      <c r="X163" s="39">
        <f t="shared" si="72"/>
        <v>126.92</v>
      </c>
      <c r="Y163" s="38">
        <f t="shared" si="73"/>
        <v>12.02</v>
      </c>
      <c r="Z163" s="38">
        <v>2.34</v>
      </c>
      <c r="AA163" s="39">
        <f t="shared" si="74"/>
        <v>110</v>
      </c>
      <c r="AB163" s="39">
        <f t="shared" si="75"/>
        <v>0</v>
      </c>
      <c r="AC163" s="38">
        <f t="shared" si="76"/>
        <v>634.12</v>
      </c>
      <c r="AD163" s="38">
        <f t="shared" si="77"/>
        <v>2137.1</v>
      </c>
      <c r="AE163" s="38"/>
      <c r="AF163" s="41" t="s">
        <v>51</v>
      </c>
      <c r="AG163" s="42">
        <f t="shared" si="82"/>
        <v>86.17</v>
      </c>
      <c r="AH163" s="42">
        <f t="shared" si="83"/>
        <v>1148.43</v>
      </c>
      <c r="AI163" s="42">
        <f t="shared" si="78"/>
        <v>634.6</v>
      </c>
      <c r="AJ163" s="42">
        <f t="shared" si="84"/>
        <v>47.9</v>
      </c>
      <c r="AK163" s="42">
        <f t="shared" si="79"/>
        <v>220</v>
      </c>
      <c r="AL163" s="42">
        <f t="shared" si="80"/>
        <v>0</v>
      </c>
      <c r="AM163" s="42">
        <f t="shared" si="81"/>
        <v>2137.1</v>
      </c>
      <c r="AN163" s="41" t="s">
        <v>33</v>
      </c>
    </row>
    <row r="164" s="15" customFormat="1" ht="16" customHeight="1" spans="1:40">
      <c r="A164" s="37">
        <f t="shared" si="62"/>
        <v>161</v>
      </c>
      <c r="B164" s="38" t="s">
        <v>153</v>
      </c>
      <c r="C164" s="39" t="s">
        <v>488</v>
      </c>
      <c r="D164" s="40" t="s">
        <v>489</v>
      </c>
      <c r="E164" s="38">
        <v>4007</v>
      </c>
      <c r="F164" s="38">
        <v>4007</v>
      </c>
      <c r="G164" s="39">
        <v>6346</v>
      </c>
      <c r="H164" s="38">
        <v>4007</v>
      </c>
      <c r="I164" s="39">
        <v>3180</v>
      </c>
      <c r="J164" s="39"/>
      <c r="K164" s="38">
        <f t="shared" si="63"/>
        <v>72.13</v>
      </c>
      <c r="L164" s="38">
        <v>14.04</v>
      </c>
      <c r="M164" s="38">
        <f t="shared" si="64"/>
        <v>641.12</v>
      </c>
      <c r="N164" s="38">
        <v>124.47</v>
      </c>
      <c r="O164" s="39">
        <f t="shared" si="65"/>
        <v>507.68</v>
      </c>
      <c r="P164" s="38">
        <f t="shared" si="66"/>
        <v>28.05</v>
      </c>
      <c r="Q164" s="38">
        <v>5.49</v>
      </c>
      <c r="R164" s="39">
        <f t="shared" si="67"/>
        <v>159</v>
      </c>
      <c r="S164" s="39">
        <f t="shared" si="68"/>
        <v>0</v>
      </c>
      <c r="T164" s="39">
        <f t="shared" si="69"/>
        <v>1551.98</v>
      </c>
      <c r="U164" s="38">
        <f t="shared" si="70"/>
        <v>0</v>
      </c>
      <c r="V164" s="38">
        <f t="shared" si="71"/>
        <v>320.56</v>
      </c>
      <c r="W164" s="38">
        <v>62.28</v>
      </c>
      <c r="X164" s="39">
        <f t="shared" si="72"/>
        <v>126.92</v>
      </c>
      <c r="Y164" s="38">
        <f t="shared" si="73"/>
        <v>12.02</v>
      </c>
      <c r="Z164" s="38">
        <v>2.34</v>
      </c>
      <c r="AA164" s="39">
        <f t="shared" si="74"/>
        <v>159</v>
      </c>
      <c r="AB164" s="39">
        <f t="shared" si="75"/>
        <v>0</v>
      </c>
      <c r="AC164" s="38">
        <f t="shared" si="76"/>
        <v>683.12</v>
      </c>
      <c r="AD164" s="38">
        <f t="shared" si="77"/>
        <v>2235.1</v>
      </c>
      <c r="AE164" s="38"/>
      <c r="AF164" s="41" t="s">
        <v>57</v>
      </c>
      <c r="AG164" s="42">
        <f t="shared" si="82"/>
        <v>86.17</v>
      </c>
      <c r="AH164" s="42">
        <f t="shared" si="83"/>
        <v>1148.43</v>
      </c>
      <c r="AI164" s="42">
        <f t="shared" si="78"/>
        <v>634.6</v>
      </c>
      <c r="AJ164" s="42">
        <f t="shared" si="84"/>
        <v>47.9</v>
      </c>
      <c r="AK164" s="42">
        <f t="shared" si="79"/>
        <v>318</v>
      </c>
      <c r="AL164" s="42">
        <f t="shared" si="80"/>
        <v>0</v>
      </c>
      <c r="AM164" s="42">
        <f t="shared" si="81"/>
        <v>2235.1</v>
      </c>
      <c r="AN164" s="41" t="s">
        <v>36</v>
      </c>
    </row>
    <row r="165" s="15" customFormat="1" ht="16" customHeight="1" spans="1:40">
      <c r="A165" s="37">
        <f t="shared" si="62"/>
        <v>162</v>
      </c>
      <c r="B165" s="38" t="s">
        <v>189</v>
      </c>
      <c r="C165" s="39" t="s">
        <v>490</v>
      </c>
      <c r="D165" s="40" t="s">
        <v>491</v>
      </c>
      <c r="E165" s="38">
        <v>4007</v>
      </c>
      <c r="F165" s="38">
        <v>4007</v>
      </c>
      <c r="G165" s="39">
        <v>6346</v>
      </c>
      <c r="H165" s="38">
        <v>4007</v>
      </c>
      <c r="I165" s="39">
        <v>2200</v>
      </c>
      <c r="J165" s="39"/>
      <c r="K165" s="38">
        <f t="shared" si="63"/>
        <v>72.13</v>
      </c>
      <c r="L165" s="38">
        <v>14.04</v>
      </c>
      <c r="M165" s="38">
        <f t="shared" si="64"/>
        <v>641.12</v>
      </c>
      <c r="N165" s="38">
        <v>124.47</v>
      </c>
      <c r="O165" s="39">
        <f t="shared" si="65"/>
        <v>507.68</v>
      </c>
      <c r="P165" s="38">
        <f t="shared" si="66"/>
        <v>28.05</v>
      </c>
      <c r="Q165" s="38">
        <v>5.49</v>
      </c>
      <c r="R165" s="39">
        <f t="shared" si="67"/>
        <v>110</v>
      </c>
      <c r="S165" s="39">
        <f t="shared" si="68"/>
        <v>0</v>
      </c>
      <c r="T165" s="39">
        <f t="shared" si="69"/>
        <v>1502.98</v>
      </c>
      <c r="U165" s="38">
        <f t="shared" si="70"/>
        <v>0</v>
      </c>
      <c r="V165" s="38">
        <f t="shared" si="71"/>
        <v>320.56</v>
      </c>
      <c r="W165" s="38">
        <v>62.28</v>
      </c>
      <c r="X165" s="39">
        <f t="shared" si="72"/>
        <v>126.92</v>
      </c>
      <c r="Y165" s="38">
        <f t="shared" si="73"/>
        <v>12.02</v>
      </c>
      <c r="Z165" s="38">
        <v>2.34</v>
      </c>
      <c r="AA165" s="39">
        <f t="shared" si="74"/>
        <v>110</v>
      </c>
      <c r="AB165" s="39">
        <f t="shared" si="75"/>
        <v>0</v>
      </c>
      <c r="AC165" s="38">
        <f t="shared" si="76"/>
        <v>634.12</v>
      </c>
      <c r="AD165" s="38">
        <f t="shared" si="77"/>
        <v>2137.1</v>
      </c>
      <c r="AE165" s="38"/>
      <c r="AF165" s="41" t="s">
        <v>52</v>
      </c>
      <c r="AG165" s="42">
        <f t="shared" si="82"/>
        <v>86.17</v>
      </c>
      <c r="AH165" s="42">
        <f t="shared" si="83"/>
        <v>1148.43</v>
      </c>
      <c r="AI165" s="42">
        <f t="shared" si="78"/>
        <v>634.6</v>
      </c>
      <c r="AJ165" s="42">
        <f t="shared" si="84"/>
        <v>47.9</v>
      </c>
      <c r="AK165" s="42">
        <f t="shared" si="79"/>
        <v>220</v>
      </c>
      <c r="AL165" s="42">
        <f t="shared" si="80"/>
        <v>0</v>
      </c>
      <c r="AM165" s="42">
        <f t="shared" si="81"/>
        <v>2137.1</v>
      </c>
      <c r="AN165" s="41" t="s">
        <v>33</v>
      </c>
    </row>
    <row r="166" s="15" customFormat="1" ht="16" customHeight="1" spans="1:40">
      <c r="A166" s="37">
        <f t="shared" si="62"/>
        <v>163</v>
      </c>
      <c r="B166" s="38" t="s">
        <v>459</v>
      </c>
      <c r="C166" s="39" t="s">
        <v>492</v>
      </c>
      <c r="D166" s="40" t="s">
        <v>493</v>
      </c>
      <c r="E166" s="38">
        <v>4007</v>
      </c>
      <c r="F166" s="38">
        <v>4007</v>
      </c>
      <c r="G166" s="39">
        <v>6346</v>
      </c>
      <c r="H166" s="38">
        <v>4007</v>
      </c>
      <c r="I166" s="39">
        <v>2200</v>
      </c>
      <c r="J166" s="39"/>
      <c r="K166" s="38">
        <f t="shared" si="63"/>
        <v>72.13</v>
      </c>
      <c r="L166" s="38">
        <v>14.04</v>
      </c>
      <c r="M166" s="38">
        <f t="shared" si="64"/>
        <v>641.12</v>
      </c>
      <c r="N166" s="38">
        <v>124.47</v>
      </c>
      <c r="O166" s="39">
        <f t="shared" si="65"/>
        <v>507.68</v>
      </c>
      <c r="P166" s="38">
        <f t="shared" si="66"/>
        <v>28.05</v>
      </c>
      <c r="Q166" s="38">
        <v>5.49</v>
      </c>
      <c r="R166" s="39">
        <f t="shared" si="67"/>
        <v>110</v>
      </c>
      <c r="S166" s="39">
        <f t="shared" si="68"/>
        <v>0</v>
      </c>
      <c r="T166" s="39">
        <f t="shared" si="69"/>
        <v>1502.98</v>
      </c>
      <c r="U166" s="38">
        <f t="shared" si="70"/>
        <v>0</v>
      </c>
      <c r="V166" s="38">
        <f t="shared" si="71"/>
        <v>320.56</v>
      </c>
      <c r="W166" s="38">
        <v>62.28</v>
      </c>
      <c r="X166" s="39">
        <f t="shared" si="72"/>
        <v>126.92</v>
      </c>
      <c r="Y166" s="38">
        <f t="shared" si="73"/>
        <v>12.02</v>
      </c>
      <c r="Z166" s="38">
        <v>2.34</v>
      </c>
      <c r="AA166" s="39">
        <f t="shared" si="74"/>
        <v>110</v>
      </c>
      <c r="AB166" s="39">
        <f t="shared" si="75"/>
        <v>0</v>
      </c>
      <c r="AC166" s="38">
        <f t="shared" si="76"/>
        <v>634.12</v>
      </c>
      <c r="AD166" s="38">
        <f t="shared" si="77"/>
        <v>2137.1</v>
      </c>
      <c r="AE166" s="38"/>
      <c r="AF166" s="41" t="s">
        <v>49</v>
      </c>
      <c r="AG166" s="42">
        <f t="shared" si="82"/>
        <v>86.17</v>
      </c>
      <c r="AH166" s="42">
        <f t="shared" si="83"/>
        <v>1148.43</v>
      </c>
      <c r="AI166" s="42">
        <f t="shared" si="78"/>
        <v>634.6</v>
      </c>
      <c r="AJ166" s="42">
        <f t="shared" si="84"/>
        <v>47.9</v>
      </c>
      <c r="AK166" s="42">
        <f t="shared" si="79"/>
        <v>220</v>
      </c>
      <c r="AL166" s="42">
        <f t="shared" si="80"/>
        <v>0</v>
      </c>
      <c r="AM166" s="42">
        <f t="shared" si="81"/>
        <v>2137.1</v>
      </c>
      <c r="AN166" s="41" t="s">
        <v>33</v>
      </c>
    </row>
    <row r="167" s="15" customFormat="1" ht="16" customHeight="1" spans="1:40">
      <c r="A167" s="37">
        <f t="shared" si="62"/>
        <v>164</v>
      </c>
      <c r="B167" s="38" t="s">
        <v>459</v>
      </c>
      <c r="C167" s="58" t="s">
        <v>494</v>
      </c>
      <c r="D167" s="40" t="s">
        <v>495</v>
      </c>
      <c r="E167" s="38">
        <v>4007</v>
      </c>
      <c r="F167" s="38">
        <v>4007</v>
      </c>
      <c r="G167" s="39">
        <v>6346</v>
      </c>
      <c r="H167" s="38">
        <v>4007</v>
      </c>
      <c r="I167" s="39">
        <v>2200</v>
      </c>
      <c r="J167" s="39"/>
      <c r="K167" s="38">
        <f t="shared" si="63"/>
        <v>72.13</v>
      </c>
      <c r="L167" s="38">
        <v>14.04</v>
      </c>
      <c r="M167" s="38">
        <f t="shared" si="64"/>
        <v>641.12</v>
      </c>
      <c r="N167" s="38">
        <v>124.47</v>
      </c>
      <c r="O167" s="39">
        <f t="shared" si="65"/>
        <v>507.68</v>
      </c>
      <c r="P167" s="38">
        <f t="shared" si="66"/>
        <v>28.05</v>
      </c>
      <c r="Q167" s="38">
        <v>5.49</v>
      </c>
      <c r="R167" s="39">
        <f t="shared" si="67"/>
        <v>110</v>
      </c>
      <c r="S167" s="39">
        <f t="shared" si="68"/>
        <v>0</v>
      </c>
      <c r="T167" s="39">
        <f t="shared" si="69"/>
        <v>1502.98</v>
      </c>
      <c r="U167" s="38">
        <f t="shared" si="70"/>
        <v>0</v>
      </c>
      <c r="V167" s="38">
        <f t="shared" si="71"/>
        <v>320.56</v>
      </c>
      <c r="W167" s="38">
        <v>62.28</v>
      </c>
      <c r="X167" s="39">
        <f t="shared" si="72"/>
        <v>126.92</v>
      </c>
      <c r="Y167" s="38">
        <f t="shared" si="73"/>
        <v>12.02</v>
      </c>
      <c r="Z167" s="38">
        <v>2.34</v>
      </c>
      <c r="AA167" s="39">
        <f t="shared" si="74"/>
        <v>110</v>
      </c>
      <c r="AB167" s="39">
        <f t="shared" si="75"/>
        <v>0</v>
      </c>
      <c r="AC167" s="38">
        <f t="shared" si="76"/>
        <v>634.12</v>
      </c>
      <c r="AD167" s="38">
        <f t="shared" si="77"/>
        <v>2137.1</v>
      </c>
      <c r="AE167" s="38"/>
      <c r="AF167" s="41" t="s">
        <v>51</v>
      </c>
      <c r="AG167" s="42">
        <f t="shared" si="82"/>
        <v>86.17</v>
      </c>
      <c r="AH167" s="42">
        <f t="shared" si="83"/>
        <v>1148.43</v>
      </c>
      <c r="AI167" s="42">
        <f t="shared" si="78"/>
        <v>634.6</v>
      </c>
      <c r="AJ167" s="42">
        <f t="shared" si="84"/>
        <v>47.9</v>
      </c>
      <c r="AK167" s="42">
        <f t="shared" si="79"/>
        <v>220</v>
      </c>
      <c r="AL167" s="42">
        <f t="shared" si="80"/>
        <v>0</v>
      </c>
      <c r="AM167" s="42">
        <f t="shared" si="81"/>
        <v>2137.1</v>
      </c>
      <c r="AN167" s="41" t="s">
        <v>33</v>
      </c>
    </row>
    <row r="168" s="15" customFormat="1" ht="16" customHeight="1" spans="1:40">
      <c r="A168" s="37">
        <f t="shared" si="62"/>
        <v>165</v>
      </c>
      <c r="B168" s="38" t="s">
        <v>46</v>
      </c>
      <c r="C168" s="59" t="s">
        <v>496</v>
      </c>
      <c r="D168" s="40" t="s">
        <v>497</v>
      </c>
      <c r="E168" s="38">
        <v>4007</v>
      </c>
      <c r="F168" s="38">
        <v>4007</v>
      </c>
      <c r="G168" s="39">
        <v>6346</v>
      </c>
      <c r="H168" s="38">
        <v>4007</v>
      </c>
      <c r="I168" s="39">
        <v>3180</v>
      </c>
      <c r="J168" s="39"/>
      <c r="K168" s="38">
        <f t="shared" si="63"/>
        <v>72.13</v>
      </c>
      <c r="L168" s="38">
        <v>14.04</v>
      </c>
      <c r="M168" s="38">
        <f t="shared" si="64"/>
        <v>641.12</v>
      </c>
      <c r="N168" s="38">
        <v>124.47</v>
      </c>
      <c r="O168" s="39">
        <f t="shared" si="65"/>
        <v>507.68</v>
      </c>
      <c r="P168" s="38">
        <f t="shared" si="66"/>
        <v>28.05</v>
      </c>
      <c r="Q168" s="38">
        <v>5.49</v>
      </c>
      <c r="R168" s="39">
        <f t="shared" si="67"/>
        <v>159</v>
      </c>
      <c r="S168" s="39">
        <f t="shared" si="68"/>
        <v>0</v>
      </c>
      <c r="T168" s="39">
        <f t="shared" si="69"/>
        <v>1551.98</v>
      </c>
      <c r="U168" s="38">
        <f t="shared" si="70"/>
        <v>0</v>
      </c>
      <c r="V168" s="38">
        <f t="shared" si="71"/>
        <v>320.56</v>
      </c>
      <c r="W168" s="38">
        <v>62.28</v>
      </c>
      <c r="X168" s="39">
        <f t="shared" si="72"/>
        <v>126.92</v>
      </c>
      <c r="Y168" s="38">
        <f t="shared" si="73"/>
        <v>12.02</v>
      </c>
      <c r="Z168" s="38">
        <v>2.34</v>
      </c>
      <c r="AA168" s="39">
        <f t="shared" si="74"/>
        <v>159</v>
      </c>
      <c r="AB168" s="39">
        <f t="shared" si="75"/>
        <v>0</v>
      </c>
      <c r="AC168" s="38">
        <f t="shared" si="76"/>
        <v>683.12</v>
      </c>
      <c r="AD168" s="38">
        <f t="shared" si="77"/>
        <v>2235.1</v>
      </c>
      <c r="AE168" s="38"/>
      <c r="AF168" s="41" t="s">
        <v>46</v>
      </c>
      <c r="AG168" s="42">
        <f t="shared" si="82"/>
        <v>86.17</v>
      </c>
      <c r="AH168" s="42">
        <f t="shared" si="83"/>
        <v>1148.43</v>
      </c>
      <c r="AI168" s="42">
        <f t="shared" si="78"/>
        <v>634.6</v>
      </c>
      <c r="AJ168" s="42">
        <f t="shared" si="84"/>
        <v>47.9</v>
      </c>
      <c r="AK168" s="42">
        <f t="shared" si="79"/>
        <v>318</v>
      </c>
      <c r="AL168" s="42">
        <f t="shared" si="80"/>
        <v>0</v>
      </c>
      <c r="AM168" s="42">
        <f t="shared" si="81"/>
        <v>2235.1</v>
      </c>
      <c r="AN168" s="41" t="s">
        <v>31</v>
      </c>
    </row>
    <row r="169" s="15" customFormat="1" ht="16" customHeight="1" spans="1:40">
      <c r="A169" s="37">
        <f t="shared" si="62"/>
        <v>166</v>
      </c>
      <c r="B169" s="38" t="s">
        <v>153</v>
      </c>
      <c r="C169" s="54" t="s">
        <v>500</v>
      </c>
      <c r="D169" s="46" t="s">
        <v>501</v>
      </c>
      <c r="E169" s="38">
        <v>4007</v>
      </c>
      <c r="F169" s="38">
        <v>4007</v>
      </c>
      <c r="G169" s="39">
        <v>6346</v>
      </c>
      <c r="H169" s="38">
        <v>4007</v>
      </c>
      <c r="I169" s="39">
        <v>3180</v>
      </c>
      <c r="J169" s="39"/>
      <c r="K169" s="38">
        <f t="shared" si="63"/>
        <v>72.13</v>
      </c>
      <c r="L169" s="38">
        <v>14.04</v>
      </c>
      <c r="M169" s="38">
        <f t="shared" si="64"/>
        <v>641.12</v>
      </c>
      <c r="N169" s="38">
        <v>124.47</v>
      </c>
      <c r="O169" s="39">
        <f t="shared" si="65"/>
        <v>507.68</v>
      </c>
      <c r="P169" s="38">
        <f t="shared" si="66"/>
        <v>28.05</v>
      </c>
      <c r="Q169" s="38">
        <v>5.49</v>
      </c>
      <c r="R169" s="39">
        <f t="shared" si="67"/>
        <v>159</v>
      </c>
      <c r="S169" s="39">
        <f t="shared" si="68"/>
        <v>0</v>
      </c>
      <c r="T169" s="39">
        <f t="shared" si="69"/>
        <v>1551.98</v>
      </c>
      <c r="U169" s="38">
        <f t="shared" si="70"/>
        <v>0</v>
      </c>
      <c r="V169" s="38">
        <f t="shared" si="71"/>
        <v>320.56</v>
      </c>
      <c r="W169" s="38">
        <v>62.28</v>
      </c>
      <c r="X169" s="39">
        <f t="shared" si="72"/>
        <v>126.92</v>
      </c>
      <c r="Y169" s="38">
        <f t="shared" si="73"/>
        <v>12.02</v>
      </c>
      <c r="Z169" s="38">
        <v>2.34</v>
      </c>
      <c r="AA169" s="39">
        <f t="shared" si="74"/>
        <v>159</v>
      </c>
      <c r="AB169" s="39">
        <f t="shared" si="75"/>
        <v>0</v>
      </c>
      <c r="AC169" s="38">
        <f t="shared" si="76"/>
        <v>683.12</v>
      </c>
      <c r="AD169" s="38">
        <f t="shared" si="77"/>
        <v>2235.1</v>
      </c>
      <c r="AE169" s="38"/>
      <c r="AF169" s="41" t="s">
        <v>57</v>
      </c>
      <c r="AG169" s="42">
        <f t="shared" si="82"/>
        <v>86.17</v>
      </c>
      <c r="AH169" s="42">
        <f t="shared" si="83"/>
        <v>1148.43</v>
      </c>
      <c r="AI169" s="42">
        <f t="shared" si="78"/>
        <v>634.6</v>
      </c>
      <c r="AJ169" s="42">
        <f t="shared" si="84"/>
        <v>47.9</v>
      </c>
      <c r="AK169" s="42">
        <f t="shared" si="79"/>
        <v>318</v>
      </c>
      <c r="AL169" s="42">
        <f t="shared" si="80"/>
        <v>0</v>
      </c>
      <c r="AM169" s="42">
        <f t="shared" si="81"/>
        <v>2235.1</v>
      </c>
      <c r="AN169" s="41" t="s">
        <v>36</v>
      </c>
    </row>
    <row r="170" s="15" customFormat="1" ht="16" customHeight="1" spans="1:40">
      <c r="A170" s="37">
        <f t="shared" si="62"/>
        <v>167</v>
      </c>
      <c r="B170" s="38" t="s">
        <v>153</v>
      </c>
      <c r="C170" s="54" t="s">
        <v>502</v>
      </c>
      <c r="D170" s="46" t="s">
        <v>503</v>
      </c>
      <c r="E170" s="38">
        <v>4007</v>
      </c>
      <c r="F170" s="38">
        <v>4007</v>
      </c>
      <c r="G170" s="39">
        <v>6346</v>
      </c>
      <c r="H170" s="38">
        <v>4007</v>
      </c>
      <c r="I170" s="39">
        <v>3180</v>
      </c>
      <c r="J170" s="39"/>
      <c r="K170" s="38">
        <f t="shared" si="63"/>
        <v>72.13</v>
      </c>
      <c r="L170" s="38">
        <v>14.04</v>
      </c>
      <c r="M170" s="38">
        <f t="shared" si="64"/>
        <v>641.12</v>
      </c>
      <c r="N170" s="38">
        <v>124.47</v>
      </c>
      <c r="O170" s="39">
        <f t="shared" si="65"/>
        <v>507.68</v>
      </c>
      <c r="P170" s="38">
        <f t="shared" si="66"/>
        <v>28.05</v>
      </c>
      <c r="Q170" s="38">
        <v>5.49</v>
      </c>
      <c r="R170" s="39">
        <f t="shared" si="67"/>
        <v>159</v>
      </c>
      <c r="S170" s="39">
        <f t="shared" si="68"/>
        <v>0</v>
      </c>
      <c r="T170" s="39">
        <f t="shared" si="69"/>
        <v>1551.98</v>
      </c>
      <c r="U170" s="38">
        <f t="shared" si="70"/>
        <v>0</v>
      </c>
      <c r="V170" s="38">
        <f t="shared" si="71"/>
        <v>320.56</v>
      </c>
      <c r="W170" s="38">
        <v>62.28</v>
      </c>
      <c r="X170" s="39">
        <f t="shared" si="72"/>
        <v>126.92</v>
      </c>
      <c r="Y170" s="38">
        <f t="shared" si="73"/>
        <v>12.02</v>
      </c>
      <c r="Z170" s="38">
        <v>2.34</v>
      </c>
      <c r="AA170" s="39">
        <f t="shared" si="74"/>
        <v>159</v>
      </c>
      <c r="AB170" s="39">
        <f t="shared" si="75"/>
        <v>0</v>
      </c>
      <c r="AC170" s="38">
        <f t="shared" si="76"/>
        <v>683.12</v>
      </c>
      <c r="AD170" s="38">
        <f t="shared" si="77"/>
        <v>2235.1</v>
      </c>
      <c r="AE170" s="38"/>
      <c r="AF170" s="41" t="s">
        <v>57</v>
      </c>
      <c r="AG170" s="42">
        <f t="shared" si="82"/>
        <v>86.17</v>
      </c>
      <c r="AH170" s="42">
        <f t="shared" si="83"/>
        <v>1148.43</v>
      </c>
      <c r="AI170" s="42">
        <f t="shared" si="78"/>
        <v>634.6</v>
      </c>
      <c r="AJ170" s="42">
        <f t="shared" si="84"/>
        <v>47.9</v>
      </c>
      <c r="AK170" s="42">
        <f t="shared" si="79"/>
        <v>318</v>
      </c>
      <c r="AL170" s="42">
        <f t="shared" si="80"/>
        <v>0</v>
      </c>
      <c r="AM170" s="42">
        <f t="shared" si="81"/>
        <v>2235.1</v>
      </c>
      <c r="AN170" s="41" t="s">
        <v>36</v>
      </c>
    </row>
    <row r="171" s="15" customFormat="1" ht="16" customHeight="1" spans="1:40">
      <c r="A171" s="37">
        <f t="shared" si="62"/>
        <v>168</v>
      </c>
      <c r="B171" s="38" t="s">
        <v>195</v>
      </c>
      <c r="C171" s="54" t="s">
        <v>504</v>
      </c>
      <c r="D171" s="46" t="s">
        <v>505</v>
      </c>
      <c r="E171" s="38">
        <v>4007</v>
      </c>
      <c r="F171" s="38">
        <v>4007</v>
      </c>
      <c r="G171" s="39">
        <v>6346</v>
      </c>
      <c r="H171" s="38">
        <v>4007</v>
      </c>
      <c r="I171" s="39">
        <v>3180</v>
      </c>
      <c r="J171" s="39"/>
      <c r="K171" s="38">
        <f t="shared" si="63"/>
        <v>72.13</v>
      </c>
      <c r="L171" s="38">
        <v>14.04</v>
      </c>
      <c r="M171" s="38">
        <f t="shared" si="64"/>
        <v>641.12</v>
      </c>
      <c r="N171" s="38">
        <v>124.47</v>
      </c>
      <c r="O171" s="39">
        <f t="shared" si="65"/>
        <v>507.68</v>
      </c>
      <c r="P171" s="38">
        <f t="shared" si="66"/>
        <v>28.05</v>
      </c>
      <c r="Q171" s="38">
        <v>5.49</v>
      </c>
      <c r="R171" s="39">
        <f t="shared" si="67"/>
        <v>159</v>
      </c>
      <c r="S171" s="39">
        <f t="shared" si="68"/>
        <v>0</v>
      </c>
      <c r="T171" s="39">
        <f t="shared" si="69"/>
        <v>1551.98</v>
      </c>
      <c r="U171" s="38">
        <f t="shared" si="70"/>
        <v>0</v>
      </c>
      <c r="V171" s="38">
        <f t="shared" si="71"/>
        <v>320.56</v>
      </c>
      <c r="W171" s="38">
        <v>62.28</v>
      </c>
      <c r="X171" s="39">
        <f t="shared" si="72"/>
        <v>126.92</v>
      </c>
      <c r="Y171" s="38">
        <f t="shared" si="73"/>
        <v>12.02</v>
      </c>
      <c r="Z171" s="38">
        <v>2.34</v>
      </c>
      <c r="AA171" s="39">
        <f t="shared" si="74"/>
        <v>159</v>
      </c>
      <c r="AB171" s="39">
        <f t="shared" si="75"/>
        <v>0</v>
      </c>
      <c r="AC171" s="38">
        <f t="shared" si="76"/>
        <v>683.12</v>
      </c>
      <c r="AD171" s="38">
        <f t="shared" si="77"/>
        <v>2235.1</v>
      </c>
      <c r="AE171" s="38"/>
      <c r="AF171" s="41" t="s">
        <v>73</v>
      </c>
      <c r="AG171" s="42">
        <f t="shared" si="82"/>
        <v>86.17</v>
      </c>
      <c r="AH171" s="42">
        <f t="shared" si="83"/>
        <v>1148.43</v>
      </c>
      <c r="AI171" s="42">
        <f t="shared" si="78"/>
        <v>634.6</v>
      </c>
      <c r="AJ171" s="42">
        <f t="shared" si="84"/>
        <v>47.9</v>
      </c>
      <c r="AK171" s="42">
        <f t="shared" si="79"/>
        <v>318</v>
      </c>
      <c r="AL171" s="42">
        <f t="shared" si="80"/>
        <v>0</v>
      </c>
      <c r="AM171" s="42">
        <f t="shared" si="81"/>
        <v>2235.1</v>
      </c>
      <c r="AN171" s="41" t="s">
        <v>34</v>
      </c>
    </row>
    <row r="172" s="15" customFormat="1" ht="16" customHeight="1" spans="1:40">
      <c r="A172" s="37">
        <f t="shared" si="62"/>
        <v>169</v>
      </c>
      <c r="B172" s="38" t="s">
        <v>172</v>
      </c>
      <c r="C172" s="60" t="s">
        <v>506</v>
      </c>
      <c r="D172" s="223" t="s">
        <v>507</v>
      </c>
      <c r="E172" s="38">
        <v>4007</v>
      </c>
      <c r="F172" s="38">
        <v>4007</v>
      </c>
      <c r="G172" s="39">
        <v>6346</v>
      </c>
      <c r="H172" s="38">
        <v>4007</v>
      </c>
      <c r="I172" s="39">
        <v>3180</v>
      </c>
      <c r="J172" s="39"/>
      <c r="K172" s="38">
        <f t="shared" si="63"/>
        <v>72.13</v>
      </c>
      <c r="L172" s="38">
        <v>14.04</v>
      </c>
      <c r="M172" s="38">
        <f t="shared" si="64"/>
        <v>641.12</v>
      </c>
      <c r="N172" s="38">
        <v>124.47</v>
      </c>
      <c r="O172" s="39">
        <f t="shared" si="65"/>
        <v>507.68</v>
      </c>
      <c r="P172" s="38">
        <f t="shared" si="66"/>
        <v>28.05</v>
      </c>
      <c r="Q172" s="38">
        <v>5.49</v>
      </c>
      <c r="R172" s="39">
        <f t="shared" si="67"/>
        <v>159</v>
      </c>
      <c r="S172" s="39">
        <f t="shared" si="68"/>
        <v>0</v>
      </c>
      <c r="T172" s="39">
        <f t="shared" si="69"/>
        <v>1551.98</v>
      </c>
      <c r="U172" s="38">
        <f t="shared" si="70"/>
        <v>0</v>
      </c>
      <c r="V172" s="38">
        <f t="shared" si="71"/>
        <v>320.56</v>
      </c>
      <c r="W172" s="38">
        <v>62.28</v>
      </c>
      <c r="X172" s="39">
        <f t="shared" si="72"/>
        <v>126.92</v>
      </c>
      <c r="Y172" s="38">
        <f t="shared" si="73"/>
        <v>12.02</v>
      </c>
      <c r="Z172" s="38">
        <v>2.34</v>
      </c>
      <c r="AA172" s="39">
        <f t="shared" si="74"/>
        <v>159</v>
      </c>
      <c r="AB172" s="39">
        <f t="shared" si="75"/>
        <v>0</v>
      </c>
      <c r="AC172" s="38">
        <f t="shared" si="76"/>
        <v>683.12</v>
      </c>
      <c r="AD172" s="38">
        <f t="shared" si="77"/>
        <v>2235.1</v>
      </c>
      <c r="AE172" s="38"/>
      <c r="AF172" s="41" t="s">
        <v>74</v>
      </c>
      <c r="AG172" s="42">
        <f t="shared" si="82"/>
        <v>86.17</v>
      </c>
      <c r="AH172" s="42">
        <f t="shared" si="83"/>
        <v>1148.43</v>
      </c>
      <c r="AI172" s="42">
        <f t="shared" si="78"/>
        <v>634.6</v>
      </c>
      <c r="AJ172" s="42">
        <f t="shared" si="84"/>
        <v>47.9</v>
      </c>
      <c r="AK172" s="42">
        <f t="shared" si="79"/>
        <v>318</v>
      </c>
      <c r="AL172" s="42">
        <f t="shared" si="80"/>
        <v>0</v>
      </c>
      <c r="AM172" s="42">
        <f t="shared" si="81"/>
        <v>2235.1</v>
      </c>
      <c r="AN172" s="41" t="s">
        <v>35</v>
      </c>
    </row>
    <row r="173" s="15" customFormat="1" ht="16" customHeight="1" spans="1:40">
      <c r="A173" s="37">
        <f t="shared" si="62"/>
        <v>170</v>
      </c>
      <c r="B173" s="38" t="s">
        <v>186</v>
      </c>
      <c r="C173" s="54" t="s">
        <v>508</v>
      </c>
      <c r="D173" s="46" t="s">
        <v>509</v>
      </c>
      <c r="E173" s="38">
        <v>4007</v>
      </c>
      <c r="F173" s="38">
        <v>4007</v>
      </c>
      <c r="G173" s="39">
        <v>6346</v>
      </c>
      <c r="H173" s="38">
        <v>4007</v>
      </c>
      <c r="I173" s="39">
        <v>3180</v>
      </c>
      <c r="J173" s="39"/>
      <c r="K173" s="38">
        <f t="shared" si="63"/>
        <v>72.13</v>
      </c>
      <c r="L173" s="38">
        <v>14.04</v>
      </c>
      <c r="M173" s="38">
        <f t="shared" si="64"/>
        <v>641.12</v>
      </c>
      <c r="N173" s="38">
        <v>124.47</v>
      </c>
      <c r="O173" s="39">
        <f t="shared" si="65"/>
        <v>507.68</v>
      </c>
      <c r="P173" s="38">
        <f t="shared" si="66"/>
        <v>28.05</v>
      </c>
      <c r="Q173" s="38">
        <v>5.49</v>
      </c>
      <c r="R173" s="39">
        <f t="shared" si="67"/>
        <v>159</v>
      </c>
      <c r="S173" s="39">
        <f t="shared" si="68"/>
        <v>0</v>
      </c>
      <c r="T173" s="39">
        <f t="shared" si="69"/>
        <v>1551.98</v>
      </c>
      <c r="U173" s="38">
        <f t="shared" si="70"/>
        <v>0</v>
      </c>
      <c r="V173" s="38">
        <f t="shared" si="71"/>
        <v>320.56</v>
      </c>
      <c r="W173" s="38">
        <v>62.28</v>
      </c>
      <c r="X173" s="39">
        <f t="shared" si="72"/>
        <v>126.92</v>
      </c>
      <c r="Y173" s="38">
        <f t="shared" si="73"/>
        <v>12.02</v>
      </c>
      <c r="Z173" s="38">
        <v>2.34</v>
      </c>
      <c r="AA173" s="39">
        <f t="shared" si="74"/>
        <v>159</v>
      </c>
      <c r="AB173" s="39">
        <f t="shared" si="75"/>
        <v>0</v>
      </c>
      <c r="AC173" s="38">
        <f t="shared" si="76"/>
        <v>683.12</v>
      </c>
      <c r="AD173" s="38">
        <f t="shared" si="77"/>
        <v>2235.1</v>
      </c>
      <c r="AE173" s="38"/>
      <c r="AF173" s="41" t="s">
        <v>76</v>
      </c>
      <c r="AG173" s="42">
        <f t="shared" si="82"/>
        <v>86.17</v>
      </c>
      <c r="AH173" s="42">
        <f t="shared" si="83"/>
        <v>1148.43</v>
      </c>
      <c r="AI173" s="42">
        <f t="shared" si="78"/>
        <v>634.6</v>
      </c>
      <c r="AJ173" s="42">
        <f t="shared" si="84"/>
        <v>47.9</v>
      </c>
      <c r="AK173" s="42">
        <f t="shared" si="79"/>
        <v>318</v>
      </c>
      <c r="AL173" s="42">
        <f t="shared" si="80"/>
        <v>0</v>
      </c>
      <c r="AM173" s="42">
        <f t="shared" si="81"/>
        <v>2235.1</v>
      </c>
      <c r="AN173" s="41" t="s">
        <v>36</v>
      </c>
    </row>
    <row r="174" s="15" customFormat="1" ht="16" customHeight="1" spans="1:40">
      <c r="A174" s="37">
        <f t="shared" si="62"/>
        <v>171</v>
      </c>
      <c r="B174" s="38" t="s">
        <v>153</v>
      </c>
      <c r="C174" s="45" t="s">
        <v>510</v>
      </c>
      <c r="D174" s="46" t="s">
        <v>511</v>
      </c>
      <c r="E174" s="38">
        <v>4007</v>
      </c>
      <c r="F174" s="38">
        <v>4007</v>
      </c>
      <c r="G174" s="39">
        <v>6346</v>
      </c>
      <c r="H174" s="38">
        <v>4007</v>
      </c>
      <c r="I174" s="39">
        <v>3180</v>
      </c>
      <c r="J174" s="39"/>
      <c r="K174" s="38">
        <f t="shared" si="63"/>
        <v>72.13</v>
      </c>
      <c r="L174" s="38">
        <v>14.04</v>
      </c>
      <c r="M174" s="38">
        <f t="shared" si="64"/>
        <v>641.12</v>
      </c>
      <c r="N174" s="38">
        <v>124.47</v>
      </c>
      <c r="O174" s="39">
        <f t="shared" si="65"/>
        <v>507.68</v>
      </c>
      <c r="P174" s="38">
        <f t="shared" si="66"/>
        <v>28.05</v>
      </c>
      <c r="Q174" s="38">
        <v>5.49</v>
      </c>
      <c r="R174" s="39">
        <f t="shared" si="67"/>
        <v>159</v>
      </c>
      <c r="S174" s="39">
        <f t="shared" si="68"/>
        <v>0</v>
      </c>
      <c r="T174" s="39">
        <f t="shared" si="69"/>
        <v>1551.98</v>
      </c>
      <c r="U174" s="38">
        <f t="shared" si="70"/>
        <v>0</v>
      </c>
      <c r="V174" s="38">
        <f t="shared" si="71"/>
        <v>320.56</v>
      </c>
      <c r="W174" s="38">
        <v>62.28</v>
      </c>
      <c r="X174" s="39">
        <f t="shared" si="72"/>
        <v>126.92</v>
      </c>
      <c r="Y174" s="38">
        <f t="shared" si="73"/>
        <v>12.02</v>
      </c>
      <c r="Z174" s="38">
        <v>2.34</v>
      </c>
      <c r="AA174" s="39">
        <f t="shared" si="74"/>
        <v>159</v>
      </c>
      <c r="AB174" s="39">
        <f t="shared" si="75"/>
        <v>0</v>
      </c>
      <c r="AC174" s="38">
        <f t="shared" si="76"/>
        <v>683.12</v>
      </c>
      <c r="AD174" s="38">
        <f t="shared" si="77"/>
        <v>2235.1</v>
      </c>
      <c r="AE174" s="38"/>
      <c r="AF174" s="41" t="s">
        <v>77</v>
      </c>
      <c r="AG174" s="42">
        <f t="shared" si="82"/>
        <v>86.17</v>
      </c>
      <c r="AH174" s="42">
        <f t="shared" si="83"/>
        <v>1148.43</v>
      </c>
      <c r="AI174" s="42">
        <f t="shared" si="78"/>
        <v>634.6</v>
      </c>
      <c r="AJ174" s="42">
        <f t="shared" si="84"/>
        <v>47.9</v>
      </c>
      <c r="AK174" s="42">
        <f t="shared" si="79"/>
        <v>318</v>
      </c>
      <c r="AL174" s="42">
        <f t="shared" si="80"/>
        <v>0</v>
      </c>
      <c r="AM174" s="42">
        <f t="shared" si="81"/>
        <v>2235.1</v>
      </c>
      <c r="AN174" s="41" t="s">
        <v>36</v>
      </c>
    </row>
    <row r="175" s="15" customFormat="1" ht="16" customHeight="1" spans="1:40">
      <c r="A175" s="37">
        <f t="shared" si="62"/>
        <v>172</v>
      </c>
      <c r="B175" s="38" t="s">
        <v>116</v>
      </c>
      <c r="C175" s="45" t="s">
        <v>512</v>
      </c>
      <c r="D175" s="46" t="s">
        <v>513</v>
      </c>
      <c r="E175" s="38">
        <v>4007</v>
      </c>
      <c r="F175" s="38">
        <v>4007</v>
      </c>
      <c r="G175" s="39">
        <v>6346</v>
      </c>
      <c r="H175" s="38">
        <v>4007</v>
      </c>
      <c r="I175" s="39">
        <v>2200</v>
      </c>
      <c r="J175" s="39"/>
      <c r="K175" s="38">
        <f t="shared" si="63"/>
        <v>72.13</v>
      </c>
      <c r="L175" s="38">
        <v>14.04</v>
      </c>
      <c r="M175" s="38">
        <f t="shared" si="64"/>
        <v>641.12</v>
      </c>
      <c r="N175" s="38">
        <v>124.47</v>
      </c>
      <c r="O175" s="39">
        <f t="shared" si="65"/>
        <v>507.68</v>
      </c>
      <c r="P175" s="38">
        <f t="shared" si="66"/>
        <v>28.05</v>
      </c>
      <c r="Q175" s="38">
        <v>5.49</v>
      </c>
      <c r="R175" s="39">
        <f t="shared" si="67"/>
        <v>110</v>
      </c>
      <c r="S175" s="39">
        <f t="shared" si="68"/>
        <v>0</v>
      </c>
      <c r="T175" s="39">
        <f t="shared" si="69"/>
        <v>1502.98</v>
      </c>
      <c r="U175" s="38">
        <f t="shared" si="70"/>
        <v>0</v>
      </c>
      <c r="V175" s="38">
        <f t="shared" si="71"/>
        <v>320.56</v>
      </c>
      <c r="W175" s="38">
        <v>62.28</v>
      </c>
      <c r="X175" s="39">
        <f t="shared" si="72"/>
        <v>126.92</v>
      </c>
      <c r="Y175" s="38">
        <f t="shared" si="73"/>
        <v>12.02</v>
      </c>
      <c r="Z175" s="38">
        <v>2.34</v>
      </c>
      <c r="AA175" s="39">
        <f t="shared" si="74"/>
        <v>110</v>
      </c>
      <c r="AB175" s="39">
        <f t="shared" si="75"/>
        <v>0</v>
      </c>
      <c r="AC175" s="38">
        <f t="shared" si="76"/>
        <v>634.12</v>
      </c>
      <c r="AD175" s="38">
        <f t="shared" si="77"/>
        <v>2137.1</v>
      </c>
      <c r="AE175" s="38"/>
      <c r="AF175" s="41" t="s">
        <v>47</v>
      </c>
      <c r="AG175" s="42">
        <f t="shared" si="82"/>
        <v>86.17</v>
      </c>
      <c r="AH175" s="42">
        <f t="shared" si="83"/>
        <v>1148.43</v>
      </c>
      <c r="AI175" s="42">
        <f t="shared" si="78"/>
        <v>634.6</v>
      </c>
      <c r="AJ175" s="42">
        <f t="shared" si="84"/>
        <v>47.9</v>
      </c>
      <c r="AK175" s="42">
        <f t="shared" si="79"/>
        <v>220</v>
      </c>
      <c r="AL175" s="42">
        <f t="shared" si="80"/>
        <v>0</v>
      </c>
      <c r="AM175" s="42">
        <f t="shared" si="81"/>
        <v>2137.1</v>
      </c>
      <c r="AN175" s="41" t="s">
        <v>33</v>
      </c>
    </row>
    <row r="176" s="15" customFormat="1" ht="16" customHeight="1" spans="1:40">
      <c r="A176" s="37">
        <f t="shared" si="62"/>
        <v>173</v>
      </c>
      <c r="B176" s="38" t="s">
        <v>459</v>
      </c>
      <c r="C176" s="54" t="s">
        <v>514</v>
      </c>
      <c r="D176" s="46" t="s">
        <v>515</v>
      </c>
      <c r="E176" s="38">
        <v>4007</v>
      </c>
      <c r="F176" s="38">
        <v>4007</v>
      </c>
      <c r="G176" s="39">
        <v>6346</v>
      </c>
      <c r="H176" s="38">
        <v>4007</v>
      </c>
      <c r="I176" s="39">
        <v>2200</v>
      </c>
      <c r="J176" s="39"/>
      <c r="K176" s="38">
        <f t="shared" si="63"/>
        <v>72.13</v>
      </c>
      <c r="L176" s="38">
        <v>14.04</v>
      </c>
      <c r="M176" s="38">
        <f t="shared" si="64"/>
        <v>641.12</v>
      </c>
      <c r="N176" s="38">
        <v>124.47</v>
      </c>
      <c r="O176" s="39">
        <f t="shared" si="65"/>
        <v>507.68</v>
      </c>
      <c r="P176" s="38">
        <f t="shared" si="66"/>
        <v>28.05</v>
      </c>
      <c r="Q176" s="38">
        <v>5.49</v>
      </c>
      <c r="R176" s="39">
        <f t="shared" si="67"/>
        <v>110</v>
      </c>
      <c r="S176" s="39">
        <f t="shared" si="68"/>
        <v>0</v>
      </c>
      <c r="T176" s="39">
        <f t="shared" si="69"/>
        <v>1502.98</v>
      </c>
      <c r="U176" s="38">
        <f t="shared" si="70"/>
        <v>0</v>
      </c>
      <c r="V176" s="38">
        <f t="shared" si="71"/>
        <v>320.56</v>
      </c>
      <c r="W176" s="38">
        <v>62.28</v>
      </c>
      <c r="X176" s="39">
        <f t="shared" si="72"/>
        <v>126.92</v>
      </c>
      <c r="Y176" s="38">
        <f t="shared" si="73"/>
        <v>12.02</v>
      </c>
      <c r="Z176" s="38">
        <v>2.34</v>
      </c>
      <c r="AA176" s="39">
        <f t="shared" si="74"/>
        <v>110</v>
      </c>
      <c r="AB176" s="39">
        <f t="shared" si="75"/>
        <v>0</v>
      </c>
      <c r="AC176" s="38">
        <f t="shared" si="76"/>
        <v>634.12</v>
      </c>
      <c r="AD176" s="38">
        <f t="shared" si="77"/>
        <v>2137.1</v>
      </c>
      <c r="AE176" s="38"/>
      <c r="AF176" s="41" t="s">
        <v>48</v>
      </c>
      <c r="AG176" s="42">
        <f t="shared" si="82"/>
        <v>86.17</v>
      </c>
      <c r="AH176" s="42">
        <f t="shared" si="83"/>
        <v>1148.43</v>
      </c>
      <c r="AI176" s="42">
        <f t="shared" si="78"/>
        <v>634.6</v>
      </c>
      <c r="AJ176" s="42">
        <f t="shared" si="84"/>
        <v>47.9</v>
      </c>
      <c r="AK176" s="42">
        <f t="shared" si="79"/>
        <v>220</v>
      </c>
      <c r="AL176" s="42">
        <f t="shared" si="80"/>
        <v>0</v>
      </c>
      <c r="AM176" s="42">
        <f t="shared" si="81"/>
        <v>2137.1</v>
      </c>
      <c r="AN176" s="41" t="s">
        <v>33</v>
      </c>
    </row>
    <row r="177" s="15" customFormat="1" ht="16" customHeight="1" spans="1:40">
      <c r="A177" s="37">
        <f t="shared" si="62"/>
        <v>174</v>
      </c>
      <c r="B177" s="38" t="s">
        <v>119</v>
      </c>
      <c r="C177" s="45" t="s">
        <v>516</v>
      </c>
      <c r="D177" s="221" t="s">
        <v>517</v>
      </c>
      <c r="E177" s="38">
        <v>4007</v>
      </c>
      <c r="F177" s="38">
        <v>4007</v>
      </c>
      <c r="G177" s="39">
        <v>6346</v>
      </c>
      <c r="H177" s="38">
        <v>4007</v>
      </c>
      <c r="I177" s="39">
        <v>3180</v>
      </c>
      <c r="J177" s="39"/>
      <c r="K177" s="38">
        <f t="shared" si="63"/>
        <v>72.13</v>
      </c>
      <c r="L177" s="38">
        <v>14.04</v>
      </c>
      <c r="M177" s="38">
        <f t="shared" si="64"/>
        <v>641.12</v>
      </c>
      <c r="N177" s="38">
        <v>124.47</v>
      </c>
      <c r="O177" s="39">
        <f t="shared" si="65"/>
        <v>507.68</v>
      </c>
      <c r="P177" s="38">
        <f t="shared" si="66"/>
        <v>28.05</v>
      </c>
      <c r="Q177" s="38">
        <v>5.49</v>
      </c>
      <c r="R177" s="39">
        <f t="shared" si="67"/>
        <v>159</v>
      </c>
      <c r="S177" s="39">
        <f t="shared" si="68"/>
        <v>0</v>
      </c>
      <c r="T177" s="39">
        <f t="shared" si="69"/>
        <v>1551.98</v>
      </c>
      <c r="U177" s="38">
        <f t="shared" si="70"/>
        <v>0</v>
      </c>
      <c r="V177" s="38">
        <f t="shared" si="71"/>
        <v>320.56</v>
      </c>
      <c r="W177" s="38">
        <v>62.28</v>
      </c>
      <c r="X177" s="39">
        <f t="shared" si="72"/>
        <v>126.92</v>
      </c>
      <c r="Y177" s="38">
        <f t="shared" si="73"/>
        <v>12.02</v>
      </c>
      <c r="Z177" s="38">
        <v>2.34</v>
      </c>
      <c r="AA177" s="39">
        <f t="shared" si="74"/>
        <v>159</v>
      </c>
      <c r="AB177" s="39">
        <f t="shared" si="75"/>
        <v>0</v>
      </c>
      <c r="AC177" s="38">
        <f t="shared" si="76"/>
        <v>683.12</v>
      </c>
      <c r="AD177" s="38">
        <f t="shared" si="77"/>
        <v>2235.1</v>
      </c>
      <c r="AE177" s="38"/>
      <c r="AF177" s="41" t="s">
        <v>74</v>
      </c>
      <c r="AG177" s="42">
        <f t="shared" si="82"/>
        <v>86.17</v>
      </c>
      <c r="AH177" s="42">
        <f t="shared" si="83"/>
        <v>1148.43</v>
      </c>
      <c r="AI177" s="42">
        <f t="shared" si="78"/>
        <v>634.6</v>
      </c>
      <c r="AJ177" s="42">
        <f t="shared" si="84"/>
        <v>47.9</v>
      </c>
      <c r="AK177" s="42">
        <f t="shared" si="79"/>
        <v>318</v>
      </c>
      <c r="AL177" s="42">
        <f t="shared" si="80"/>
        <v>0</v>
      </c>
      <c r="AM177" s="42">
        <f t="shared" si="81"/>
        <v>2235.1</v>
      </c>
      <c r="AN177" s="41" t="s">
        <v>35</v>
      </c>
    </row>
    <row r="178" s="15" customFormat="1" ht="16" customHeight="1" spans="1:40">
      <c r="A178" s="37">
        <f t="shared" si="62"/>
        <v>175</v>
      </c>
      <c r="B178" s="38" t="s">
        <v>347</v>
      </c>
      <c r="C178" s="45" t="s">
        <v>518</v>
      </c>
      <c r="D178" s="46" t="s">
        <v>519</v>
      </c>
      <c r="E178" s="38">
        <v>4007</v>
      </c>
      <c r="F178" s="38">
        <v>4007</v>
      </c>
      <c r="G178" s="39">
        <v>6346</v>
      </c>
      <c r="H178" s="38">
        <v>4007</v>
      </c>
      <c r="I178" s="39">
        <v>2200</v>
      </c>
      <c r="J178" s="39"/>
      <c r="K178" s="38">
        <f t="shared" si="63"/>
        <v>72.13</v>
      </c>
      <c r="L178" s="38">
        <v>14.04</v>
      </c>
      <c r="M178" s="38">
        <f t="shared" si="64"/>
        <v>641.12</v>
      </c>
      <c r="N178" s="38">
        <v>124.47</v>
      </c>
      <c r="O178" s="39">
        <f t="shared" si="65"/>
        <v>507.68</v>
      </c>
      <c r="P178" s="38">
        <f t="shared" si="66"/>
        <v>28.05</v>
      </c>
      <c r="Q178" s="38">
        <v>5.49</v>
      </c>
      <c r="R178" s="39">
        <f t="shared" si="67"/>
        <v>110</v>
      </c>
      <c r="S178" s="39">
        <f t="shared" si="68"/>
        <v>0</v>
      </c>
      <c r="T178" s="39">
        <f t="shared" si="69"/>
        <v>1502.98</v>
      </c>
      <c r="U178" s="38">
        <f t="shared" si="70"/>
        <v>0</v>
      </c>
      <c r="V178" s="38">
        <f t="shared" si="71"/>
        <v>320.56</v>
      </c>
      <c r="W178" s="38">
        <v>62.28</v>
      </c>
      <c r="X178" s="39">
        <f t="shared" si="72"/>
        <v>126.92</v>
      </c>
      <c r="Y178" s="38">
        <f t="shared" si="73"/>
        <v>12.02</v>
      </c>
      <c r="Z178" s="38">
        <v>2.34</v>
      </c>
      <c r="AA178" s="39">
        <f t="shared" si="74"/>
        <v>110</v>
      </c>
      <c r="AB178" s="39">
        <f t="shared" si="75"/>
        <v>0</v>
      </c>
      <c r="AC178" s="38">
        <f t="shared" si="76"/>
        <v>634.12</v>
      </c>
      <c r="AD178" s="38">
        <f t="shared" si="77"/>
        <v>2137.1</v>
      </c>
      <c r="AE178" s="38"/>
      <c r="AF178" s="41" t="s">
        <v>69</v>
      </c>
      <c r="AG178" s="42">
        <f t="shared" si="82"/>
        <v>86.17</v>
      </c>
      <c r="AH178" s="42">
        <f t="shared" si="83"/>
        <v>1148.43</v>
      </c>
      <c r="AI178" s="42">
        <f t="shared" si="78"/>
        <v>634.6</v>
      </c>
      <c r="AJ178" s="42">
        <f t="shared" si="84"/>
        <v>47.9</v>
      </c>
      <c r="AK178" s="42">
        <f t="shared" si="79"/>
        <v>220</v>
      </c>
      <c r="AL178" s="42">
        <f t="shared" si="80"/>
        <v>0</v>
      </c>
      <c r="AM178" s="42">
        <f t="shared" si="81"/>
        <v>2137.1</v>
      </c>
      <c r="AN178" s="41" t="s">
        <v>33</v>
      </c>
    </row>
    <row r="179" s="15" customFormat="1" ht="16" customHeight="1" spans="1:40">
      <c r="A179" s="37">
        <f t="shared" si="62"/>
        <v>176</v>
      </c>
      <c r="B179" s="38" t="s">
        <v>153</v>
      </c>
      <c r="C179" s="45" t="s">
        <v>522</v>
      </c>
      <c r="D179" s="221" t="s">
        <v>523</v>
      </c>
      <c r="E179" s="38">
        <v>4007</v>
      </c>
      <c r="F179" s="38">
        <v>4007</v>
      </c>
      <c r="G179" s="39">
        <v>6346</v>
      </c>
      <c r="H179" s="38">
        <v>4007</v>
      </c>
      <c r="I179" s="39">
        <v>3180</v>
      </c>
      <c r="J179" s="39"/>
      <c r="K179" s="38">
        <f t="shared" si="63"/>
        <v>72.13</v>
      </c>
      <c r="L179" s="38">
        <v>14.04</v>
      </c>
      <c r="M179" s="38">
        <f t="shared" si="64"/>
        <v>641.12</v>
      </c>
      <c r="N179" s="38">
        <v>124.47</v>
      </c>
      <c r="O179" s="39">
        <f t="shared" si="65"/>
        <v>507.68</v>
      </c>
      <c r="P179" s="38">
        <f t="shared" si="66"/>
        <v>28.05</v>
      </c>
      <c r="Q179" s="38">
        <v>5.49</v>
      </c>
      <c r="R179" s="39">
        <f t="shared" si="67"/>
        <v>159</v>
      </c>
      <c r="S179" s="39">
        <f t="shared" si="68"/>
        <v>0</v>
      </c>
      <c r="T179" s="39">
        <f t="shared" si="69"/>
        <v>1551.98</v>
      </c>
      <c r="U179" s="38">
        <f t="shared" si="70"/>
        <v>0</v>
      </c>
      <c r="V179" s="38">
        <f t="shared" si="71"/>
        <v>320.56</v>
      </c>
      <c r="W179" s="38">
        <v>62.28</v>
      </c>
      <c r="X179" s="39">
        <f t="shared" si="72"/>
        <v>126.92</v>
      </c>
      <c r="Y179" s="38">
        <f t="shared" si="73"/>
        <v>12.02</v>
      </c>
      <c r="Z179" s="38">
        <v>2.34</v>
      </c>
      <c r="AA179" s="39">
        <f t="shared" si="74"/>
        <v>159</v>
      </c>
      <c r="AB179" s="39">
        <f t="shared" si="75"/>
        <v>0</v>
      </c>
      <c r="AC179" s="38">
        <f t="shared" si="76"/>
        <v>683.12</v>
      </c>
      <c r="AD179" s="38">
        <f t="shared" si="77"/>
        <v>2235.1</v>
      </c>
      <c r="AE179" s="38"/>
      <c r="AF179" s="41" t="s">
        <v>77</v>
      </c>
      <c r="AG179" s="42">
        <f t="shared" si="82"/>
        <v>86.17</v>
      </c>
      <c r="AH179" s="42">
        <f t="shared" si="83"/>
        <v>1148.43</v>
      </c>
      <c r="AI179" s="42">
        <f t="shared" si="78"/>
        <v>634.6</v>
      </c>
      <c r="AJ179" s="42">
        <f t="shared" si="84"/>
        <v>47.9</v>
      </c>
      <c r="AK179" s="42">
        <f t="shared" si="79"/>
        <v>318</v>
      </c>
      <c r="AL179" s="42">
        <f t="shared" si="80"/>
        <v>0</v>
      </c>
      <c r="AM179" s="42">
        <f t="shared" si="81"/>
        <v>2235.1</v>
      </c>
      <c r="AN179" s="41" t="s">
        <v>36</v>
      </c>
    </row>
    <row r="180" s="15" customFormat="1" ht="16" customHeight="1" spans="1:40">
      <c r="A180" s="37">
        <f t="shared" si="62"/>
        <v>177</v>
      </c>
      <c r="B180" s="38" t="s">
        <v>270</v>
      </c>
      <c r="C180" s="45" t="s">
        <v>524</v>
      </c>
      <c r="D180" s="46" t="s">
        <v>525</v>
      </c>
      <c r="E180" s="38">
        <v>4007</v>
      </c>
      <c r="F180" s="38">
        <v>4007</v>
      </c>
      <c r="G180" s="39">
        <v>6346</v>
      </c>
      <c r="H180" s="38">
        <v>4007</v>
      </c>
      <c r="I180" s="39">
        <v>2200</v>
      </c>
      <c r="J180" s="39"/>
      <c r="K180" s="38">
        <f t="shared" si="63"/>
        <v>72.13</v>
      </c>
      <c r="L180" s="38">
        <v>14.04</v>
      </c>
      <c r="M180" s="38">
        <f t="shared" si="64"/>
        <v>641.12</v>
      </c>
      <c r="N180" s="38">
        <v>124.47</v>
      </c>
      <c r="O180" s="39">
        <f t="shared" si="65"/>
        <v>507.68</v>
      </c>
      <c r="P180" s="38">
        <f t="shared" si="66"/>
        <v>28.05</v>
      </c>
      <c r="Q180" s="38">
        <v>5.49</v>
      </c>
      <c r="R180" s="39">
        <f t="shared" si="67"/>
        <v>110</v>
      </c>
      <c r="S180" s="39">
        <f t="shared" si="68"/>
        <v>0</v>
      </c>
      <c r="T180" s="39">
        <f t="shared" si="69"/>
        <v>1502.98</v>
      </c>
      <c r="U180" s="38">
        <f t="shared" si="70"/>
        <v>0</v>
      </c>
      <c r="V180" s="38">
        <f t="shared" si="71"/>
        <v>320.56</v>
      </c>
      <c r="W180" s="38">
        <v>62.28</v>
      </c>
      <c r="X180" s="39">
        <f t="shared" si="72"/>
        <v>126.92</v>
      </c>
      <c r="Y180" s="38">
        <f t="shared" si="73"/>
        <v>12.02</v>
      </c>
      <c r="Z180" s="38">
        <v>2.34</v>
      </c>
      <c r="AA180" s="39">
        <f t="shared" si="74"/>
        <v>110</v>
      </c>
      <c r="AB180" s="39">
        <f t="shared" si="75"/>
        <v>0</v>
      </c>
      <c r="AC180" s="38">
        <f t="shared" si="76"/>
        <v>634.12</v>
      </c>
      <c r="AD180" s="38">
        <f t="shared" si="77"/>
        <v>2137.1</v>
      </c>
      <c r="AE180" s="38"/>
      <c r="AF180" s="41" t="s">
        <v>63</v>
      </c>
      <c r="AG180" s="42">
        <f t="shared" si="82"/>
        <v>86.17</v>
      </c>
      <c r="AH180" s="42">
        <f t="shared" si="83"/>
        <v>1148.43</v>
      </c>
      <c r="AI180" s="42">
        <f t="shared" si="78"/>
        <v>634.6</v>
      </c>
      <c r="AJ180" s="42">
        <f t="shared" si="84"/>
        <v>47.9</v>
      </c>
      <c r="AK180" s="42">
        <f t="shared" si="79"/>
        <v>220</v>
      </c>
      <c r="AL180" s="42">
        <f t="shared" si="80"/>
        <v>0</v>
      </c>
      <c r="AM180" s="42">
        <f t="shared" si="81"/>
        <v>2137.1</v>
      </c>
      <c r="AN180" s="41" t="s">
        <v>33</v>
      </c>
    </row>
    <row r="181" s="15" customFormat="1" ht="16" customHeight="1" spans="1:40">
      <c r="A181" s="37">
        <f t="shared" si="62"/>
        <v>178</v>
      </c>
      <c r="B181" s="38" t="s">
        <v>116</v>
      </c>
      <c r="C181" s="45" t="s">
        <v>526</v>
      </c>
      <c r="D181" s="221" t="s">
        <v>527</v>
      </c>
      <c r="E181" s="38">
        <v>4007</v>
      </c>
      <c r="F181" s="38">
        <v>4007</v>
      </c>
      <c r="G181" s="39">
        <v>6346</v>
      </c>
      <c r="H181" s="38">
        <v>4007</v>
      </c>
      <c r="I181" s="43">
        <v>2200</v>
      </c>
      <c r="J181" s="39"/>
      <c r="K181" s="38">
        <f t="shared" si="63"/>
        <v>72.13</v>
      </c>
      <c r="L181" s="38">
        <v>14.04</v>
      </c>
      <c r="M181" s="38">
        <f t="shared" si="64"/>
        <v>641.12</v>
      </c>
      <c r="N181" s="38">
        <v>124.47</v>
      </c>
      <c r="O181" s="39">
        <f t="shared" si="65"/>
        <v>507.68</v>
      </c>
      <c r="P181" s="38">
        <f t="shared" si="66"/>
        <v>28.05</v>
      </c>
      <c r="Q181" s="38">
        <v>5.49</v>
      </c>
      <c r="R181" s="39">
        <f t="shared" si="67"/>
        <v>110</v>
      </c>
      <c r="S181" s="39">
        <f t="shared" si="68"/>
        <v>0</v>
      </c>
      <c r="T181" s="39">
        <f t="shared" si="69"/>
        <v>1502.98</v>
      </c>
      <c r="U181" s="38">
        <f t="shared" si="70"/>
        <v>0</v>
      </c>
      <c r="V181" s="38">
        <f t="shared" si="71"/>
        <v>320.56</v>
      </c>
      <c r="W181" s="38">
        <v>62.28</v>
      </c>
      <c r="X181" s="39">
        <f t="shared" si="72"/>
        <v>126.92</v>
      </c>
      <c r="Y181" s="38">
        <f t="shared" si="73"/>
        <v>12.02</v>
      </c>
      <c r="Z181" s="38">
        <v>2.34</v>
      </c>
      <c r="AA181" s="39">
        <f t="shared" si="74"/>
        <v>110</v>
      </c>
      <c r="AB181" s="39">
        <f t="shared" si="75"/>
        <v>0</v>
      </c>
      <c r="AC181" s="38">
        <f t="shared" si="76"/>
        <v>634.12</v>
      </c>
      <c r="AD181" s="38">
        <f t="shared" si="77"/>
        <v>2137.1</v>
      </c>
      <c r="AE181" s="43"/>
      <c r="AF181" s="41" t="s">
        <v>71</v>
      </c>
      <c r="AG181" s="42">
        <f t="shared" si="82"/>
        <v>86.17</v>
      </c>
      <c r="AH181" s="42">
        <f t="shared" si="83"/>
        <v>1148.43</v>
      </c>
      <c r="AI181" s="42">
        <f t="shared" si="78"/>
        <v>634.6</v>
      </c>
      <c r="AJ181" s="42">
        <f t="shared" si="84"/>
        <v>47.9</v>
      </c>
      <c r="AK181" s="42">
        <f t="shared" si="79"/>
        <v>220</v>
      </c>
      <c r="AL181" s="42">
        <f t="shared" si="80"/>
        <v>0</v>
      </c>
      <c r="AM181" s="42">
        <f t="shared" si="81"/>
        <v>2137.1</v>
      </c>
      <c r="AN181" s="41" t="s">
        <v>33</v>
      </c>
    </row>
    <row r="182" s="15" customFormat="1" ht="16" customHeight="1" spans="1:40">
      <c r="A182" s="37">
        <f t="shared" si="62"/>
        <v>179</v>
      </c>
      <c r="B182" s="38" t="s">
        <v>238</v>
      </c>
      <c r="C182" s="45" t="s">
        <v>528</v>
      </c>
      <c r="D182" s="221" t="s">
        <v>529</v>
      </c>
      <c r="E182" s="38">
        <v>4007</v>
      </c>
      <c r="F182" s="38">
        <v>4007</v>
      </c>
      <c r="G182" s="39">
        <v>6346</v>
      </c>
      <c r="H182" s="38">
        <v>4007</v>
      </c>
      <c r="I182" s="43">
        <v>3180</v>
      </c>
      <c r="J182" s="39"/>
      <c r="K182" s="38">
        <f t="shared" si="63"/>
        <v>72.13</v>
      </c>
      <c r="L182" s="38">
        <v>14.04</v>
      </c>
      <c r="M182" s="38">
        <f t="shared" si="64"/>
        <v>641.12</v>
      </c>
      <c r="N182" s="38">
        <v>124.47</v>
      </c>
      <c r="O182" s="39">
        <f t="shared" si="65"/>
        <v>507.68</v>
      </c>
      <c r="P182" s="38">
        <f t="shared" si="66"/>
        <v>28.05</v>
      </c>
      <c r="Q182" s="38">
        <v>5.49</v>
      </c>
      <c r="R182" s="39">
        <f t="shared" si="67"/>
        <v>159</v>
      </c>
      <c r="S182" s="39">
        <f t="shared" si="68"/>
        <v>0</v>
      </c>
      <c r="T182" s="39">
        <f t="shared" si="69"/>
        <v>1551.98</v>
      </c>
      <c r="U182" s="38">
        <f t="shared" si="70"/>
        <v>0</v>
      </c>
      <c r="V182" s="38">
        <f t="shared" si="71"/>
        <v>320.56</v>
      </c>
      <c r="W182" s="38">
        <v>62.28</v>
      </c>
      <c r="X182" s="39">
        <f t="shared" si="72"/>
        <v>126.92</v>
      </c>
      <c r="Y182" s="38">
        <f t="shared" si="73"/>
        <v>12.02</v>
      </c>
      <c r="Z182" s="38">
        <v>2.34</v>
      </c>
      <c r="AA182" s="39">
        <f t="shared" si="74"/>
        <v>159</v>
      </c>
      <c r="AB182" s="39">
        <f t="shared" si="75"/>
        <v>0</v>
      </c>
      <c r="AC182" s="38">
        <f t="shared" si="76"/>
        <v>683.12</v>
      </c>
      <c r="AD182" s="38">
        <f t="shared" si="77"/>
        <v>2235.1</v>
      </c>
      <c r="AE182" s="43"/>
      <c r="AF182" s="41" t="s">
        <v>64</v>
      </c>
      <c r="AG182" s="42">
        <f t="shared" si="82"/>
        <v>86.17</v>
      </c>
      <c r="AH182" s="42">
        <f t="shared" si="83"/>
        <v>1148.43</v>
      </c>
      <c r="AI182" s="42">
        <f t="shared" si="78"/>
        <v>634.6</v>
      </c>
      <c r="AJ182" s="42">
        <f t="shared" si="84"/>
        <v>47.9</v>
      </c>
      <c r="AK182" s="42">
        <f t="shared" si="79"/>
        <v>318</v>
      </c>
      <c r="AL182" s="42">
        <f t="shared" si="80"/>
        <v>0</v>
      </c>
      <c r="AM182" s="42">
        <f t="shared" si="81"/>
        <v>2235.1</v>
      </c>
      <c r="AN182" s="41" t="s">
        <v>33</v>
      </c>
    </row>
    <row r="183" s="15" customFormat="1" ht="16" customHeight="1" spans="1:40">
      <c r="A183" s="37">
        <f t="shared" si="62"/>
        <v>180</v>
      </c>
      <c r="B183" s="38" t="s">
        <v>153</v>
      </c>
      <c r="C183" s="45" t="s">
        <v>530</v>
      </c>
      <c r="D183" s="224" t="s">
        <v>531</v>
      </c>
      <c r="E183" s="38">
        <v>4007</v>
      </c>
      <c r="F183" s="38">
        <v>4007</v>
      </c>
      <c r="G183" s="39">
        <v>6346</v>
      </c>
      <c r="H183" s="38">
        <v>4007</v>
      </c>
      <c r="I183" s="43">
        <v>3180</v>
      </c>
      <c r="J183" s="39"/>
      <c r="K183" s="38">
        <f t="shared" si="63"/>
        <v>72.13</v>
      </c>
      <c r="L183" s="38">
        <v>14.04</v>
      </c>
      <c r="M183" s="38">
        <f t="shared" si="64"/>
        <v>641.12</v>
      </c>
      <c r="N183" s="38">
        <v>124.47</v>
      </c>
      <c r="O183" s="39">
        <f t="shared" si="65"/>
        <v>507.68</v>
      </c>
      <c r="P183" s="38">
        <f t="shared" si="66"/>
        <v>28.05</v>
      </c>
      <c r="Q183" s="38">
        <v>5.49</v>
      </c>
      <c r="R183" s="39">
        <f t="shared" si="67"/>
        <v>159</v>
      </c>
      <c r="S183" s="39">
        <f t="shared" si="68"/>
        <v>0</v>
      </c>
      <c r="T183" s="39">
        <f t="shared" si="69"/>
        <v>1551.98</v>
      </c>
      <c r="U183" s="38">
        <f t="shared" si="70"/>
        <v>0</v>
      </c>
      <c r="V183" s="38">
        <f t="shared" si="71"/>
        <v>320.56</v>
      </c>
      <c r="W183" s="38">
        <v>62.28</v>
      </c>
      <c r="X183" s="39">
        <f t="shared" si="72"/>
        <v>126.92</v>
      </c>
      <c r="Y183" s="38">
        <f t="shared" si="73"/>
        <v>12.02</v>
      </c>
      <c r="Z183" s="38">
        <v>2.34</v>
      </c>
      <c r="AA183" s="39">
        <f t="shared" si="74"/>
        <v>159</v>
      </c>
      <c r="AB183" s="39">
        <f t="shared" si="75"/>
        <v>0</v>
      </c>
      <c r="AC183" s="38">
        <f t="shared" si="76"/>
        <v>683.12</v>
      </c>
      <c r="AD183" s="38">
        <f t="shared" si="77"/>
        <v>2235.1</v>
      </c>
      <c r="AE183" s="43"/>
      <c r="AF183" s="41" t="s">
        <v>77</v>
      </c>
      <c r="AG183" s="42">
        <f t="shared" si="82"/>
        <v>86.17</v>
      </c>
      <c r="AH183" s="42">
        <f t="shared" si="83"/>
        <v>1148.43</v>
      </c>
      <c r="AI183" s="42">
        <f t="shared" si="78"/>
        <v>634.6</v>
      </c>
      <c r="AJ183" s="42">
        <f t="shared" si="84"/>
        <v>47.9</v>
      </c>
      <c r="AK183" s="42">
        <f t="shared" si="79"/>
        <v>318</v>
      </c>
      <c r="AL183" s="42">
        <f t="shared" si="80"/>
        <v>0</v>
      </c>
      <c r="AM183" s="42">
        <f t="shared" si="81"/>
        <v>2235.1</v>
      </c>
      <c r="AN183" s="41" t="s">
        <v>36</v>
      </c>
    </row>
    <row r="184" s="15" customFormat="1" ht="16" customHeight="1" spans="1:40">
      <c r="A184" s="37">
        <f t="shared" si="62"/>
        <v>181</v>
      </c>
      <c r="B184" s="38" t="s">
        <v>129</v>
      </c>
      <c r="C184" s="45" t="s">
        <v>532</v>
      </c>
      <c r="D184" s="224" t="s">
        <v>533</v>
      </c>
      <c r="E184" s="38">
        <v>4007</v>
      </c>
      <c r="F184" s="38">
        <v>4007</v>
      </c>
      <c r="G184" s="39">
        <v>6346</v>
      </c>
      <c r="H184" s="38">
        <v>4007</v>
      </c>
      <c r="I184" s="43">
        <v>3180</v>
      </c>
      <c r="J184" s="39"/>
      <c r="K184" s="38">
        <f t="shared" si="63"/>
        <v>72.13</v>
      </c>
      <c r="L184" s="38">
        <v>14.04</v>
      </c>
      <c r="M184" s="38">
        <f t="shared" si="64"/>
        <v>641.12</v>
      </c>
      <c r="N184" s="38">
        <v>124.47</v>
      </c>
      <c r="O184" s="39">
        <f t="shared" si="65"/>
        <v>507.68</v>
      </c>
      <c r="P184" s="38">
        <f t="shared" si="66"/>
        <v>28.05</v>
      </c>
      <c r="Q184" s="38">
        <v>5.49</v>
      </c>
      <c r="R184" s="39">
        <f t="shared" si="67"/>
        <v>159</v>
      </c>
      <c r="S184" s="39">
        <f t="shared" si="68"/>
        <v>0</v>
      </c>
      <c r="T184" s="39">
        <f t="shared" si="69"/>
        <v>1551.98</v>
      </c>
      <c r="U184" s="38">
        <f t="shared" si="70"/>
        <v>0</v>
      </c>
      <c r="V184" s="38">
        <f t="shared" si="71"/>
        <v>320.56</v>
      </c>
      <c r="W184" s="38">
        <v>62.28</v>
      </c>
      <c r="X184" s="39">
        <f t="shared" si="72"/>
        <v>126.92</v>
      </c>
      <c r="Y184" s="38">
        <f t="shared" si="73"/>
        <v>12.02</v>
      </c>
      <c r="Z184" s="38">
        <v>2.34</v>
      </c>
      <c r="AA184" s="39">
        <f t="shared" si="74"/>
        <v>159</v>
      </c>
      <c r="AB184" s="39">
        <f t="shared" si="75"/>
        <v>0</v>
      </c>
      <c r="AC184" s="38">
        <f t="shared" si="76"/>
        <v>683.12</v>
      </c>
      <c r="AD184" s="38">
        <f t="shared" si="77"/>
        <v>2235.1</v>
      </c>
      <c r="AE184" s="43"/>
      <c r="AF184" s="41" t="s">
        <v>58</v>
      </c>
      <c r="AG184" s="42">
        <f t="shared" si="82"/>
        <v>86.17</v>
      </c>
      <c r="AH184" s="42">
        <f t="shared" si="83"/>
        <v>1148.43</v>
      </c>
      <c r="AI184" s="42">
        <f t="shared" si="78"/>
        <v>634.6</v>
      </c>
      <c r="AJ184" s="42">
        <f t="shared" si="84"/>
        <v>47.9</v>
      </c>
      <c r="AK184" s="42">
        <f t="shared" si="79"/>
        <v>318</v>
      </c>
      <c r="AL184" s="42">
        <f t="shared" si="80"/>
        <v>0</v>
      </c>
      <c r="AM184" s="42">
        <f t="shared" si="81"/>
        <v>2235.1</v>
      </c>
      <c r="AN184" s="41" t="s">
        <v>35</v>
      </c>
    </row>
    <row r="185" s="15" customFormat="1" ht="16" customHeight="1" spans="1:40">
      <c r="A185" s="37">
        <f t="shared" si="62"/>
        <v>182</v>
      </c>
      <c r="B185" s="38" t="s">
        <v>119</v>
      </c>
      <c r="C185" s="45" t="s">
        <v>538</v>
      </c>
      <c r="D185" s="221" t="s">
        <v>539</v>
      </c>
      <c r="E185" s="38">
        <v>4007</v>
      </c>
      <c r="F185" s="38">
        <v>4007</v>
      </c>
      <c r="G185" s="39">
        <v>6346</v>
      </c>
      <c r="H185" s="38">
        <v>4007</v>
      </c>
      <c r="I185" s="43">
        <v>4180</v>
      </c>
      <c r="J185" s="39"/>
      <c r="K185" s="38">
        <f t="shared" si="63"/>
        <v>72.13</v>
      </c>
      <c r="L185" s="38">
        <v>14.04</v>
      </c>
      <c r="M185" s="38">
        <f t="shared" si="64"/>
        <v>641.12</v>
      </c>
      <c r="N185" s="38">
        <v>124.47</v>
      </c>
      <c r="O185" s="39">
        <f t="shared" si="65"/>
        <v>507.68</v>
      </c>
      <c r="P185" s="38">
        <f t="shared" si="66"/>
        <v>28.05</v>
      </c>
      <c r="Q185" s="38">
        <v>5.49</v>
      </c>
      <c r="R185" s="39">
        <f t="shared" si="67"/>
        <v>209</v>
      </c>
      <c r="S185" s="39">
        <f t="shared" si="68"/>
        <v>0</v>
      </c>
      <c r="T185" s="39">
        <f t="shared" si="69"/>
        <v>1601.98</v>
      </c>
      <c r="U185" s="38">
        <f t="shared" si="70"/>
        <v>0</v>
      </c>
      <c r="V185" s="38">
        <f t="shared" si="71"/>
        <v>320.56</v>
      </c>
      <c r="W185" s="38">
        <v>62.28</v>
      </c>
      <c r="X185" s="39">
        <f t="shared" si="72"/>
        <v>126.92</v>
      </c>
      <c r="Y185" s="38">
        <f t="shared" si="73"/>
        <v>12.02</v>
      </c>
      <c r="Z185" s="38">
        <v>2.34</v>
      </c>
      <c r="AA185" s="39">
        <f t="shared" si="74"/>
        <v>209</v>
      </c>
      <c r="AB185" s="39">
        <f t="shared" si="75"/>
        <v>0</v>
      </c>
      <c r="AC185" s="38">
        <f t="shared" si="76"/>
        <v>733.12</v>
      </c>
      <c r="AD185" s="38">
        <f t="shared" si="77"/>
        <v>2335.1</v>
      </c>
      <c r="AE185" s="43"/>
      <c r="AF185" s="41" t="s">
        <v>74</v>
      </c>
      <c r="AG185" s="42">
        <f t="shared" si="82"/>
        <v>86.17</v>
      </c>
      <c r="AH185" s="42">
        <f t="shared" si="83"/>
        <v>1148.43</v>
      </c>
      <c r="AI185" s="42">
        <f t="shared" si="78"/>
        <v>634.6</v>
      </c>
      <c r="AJ185" s="42">
        <f t="shared" si="84"/>
        <v>47.9</v>
      </c>
      <c r="AK185" s="42">
        <f t="shared" si="79"/>
        <v>418</v>
      </c>
      <c r="AL185" s="42">
        <f t="shared" si="80"/>
        <v>0</v>
      </c>
      <c r="AM185" s="42">
        <f t="shared" si="81"/>
        <v>2335.1</v>
      </c>
      <c r="AN185" s="41" t="s">
        <v>35</v>
      </c>
    </row>
    <row r="186" s="15" customFormat="1" ht="16" customHeight="1" spans="1:40">
      <c r="A186" s="37">
        <f t="shared" si="62"/>
        <v>183</v>
      </c>
      <c r="B186" s="38" t="s">
        <v>116</v>
      </c>
      <c r="C186" s="54" t="s">
        <v>542</v>
      </c>
      <c r="D186" s="220" t="s">
        <v>543</v>
      </c>
      <c r="E186" s="38">
        <v>4007</v>
      </c>
      <c r="F186" s="38">
        <v>4007</v>
      </c>
      <c r="G186" s="39">
        <v>6346</v>
      </c>
      <c r="H186" s="38">
        <v>4007</v>
      </c>
      <c r="I186" s="43">
        <v>2200</v>
      </c>
      <c r="J186" s="39"/>
      <c r="K186" s="38">
        <f t="shared" si="63"/>
        <v>72.13</v>
      </c>
      <c r="L186" s="38">
        <v>14.04</v>
      </c>
      <c r="M186" s="38">
        <f t="shared" si="64"/>
        <v>641.12</v>
      </c>
      <c r="N186" s="38">
        <v>124.47</v>
      </c>
      <c r="O186" s="39">
        <f t="shared" si="65"/>
        <v>507.68</v>
      </c>
      <c r="P186" s="38">
        <f t="shared" si="66"/>
        <v>28.05</v>
      </c>
      <c r="Q186" s="38">
        <v>5.49</v>
      </c>
      <c r="R186" s="39">
        <f t="shared" si="67"/>
        <v>110</v>
      </c>
      <c r="S186" s="39">
        <f t="shared" si="68"/>
        <v>0</v>
      </c>
      <c r="T186" s="39">
        <f t="shared" si="69"/>
        <v>1502.98</v>
      </c>
      <c r="U186" s="38">
        <f t="shared" si="70"/>
        <v>0</v>
      </c>
      <c r="V186" s="38">
        <f t="shared" si="71"/>
        <v>320.56</v>
      </c>
      <c r="W186" s="38">
        <v>62.28</v>
      </c>
      <c r="X186" s="39">
        <f t="shared" si="72"/>
        <v>126.92</v>
      </c>
      <c r="Y186" s="38">
        <f t="shared" si="73"/>
        <v>12.02</v>
      </c>
      <c r="Z186" s="38">
        <v>2.34</v>
      </c>
      <c r="AA186" s="39">
        <f t="shared" si="74"/>
        <v>110</v>
      </c>
      <c r="AB186" s="39">
        <f t="shared" si="75"/>
        <v>0</v>
      </c>
      <c r="AC186" s="38">
        <f t="shared" si="76"/>
        <v>634.12</v>
      </c>
      <c r="AD186" s="38">
        <f t="shared" si="77"/>
        <v>2137.1</v>
      </c>
      <c r="AE186" s="43"/>
      <c r="AF186" s="41" t="s">
        <v>47</v>
      </c>
      <c r="AG186" s="42">
        <f t="shared" si="82"/>
        <v>86.17</v>
      </c>
      <c r="AH186" s="42">
        <f t="shared" si="83"/>
        <v>1148.43</v>
      </c>
      <c r="AI186" s="42">
        <f t="shared" si="78"/>
        <v>634.6</v>
      </c>
      <c r="AJ186" s="42">
        <f t="shared" si="84"/>
        <v>47.9</v>
      </c>
      <c r="AK186" s="42">
        <f t="shared" si="79"/>
        <v>220</v>
      </c>
      <c r="AL186" s="42">
        <f t="shared" si="80"/>
        <v>0</v>
      </c>
      <c r="AM186" s="42">
        <f t="shared" si="81"/>
        <v>2137.1</v>
      </c>
      <c r="AN186" s="41" t="s">
        <v>33</v>
      </c>
    </row>
    <row r="187" s="15" customFormat="1" ht="16" customHeight="1" spans="1:40">
      <c r="A187" s="37">
        <f t="shared" si="62"/>
        <v>184</v>
      </c>
      <c r="B187" s="38" t="s">
        <v>446</v>
      </c>
      <c r="C187" s="54" t="s">
        <v>544</v>
      </c>
      <c r="D187" s="40" t="s">
        <v>545</v>
      </c>
      <c r="E187" s="38">
        <v>4007</v>
      </c>
      <c r="F187" s="38">
        <v>4007</v>
      </c>
      <c r="G187" s="39">
        <v>6346</v>
      </c>
      <c r="H187" s="38">
        <v>4007</v>
      </c>
      <c r="I187" s="43">
        <v>2200</v>
      </c>
      <c r="J187" s="39"/>
      <c r="K187" s="38">
        <f t="shared" si="63"/>
        <v>72.13</v>
      </c>
      <c r="L187" s="38">
        <v>14.04</v>
      </c>
      <c r="M187" s="38">
        <f t="shared" si="64"/>
        <v>641.12</v>
      </c>
      <c r="N187" s="38">
        <v>124.47</v>
      </c>
      <c r="O187" s="39">
        <f t="shared" si="65"/>
        <v>507.68</v>
      </c>
      <c r="P187" s="38">
        <f t="shared" si="66"/>
        <v>28.05</v>
      </c>
      <c r="Q187" s="38">
        <v>5.49</v>
      </c>
      <c r="R187" s="39">
        <f t="shared" si="67"/>
        <v>110</v>
      </c>
      <c r="S187" s="39">
        <f t="shared" si="68"/>
        <v>0</v>
      </c>
      <c r="T187" s="39">
        <f t="shared" si="69"/>
        <v>1502.98</v>
      </c>
      <c r="U187" s="38">
        <f t="shared" si="70"/>
        <v>0</v>
      </c>
      <c r="V187" s="38">
        <f t="shared" si="71"/>
        <v>320.56</v>
      </c>
      <c r="W187" s="38">
        <v>62.28</v>
      </c>
      <c r="X187" s="39">
        <f t="shared" si="72"/>
        <v>126.92</v>
      </c>
      <c r="Y187" s="38">
        <f t="shared" si="73"/>
        <v>12.02</v>
      </c>
      <c r="Z187" s="38">
        <v>2.34</v>
      </c>
      <c r="AA187" s="39">
        <f t="shared" si="74"/>
        <v>110</v>
      </c>
      <c r="AB187" s="39">
        <f t="shared" si="75"/>
        <v>0</v>
      </c>
      <c r="AC187" s="38">
        <f t="shared" si="76"/>
        <v>634.12</v>
      </c>
      <c r="AD187" s="38">
        <f t="shared" si="77"/>
        <v>2137.1</v>
      </c>
      <c r="AE187" s="43"/>
      <c r="AF187" s="41" t="s">
        <v>50</v>
      </c>
      <c r="AG187" s="42">
        <f t="shared" si="82"/>
        <v>86.17</v>
      </c>
      <c r="AH187" s="42">
        <f t="shared" si="83"/>
        <v>1148.43</v>
      </c>
      <c r="AI187" s="42">
        <f t="shared" si="78"/>
        <v>634.6</v>
      </c>
      <c r="AJ187" s="42">
        <f t="shared" si="84"/>
        <v>47.9</v>
      </c>
      <c r="AK187" s="42">
        <f t="shared" si="79"/>
        <v>220</v>
      </c>
      <c r="AL187" s="42">
        <f t="shared" si="80"/>
        <v>0</v>
      </c>
      <c r="AM187" s="42">
        <f t="shared" si="81"/>
        <v>2137.1</v>
      </c>
      <c r="AN187" s="41" t="s">
        <v>33</v>
      </c>
    </row>
    <row r="188" s="15" customFormat="1" ht="16" customHeight="1" spans="1:40">
      <c r="A188" s="37">
        <f t="shared" si="62"/>
        <v>185</v>
      </c>
      <c r="B188" s="38" t="s">
        <v>186</v>
      </c>
      <c r="C188" s="54" t="s">
        <v>546</v>
      </c>
      <c r="D188" s="220" t="s">
        <v>547</v>
      </c>
      <c r="E188" s="38">
        <v>4007</v>
      </c>
      <c r="F188" s="38">
        <v>4007</v>
      </c>
      <c r="G188" s="39">
        <v>6346</v>
      </c>
      <c r="H188" s="38">
        <v>4007</v>
      </c>
      <c r="I188" s="43">
        <v>3180</v>
      </c>
      <c r="J188" s="39"/>
      <c r="K188" s="38">
        <f t="shared" si="63"/>
        <v>72.13</v>
      </c>
      <c r="L188" s="38">
        <v>14.04</v>
      </c>
      <c r="M188" s="38">
        <f t="shared" si="64"/>
        <v>641.12</v>
      </c>
      <c r="N188" s="38">
        <v>124.47</v>
      </c>
      <c r="O188" s="39">
        <f t="shared" si="65"/>
        <v>507.68</v>
      </c>
      <c r="P188" s="38">
        <f t="shared" si="66"/>
        <v>28.05</v>
      </c>
      <c r="Q188" s="38">
        <v>5.49</v>
      </c>
      <c r="R188" s="39">
        <f t="shared" si="67"/>
        <v>159</v>
      </c>
      <c r="S188" s="39">
        <f t="shared" si="68"/>
        <v>0</v>
      </c>
      <c r="T188" s="39">
        <f t="shared" si="69"/>
        <v>1551.98</v>
      </c>
      <c r="U188" s="38">
        <f t="shared" si="70"/>
        <v>0</v>
      </c>
      <c r="V188" s="38">
        <f t="shared" si="71"/>
        <v>320.56</v>
      </c>
      <c r="W188" s="38">
        <v>62.28</v>
      </c>
      <c r="X188" s="39">
        <f t="shared" si="72"/>
        <v>126.92</v>
      </c>
      <c r="Y188" s="38">
        <f t="shared" si="73"/>
        <v>12.02</v>
      </c>
      <c r="Z188" s="38">
        <v>2.34</v>
      </c>
      <c r="AA188" s="39">
        <f t="shared" si="74"/>
        <v>159</v>
      </c>
      <c r="AB188" s="39">
        <f t="shared" si="75"/>
        <v>0</v>
      </c>
      <c r="AC188" s="38">
        <f t="shared" si="76"/>
        <v>683.12</v>
      </c>
      <c r="AD188" s="38">
        <f t="shared" si="77"/>
        <v>2235.1</v>
      </c>
      <c r="AE188" s="43"/>
      <c r="AF188" s="41" t="s">
        <v>66</v>
      </c>
      <c r="AG188" s="42">
        <f t="shared" si="82"/>
        <v>86.17</v>
      </c>
      <c r="AH188" s="42">
        <f t="shared" si="83"/>
        <v>1148.43</v>
      </c>
      <c r="AI188" s="42">
        <f t="shared" si="78"/>
        <v>634.6</v>
      </c>
      <c r="AJ188" s="42">
        <f t="shared" si="84"/>
        <v>47.9</v>
      </c>
      <c r="AK188" s="42">
        <f t="shared" si="79"/>
        <v>318</v>
      </c>
      <c r="AL188" s="42">
        <f t="shared" si="80"/>
        <v>0</v>
      </c>
      <c r="AM188" s="42">
        <f t="shared" si="81"/>
        <v>2235.1</v>
      </c>
      <c r="AN188" s="41" t="s">
        <v>36</v>
      </c>
    </row>
    <row r="189" s="15" customFormat="1" ht="16" customHeight="1" spans="1:40">
      <c r="A189" s="37">
        <f t="shared" si="62"/>
        <v>186</v>
      </c>
      <c r="B189" s="38" t="s">
        <v>116</v>
      </c>
      <c r="C189" s="54" t="s">
        <v>552</v>
      </c>
      <c r="D189" s="46" t="s">
        <v>553</v>
      </c>
      <c r="E189" s="38">
        <v>4007</v>
      </c>
      <c r="F189" s="38">
        <v>4007</v>
      </c>
      <c r="G189" s="39">
        <v>6346</v>
      </c>
      <c r="H189" s="38">
        <v>4007</v>
      </c>
      <c r="I189" s="43">
        <v>2200</v>
      </c>
      <c r="J189" s="39"/>
      <c r="K189" s="38">
        <f t="shared" si="63"/>
        <v>72.13</v>
      </c>
      <c r="L189" s="38">
        <v>14.04</v>
      </c>
      <c r="M189" s="38">
        <f t="shared" si="64"/>
        <v>641.12</v>
      </c>
      <c r="N189" s="38">
        <v>124.47</v>
      </c>
      <c r="O189" s="39">
        <f t="shared" si="65"/>
        <v>507.68</v>
      </c>
      <c r="P189" s="38">
        <f t="shared" si="66"/>
        <v>28.05</v>
      </c>
      <c r="Q189" s="38">
        <v>5.49</v>
      </c>
      <c r="R189" s="39">
        <f t="shared" si="67"/>
        <v>110</v>
      </c>
      <c r="S189" s="39">
        <f t="shared" si="68"/>
        <v>0</v>
      </c>
      <c r="T189" s="39">
        <f t="shared" si="69"/>
        <v>1502.98</v>
      </c>
      <c r="U189" s="38">
        <f t="shared" si="70"/>
        <v>0</v>
      </c>
      <c r="V189" s="38">
        <f t="shared" si="71"/>
        <v>320.56</v>
      </c>
      <c r="W189" s="38">
        <v>62.28</v>
      </c>
      <c r="X189" s="39">
        <f t="shared" si="72"/>
        <v>126.92</v>
      </c>
      <c r="Y189" s="38">
        <f t="shared" si="73"/>
        <v>12.02</v>
      </c>
      <c r="Z189" s="38">
        <v>2.34</v>
      </c>
      <c r="AA189" s="39">
        <f t="shared" si="74"/>
        <v>110</v>
      </c>
      <c r="AB189" s="39">
        <f t="shared" si="75"/>
        <v>0</v>
      </c>
      <c r="AC189" s="38">
        <f t="shared" si="76"/>
        <v>634.12</v>
      </c>
      <c r="AD189" s="38">
        <f t="shared" si="77"/>
        <v>2137.1</v>
      </c>
      <c r="AE189" s="43"/>
      <c r="AF189" s="41" t="s">
        <v>71</v>
      </c>
      <c r="AG189" s="42">
        <f t="shared" si="82"/>
        <v>86.17</v>
      </c>
      <c r="AH189" s="42">
        <f t="shared" si="83"/>
        <v>1148.43</v>
      </c>
      <c r="AI189" s="42">
        <f t="shared" si="78"/>
        <v>634.6</v>
      </c>
      <c r="AJ189" s="42">
        <f t="shared" si="84"/>
        <v>47.9</v>
      </c>
      <c r="AK189" s="42">
        <f t="shared" si="79"/>
        <v>220</v>
      </c>
      <c r="AL189" s="42">
        <f t="shared" si="80"/>
        <v>0</v>
      </c>
      <c r="AM189" s="42">
        <f t="shared" si="81"/>
        <v>2137.1</v>
      </c>
      <c r="AN189" s="41" t="s">
        <v>33</v>
      </c>
    </row>
    <row r="190" s="15" customFormat="1" ht="16" customHeight="1" spans="1:40">
      <c r="A190" s="37">
        <f t="shared" si="62"/>
        <v>187</v>
      </c>
      <c r="B190" s="38" t="s">
        <v>554</v>
      </c>
      <c r="C190" s="54" t="s">
        <v>555</v>
      </c>
      <c r="D190" s="46" t="s">
        <v>556</v>
      </c>
      <c r="E190" s="38">
        <v>4007</v>
      </c>
      <c r="F190" s="38">
        <v>4007</v>
      </c>
      <c r="G190" s="39">
        <v>6346</v>
      </c>
      <c r="H190" s="38">
        <v>4007</v>
      </c>
      <c r="I190" s="43">
        <v>3180</v>
      </c>
      <c r="J190" s="39"/>
      <c r="K190" s="38">
        <f t="shared" si="63"/>
        <v>72.13</v>
      </c>
      <c r="L190" s="38">
        <v>14.04</v>
      </c>
      <c r="M190" s="38">
        <f t="shared" si="64"/>
        <v>641.12</v>
      </c>
      <c r="N190" s="38">
        <v>124.47</v>
      </c>
      <c r="O190" s="39">
        <f t="shared" si="65"/>
        <v>507.68</v>
      </c>
      <c r="P190" s="38">
        <f t="shared" si="66"/>
        <v>28.05</v>
      </c>
      <c r="Q190" s="38">
        <v>5.49</v>
      </c>
      <c r="R190" s="39">
        <f t="shared" si="67"/>
        <v>159</v>
      </c>
      <c r="S190" s="39">
        <f t="shared" si="68"/>
        <v>0</v>
      </c>
      <c r="T190" s="39">
        <f t="shared" si="69"/>
        <v>1551.98</v>
      </c>
      <c r="U190" s="38">
        <f t="shared" si="70"/>
        <v>0</v>
      </c>
      <c r="V190" s="38">
        <f t="shared" si="71"/>
        <v>320.56</v>
      </c>
      <c r="W190" s="38">
        <v>62.28</v>
      </c>
      <c r="X190" s="39">
        <f t="shared" si="72"/>
        <v>126.92</v>
      </c>
      <c r="Y190" s="38">
        <f t="shared" si="73"/>
        <v>12.02</v>
      </c>
      <c r="Z190" s="38">
        <v>2.34</v>
      </c>
      <c r="AA190" s="39">
        <f t="shared" si="74"/>
        <v>159</v>
      </c>
      <c r="AB190" s="39">
        <f t="shared" si="75"/>
        <v>0</v>
      </c>
      <c r="AC190" s="38">
        <f t="shared" si="76"/>
        <v>683.12</v>
      </c>
      <c r="AD190" s="38">
        <f t="shared" si="77"/>
        <v>2235.1</v>
      </c>
      <c r="AE190" s="43"/>
      <c r="AF190" s="41" t="s">
        <v>79</v>
      </c>
      <c r="AG190" s="42">
        <f t="shared" si="82"/>
        <v>86.17</v>
      </c>
      <c r="AH190" s="42">
        <f t="shared" si="83"/>
        <v>1148.43</v>
      </c>
      <c r="AI190" s="42">
        <f t="shared" si="78"/>
        <v>634.6</v>
      </c>
      <c r="AJ190" s="42">
        <f t="shared" si="84"/>
        <v>47.9</v>
      </c>
      <c r="AK190" s="42">
        <f t="shared" si="79"/>
        <v>318</v>
      </c>
      <c r="AL190" s="42">
        <f t="shared" si="80"/>
        <v>0</v>
      </c>
      <c r="AM190" s="42">
        <f t="shared" si="81"/>
        <v>2235.1</v>
      </c>
      <c r="AN190" s="41" t="s">
        <v>35</v>
      </c>
    </row>
    <row r="191" s="15" customFormat="1" ht="16" customHeight="1" spans="1:40">
      <c r="A191" s="37">
        <f t="shared" si="62"/>
        <v>188</v>
      </c>
      <c r="B191" s="38" t="s">
        <v>238</v>
      </c>
      <c r="C191" s="62" t="s">
        <v>557</v>
      </c>
      <c r="D191" s="46" t="s">
        <v>558</v>
      </c>
      <c r="E191" s="63">
        <v>4007</v>
      </c>
      <c r="F191" s="38">
        <v>4007</v>
      </c>
      <c r="G191" s="39">
        <v>6346</v>
      </c>
      <c r="H191" s="38">
        <v>4007</v>
      </c>
      <c r="I191" s="43">
        <v>2200</v>
      </c>
      <c r="J191" s="39"/>
      <c r="K191" s="38">
        <f t="shared" si="63"/>
        <v>72.13</v>
      </c>
      <c r="L191" s="38">
        <v>14.04</v>
      </c>
      <c r="M191" s="38">
        <f t="shared" si="64"/>
        <v>641.12</v>
      </c>
      <c r="N191" s="38">
        <v>124.47</v>
      </c>
      <c r="O191" s="39">
        <f t="shared" si="65"/>
        <v>507.68</v>
      </c>
      <c r="P191" s="38">
        <f t="shared" si="66"/>
        <v>28.05</v>
      </c>
      <c r="Q191" s="38">
        <v>5.49</v>
      </c>
      <c r="R191" s="39">
        <f t="shared" si="67"/>
        <v>110</v>
      </c>
      <c r="S191" s="39">
        <f t="shared" si="68"/>
        <v>0</v>
      </c>
      <c r="T191" s="39">
        <f t="shared" si="69"/>
        <v>1502.98</v>
      </c>
      <c r="U191" s="38">
        <f t="shared" si="70"/>
        <v>0</v>
      </c>
      <c r="V191" s="38">
        <f t="shared" si="71"/>
        <v>320.56</v>
      </c>
      <c r="W191" s="38">
        <v>62.28</v>
      </c>
      <c r="X191" s="39">
        <f t="shared" si="72"/>
        <v>126.92</v>
      </c>
      <c r="Y191" s="38">
        <f t="shared" si="73"/>
        <v>12.02</v>
      </c>
      <c r="Z191" s="38">
        <v>2.34</v>
      </c>
      <c r="AA191" s="39">
        <f t="shared" si="74"/>
        <v>110</v>
      </c>
      <c r="AB191" s="39">
        <f t="shared" si="75"/>
        <v>0</v>
      </c>
      <c r="AC191" s="38">
        <f t="shared" si="76"/>
        <v>634.12</v>
      </c>
      <c r="AD191" s="38">
        <f t="shared" si="77"/>
        <v>2137.1</v>
      </c>
      <c r="AE191" s="43"/>
      <c r="AF191" s="41" t="s">
        <v>60</v>
      </c>
      <c r="AG191" s="42">
        <f t="shared" si="82"/>
        <v>86.17</v>
      </c>
      <c r="AH191" s="42">
        <f t="shared" si="83"/>
        <v>1148.43</v>
      </c>
      <c r="AI191" s="42">
        <f t="shared" si="78"/>
        <v>634.6</v>
      </c>
      <c r="AJ191" s="42">
        <f t="shared" si="84"/>
        <v>47.9</v>
      </c>
      <c r="AK191" s="42">
        <f t="shared" si="79"/>
        <v>220</v>
      </c>
      <c r="AL191" s="42">
        <f t="shared" si="80"/>
        <v>0</v>
      </c>
      <c r="AM191" s="42">
        <f t="shared" si="81"/>
        <v>2137.1</v>
      </c>
      <c r="AN191" s="41" t="s">
        <v>33</v>
      </c>
    </row>
    <row r="192" s="15" customFormat="1" ht="16" customHeight="1" spans="1:40">
      <c r="A192" s="37">
        <f t="shared" si="62"/>
        <v>189</v>
      </c>
      <c r="B192" s="38" t="s">
        <v>189</v>
      </c>
      <c r="C192" s="45" t="s">
        <v>559</v>
      </c>
      <c r="D192" s="46" t="s">
        <v>560</v>
      </c>
      <c r="E192" s="63">
        <v>4007</v>
      </c>
      <c r="F192" s="38">
        <v>4007</v>
      </c>
      <c r="G192" s="39">
        <v>6346</v>
      </c>
      <c r="H192" s="38">
        <v>4007</v>
      </c>
      <c r="I192" s="43">
        <v>3180</v>
      </c>
      <c r="J192" s="39"/>
      <c r="K192" s="38">
        <f t="shared" si="63"/>
        <v>72.13</v>
      </c>
      <c r="L192" s="38">
        <v>14.04</v>
      </c>
      <c r="M192" s="38">
        <f t="shared" si="64"/>
        <v>641.12</v>
      </c>
      <c r="N192" s="38">
        <v>124.47</v>
      </c>
      <c r="O192" s="39">
        <f t="shared" si="65"/>
        <v>507.68</v>
      </c>
      <c r="P192" s="38">
        <f t="shared" si="66"/>
        <v>28.05</v>
      </c>
      <c r="Q192" s="38">
        <v>5.49</v>
      </c>
      <c r="R192" s="39">
        <f t="shared" si="67"/>
        <v>159</v>
      </c>
      <c r="S192" s="39">
        <f t="shared" si="68"/>
        <v>0</v>
      </c>
      <c r="T192" s="39">
        <f t="shared" si="69"/>
        <v>1551.98</v>
      </c>
      <c r="U192" s="38">
        <f t="shared" si="70"/>
        <v>0</v>
      </c>
      <c r="V192" s="38">
        <f t="shared" si="71"/>
        <v>320.56</v>
      </c>
      <c r="W192" s="38">
        <v>62.28</v>
      </c>
      <c r="X192" s="39">
        <f t="shared" si="72"/>
        <v>126.92</v>
      </c>
      <c r="Y192" s="38">
        <f t="shared" si="73"/>
        <v>12.02</v>
      </c>
      <c r="Z192" s="38">
        <v>2.34</v>
      </c>
      <c r="AA192" s="39">
        <f t="shared" si="74"/>
        <v>159</v>
      </c>
      <c r="AB192" s="39">
        <f t="shared" si="75"/>
        <v>0</v>
      </c>
      <c r="AC192" s="38">
        <f t="shared" si="76"/>
        <v>683.12</v>
      </c>
      <c r="AD192" s="38">
        <f t="shared" si="77"/>
        <v>2235.1</v>
      </c>
      <c r="AE192" s="43"/>
      <c r="AF192" s="41" t="s">
        <v>52</v>
      </c>
      <c r="AG192" s="42">
        <f t="shared" si="82"/>
        <v>86.17</v>
      </c>
      <c r="AH192" s="42">
        <f t="shared" si="83"/>
        <v>1148.43</v>
      </c>
      <c r="AI192" s="42">
        <f t="shared" si="78"/>
        <v>634.6</v>
      </c>
      <c r="AJ192" s="42">
        <f t="shared" si="84"/>
        <v>47.9</v>
      </c>
      <c r="AK192" s="42">
        <f t="shared" si="79"/>
        <v>318</v>
      </c>
      <c r="AL192" s="42">
        <f t="shared" si="80"/>
        <v>0</v>
      </c>
      <c r="AM192" s="42">
        <f t="shared" si="81"/>
        <v>2235.1</v>
      </c>
      <c r="AN192" s="41" t="s">
        <v>36</v>
      </c>
    </row>
    <row r="193" s="15" customFormat="1" ht="16" customHeight="1" spans="1:41">
      <c r="A193" s="37">
        <f t="shared" si="62"/>
        <v>190</v>
      </c>
      <c r="B193" s="38" t="s">
        <v>129</v>
      </c>
      <c r="C193" s="45" t="s">
        <v>561</v>
      </c>
      <c r="D193" s="46" t="s">
        <v>562</v>
      </c>
      <c r="E193" s="63">
        <v>4007</v>
      </c>
      <c r="F193" s="38">
        <v>4007</v>
      </c>
      <c r="G193" s="39">
        <v>6346</v>
      </c>
      <c r="H193" s="38">
        <v>4007</v>
      </c>
      <c r="I193" s="43">
        <v>3180</v>
      </c>
      <c r="J193" s="39"/>
      <c r="K193" s="38">
        <f t="shared" si="63"/>
        <v>72.13</v>
      </c>
      <c r="L193" s="38">
        <v>14.04</v>
      </c>
      <c r="M193" s="38">
        <f t="shared" si="64"/>
        <v>641.12</v>
      </c>
      <c r="N193" s="38">
        <v>124.47</v>
      </c>
      <c r="O193" s="39">
        <f t="shared" si="65"/>
        <v>507.68</v>
      </c>
      <c r="P193" s="38">
        <f t="shared" si="66"/>
        <v>28.05</v>
      </c>
      <c r="Q193" s="38">
        <v>5.49</v>
      </c>
      <c r="R193" s="39">
        <f t="shared" si="67"/>
        <v>159</v>
      </c>
      <c r="S193" s="39">
        <f t="shared" si="68"/>
        <v>0</v>
      </c>
      <c r="T193" s="39">
        <f t="shared" si="69"/>
        <v>1551.98</v>
      </c>
      <c r="U193" s="38">
        <f t="shared" si="70"/>
        <v>0</v>
      </c>
      <c r="V193" s="38">
        <f t="shared" si="71"/>
        <v>320.56</v>
      </c>
      <c r="W193" s="38">
        <v>62.28</v>
      </c>
      <c r="X193" s="39">
        <f t="shared" si="72"/>
        <v>126.92</v>
      </c>
      <c r="Y193" s="38">
        <f t="shared" si="73"/>
        <v>12.02</v>
      </c>
      <c r="Z193" s="38">
        <v>2.34</v>
      </c>
      <c r="AA193" s="39">
        <f t="shared" si="74"/>
        <v>159</v>
      </c>
      <c r="AB193" s="39">
        <f t="shared" si="75"/>
        <v>0</v>
      </c>
      <c r="AC193" s="38">
        <f t="shared" si="76"/>
        <v>683.12</v>
      </c>
      <c r="AD193" s="38">
        <f t="shared" si="77"/>
        <v>2235.1</v>
      </c>
      <c r="AE193" s="43"/>
      <c r="AF193" s="41" t="s">
        <v>58</v>
      </c>
      <c r="AG193" s="42">
        <f t="shared" si="82"/>
        <v>86.17</v>
      </c>
      <c r="AH193" s="42">
        <f t="shared" si="83"/>
        <v>1148.43</v>
      </c>
      <c r="AI193" s="42">
        <f t="shared" si="78"/>
        <v>634.6</v>
      </c>
      <c r="AJ193" s="42">
        <f t="shared" si="84"/>
        <v>47.9</v>
      </c>
      <c r="AK193" s="42">
        <f t="shared" si="79"/>
        <v>318</v>
      </c>
      <c r="AL193" s="42">
        <f t="shared" si="80"/>
        <v>0</v>
      </c>
      <c r="AM193" s="42">
        <f t="shared" si="81"/>
        <v>2235.1</v>
      </c>
      <c r="AN193" s="41" t="s">
        <v>35</v>
      </c>
    </row>
    <row r="194" s="15" customFormat="1" ht="16" customHeight="1" spans="1:41">
      <c r="A194" s="37">
        <f t="shared" si="62"/>
        <v>191</v>
      </c>
      <c r="B194" s="38" t="s">
        <v>153</v>
      </c>
      <c r="C194" s="45" t="s">
        <v>565</v>
      </c>
      <c r="D194" s="221" t="s">
        <v>566</v>
      </c>
      <c r="E194" s="63">
        <v>4007</v>
      </c>
      <c r="F194" s="38">
        <v>4007</v>
      </c>
      <c r="G194" s="39">
        <v>6346</v>
      </c>
      <c r="H194" s="38">
        <v>4007</v>
      </c>
      <c r="I194" s="43">
        <v>3180</v>
      </c>
      <c r="J194" s="39"/>
      <c r="K194" s="38">
        <f t="shared" si="63"/>
        <v>72.13</v>
      </c>
      <c r="L194" s="38">
        <v>14.04</v>
      </c>
      <c r="M194" s="38">
        <f t="shared" si="64"/>
        <v>641.12</v>
      </c>
      <c r="N194" s="38">
        <v>124.47</v>
      </c>
      <c r="O194" s="39">
        <f t="shared" si="65"/>
        <v>507.68</v>
      </c>
      <c r="P194" s="38">
        <f t="shared" si="66"/>
        <v>28.05</v>
      </c>
      <c r="Q194" s="38">
        <v>5.49</v>
      </c>
      <c r="R194" s="39">
        <f t="shared" si="67"/>
        <v>159</v>
      </c>
      <c r="S194" s="39">
        <f t="shared" si="68"/>
        <v>0</v>
      </c>
      <c r="T194" s="39">
        <f t="shared" si="69"/>
        <v>1551.98</v>
      </c>
      <c r="U194" s="38">
        <f t="shared" si="70"/>
        <v>0</v>
      </c>
      <c r="V194" s="38">
        <f t="shared" si="71"/>
        <v>320.56</v>
      </c>
      <c r="W194" s="38">
        <v>62.28</v>
      </c>
      <c r="X194" s="39">
        <f t="shared" si="72"/>
        <v>126.92</v>
      </c>
      <c r="Y194" s="38">
        <f t="shared" si="73"/>
        <v>12.02</v>
      </c>
      <c r="Z194" s="38">
        <v>2.34</v>
      </c>
      <c r="AA194" s="39">
        <f t="shared" si="74"/>
        <v>159</v>
      </c>
      <c r="AB194" s="39">
        <f t="shared" si="75"/>
        <v>0</v>
      </c>
      <c r="AC194" s="38">
        <f t="shared" si="76"/>
        <v>683.12</v>
      </c>
      <c r="AD194" s="38">
        <f t="shared" si="77"/>
        <v>2235.1</v>
      </c>
      <c r="AE194" s="43"/>
      <c r="AF194" s="41" t="s">
        <v>57</v>
      </c>
      <c r="AG194" s="42">
        <f t="shared" si="82"/>
        <v>86.17</v>
      </c>
      <c r="AH194" s="42">
        <f t="shared" si="83"/>
        <v>1148.43</v>
      </c>
      <c r="AI194" s="42">
        <f t="shared" si="78"/>
        <v>634.6</v>
      </c>
      <c r="AJ194" s="42">
        <f t="shared" si="84"/>
        <v>47.9</v>
      </c>
      <c r="AK194" s="42">
        <f t="shared" si="79"/>
        <v>318</v>
      </c>
      <c r="AL194" s="42">
        <f t="shared" si="80"/>
        <v>0</v>
      </c>
      <c r="AM194" s="42">
        <f t="shared" si="81"/>
        <v>2235.1</v>
      </c>
      <c r="AN194" s="41" t="s">
        <v>36</v>
      </c>
    </row>
    <row r="195" s="15" customFormat="1" ht="16" customHeight="1" spans="1:41">
      <c r="A195" s="37">
        <f t="shared" ref="A195:A221" si="85">ROW()-3</f>
        <v>192</v>
      </c>
      <c r="B195" s="38" t="s">
        <v>270</v>
      </c>
      <c r="C195" s="45" t="s">
        <v>567</v>
      </c>
      <c r="D195" s="221" t="s">
        <v>568</v>
      </c>
      <c r="E195" s="63">
        <v>4007</v>
      </c>
      <c r="F195" s="38">
        <v>4007</v>
      </c>
      <c r="G195" s="39">
        <v>6346</v>
      </c>
      <c r="H195" s="38">
        <v>4007</v>
      </c>
      <c r="I195" s="43">
        <v>2200</v>
      </c>
      <c r="J195" s="39"/>
      <c r="K195" s="38">
        <f t="shared" ref="K195:K221" si="86">ROUND(E195*0.018,2)</f>
        <v>72.13</v>
      </c>
      <c r="L195" s="38">
        <v>14.04</v>
      </c>
      <c r="M195" s="38">
        <f t="shared" ref="M195:M221" si="87">ROUND(F195*0.16,2)</f>
        <v>641.12</v>
      </c>
      <c r="N195" s="38">
        <v>124.47</v>
      </c>
      <c r="O195" s="39">
        <f t="shared" ref="O195:O221" si="88">ROUND(G195*0.08,2)</f>
        <v>507.68</v>
      </c>
      <c r="P195" s="38">
        <f t="shared" ref="P195:P221" si="89">ROUND(H195*0.007,2)</f>
        <v>28.05</v>
      </c>
      <c r="Q195" s="38">
        <v>5.49</v>
      </c>
      <c r="R195" s="39">
        <f t="shared" ref="R195:R221" si="90">I195*5%</f>
        <v>110</v>
      </c>
      <c r="S195" s="39">
        <f t="shared" ref="S195:S221" si="91">J195*50%</f>
        <v>0</v>
      </c>
      <c r="T195" s="39">
        <f t="shared" ref="T195:T221" si="92">SUM(K195:S195)</f>
        <v>1502.98</v>
      </c>
      <c r="U195" s="38">
        <f t="shared" ref="U195:U221" si="93">E195*0</f>
        <v>0</v>
      </c>
      <c r="V195" s="38">
        <f t="shared" ref="V195:V221" si="94">ROUND(F195*0.08,2)</f>
        <v>320.56</v>
      </c>
      <c r="W195" s="38">
        <v>62.28</v>
      </c>
      <c r="X195" s="39">
        <f t="shared" ref="X195:X221" si="95">ROUND(G195*0.02,2)</f>
        <v>126.92</v>
      </c>
      <c r="Y195" s="38">
        <f t="shared" ref="Y195:Y221" si="96">ROUND(H195*0.003,2)</f>
        <v>12.02</v>
      </c>
      <c r="Z195" s="38">
        <v>2.34</v>
      </c>
      <c r="AA195" s="39">
        <f t="shared" ref="AA195:AA221" si="97">I195*5%</f>
        <v>110</v>
      </c>
      <c r="AB195" s="39">
        <f t="shared" ref="AB195:AB221" si="98">J195*50%</f>
        <v>0</v>
      </c>
      <c r="AC195" s="38">
        <f t="shared" ref="AC195:AC221" si="99">SUM(U195:AB195)</f>
        <v>634.12</v>
      </c>
      <c r="AD195" s="38">
        <f t="shared" ref="AD195:AD221" si="100">T195+AC195</f>
        <v>2137.1</v>
      </c>
      <c r="AE195" s="43"/>
      <c r="AF195" s="41" t="s">
        <v>63</v>
      </c>
      <c r="AG195" s="42">
        <f t="shared" si="82"/>
        <v>86.17</v>
      </c>
      <c r="AH195" s="42">
        <f t="shared" si="83"/>
        <v>1148.43</v>
      </c>
      <c r="AI195" s="42">
        <f t="shared" si="78"/>
        <v>634.6</v>
      </c>
      <c r="AJ195" s="42">
        <f t="shared" si="84"/>
        <v>47.9</v>
      </c>
      <c r="AK195" s="42">
        <f t="shared" si="79"/>
        <v>220</v>
      </c>
      <c r="AL195" s="42">
        <f t="shared" si="80"/>
        <v>0</v>
      </c>
      <c r="AM195" s="42">
        <f t="shared" si="81"/>
        <v>2137.1</v>
      </c>
      <c r="AN195" s="41" t="s">
        <v>36</v>
      </c>
    </row>
    <row r="196" s="15" customFormat="1" ht="16" customHeight="1" spans="1:41">
      <c r="A196" s="37">
        <f t="shared" si="85"/>
        <v>193</v>
      </c>
      <c r="B196" s="38" t="s">
        <v>569</v>
      </c>
      <c r="C196" s="64" t="s">
        <v>570</v>
      </c>
      <c r="D196" s="225" t="s">
        <v>571</v>
      </c>
      <c r="E196" s="63">
        <v>4007</v>
      </c>
      <c r="F196" s="38">
        <v>4007</v>
      </c>
      <c r="G196" s="39">
        <v>6346</v>
      </c>
      <c r="H196" s="38">
        <v>4007</v>
      </c>
      <c r="I196" s="43">
        <v>0</v>
      </c>
      <c r="J196" s="39"/>
      <c r="K196" s="38">
        <f t="shared" si="86"/>
        <v>72.13</v>
      </c>
      <c r="L196" s="38">
        <v>14.04</v>
      </c>
      <c r="M196" s="38">
        <f t="shared" si="87"/>
        <v>641.12</v>
      </c>
      <c r="N196" s="38">
        <v>124.47</v>
      </c>
      <c r="O196" s="39">
        <f t="shared" si="88"/>
        <v>507.68</v>
      </c>
      <c r="P196" s="38">
        <f t="shared" si="89"/>
        <v>28.05</v>
      </c>
      <c r="Q196" s="38">
        <v>5.49</v>
      </c>
      <c r="R196" s="39">
        <f t="shared" si="90"/>
        <v>0</v>
      </c>
      <c r="S196" s="39">
        <f t="shared" si="91"/>
        <v>0</v>
      </c>
      <c r="T196" s="39">
        <f t="shared" si="92"/>
        <v>1392.98</v>
      </c>
      <c r="U196" s="38">
        <f t="shared" si="93"/>
        <v>0</v>
      </c>
      <c r="V196" s="38">
        <f t="shared" si="94"/>
        <v>320.56</v>
      </c>
      <c r="W196" s="38">
        <v>62.28</v>
      </c>
      <c r="X196" s="39">
        <f t="shared" si="95"/>
        <v>126.92</v>
      </c>
      <c r="Y196" s="38">
        <f t="shared" si="96"/>
        <v>12.02</v>
      </c>
      <c r="Z196" s="38">
        <v>2.34</v>
      </c>
      <c r="AA196" s="39">
        <f t="shared" si="97"/>
        <v>0</v>
      </c>
      <c r="AB196" s="39">
        <f t="shared" si="98"/>
        <v>0</v>
      </c>
      <c r="AC196" s="38">
        <f t="shared" si="99"/>
        <v>524.12</v>
      </c>
      <c r="AD196" s="38">
        <f t="shared" si="100"/>
        <v>1917.1</v>
      </c>
      <c r="AE196" s="43"/>
      <c r="AF196" s="41" t="s">
        <v>82</v>
      </c>
      <c r="AG196" s="42">
        <f t="shared" si="82"/>
        <v>86.17</v>
      </c>
      <c r="AH196" s="42">
        <f t="shared" si="83"/>
        <v>1148.43</v>
      </c>
      <c r="AI196" s="42">
        <f t="shared" ref="AI196:AI259" si="101">O196+X196</f>
        <v>634.6</v>
      </c>
      <c r="AJ196" s="42">
        <f t="shared" si="84"/>
        <v>47.9</v>
      </c>
      <c r="AK196" s="42">
        <f t="shared" ref="AK196:AK259" si="102">R196+AA196</f>
        <v>0</v>
      </c>
      <c r="AL196" s="42">
        <f t="shared" ref="AL196:AL259" si="103">S196+AB196</f>
        <v>0</v>
      </c>
      <c r="AM196" s="42">
        <f t="shared" ref="AM196:AM259" si="104">T196+AC196</f>
        <v>1917.1</v>
      </c>
      <c r="AN196" s="41" t="s">
        <v>31</v>
      </c>
    </row>
    <row r="197" s="15" customFormat="1" ht="16" customHeight="1" spans="1:41">
      <c r="A197" s="37">
        <f t="shared" si="85"/>
        <v>194</v>
      </c>
      <c r="B197" s="38" t="s">
        <v>569</v>
      </c>
      <c r="C197" s="64" t="s">
        <v>572</v>
      </c>
      <c r="D197" s="225" t="s">
        <v>573</v>
      </c>
      <c r="E197" s="63">
        <v>4007</v>
      </c>
      <c r="F197" s="38">
        <v>4007</v>
      </c>
      <c r="G197" s="39">
        <v>6346</v>
      </c>
      <c r="H197" s="38">
        <v>4007</v>
      </c>
      <c r="I197" s="43">
        <v>0</v>
      </c>
      <c r="J197" s="39"/>
      <c r="K197" s="38">
        <f t="shared" si="86"/>
        <v>72.13</v>
      </c>
      <c r="L197" s="38">
        <v>14.04</v>
      </c>
      <c r="M197" s="38">
        <f t="shared" si="87"/>
        <v>641.12</v>
      </c>
      <c r="N197" s="38">
        <v>124.47</v>
      </c>
      <c r="O197" s="39">
        <f t="shared" si="88"/>
        <v>507.68</v>
      </c>
      <c r="P197" s="38">
        <f t="shared" si="89"/>
        <v>28.05</v>
      </c>
      <c r="Q197" s="38">
        <v>5.49</v>
      </c>
      <c r="R197" s="39">
        <f t="shared" si="90"/>
        <v>0</v>
      </c>
      <c r="S197" s="39">
        <f t="shared" si="91"/>
        <v>0</v>
      </c>
      <c r="T197" s="39">
        <f t="shared" si="92"/>
        <v>1392.98</v>
      </c>
      <c r="U197" s="38">
        <f t="shared" si="93"/>
        <v>0</v>
      </c>
      <c r="V197" s="38">
        <f t="shared" si="94"/>
        <v>320.56</v>
      </c>
      <c r="W197" s="38">
        <v>62.28</v>
      </c>
      <c r="X197" s="39">
        <f t="shared" si="95"/>
        <v>126.92</v>
      </c>
      <c r="Y197" s="38">
        <f t="shared" si="96"/>
        <v>12.02</v>
      </c>
      <c r="Z197" s="38">
        <v>2.34</v>
      </c>
      <c r="AA197" s="39">
        <f t="shared" si="97"/>
        <v>0</v>
      </c>
      <c r="AB197" s="39">
        <f t="shared" si="98"/>
        <v>0</v>
      </c>
      <c r="AC197" s="38">
        <f t="shared" si="99"/>
        <v>524.12</v>
      </c>
      <c r="AD197" s="38">
        <f t="shared" si="100"/>
        <v>1917.1</v>
      </c>
      <c r="AE197" s="43"/>
      <c r="AF197" s="41" t="s">
        <v>82</v>
      </c>
      <c r="AG197" s="42">
        <f t="shared" ref="AG197:AG260" si="105">K197+U197+L197</f>
        <v>86.17</v>
      </c>
      <c r="AH197" s="42">
        <f t="shared" ref="AH197:AH260" si="106">M197+V197+N197+W197</f>
        <v>1148.43</v>
      </c>
      <c r="AI197" s="42">
        <f t="shared" si="101"/>
        <v>634.6</v>
      </c>
      <c r="AJ197" s="42">
        <f t="shared" ref="AJ197:AJ260" si="107">P197+Y197+Z197+Q197</f>
        <v>47.9</v>
      </c>
      <c r="AK197" s="42">
        <f t="shared" si="102"/>
        <v>0</v>
      </c>
      <c r="AL197" s="42">
        <f t="shared" si="103"/>
        <v>0</v>
      </c>
      <c r="AM197" s="42">
        <f t="shared" si="104"/>
        <v>1917.1</v>
      </c>
      <c r="AN197" s="41" t="s">
        <v>31</v>
      </c>
    </row>
    <row r="198" s="15" customFormat="1" ht="16" customHeight="1" spans="1:41">
      <c r="A198" s="37">
        <f t="shared" si="85"/>
        <v>195</v>
      </c>
      <c r="B198" s="38" t="s">
        <v>238</v>
      </c>
      <c r="C198" s="66" t="s">
        <v>576</v>
      </c>
      <c r="D198" s="46" t="s">
        <v>577</v>
      </c>
      <c r="E198" s="63">
        <v>4007</v>
      </c>
      <c r="F198" s="38">
        <v>4007</v>
      </c>
      <c r="G198" s="39">
        <v>6346</v>
      </c>
      <c r="H198" s="38">
        <v>4007</v>
      </c>
      <c r="I198" s="43">
        <v>0</v>
      </c>
      <c r="J198" s="39"/>
      <c r="K198" s="38">
        <f t="shared" si="86"/>
        <v>72.13</v>
      </c>
      <c r="L198" s="38">
        <v>14.04</v>
      </c>
      <c r="M198" s="38">
        <f t="shared" si="87"/>
        <v>641.12</v>
      </c>
      <c r="N198" s="38">
        <v>124.47</v>
      </c>
      <c r="O198" s="39">
        <f t="shared" si="88"/>
        <v>507.68</v>
      </c>
      <c r="P198" s="38">
        <f t="shared" si="89"/>
        <v>28.05</v>
      </c>
      <c r="Q198" s="38">
        <v>5.49</v>
      </c>
      <c r="R198" s="39">
        <f t="shared" si="90"/>
        <v>0</v>
      </c>
      <c r="S198" s="39">
        <f t="shared" si="91"/>
        <v>0</v>
      </c>
      <c r="T198" s="39">
        <f t="shared" si="92"/>
        <v>1392.98</v>
      </c>
      <c r="U198" s="38">
        <f t="shared" si="93"/>
        <v>0</v>
      </c>
      <c r="V198" s="38">
        <f t="shared" si="94"/>
        <v>320.56</v>
      </c>
      <c r="W198" s="38">
        <v>62.28</v>
      </c>
      <c r="X198" s="39">
        <f t="shared" si="95"/>
        <v>126.92</v>
      </c>
      <c r="Y198" s="38">
        <f t="shared" si="96"/>
        <v>12.02</v>
      </c>
      <c r="Z198" s="38">
        <v>2.34</v>
      </c>
      <c r="AA198" s="39">
        <f t="shared" si="97"/>
        <v>0</v>
      </c>
      <c r="AB198" s="39">
        <f t="shared" si="98"/>
        <v>0</v>
      </c>
      <c r="AC198" s="38">
        <f t="shared" si="99"/>
        <v>524.12</v>
      </c>
      <c r="AD198" s="38">
        <f t="shared" si="100"/>
        <v>1917.1</v>
      </c>
      <c r="AE198" s="43"/>
      <c r="AF198" s="41" t="s">
        <v>60</v>
      </c>
      <c r="AG198" s="42">
        <f t="shared" si="105"/>
        <v>86.17</v>
      </c>
      <c r="AH198" s="42">
        <f t="shared" si="106"/>
        <v>1148.43</v>
      </c>
      <c r="AI198" s="42">
        <f t="shared" si="101"/>
        <v>634.6</v>
      </c>
      <c r="AJ198" s="42">
        <f t="shared" si="107"/>
        <v>47.9</v>
      </c>
      <c r="AK198" s="42">
        <f t="shared" si="102"/>
        <v>0</v>
      </c>
      <c r="AL198" s="42">
        <f t="shared" si="103"/>
        <v>0</v>
      </c>
      <c r="AM198" s="42">
        <f t="shared" si="104"/>
        <v>1917.1</v>
      </c>
      <c r="AN198" s="41" t="s">
        <v>33</v>
      </c>
    </row>
    <row r="199" s="15" customFormat="1" ht="16" customHeight="1" spans="1:41">
      <c r="A199" s="37">
        <f t="shared" si="85"/>
        <v>196</v>
      </c>
      <c r="B199" s="38" t="s">
        <v>270</v>
      </c>
      <c r="C199" s="66" t="s">
        <v>580</v>
      </c>
      <c r="D199" s="46" t="s">
        <v>581</v>
      </c>
      <c r="E199" s="67">
        <v>4007</v>
      </c>
      <c r="F199" s="39">
        <v>4007</v>
      </c>
      <c r="G199" s="39">
        <v>6346</v>
      </c>
      <c r="H199" s="39">
        <v>4007</v>
      </c>
      <c r="I199" s="43">
        <v>2200</v>
      </c>
      <c r="J199" s="39"/>
      <c r="K199" s="38">
        <f t="shared" si="86"/>
        <v>72.13</v>
      </c>
      <c r="L199" s="38">
        <v>14.04</v>
      </c>
      <c r="M199" s="38">
        <f t="shared" si="87"/>
        <v>641.12</v>
      </c>
      <c r="N199" s="38">
        <v>124.47</v>
      </c>
      <c r="O199" s="39">
        <f t="shared" si="88"/>
        <v>507.68</v>
      </c>
      <c r="P199" s="38">
        <f t="shared" si="89"/>
        <v>28.05</v>
      </c>
      <c r="Q199" s="38">
        <v>5.49</v>
      </c>
      <c r="R199" s="39">
        <f t="shared" si="90"/>
        <v>110</v>
      </c>
      <c r="S199" s="39">
        <f t="shared" si="91"/>
        <v>0</v>
      </c>
      <c r="T199" s="39">
        <f t="shared" si="92"/>
        <v>1502.98</v>
      </c>
      <c r="U199" s="38">
        <f t="shared" si="93"/>
        <v>0</v>
      </c>
      <c r="V199" s="38">
        <f t="shared" si="94"/>
        <v>320.56</v>
      </c>
      <c r="W199" s="38">
        <v>62.28</v>
      </c>
      <c r="X199" s="39">
        <f t="shared" si="95"/>
        <v>126.92</v>
      </c>
      <c r="Y199" s="38">
        <f t="shared" si="96"/>
        <v>12.02</v>
      </c>
      <c r="Z199" s="38">
        <v>2.34</v>
      </c>
      <c r="AA199" s="39">
        <f t="shared" si="97"/>
        <v>110</v>
      </c>
      <c r="AB199" s="39">
        <f t="shared" si="98"/>
        <v>0</v>
      </c>
      <c r="AC199" s="38">
        <f t="shared" si="99"/>
        <v>634.12</v>
      </c>
      <c r="AD199" s="38">
        <f t="shared" si="100"/>
        <v>2137.1</v>
      </c>
      <c r="AE199" s="43"/>
      <c r="AF199" s="41" t="s">
        <v>63</v>
      </c>
      <c r="AG199" s="42">
        <f t="shared" si="105"/>
        <v>86.17</v>
      </c>
      <c r="AH199" s="42">
        <f t="shared" si="106"/>
        <v>1148.43</v>
      </c>
      <c r="AI199" s="42">
        <f t="shared" si="101"/>
        <v>634.6</v>
      </c>
      <c r="AJ199" s="42">
        <f t="shared" si="107"/>
        <v>47.9</v>
      </c>
      <c r="AK199" s="42">
        <f t="shared" si="102"/>
        <v>220</v>
      </c>
      <c r="AL199" s="42">
        <f t="shared" si="103"/>
        <v>0</v>
      </c>
      <c r="AM199" s="42">
        <f t="shared" si="104"/>
        <v>2137.1</v>
      </c>
      <c r="AN199" s="41" t="s">
        <v>33</v>
      </c>
    </row>
    <row r="200" s="15" customFormat="1" ht="16" customHeight="1" spans="1:41">
      <c r="A200" s="37">
        <f t="shared" si="85"/>
        <v>197</v>
      </c>
      <c r="B200" s="38" t="s">
        <v>270</v>
      </c>
      <c r="C200" s="66" t="s">
        <v>584</v>
      </c>
      <c r="D200" s="46" t="s">
        <v>585</v>
      </c>
      <c r="E200" s="67">
        <v>4007</v>
      </c>
      <c r="F200" s="39">
        <v>4007</v>
      </c>
      <c r="G200" s="39">
        <v>6346</v>
      </c>
      <c r="H200" s="39">
        <v>4007</v>
      </c>
      <c r="I200" s="43">
        <v>2200</v>
      </c>
      <c r="J200" s="39"/>
      <c r="K200" s="38">
        <f t="shared" si="86"/>
        <v>72.13</v>
      </c>
      <c r="L200" s="38">
        <v>14.04</v>
      </c>
      <c r="M200" s="38">
        <f t="shared" si="87"/>
        <v>641.12</v>
      </c>
      <c r="N200" s="38">
        <v>124.47</v>
      </c>
      <c r="O200" s="39">
        <f t="shared" si="88"/>
        <v>507.68</v>
      </c>
      <c r="P200" s="38">
        <f t="shared" si="89"/>
        <v>28.05</v>
      </c>
      <c r="Q200" s="38">
        <v>5.49</v>
      </c>
      <c r="R200" s="39">
        <f t="shared" si="90"/>
        <v>110</v>
      </c>
      <c r="S200" s="39">
        <f t="shared" si="91"/>
        <v>0</v>
      </c>
      <c r="T200" s="39">
        <f t="shared" si="92"/>
        <v>1502.98</v>
      </c>
      <c r="U200" s="38">
        <f t="shared" si="93"/>
        <v>0</v>
      </c>
      <c r="V200" s="38">
        <f t="shared" si="94"/>
        <v>320.56</v>
      </c>
      <c r="W200" s="38">
        <v>62.28</v>
      </c>
      <c r="X200" s="39">
        <f t="shared" si="95"/>
        <v>126.92</v>
      </c>
      <c r="Y200" s="38">
        <f t="shared" si="96"/>
        <v>12.02</v>
      </c>
      <c r="Z200" s="38">
        <v>2.34</v>
      </c>
      <c r="AA200" s="39">
        <f t="shared" si="97"/>
        <v>110</v>
      </c>
      <c r="AB200" s="39">
        <f t="shared" si="98"/>
        <v>0</v>
      </c>
      <c r="AC200" s="38">
        <f t="shared" si="99"/>
        <v>634.12</v>
      </c>
      <c r="AD200" s="38">
        <f t="shared" si="100"/>
        <v>2137.1</v>
      </c>
      <c r="AE200" s="43"/>
      <c r="AF200" s="41" t="s">
        <v>63</v>
      </c>
      <c r="AG200" s="42">
        <f t="shared" si="105"/>
        <v>86.17</v>
      </c>
      <c r="AH200" s="42">
        <f t="shared" si="106"/>
        <v>1148.43</v>
      </c>
      <c r="AI200" s="42">
        <f t="shared" si="101"/>
        <v>634.6</v>
      </c>
      <c r="AJ200" s="42">
        <f t="shared" si="107"/>
        <v>47.9</v>
      </c>
      <c r="AK200" s="42">
        <f t="shared" si="102"/>
        <v>220</v>
      </c>
      <c r="AL200" s="42">
        <f t="shared" si="103"/>
        <v>0</v>
      </c>
      <c r="AM200" s="42">
        <f t="shared" si="104"/>
        <v>2137.1</v>
      </c>
      <c r="AN200" s="41" t="s">
        <v>33</v>
      </c>
    </row>
    <row r="201" s="15" customFormat="1" ht="16" customHeight="1" spans="1:41">
      <c r="A201" s="37">
        <f t="shared" si="85"/>
        <v>198</v>
      </c>
      <c r="B201" s="38" t="s">
        <v>270</v>
      </c>
      <c r="C201" s="68" t="s">
        <v>586</v>
      </c>
      <c r="D201" s="55" t="s">
        <v>587</v>
      </c>
      <c r="E201" s="67">
        <v>4007</v>
      </c>
      <c r="F201" s="39">
        <v>4007</v>
      </c>
      <c r="G201" s="39">
        <v>6346</v>
      </c>
      <c r="H201" s="39">
        <v>4007</v>
      </c>
      <c r="I201" s="43">
        <v>2200</v>
      </c>
      <c r="J201" s="39"/>
      <c r="K201" s="38">
        <f t="shared" si="86"/>
        <v>72.13</v>
      </c>
      <c r="L201" s="38">
        <v>14.04</v>
      </c>
      <c r="M201" s="38">
        <f t="shared" si="87"/>
        <v>641.12</v>
      </c>
      <c r="N201" s="38">
        <v>124.47</v>
      </c>
      <c r="O201" s="39">
        <f t="shared" si="88"/>
        <v>507.68</v>
      </c>
      <c r="P201" s="38">
        <f t="shared" si="89"/>
        <v>28.05</v>
      </c>
      <c r="Q201" s="38">
        <v>5.49</v>
      </c>
      <c r="R201" s="39">
        <f t="shared" si="90"/>
        <v>110</v>
      </c>
      <c r="S201" s="39">
        <f t="shared" si="91"/>
        <v>0</v>
      </c>
      <c r="T201" s="39">
        <f t="shared" si="92"/>
        <v>1502.98</v>
      </c>
      <c r="U201" s="38">
        <f t="shared" si="93"/>
        <v>0</v>
      </c>
      <c r="V201" s="38">
        <f t="shared" si="94"/>
        <v>320.56</v>
      </c>
      <c r="W201" s="38">
        <v>62.28</v>
      </c>
      <c r="X201" s="39">
        <f t="shared" si="95"/>
        <v>126.92</v>
      </c>
      <c r="Y201" s="38">
        <f t="shared" si="96"/>
        <v>12.02</v>
      </c>
      <c r="Z201" s="38">
        <v>2.34</v>
      </c>
      <c r="AA201" s="39">
        <f t="shared" si="97"/>
        <v>110</v>
      </c>
      <c r="AB201" s="39">
        <f t="shared" si="98"/>
        <v>0</v>
      </c>
      <c r="AC201" s="38">
        <f t="shared" si="99"/>
        <v>634.12</v>
      </c>
      <c r="AD201" s="38">
        <f t="shared" si="100"/>
        <v>2137.1</v>
      </c>
      <c r="AE201" s="43"/>
      <c r="AF201" s="41" t="s">
        <v>63</v>
      </c>
      <c r="AG201" s="42">
        <f t="shared" si="105"/>
        <v>86.17</v>
      </c>
      <c r="AH201" s="42">
        <f t="shared" si="106"/>
        <v>1148.43</v>
      </c>
      <c r="AI201" s="42">
        <f t="shared" si="101"/>
        <v>634.6</v>
      </c>
      <c r="AJ201" s="42">
        <f t="shared" si="107"/>
        <v>47.9</v>
      </c>
      <c r="AK201" s="42">
        <f t="shared" si="102"/>
        <v>220</v>
      </c>
      <c r="AL201" s="42">
        <f t="shared" si="103"/>
        <v>0</v>
      </c>
      <c r="AM201" s="42">
        <f t="shared" si="104"/>
        <v>2137.1</v>
      </c>
      <c r="AN201" s="41" t="s">
        <v>33</v>
      </c>
    </row>
    <row r="202" s="15" customFormat="1" ht="16" customHeight="1" spans="1:41">
      <c r="A202" s="37">
        <f t="shared" si="85"/>
        <v>199</v>
      </c>
      <c r="B202" s="38" t="s">
        <v>189</v>
      </c>
      <c r="C202" s="68" t="s">
        <v>588</v>
      </c>
      <c r="D202" s="55" t="s">
        <v>589</v>
      </c>
      <c r="E202" s="67">
        <v>4007</v>
      </c>
      <c r="F202" s="39">
        <v>4007</v>
      </c>
      <c r="G202" s="39">
        <v>6346</v>
      </c>
      <c r="H202" s="39">
        <v>4007</v>
      </c>
      <c r="I202" s="43">
        <v>2200</v>
      </c>
      <c r="J202" s="39"/>
      <c r="K202" s="38">
        <f t="shared" si="86"/>
        <v>72.13</v>
      </c>
      <c r="L202" s="38">
        <v>14.04</v>
      </c>
      <c r="M202" s="38">
        <f t="shared" si="87"/>
        <v>641.12</v>
      </c>
      <c r="N202" s="38">
        <v>124.47</v>
      </c>
      <c r="O202" s="39">
        <f t="shared" si="88"/>
        <v>507.68</v>
      </c>
      <c r="P202" s="38">
        <f t="shared" si="89"/>
        <v>28.05</v>
      </c>
      <c r="Q202" s="38">
        <v>5.49</v>
      </c>
      <c r="R202" s="39">
        <f t="shared" si="90"/>
        <v>110</v>
      </c>
      <c r="S202" s="39">
        <f t="shared" si="91"/>
        <v>0</v>
      </c>
      <c r="T202" s="39">
        <f t="shared" si="92"/>
        <v>1502.98</v>
      </c>
      <c r="U202" s="38">
        <f t="shared" si="93"/>
        <v>0</v>
      </c>
      <c r="V202" s="38">
        <f t="shared" si="94"/>
        <v>320.56</v>
      </c>
      <c r="W202" s="38">
        <v>62.28</v>
      </c>
      <c r="X202" s="39">
        <f t="shared" si="95"/>
        <v>126.92</v>
      </c>
      <c r="Y202" s="38">
        <f t="shared" si="96"/>
        <v>12.02</v>
      </c>
      <c r="Z202" s="38">
        <v>2.34</v>
      </c>
      <c r="AA202" s="39">
        <f t="shared" si="97"/>
        <v>110</v>
      </c>
      <c r="AB202" s="39">
        <f t="shared" si="98"/>
        <v>0</v>
      </c>
      <c r="AC202" s="38">
        <f t="shared" si="99"/>
        <v>634.12</v>
      </c>
      <c r="AD202" s="38">
        <f t="shared" si="100"/>
        <v>2137.1</v>
      </c>
      <c r="AE202" s="43"/>
      <c r="AF202" s="41" t="s">
        <v>52</v>
      </c>
      <c r="AG202" s="42">
        <f t="shared" si="105"/>
        <v>86.17</v>
      </c>
      <c r="AH202" s="42">
        <f t="shared" si="106"/>
        <v>1148.43</v>
      </c>
      <c r="AI202" s="42">
        <f t="shared" si="101"/>
        <v>634.6</v>
      </c>
      <c r="AJ202" s="42">
        <f t="shared" si="107"/>
        <v>47.9</v>
      </c>
      <c r="AK202" s="42">
        <f t="shared" si="102"/>
        <v>220</v>
      </c>
      <c r="AL202" s="42">
        <f t="shared" si="103"/>
        <v>0</v>
      </c>
      <c r="AM202" s="42">
        <f t="shared" si="104"/>
        <v>2137.1</v>
      </c>
      <c r="AN202" s="41" t="s">
        <v>36</v>
      </c>
    </row>
    <row r="203" s="15" customFormat="1" ht="16" customHeight="1" spans="1:41">
      <c r="A203" s="37">
        <f t="shared" si="85"/>
        <v>200</v>
      </c>
      <c r="B203" s="38" t="s">
        <v>153</v>
      </c>
      <c r="C203" s="69" t="s">
        <v>590</v>
      </c>
      <c r="D203" s="55" t="s">
        <v>591</v>
      </c>
      <c r="E203" s="67">
        <v>4007</v>
      </c>
      <c r="F203" s="39">
        <v>4007</v>
      </c>
      <c r="G203" s="39">
        <v>6346</v>
      </c>
      <c r="H203" s="39">
        <v>4007</v>
      </c>
      <c r="I203" s="43">
        <v>3180</v>
      </c>
      <c r="J203" s="39"/>
      <c r="K203" s="38">
        <f t="shared" si="86"/>
        <v>72.13</v>
      </c>
      <c r="L203" s="38">
        <v>14.04</v>
      </c>
      <c r="M203" s="38">
        <f t="shared" si="87"/>
        <v>641.12</v>
      </c>
      <c r="N203" s="38">
        <v>124.47</v>
      </c>
      <c r="O203" s="39">
        <f t="shared" si="88"/>
        <v>507.68</v>
      </c>
      <c r="P203" s="38">
        <f t="shared" si="89"/>
        <v>28.05</v>
      </c>
      <c r="Q203" s="38">
        <v>5.49</v>
      </c>
      <c r="R203" s="39">
        <f t="shared" si="90"/>
        <v>159</v>
      </c>
      <c r="S203" s="39">
        <f t="shared" si="91"/>
        <v>0</v>
      </c>
      <c r="T203" s="39">
        <f t="shared" si="92"/>
        <v>1551.98</v>
      </c>
      <c r="U203" s="38">
        <f t="shared" si="93"/>
        <v>0</v>
      </c>
      <c r="V203" s="38">
        <f t="shared" si="94"/>
        <v>320.56</v>
      </c>
      <c r="W203" s="38">
        <v>62.28</v>
      </c>
      <c r="X203" s="39">
        <f t="shared" si="95"/>
        <v>126.92</v>
      </c>
      <c r="Y203" s="38">
        <f t="shared" si="96"/>
        <v>12.02</v>
      </c>
      <c r="Z203" s="38">
        <v>2.34</v>
      </c>
      <c r="AA203" s="39">
        <f t="shared" si="97"/>
        <v>159</v>
      </c>
      <c r="AB203" s="39">
        <f t="shared" si="98"/>
        <v>0</v>
      </c>
      <c r="AC203" s="38">
        <f t="shared" si="99"/>
        <v>683.12</v>
      </c>
      <c r="AD203" s="38">
        <f t="shared" si="100"/>
        <v>2235.1</v>
      </c>
      <c r="AE203" s="43"/>
      <c r="AF203" s="41" t="s">
        <v>57</v>
      </c>
      <c r="AG203" s="42">
        <f t="shared" si="105"/>
        <v>86.17</v>
      </c>
      <c r="AH203" s="42">
        <f t="shared" si="106"/>
        <v>1148.43</v>
      </c>
      <c r="AI203" s="42">
        <f t="shared" si="101"/>
        <v>634.6</v>
      </c>
      <c r="AJ203" s="42">
        <f t="shared" si="107"/>
        <v>47.9</v>
      </c>
      <c r="AK203" s="42">
        <f t="shared" si="102"/>
        <v>318</v>
      </c>
      <c r="AL203" s="42">
        <f t="shared" si="103"/>
        <v>0</v>
      </c>
      <c r="AM203" s="42">
        <f t="shared" si="104"/>
        <v>2235.1</v>
      </c>
      <c r="AN203" s="41" t="s">
        <v>36</v>
      </c>
    </row>
    <row r="204" s="15" customFormat="1" ht="16" customHeight="1" spans="1:41">
      <c r="A204" s="37">
        <f t="shared" si="85"/>
        <v>201</v>
      </c>
      <c r="B204" s="38" t="s">
        <v>195</v>
      </c>
      <c r="C204" s="59" t="s">
        <v>592</v>
      </c>
      <c r="D204" s="40" t="s">
        <v>593</v>
      </c>
      <c r="E204" s="67">
        <v>4007</v>
      </c>
      <c r="F204" s="39">
        <v>4007</v>
      </c>
      <c r="G204" s="39">
        <v>6346</v>
      </c>
      <c r="H204" s="39">
        <v>4007</v>
      </c>
      <c r="I204" s="43">
        <v>3180</v>
      </c>
      <c r="J204" s="39"/>
      <c r="K204" s="38">
        <f t="shared" si="86"/>
        <v>72.13</v>
      </c>
      <c r="L204" s="38">
        <v>14.04</v>
      </c>
      <c r="M204" s="38">
        <f t="shared" si="87"/>
        <v>641.12</v>
      </c>
      <c r="N204" s="38">
        <v>124.47</v>
      </c>
      <c r="O204" s="39">
        <f t="shared" si="88"/>
        <v>507.68</v>
      </c>
      <c r="P204" s="38">
        <f t="shared" si="89"/>
        <v>28.05</v>
      </c>
      <c r="Q204" s="38">
        <v>5.49</v>
      </c>
      <c r="R204" s="39">
        <f t="shared" si="90"/>
        <v>159</v>
      </c>
      <c r="S204" s="39">
        <f t="shared" si="91"/>
        <v>0</v>
      </c>
      <c r="T204" s="39">
        <f t="shared" si="92"/>
        <v>1551.98</v>
      </c>
      <c r="U204" s="38">
        <f t="shared" si="93"/>
        <v>0</v>
      </c>
      <c r="V204" s="38">
        <f t="shared" si="94"/>
        <v>320.56</v>
      </c>
      <c r="W204" s="38">
        <v>62.28</v>
      </c>
      <c r="X204" s="39">
        <f t="shared" si="95"/>
        <v>126.92</v>
      </c>
      <c r="Y204" s="38">
        <f t="shared" si="96"/>
        <v>12.02</v>
      </c>
      <c r="Z204" s="38">
        <v>2.34</v>
      </c>
      <c r="AA204" s="39">
        <f t="shared" si="97"/>
        <v>159</v>
      </c>
      <c r="AB204" s="39">
        <f t="shared" si="98"/>
        <v>0</v>
      </c>
      <c r="AC204" s="38">
        <f t="shared" si="99"/>
        <v>683.12</v>
      </c>
      <c r="AD204" s="38">
        <f t="shared" si="100"/>
        <v>2235.1</v>
      </c>
      <c r="AE204" s="35"/>
      <c r="AF204" s="41" t="s">
        <v>72</v>
      </c>
      <c r="AG204" s="42">
        <f t="shared" si="105"/>
        <v>86.17</v>
      </c>
      <c r="AH204" s="42">
        <f t="shared" si="106"/>
        <v>1148.43</v>
      </c>
      <c r="AI204" s="42">
        <f t="shared" si="101"/>
        <v>634.6</v>
      </c>
      <c r="AJ204" s="42">
        <f t="shared" si="107"/>
        <v>47.9</v>
      </c>
      <c r="AK204" s="42">
        <f t="shared" si="102"/>
        <v>318</v>
      </c>
      <c r="AL204" s="42">
        <f t="shared" si="103"/>
        <v>0</v>
      </c>
      <c r="AM204" s="42">
        <f t="shared" si="104"/>
        <v>2235.1</v>
      </c>
      <c r="AN204" s="41" t="s">
        <v>34</v>
      </c>
    </row>
    <row r="205" s="15" customFormat="1" ht="16" customHeight="1" spans="1:41">
      <c r="A205" s="37">
        <f t="shared" si="85"/>
        <v>202</v>
      </c>
      <c r="B205" s="38" t="s">
        <v>110</v>
      </c>
      <c r="C205" s="59" t="s">
        <v>594</v>
      </c>
      <c r="D205" s="40" t="s">
        <v>595</v>
      </c>
      <c r="E205" s="67">
        <v>4007</v>
      </c>
      <c r="F205" s="39">
        <v>4007</v>
      </c>
      <c r="G205" s="39">
        <v>6346</v>
      </c>
      <c r="H205" s="39">
        <v>4007</v>
      </c>
      <c r="I205" s="43">
        <v>2200</v>
      </c>
      <c r="J205" s="39"/>
      <c r="K205" s="38">
        <f t="shared" si="86"/>
        <v>72.13</v>
      </c>
      <c r="L205" s="38">
        <v>14.04</v>
      </c>
      <c r="M205" s="38">
        <f t="shared" si="87"/>
        <v>641.12</v>
      </c>
      <c r="N205" s="38">
        <v>124.47</v>
      </c>
      <c r="O205" s="39">
        <f t="shared" si="88"/>
        <v>507.68</v>
      </c>
      <c r="P205" s="38">
        <f t="shared" si="89"/>
        <v>28.05</v>
      </c>
      <c r="Q205" s="38">
        <v>5.49</v>
      </c>
      <c r="R205" s="39">
        <f t="shared" si="90"/>
        <v>110</v>
      </c>
      <c r="S205" s="39">
        <f t="shared" si="91"/>
        <v>0</v>
      </c>
      <c r="T205" s="39">
        <f t="shared" si="92"/>
        <v>1502.98</v>
      </c>
      <c r="U205" s="38">
        <f t="shared" si="93"/>
        <v>0</v>
      </c>
      <c r="V205" s="38">
        <f t="shared" si="94"/>
        <v>320.56</v>
      </c>
      <c r="W205" s="38">
        <v>62.28</v>
      </c>
      <c r="X205" s="39">
        <f t="shared" si="95"/>
        <v>126.92</v>
      </c>
      <c r="Y205" s="38">
        <f t="shared" si="96"/>
        <v>12.02</v>
      </c>
      <c r="Z205" s="38">
        <v>2.34</v>
      </c>
      <c r="AA205" s="39">
        <f t="shared" si="97"/>
        <v>110</v>
      </c>
      <c r="AB205" s="39">
        <f t="shared" si="98"/>
        <v>0</v>
      </c>
      <c r="AC205" s="38">
        <f t="shared" si="99"/>
        <v>634.12</v>
      </c>
      <c r="AD205" s="38">
        <f t="shared" si="100"/>
        <v>2137.1</v>
      </c>
      <c r="AE205" s="35"/>
      <c r="AF205" s="41" t="s">
        <v>62</v>
      </c>
      <c r="AG205" s="42">
        <f t="shared" si="105"/>
        <v>86.17</v>
      </c>
      <c r="AH205" s="42">
        <f t="shared" si="106"/>
        <v>1148.43</v>
      </c>
      <c r="AI205" s="42">
        <f t="shared" si="101"/>
        <v>634.6</v>
      </c>
      <c r="AJ205" s="42">
        <f t="shared" si="107"/>
        <v>47.9</v>
      </c>
      <c r="AK205" s="42">
        <f t="shared" si="102"/>
        <v>220</v>
      </c>
      <c r="AL205" s="42">
        <f t="shared" si="103"/>
        <v>0</v>
      </c>
      <c r="AM205" s="42">
        <f t="shared" si="104"/>
        <v>2137.1</v>
      </c>
      <c r="AN205" s="41" t="s">
        <v>33</v>
      </c>
    </row>
    <row r="206" s="15" customFormat="1" ht="16" customHeight="1" spans="1:41">
      <c r="A206" s="37">
        <f t="shared" si="85"/>
        <v>203</v>
      </c>
      <c r="B206" s="38" t="s">
        <v>110</v>
      </c>
      <c r="C206" s="59" t="s">
        <v>596</v>
      </c>
      <c r="D206" s="40" t="s">
        <v>597</v>
      </c>
      <c r="E206" s="67">
        <v>4007</v>
      </c>
      <c r="F206" s="39">
        <v>4007</v>
      </c>
      <c r="G206" s="39">
        <v>6346</v>
      </c>
      <c r="H206" s="39">
        <v>4007</v>
      </c>
      <c r="I206" s="43">
        <v>2200</v>
      </c>
      <c r="J206" s="39"/>
      <c r="K206" s="38">
        <f t="shared" si="86"/>
        <v>72.13</v>
      </c>
      <c r="L206" s="38">
        <v>14.04</v>
      </c>
      <c r="M206" s="38">
        <f t="shared" si="87"/>
        <v>641.12</v>
      </c>
      <c r="N206" s="38">
        <v>124.47</v>
      </c>
      <c r="O206" s="39">
        <f t="shared" si="88"/>
        <v>507.68</v>
      </c>
      <c r="P206" s="38">
        <f t="shared" si="89"/>
        <v>28.05</v>
      </c>
      <c r="Q206" s="38">
        <v>5.49</v>
      </c>
      <c r="R206" s="39">
        <f t="shared" si="90"/>
        <v>110</v>
      </c>
      <c r="S206" s="39">
        <f t="shared" si="91"/>
        <v>0</v>
      </c>
      <c r="T206" s="39">
        <f t="shared" si="92"/>
        <v>1502.98</v>
      </c>
      <c r="U206" s="38">
        <f t="shared" si="93"/>
        <v>0</v>
      </c>
      <c r="V206" s="38">
        <f t="shared" si="94"/>
        <v>320.56</v>
      </c>
      <c r="W206" s="38">
        <v>62.28</v>
      </c>
      <c r="X206" s="39">
        <f t="shared" si="95"/>
        <v>126.92</v>
      </c>
      <c r="Y206" s="38">
        <f t="shared" si="96"/>
        <v>12.02</v>
      </c>
      <c r="Z206" s="38">
        <v>2.34</v>
      </c>
      <c r="AA206" s="39">
        <f t="shared" si="97"/>
        <v>110</v>
      </c>
      <c r="AB206" s="39">
        <f t="shared" si="98"/>
        <v>0</v>
      </c>
      <c r="AC206" s="38">
        <f t="shared" si="99"/>
        <v>634.12</v>
      </c>
      <c r="AD206" s="38">
        <f t="shared" si="100"/>
        <v>2137.1</v>
      </c>
      <c r="AE206" s="35"/>
      <c r="AF206" s="41" t="s">
        <v>62</v>
      </c>
      <c r="AG206" s="42">
        <f t="shared" si="105"/>
        <v>86.17</v>
      </c>
      <c r="AH206" s="42">
        <f t="shared" si="106"/>
        <v>1148.43</v>
      </c>
      <c r="AI206" s="42">
        <f t="shared" si="101"/>
        <v>634.6</v>
      </c>
      <c r="AJ206" s="42">
        <f t="shared" si="107"/>
        <v>47.9</v>
      </c>
      <c r="AK206" s="42">
        <f t="shared" si="102"/>
        <v>220</v>
      </c>
      <c r="AL206" s="42">
        <f t="shared" si="103"/>
        <v>0</v>
      </c>
      <c r="AM206" s="42">
        <f t="shared" si="104"/>
        <v>2137.1</v>
      </c>
      <c r="AN206" s="41" t="s">
        <v>33</v>
      </c>
    </row>
    <row r="207" s="15" customFormat="1" ht="16" customHeight="1" spans="1:41">
      <c r="A207" s="37">
        <f t="shared" si="85"/>
        <v>204</v>
      </c>
      <c r="B207" s="38" t="s">
        <v>270</v>
      </c>
      <c r="C207" s="54" t="s">
        <v>600</v>
      </c>
      <c r="D207" s="40" t="s">
        <v>601</v>
      </c>
      <c r="E207" s="67">
        <v>4007</v>
      </c>
      <c r="F207" s="39">
        <v>4007</v>
      </c>
      <c r="G207" s="39">
        <v>6346</v>
      </c>
      <c r="H207" s="39">
        <v>4007</v>
      </c>
      <c r="I207" s="43">
        <v>2200</v>
      </c>
      <c r="J207" s="39"/>
      <c r="K207" s="38">
        <f t="shared" si="86"/>
        <v>72.13</v>
      </c>
      <c r="L207" s="38">
        <v>14.04</v>
      </c>
      <c r="M207" s="38">
        <f t="shared" si="87"/>
        <v>641.12</v>
      </c>
      <c r="N207" s="38">
        <v>124.47</v>
      </c>
      <c r="O207" s="39">
        <f t="shared" si="88"/>
        <v>507.68</v>
      </c>
      <c r="P207" s="38">
        <f t="shared" si="89"/>
        <v>28.05</v>
      </c>
      <c r="Q207" s="38">
        <v>5.49</v>
      </c>
      <c r="R207" s="39">
        <f t="shared" si="90"/>
        <v>110</v>
      </c>
      <c r="S207" s="39">
        <f t="shared" si="91"/>
        <v>0</v>
      </c>
      <c r="T207" s="39">
        <f t="shared" si="92"/>
        <v>1502.98</v>
      </c>
      <c r="U207" s="38">
        <f t="shared" si="93"/>
        <v>0</v>
      </c>
      <c r="V207" s="38">
        <f t="shared" si="94"/>
        <v>320.56</v>
      </c>
      <c r="W207" s="38">
        <v>62.28</v>
      </c>
      <c r="X207" s="39">
        <f t="shared" si="95"/>
        <v>126.92</v>
      </c>
      <c r="Y207" s="38">
        <f t="shared" si="96"/>
        <v>12.02</v>
      </c>
      <c r="Z207" s="38">
        <v>2.34</v>
      </c>
      <c r="AA207" s="39">
        <f t="shared" si="97"/>
        <v>110</v>
      </c>
      <c r="AB207" s="39">
        <f t="shared" si="98"/>
        <v>0</v>
      </c>
      <c r="AC207" s="38">
        <f t="shared" si="99"/>
        <v>634.12</v>
      </c>
      <c r="AD207" s="38">
        <f t="shared" si="100"/>
        <v>2137.1</v>
      </c>
      <c r="AE207" s="35"/>
      <c r="AF207" s="41" t="s">
        <v>63</v>
      </c>
      <c r="AG207" s="42">
        <f t="shared" si="105"/>
        <v>86.17</v>
      </c>
      <c r="AH207" s="42">
        <f t="shared" si="106"/>
        <v>1148.43</v>
      </c>
      <c r="AI207" s="42">
        <f t="shared" si="101"/>
        <v>634.6</v>
      </c>
      <c r="AJ207" s="42">
        <f t="shared" si="107"/>
        <v>47.9</v>
      </c>
      <c r="AK207" s="42">
        <f t="shared" si="102"/>
        <v>220</v>
      </c>
      <c r="AL207" s="42">
        <f t="shared" si="103"/>
        <v>0</v>
      </c>
      <c r="AM207" s="42">
        <f t="shared" si="104"/>
        <v>2137.1</v>
      </c>
      <c r="AN207" s="41" t="s">
        <v>33</v>
      </c>
    </row>
    <row r="208" s="18" customFormat="1" ht="19" customHeight="1" spans="1:41">
      <c r="A208" s="37">
        <f t="shared" si="85"/>
        <v>205</v>
      </c>
      <c r="B208" s="38" t="s">
        <v>347</v>
      </c>
      <c r="C208" s="59" t="s">
        <v>602</v>
      </c>
      <c r="D208" s="220" t="s">
        <v>603</v>
      </c>
      <c r="E208" s="67">
        <v>4200</v>
      </c>
      <c r="F208" s="67">
        <v>4200</v>
      </c>
      <c r="G208" s="39">
        <v>6346</v>
      </c>
      <c r="H208" s="67">
        <v>4200</v>
      </c>
      <c r="I208" s="43">
        <v>4180</v>
      </c>
      <c r="J208" s="39"/>
      <c r="K208" s="38">
        <f t="shared" si="86"/>
        <v>75.6</v>
      </c>
      <c r="L208" s="38">
        <v>0</v>
      </c>
      <c r="M208" s="38">
        <f t="shared" si="87"/>
        <v>672</v>
      </c>
      <c r="N208" s="38">
        <v>0</v>
      </c>
      <c r="O208" s="39">
        <f t="shared" si="88"/>
        <v>507.68</v>
      </c>
      <c r="P208" s="38">
        <f t="shared" si="89"/>
        <v>29.4</v>
      </c>
      <c r="Q208" s="38">
        <v>0</v>
      </c>
      <c r="R208" s="39">
        <f t="shared" si="90"/>
        <v>209</v>
      </c>
      <c r="S208" s="39">
        <f t="shared" si="91"/>
        <v>0</v>
      </c>
      <c r="T208" s="39">
        <f t="shared" si="92"/>
        <v>1493.68</v>
      </c>
      <c r="U208" s="38">
        <f t="shared" si="93"/>
        <v>0</v>
      </c>
      <c r="V208" s="38">
        <f t="shared" si="94"/>
        <v>336</v>
      </c>
      <c r="W208" s="38">
        <v>0</v>
      </c>
      <c r="X208" s="39">
        <f t="shared" si="95"/>
        <v>126.92</v>
      </c>
      <c r="Y208" s="38">
        <f t="shared" si="96"/>
        <v>12.6</v>
      </c>
      <c r="Z208" s="38">
        <v>0</v>
      </c>
      <c r="AA208" s="39">
        <f t="shared" si="97"/>
        <v>209</v>
      </c>
      <c r="AB208" s="39">
        <f t="shared" si="98"/>
        <v>0</v>
      </c>
      <c r="AC208" s="38">
        <f t="shared" si="99"/>
        <v>684.52</v>
      </c>
      <c r="AD208" s="38">
        <f t="shared" si="100"/>
        <v>2178.2</v>
      </c>
      <c r="AE208" s="35"/>
      <c r="AF208" s="41" t="s">
        <v>74</v>
      </c>
      <c r="AG208" s="42">
        <f t="shared" si="105"/>
        <v>75.6</v>
      </c>
      <c r="AH208" s="42">
        <f t="shared" si="106"/>
        <v>1008</v>
      </c>
      <c r="AI208" s="42">
        <f t="shared" si="101"/>
        <v>634.6</v>
      </c>
      <c r="AJ208" s="42">
        <f t="shared" si="107"/>
        <v>42</v>
      </c>
      <c r="AK208" s="42">
        <f t="shared" si="102"/>
        <v>418</v>
      </c>
      <c r="AL208" s="42">
        <f t="shared" si="103"/>
        <v>0</v>
      </c>
      <c r="AM208" s="42">
        <f t="shared" si="104"/>
        <v>2178.2</v>
      </c>
      <c r="AN208" s="41" t="s">
        <v>35</v>
      </c>
      <c r="AO208" s="15"/>
    </row>
    <row r="209" s="18" customFormat="1" ht="19" customHeight="1" spans="1:41">
      <c r="A209" s="37">
        <f t="shared" si="85"/>
        <v>206</v>
      </c>
      <c r="B209" s="38" t="s">
        <v>181</v>
      </c>
      <c r="C209" s="59" t="s">
        <v>606</v>
      </c>
      <c r="D209" s="40" t="s">
        <v>607</v>
      </c>
      <c r="E209" s="67">
        <v>4007</v>
      </c>
      <c r="F209" s="39">
        <v>4007</v>
      </c>
      <c r="G209" s="39">
        <v>6346</v>
      </c>
      <c r="H209" s="39">
        <v>4007</v>
      </c>
      <c r="I209" s="43">
        <v>3180</v>
      </c>
      <c r="J209" s="39"/>
      <c r="K209" s="38">
        <f t="shared" si="86"/>
        <v>72.13</v>
      </c>
      <c r="L209" s="38">
        <v>14.04</v>
      </c>
      <c r="M209" s="38">
        <f t="shared" si="87"/>
        <v>641.12</v>
      </c>
      <c r="N209" s="38">
        <v>124.47</v>
      </c>
      <c r="O209" s="39">
        <f t="shared" si="88"/>
        <v>507.68</v>
      </c>
      <c r="P209" s="38">
        <f t="shared" si="89"/>
        <v>28.05</v>
      </c>
      <c r="Q209" s="38">
        <v>5.49</v>
      </c>
      <c r="R209" s="39">
        <f t="shared" si="90"/>
        <v>159</v>
      </c>
      <c r="S209" s="39">
        <f t="shared" si="91"/>
        <v>0</v>
      </c>
      <c r="T209" s="39">
        <f t="shared" si="92"/>
        <v>1551.98</v>
      </c>
      <c r="U209" s="38">
        <f t="shared" si="93"/>
        <v>0</v>
      </c>
      <c r="V209" s="38">
        <f t="shared" si="94"/>
        <v>320.56</v>
      </c>
      <c r="W209" s="38">
        <v>62.28</v>
      </c>
      <c r="X209" s="39">
        <f t="shared" si="95"/>
        <v>126.92</v>
      </c>
      <c r="Y209" s="38">
        <f t="shared" si="96"/>
        <v>12.02</v>
      </c>
      <c r="Z209" s="38">
        <v>2.34</v>
      </c>
      <c r="AA209" s="39">
        <f t="shared" si="97"/>
        <v>159</v>
      </c>
      <c r="AB209" s="39">
        <f t="shared" si="98"/>
        <v>0</v>
      </c>
      <c r="AC209" s="38">
        <f t="shared" si="99"/>
        <v>683.12</v>
      </c>
      <c r="AD209" s="38">
        <f t="shared" si="100"/>
        <v>2235.1</v>
      </c>
      <c r="AE209" s="35"/>
      <c r="AF209" s="41" t="s">
        <v>81</v>
      </c>
      <c r="AG209" s="42">
        <f t="shared" si="105"/>
        <v>86.17</v>
      </c>
      <c r="AH209" s="42">
        <f t="shared" si="106"/>
        <v>1148.43</v>
      </c>
      <c r="AI209" s="42">
        <f t="shared" si="101"/>
        <v>634.6</v>
      </c>
      <c r="AJ209" s="42">
        <f t="shared" si="107"/>
        <v>47.9</v>
      </c>
      <c r="AK209" s="42">
        <f t="shared" si="102"/>
        <v>318</v>
      </c>
      <c r="AL209" s="42">
        <f t="shared" si="103"/>
        <v>0</v>
      </c>
      <c r="AM209" s="42">
        <f t="shared" si="104"/>
        <v>2235.1</v>
      </c>
      <c r="AN209" s="41" t="s">
        <v>31</v>
      </c>
      <c r="AO209" s="15"/>
    </row>
    <row r="210" s="18" customFormat="1" ht="19" customHeight="1" spans="1:41">
      <c r="A210" s="37">
        <f t="shared" si="85"/>
        <v>207</v>
      </c>
      <c r="B210" s="38" t="s">
        <v>270</v>
      </c>
      <c r="C210" s="59" t="s">
        <v>608</v>
      </c>
      <c r="D210" s="40" t="s">
        <v>609</v>
      </c>
      <c r="E210" s="67">
        <v>4007</v>
      </c>
      <c r="F210" s="39">
        <v>4007</v>
      </c>
      <c r="G210" s="39">
        <v>6346</v>
      </c>
      <c r="H210" s="39">
        <v>4007</v>
      </c>
      <c r="I210" s="43">
        <v>0</v>
      </c>
      <c r="J210" s="39"/>
      <c r="K210" s="38">
        <f t="shared" si="86"/>
        <v>72.13</v>
      </c>
      <c r="L210" s="38">
        <v>14.04</v>
      </c>
      <c r="M210" s="38">
        <f t="shared" si="87"/>
        <v>641.12</v>
      </c>
      <c r="N210" s="38">
        <v>124.47</v>
      </c>
      <c r="O210" s="39">
        <f t="shared" si="88"/>
        <v>507.68</v>
      </c>
      <c r="P210" s="38">
        <f t="shared" si="89"/>
        <v>28.05</v>
      </c>
      <c r="Q210" s="38">
        <v>5.49</v>
      </c>
      <c r="R210" s="39">
        <f t="shared" si="90"/>
        <v>0</v>
      </c>
      <c r="S210" s="39">
        <f t="shared" si="91"/>
        <v>0</v>
      </c>
      <c r="T210" s="39">
        <f t="shared" si="92"/>
        <v>1392.98</v>
      </c>
      <c r="U210" s="38">
        <f t="shared" si="93"/>
        <v>0</v>
      </c>
      <c r="V210" s="38">
        <f t="shared" si="94"/>
        <v>320.56</v>
      </c>
      <c r="W210" s="38">
        <v>62.28</v>
      </c>
      <c r="X210" s="39">
        <f t="shared" si="95"/>
        <v>126.92</v>
      </c>
      <c r="Y210" s="38">
        <f t="shared" si="96"/>
        <v>12.02</v>
      </c>
      <c r="Z210" s="38">
        <v>2.34</v>
      </c>
      <c r="AA210" s="39">
        <f t="shared" si="97"/>
        <v>0</v>
      </c>
      <c r="AB210" s="39">
        <f t="shared" si="98"/>
        <v>0</v>
      </c>
      <c r="AC210" s="38">
        <f t="shared" si="99"/>
        <v>524.12</v>
      </c>
      <c r="AD210" s="38">
        <f t="shared" si="100"/>
        <v>1917.1</v>
      </c>
      <c r="AE210" s="35"/>
      <c r="AF210" s="41" t="s">
        <v>63</v>
      </c>
      <c r="AG210" s="42">
        <f t="shared" si="105"/>
        <v>86.17</v>
      </c>
      <c r="AH210" s="42">
        <f t="shared" si="106"/>
        <v>1148.43</v>
      </c>
      <c r="AI210" s="42">
        <f t="shared" si="101"/>
        <v>634.6</v>
      </c>
      <c r="AJ210" s="42">
        <f t="shared" si="107"/>
        <v>47.9</v>
      </c>
      <c r="AK210" s="42">
        <f t="shared" si="102"/>
        <v>0</v>
      </c>
      <c r="AL210" s="42">
        <f t="shared" si="103"/>
        <v>0</v>
      </c>
      <c r="AM210" s="42">
        <f t="shared" si="104"/>
        <v>1917.1</v>
      </c>
      <c r="AN210" s="41" t="s">
        <v>33</v>
      </c>
      <c r="AO210" s="15"/>
    </row>
    <row r="211" s="18" customFormat="1" ht="19" customHeight="1" spans="1:41">
      <c r="A211" s="37">
        <f t="shared" si="85"/>
        <v>208</v>
      </c>
      <c r="B211" s="38" t="s">
        <v>238</v>
      </c>
      <c r="C211" s="59" t="s">
        <v>612</v>
      </c>
      <c r="D211" s="40" t="s">
        <v>613</v>
      </c>
      <c r="E211" s="67">
        <v>4007</v>
      </c>
      <c r="F211" s="39">
        <v>4007</v>
      </c>
      <c r="G211" s="39">
        <v>6346</v>
      </c>
      <c r="H211" s="39">
        <v>4007</v>
      </c>
      <c r="I211" s="43">
        <v>2200</v>
      </c>
      <c r="J211" s="39"/>
      <c r="K211" s="38">
        <f t="shared" si="86"/>
        <v>72.13</v>
      </c>
      <c r="L211" s="38">
        <v>14.04</v>
      </c>
      <c r="M211" s="38">
        <f t="shared" si="87"/>
        <v>641.12</v>
      </c>
      <c r="N211" s="38">
        <v>124.47</v>
      </c>
      <c r="O211" s="39">
        <f t="shared" si="88"/>
        <v>507.68</v>
      </c>
      <c r="P211" s="38">
        <f t="shared" si="89"/>
        <v>28.05</v>
      </c>
      <c r="Q211" s="38">
        <v>5.49</v>
      </c>
      <c r="R211" s="39">
        <f t="shared" si="90"/>
        <v>110</v>
      </c>
      <c r="S211" s="39">
        <f t="shared" si="91"/>
        <v>0</v>
      </c>
      <c r="T211" s="39">
        <f t="shared" si="92"/>
        <v>1502.98</v>
      </c>
      <c r="U211" s="38">
        <f t="shared" si="93"/>
        <v>0</v>
      </c>
      <c r="V211" s="38">
        <f t="shared" si="94"/>
        <v>320.56</v>
      </c>
      <c r="W211" s="38">
        <v>62.28</v>
      </c>
      <c r="X211" s="39">
        <f t="shared" si="95"/>
        <v>126.92</v>
      </c>
      <c r="Y211" s="38">
        <f t="shared" si="96"/>
        <v>12.02</v>
      </c>
      <c r="Z211" s="38">
        <v>2.34</v>
      </c>
      <c r="AA211" s="39">
        <f t="shared" si="97"/>
        <v>110</v>
      </c>
      <c r="AB211" s="39">
        <f t="shared" si="98"/>
        <v>0</v>
      </c>
      <c r="AC211" s="38">
        <f t="shared" si="99"/>
        <v>634.12</v>
      </c>
      <c r="AD211" s="38">
        <f t="shared" si="100"/>
        <v>2137.1</v>
      </c>
      <c r="AE211" s="35"/>
      <c r="AF211" s="41" t="s">
        <v>60</v>
      </c>
      <c r="AG211" s="42">
        <f t="shared" si="105"/>
        <v>86.17</v>
      </c>
      <c r="AH211" s="42">
        <f t="shared" si="106"/>
        <v>1148.43</v>
      </c>
      <c r="AI211" s="42">
        <f t="shared" si="101"/>
        <v>634.6</v>
      </c>
      <c r="AJ211" s="42">
        <f t="shared" si="107"/>
        <v>47.9</v>
      </c>
      <c r="AK211" s="42">
        <f t="shared" si="102"/>
        <v>220</v>
      </c>
      <c r="AL211" s="42">
        <f t="shared" si="103"/>
        <v>0</v>
      </c>
      <c r="AM211" s="42">
        <f t="shared" si="104"/>
        <v>2137.1</v>
      </c>
      <c r="AN211" s="41" t="s">
        <v>33</v>
      </c>
      <c r="AO211" s="15"/>
    </row>
    <row r="212" s="18" customFormat="1" ht="19" customHeight="1" spans="1:41">
      <c r="A212" s="37">
        <f t="shared" si="85"/>
        <v>209</v>
      </c>
      <c r="B212" s="38" t="s">
        <v>347</v>
      </c>
      <c r="C212" s="59" t="s">
        <v>614</v>
      </c>
      <c r="D212" s="70" t="s">
        <v>615</v>
      </c>
      <c r="E212" s="67">
        <v>4007</v>
      </c>
      <c r="F212" s="39">
        <v>4007</v>
      </c>
      <c r="G212" s="39">
        <v>6346</v>
      </c>
      <c r="H212" s="39">
        <v>4007</v>
      </c>
      <c r="I212" s="43">
        <v>2200</v>
      </c>
      <c r="J212" s="39"/>
      <c r="K212" s="38">
        <f t="shared" si="86"/>
        <v>72.13</v>
      </c>
      <c r="L212" s="38">
        <v>14.04</v>
      </c>
      <c r="M212" s="38">
        <f t="shared" si="87"/>
        <v>641.12</v>
      </c>
      <c r="N212" s="38">
        <v>124.47</v>
      </c>
      <c r="O212" s="39">
        <f t="shared" si="88"/>
        <v>507.68</v>
      </c>
      <c r="P212" s="38">
        <f t="shared" si="89"/>
        <v>28.05</v>
      </c>
      <c r="Q212" s="38">
        <v>5.49</v>
      </c>
      <c r="R212" s="39">
        <f t="shared" si="90"/>
        <v>110</v>
      </c>
      <c r="S212" s="39">
        <f t="shared" si="91"/>
        <v>0</v>
      </c>
      <c r="T212" s="39">
        <f t="shared" si="92"/>
        <v>1502.98</v>
      </c>
      <c r="U212" s="38">
        <f t="shared" si="93"/>
        <v>0</v>
      </c>
      <c r="V212" s="38">
        <f t="shared" si="94"/>
        <v>320.56</v>
      </c>
      <c r="W212" s="38">
        <v>62.28</v>
      </c>
      <c r="X212" s="39">
        <f t="shared" si="95"/>
        <v>126.92</v>
      </c>
      <c r="Y212" s="38">
        <f t="shared" si="96"/>
        <v>12.02</v>
      </c>
      <c r="Z212" s="38">
        <v>2.34</v>
      </c>
      <c r="AA212" s="39">
        <f t="shared" si="97"/>
        <v>110</v>
      </c>
      <c r="AB212" s="39">
        <f t="shared" si="98"/>
        <v>0</v>
      </c>
      <c r="AC212" s="38">
        <f t="shared" si="99"/>
        <v>634.12</v>
      </c>
      <c r="AD212" s="38">
        <f t="shared" si="100"/>
        <v>2137.1</v>
      </c>
      <c r="AE212" s="35"/>
      <c r="AF212" s="41" t="s">
        <v>69</v>
      </c>
      <c r="AG212" s="42">
        <f t="shared" si="105"/>
        <v>86.17</v>
      </c>
      <c r="AH212" s="42">
        <f t="shared" si="106"/>
        <v>1148.43</v>
      </c>
      <c r="AI212" s="42">
        <f t="shared" si="101"/>
        <v>634.6</v>
      </c>
      <c r="AJ212" s="42">
        <f t="shared" si="107"/>
        <v>47.9</v>
      </c>
      <c r="AK212" s="42">
        <f t="shared" si="102"/>
        <v>220</v>
      </c>
      <c r="AL212" s="42">
        <f t="shared" si="103"/>
        <v>0</v>
      </c>
      <c r="AM212" s="42">
        <f t="shared" si="104"/>
        <v>2137.1</v>
      </c>
      <c r="AN212" s="41" t="s">
        <v>33</v>
      </c>
      <c r="AO212" s="15"/>
    </row>
    <row r="213" s="18" customFormat="1" ht="19" customHeight="1" spans="1:41">
      <c r="A213" s="37">
        <f t="shared" si="85"/>
        <v>210</v>
      </c>
      <c r="B213" s="38" t="s">
        <v>347</v>
      </c>
      <c r="C213" s="59" t="s">
        <v>616</v>
      </c>
      <c r="D213" s="70" t="s">
        <v>617</v>
      </c>
      <c r="E213" s="67">
        <v>4007</v>
      </c>
      <c r="F213" s="39">
        <v>4007</v>
      </c>
      <c r="G213" s="39">
        <v>6346</v>
      </c>
      <c r="H213" s="39">
        <v>4007</v>
      </c>
      <c r="I213" s="43">
        <v>2200</v>
      </c>
      <c r="J213" s="39"/>
      <c r="K213" s="38">
        <f t="shared" si="86"/>
        <v>72.13</v>
      </c>
      <c r="L213" s="38">
        <v>14.04</v>
      </c>
      <c r="M213" s="38">
        <f t="shared" si="87"/>
        <v>641.12</v>
      </c>
      <c r="N213" s="38">
        <v>124.47</v>
      </c>
      <c r="O213" s="39">
        <f t="shared" si="88"/>
        <v>507.68</v>
      </c>
      <c r="P213" s="38">
        <f t="shared" si="89"/>
        <v>28.05</v>
      </c>
      <c r="Q213" s="38">
        <v>5.49</v>
      </c>
      <c r="R213" s="39">
        <f t="shared" si="90"/>
        <v>110</v>
      </c>
      <c r="S213" s="39">
        <f t="shared" si="91"/>
        <v>0</v>
      </c>
      <c r="T213" s="39">
        <f t="shared" si="92"/>
        <v>1502.98</v>
      </c>
      <c r="U213" s="38">
        <f t="shared" si="93"/>
        <v>0</v>
      </c>
      <c r="V213" s="38">
        <f t="shared" si="94"/>
        <v>320.56</v>
      </c>
      <c r="W213" s="38">
        <v>62.28</v>
      </c>
      <c r="X213" s="39">
        <f t="shared" si="95"/>
        <v>126.92</v>
      </c>
      <c r="Y213" s="38">
        <f t="shared" si="96"/>
        <v>12.02</v>
      </c>
      <c r="Z213" s="38">
        <v>2.34</v>
      </c>
      <c r="AA213" s="39">
        <f t="shared" si="97"/>
        <v>110</v>
      </c>
      <c r="AB213" s="39">
        <f t="shared" si="98"/>
        <v>0</v>
      </c>
      <c r="AC213" s="38">
        <f t="shared" si="99"/>
        <v>634.12</v>
      </c>
      <c r="AD213" s="38">
        <f t="shared" si="100"/>
        <v>2137.1</v>
      </c>
      <c r="AE213" s="35"/>
      <c r="AF213" s="41" t="s">
        <v>69</v>
      </c>
      <c r="AG213" s="42">
        <f t="shared" si="105"/>
        <v>86.17</v>
      </c>
      <c r="AH213" s="42">
        <f t="shared" si="106"/>
        <v>1148.43</v>
      </c>
      <c r="AI213" s="42">
        <f t="shared" si="101"/>
        <v>634.6</v>
      </c>
      <c r="AJ213" s="42">
        <f t="shared" si="107"/>
        <v>47.9</v>
      </c>
      <c r="AK213" s="42">
        <f t="shared" si="102"/>
        <v>220</v>
      </c>
      <c r="AL213" s="42">
        <f t="shared" si="103"/>
        <v>0</v>
      </c>
      <c r="AM213" s="42">
        <f t="shared" si="104"/>
        <v>2137.1</v>
      </c>
      <c r="AN213" s="41" t="s">
        <v>33</v>
      </c>
      <c r="AO213" s="15"/>
    </row>
    <row r="214" s="18" customFormat="1" ht="19" customHeight="1" spans="1:41">
      <c r="A214" s="37">
        <f t="shared" si="85"/>
        <v>211</v>
      </c>
      <c r="B214" s="38" t="s">
        <v>347</v>
      </c>
      <c r="C214" s="59" t="s">
        <v>618</v>
      </c>
      <c r="D214" s="71" t="s">
        <v>619</v>
      </c>
      <c r="E214" s="67">
        <v>4007</v>
      </c>
      <c r="F214" s="39">
        <v>4007</v>
      </c>
      <c r="G214" s="39">
        <v>6346</v>
      </c>
      <c r="H214" s="39">
        <v>4007</v>
      </c>
      <c r="I214" s="43">
        <v>2200</v>
      </c>
      <c r="J214" s="39"/>
      <c r="K214" s="38">
        <f t="shared" si="86"/>
        <v>72.13</v>
      </c>
      <c r="L214" s="38">
        <v>14.04</v>
      </c>
      <c r="M214" s="38">
        <f t="shared" si="87"/>
        <v>641.12</v>
      </c>
      <c r="N214" s="38">
        <v>124.47</v>
      </c>
      <c r="O214" s="39">
        <f t="shared" si="88"/>
        <v>507.68</v>
      </c>
      <c r="P214" s="38">
        <f t="shared" si="89"/>
        <v>28.05</v>
      </c>
      <c r="Q214" s="38">
        <v>5.49</v>
      </c>
      <c r="R214" s="39">
        <f t="shared" si="90"/>
        <v>110</v>
      </c>
      <c r="S214" s="39">
        <f t="shared" si="91"/>
        <v>0</v>
      </c>
      <c r="T214" s="39">
        <f t="shared" si="92"/>
        <v>1502.98</v>
      </c>
      <c r="U214" s="38">
        <f t="shared" si="93"/>
        <v>0</v>
      </c>
      <c r="V214" s="38">
        <f t="shared" si="94"/>
        <v>320.56</v>
      </c>
      <c r="W214" s="38">
        <v>62.28</v>
      </c>
      <c r="X214" s="39">
        <f t="shared" si="95"/>
        <v>126.92</v>
      </c>
      <c r="Y214" s="38">
        <f t="shared" si="96"/>
        <v>12.02</v>
      </c>
      <c r="Z214" s="38">
        <v>2.34</v>
      </c>
      <c r="AA214" s="39">
        <f t="shared" si="97"/>
        <v>110</v>
      </c>
      <c r="AB214" s="39">
        <f t="shared" si="98"/>
        <v>0</v>
      </c>
      <c r="AC214" s="38">
        <f t="shared" si="99"/>
        <v>634.12</v>
      </c>
      <c r="AD214" s="38">
        <f t="shared" si="100"/>
        <v>2137.1</v>
      </c>
      <c r="AE214" s="35"/>
      <c r="AF214" s="41" t="s">
        <v>69</v>
      </c>
      <c r="AG214" s="42">
        <f t="shared" si="105"/>
        <v>86.17</v>
      </c>
      <c r="AH214" s="42">
        <f t="shared" si="106"/>
        <v>1148.43</v>
      </c>
      <c r="AI214" s="42">
        <f t="shared" si="101"/>
        <v>634.6</v>
      </c>
      <c r="AJ214" s="42">
        <f t="shared" si="107"/>
        <v>47.9</v>
      </c>
      <c r="AK214" s="42">
        <f t="shared" si="102"/>
        <v>220</v>
      </c>
      <c r="AL214" s="42">
        <f t="shared" si="103"/>
        <v>0</v>
      </c>
      <c r="AM214" s="42">
        <f t="shared" si="104"/>
        <v>2137.1</v>
      </c>
      <c r="AN214" s="41" t="s">
        <v>33</v>
      </c>
      <c r="AO214" s="15"/>
    </row>
    <row r="215" s="18" customFormat="1" ht="19" customHeight="1" spans="1:41">
      <c r="A215" s="37">
        <f t="shared" si="85"/>
        <v>212</v>
      </c>
      <c r="B215" s="38" t="s">
        <v>270</v>
      </c>
      <c r="C215" s="59" t="s">
        <v>620</v>
      </c>
      <c r="D215" s="71" t="s">
        <v>621</v>
      </c>
      <c r="E215" s="67">
        <v>4007</v>
      </c>
      <c r="F215" s="39">
        <v>4007</v>
      </c>
      <c r="G215" s="39">
        <v>6346</v>
      </c>
      <c r="H215" s="39">
        <v>4007</v>
      </c>
      <c r="I215" s="43">
        <v>2200</v>
      </c>
      <c r="J215" s="39"/>
      <c r="K215" s="38">
        <f t="shared" si="86"/>
        <v>72.13</v>
      </c>
      <c r="L215" s="38">
        <v>14.04</v>
      </c>
      <c r="M215" s="38">
        <f t="shared" si="87"/>
        <v>641.12</v>
      </c>
      <c r="N215" s="38">
        <v>124.47</v>
      </c>
      <c r="O215" s="39">
        <f t="shared" si="88"/>
        <v>507.68</v>
      </c>
      <c r="P215" s="38">
        <f t="shared" si="89"/>
        <v>28.05</v>
      </c>
      <c r="Q215" s="38">
        <v>5.49</v>
      </c>
      <c r="R215" s="39">
        <f t="shared" si="90"/>
        <v>110</v>
      </c>
      <c r="S215" s="39">
        <f t="shared" si="91"/>
        <v>0</v>
      </c>
      <c r="T215" s="39">
        <f t="shared" si="92"/>
        <v>1502.98</v>
      </c>
      <c r="U215" s="38">
        <f t="shared" si="93"/>
        <v>0</v>
      </c>
      <c r="V215" s="38">
        <f t="shared" si="94"/>
        <v>320.56</v>
      </c>
      <c r="W215" s="38">
        <v>62.28</v>
      </c>
      <c r="X215" s="39">
        <f t="shared" si="95"/>
        <v>126.92</v>
      </c>
      <c r="Y215" s="38">
        <f t="shared" si="96"/>
        <v>12.02</v>
      </c>
      <c r="Z215" s="38">
        <v>2.34</v>
      </c>
      <c r="AA215" s="39">
        <f t="shared" si="97"/>
        <v>110</v>
      </c>
      <c r="AB215" s="39">
        <f t="shared" si="98"/>
        <v>0</v>
      </c>
      <c r="AC215" s="38">
        <f t="shared" si="99"/>
        <v>634.12</v>
      </c>
      <c r="AD215" s="38">
        <f t="shared" si="100"/>
        <v>2137.1</v>
      </c>
      <c r="AE215" s="35"/>
      <c r="AF215" s="41" t="s">
        <v>63</v>
      </c>
      <c r="AG215" s="42">
        <f t="shared" si="105"/>
        <v>86.17</v>
      </c>
      <c r="AH215" s="42">
        <f t="shared" si="106"/>
        <v>1148.43</v>
      </c>
      <c r="AI215" s="42">
        <f t="shared" si="101"/>
        <v>634.6</v>
      </c>
      <c r="AJ215" s="42">
        <f t="shared" si="107"/>
        <v>47.9</v>
      </c>
      <c r="AK215" s="42">
        <f t="shared" si="102"/>
        <v>220</v>
      </c>
      <c r="AL215" s="42">
        <f t="shared" si="103"/>
        <v>0</v>
      </c>
      <c r="AM215" s="42">
        <f t="shared" si="104"/>
        <v>2137.1</v>
      </c>
      <c r="AN215" s="41" t="s">
        <v>33</v>
      </c>
      <c r="AO215" s="15"/>
    </row>
    <row r="216" s="18" customFormat="1" ht="19" customHeight="1" spans="1:41">
      <c r="A216" s="37">
        <f t="shared" si="85"/>
        <v>213</v>
      </c>
      <c r="B216" s="38" t="s">
        <v>347</v>
      </c>
      <c r="C216" s="59" t="s">
        <v>622</v>
      </c>
      <c r="D216" s="71" t="s">
        <v>623</v>
      </c>
      <c r="E216" s="67">
        <v>4007</v>
      </c>
      <c r="F216" s="39">
        <v>4007</v>
      </c>
      <c r="G216" s="39">
        <v>6346</v>
      </c>
      <c r="H216" s="39">
        <v>4007</v>
      </c>
      <c r="I216" s="43">
        <v>2200</v>
      </c>
      <c r="J216" s="39"/>
      <c r="K216" s="38">
        <f t="shared" si="86"/>
        <v>72.13</v>
      </c>
      <c r="L216" s="38">
        <v>14.04</v>
      </c>
      <c r="M216" s="38">
        <f t="shared" si="87"/>
        <v>641.12</v>
      </c>
      <c r="N216" s="38">
        <v>124.47</v>
      </c>
      <c r="O216" s="39">
        <f t="shared" si="88"/>
        <v>507.68</v>
      </c>
      <c r="P216" s="38">
        <f t="shared" si="89"/>
        <v>28.05</v>
      </c>
      <c r="Q216" s="38">
        <v>5.49</v>
      </c>
      <c r="R216" s="39">
        <f t="shared" si="90"/>
        <v>110</v>
      </c>
      <c r="S216" s="39">
        <f t="shared" si="91"/>
        <v>0</v>
      </c>
      <c r="T216" s="39">
        <f t="shared" si="92"/>
        <v>1502.98</v>
      </c>
      <c r="U216" s="38">
        <f t="shared" si="93"/>
        <v>0</v>
      </c>
      <c r="V216" s="38">
        <f t="shared" si="94"/>
        <v>320.56</v>
      </c>
      <c r="W216" s="38">
        <v>62.28</v>
      </c>
      <c r="X216" s="39">
        <f t="shared" si="95"/>
        <v>126.92</v>
      </c>
      <c r="Y216" s="38">
        <f t="shared" si="96"/>
        <v>12.02</v>
      </c>
      <c r="Z216" s="38">
        <v>2.34</v>
      </c>
      <c r="AA216" s="39">
        <f t="shared" si="97"/>
        <v>110</v>
      </c>
      <c r="AB216" s="39">
        <f t="shared" si="98"/>
        <v>0</v>
      </c>
      <c r="AC216" s="38">
        <f t="shared" si="99"/>
        <v>634.12</v>
      </c>
      <c r="AD216" s="38">
        <f t="shared" si="100"/>
        <v>2137.1</v>
      </c>
      <c r="AE216" s="35"/>
      <c r="AF216" s="41" t="s">
        <v>69</v>
      </c>
      <c r="AG216" s="42">
        <f t="shared" si="105"/>
        <v>86.17</v>
      </c>
      <c r="AH216" s="42">
        <f t="shared" si="106"/>
        <v>1148.43</v>
      </c>
      <c r="AI216" s="42">
        <f t="shared" si="101"/>
        <v>634.6</v>
      </c>
      <c r="AJ216" s="42">
        <f t="shared" si="107"/>
        <v>47.9</v>
      </c>
      <c r="AK216" s="42">
        <f t="shared" si="102"/>
        <v>220</v>
      </c>
      <c r="AL216" s="42">
        <f t="shared" si="103"/>
        <v>0</v>
      </c>
      <c r="AM216" s="42">
        <f t="shared" si="104"/>
        <v>2137.1</v>
      </c>
      <c r="AN216" s="41" t="s">
        <v>33</v>
      </c>
      <c r="AO216" s="15"/>
    </row>
    <row r="217" s="18" customFormat="1" ht="19" customHeight="1" spans="1:41">
      <c r="A217" s="37">
        <f t="shared" si="85"/>
        <v>214</v>
      </c>
      <c r="B217" s="38" t="s">
        <v>189</v>
      </c>
      <c r="C217" s="112" t="s">
        <v>624</v>
      </c>
      <c r="D217" s="71" t="s">
        <v>625</v>
      </c>
      <c r="E217" s="67">
        <v>4007</v>
      </c>
      <c r="F217" s="39">
        <v>4007</v>
      </c>
      <c r="G217" s="39">
        <v>6346</v>
      </c>
      <c r="H217" s="39">
        <v>4007</v>
      </c>
      <c r="I217" s="43">
        <v>0</v>
      </c>
      <c r="J217" s="39"/>
      <c r="K217" s="38">
        <f t="shared" si="86"/>
        <v>72.13</v>
      </c>
      <c r="L217" s="38">
        <v>14.04</v>
      </c>
      <c r="M217" s="38">
        <f t="shared" si="87"/>
        <v>641.12</v>
      </c>
      <c r="N217" s="38">
        <v>124.47</v>
      </c>
      <c r="O217" s="39">
        <f t="shared" si="88"/>
        <v>507.68</v>
      </c>
      <c r="P217" s="38">
        <f t="shared" si="89"/>
        <v>28.05</v>
      </c>
      <c r="Q217" s="38">
        <v>5.49</v>
      </c>
      <c r="R217" s="39">
        <f t="shared" si="90"/>
        <v>0</v>
      </c>
      <c r="S217" s="39">
        <f t="shared" si="91"/>
        <v>0</v>
      </c>
      <c r="T217" s="39">
        <f t="shared" si="92"/>
        <v>1392.98</v>
      </c>
      <c r="U217" s="38">
        <f t="shared" si="93"/>
        <v>0</v>
      </c>
      <c r="V217" s="38">
        <f t="shared" si="94"/>
        <v>320.56</v>
      </c>
      <c r="W217" s="38">
        <v>62.28</v>
      </c>
      <c r="X217" s="39">
        <f t="shared" si="95"/>
        <v>126.92</v>
      </c>
      <c r="Y217" s="38">
        <f t="shared" si="96"/>
        <v>12.02</v>
      </c>
      <c r="Z217" s="38">
        <v>2.34</v>
      </c>
      <c r="AA217" s="39">
        <f t="shared" si="97"/>
        <v>0</v>
      </c>
      <c r="AB217" s="39">
        <f t="shared" si="98"/>
        <v>0</v>
      </c>
      <c r="AC217" s="38">
        <f t="shared" si="99"/>
        <v>524.12</v>
      </c>
      <c r="AD217" s="38">
        <f t="shared" si="100"/>
        <v>1917.1</v>
      </c>
      <c r="AE217" s="35"/>
      <c r="AF217" s="41" t="s">
        <v>52</v>
      </c>
      <c r="AG217" s="42">
        <f t="shared" si="105"/>
        <v>86.17</v>
      </c>
      <c r="AH217" s="42">
        <f t="shared" si="106"/>
        <v>1148.43</v>
      </c>
      <c r="AI217" s="42">
        <f t="shared" si="101"/>
        <v>634.6</v>
      </c>
      <c r="AJ217" s="42">
        <f t="shared" si="107"/>
        <v>47.9</v>
      </c>
      <c r="AK217" s="42">
        <f t="shared" si="102"/>
        <v>0</v>
      </c>
      <c r="AL217" s="42">
        <f t="shared" si="103"/>
        <v>0</v>
      </c>
      <c r="AM217" s="42">
        <f t="shared" si="104"/>
        <v>1917.1</v>
      </c>
      <c r="AN217" s="41" t="s">
        <v>33</v>
      </c>
      <c r="AO217" s="15"/>
    </row>
    <row r="218" s="18" customFormat="1" ht="19" customHeight="1" spans="1:41">
      <c r="A218" s="37">
        <f t="shared" si="85"/>
        <v>215</v>
      </c>
      <c r="B218" s="38" t="s">
        <v>347</v>
      </c>
      <c r="C218" s="68" t="s">
        <v>626</v>
      </c>
      <c r="D218" s="72" t="s">
        <v>627</v>
      </c>
      <c r="E218" s="39">
        <v>4007</v>
      </c>
      <c r="F218" s="39">
        <v>4007</v>
      </c>
      <c r="G218" s="39">
        <v>6346</v>
      </c>
      <c r="H218" s="39">
        <v>4007</v>
      </c>
      <c r="I218" s="73">
        <v>2200</v>
      </c>
      <c r="J218" s="39"/>
      <c r="K218" s="38">
        <f t="shared" si="86"/>
        <v>72.13</v>
      </c>
      <c r="L218" s="38">
        <v>14.04</v>
      </c>
      <c r="M218" s="38">
        <f t="shared" si="87"/>
        <v>641.12</v>
      </c>
      <c r="N218" s="38">
        <v>124.47</v>
      </c>
      <c r="O218" s="39">
        <f t="shared" si="88"/>
        <v>507.68</v>
      </c>
      <c r="P218" s="38">
        <f t="shared" si="89"/>
        <v>28.05</v>
      </c>
      <c r="Q218" s="38">
        <v>5.49</v>
      </c>
      <c r="R218" s="39">
        <f t="shared" si="90"/>
        <v>110</v>
      </c>
      <c r="S218" s="39">
        <f t="shared" si="91"/>
        <v>0</v>
      </c>
      <c r="T218" s="39">
        <f t="shared" si="92"/>
        <v>1502.98</v>
      </c>
      <c r="U218" s="38">
        <f t="shared" si="93"/>
        <v>0</v>
      </c>
      <c r="V218" s="38">
        <f t="shared" si="94"/>
        <v>320.56</v>
      </c>
      <c r="W218" s="38">
        <v>62.28</v>
      </c>
      <c r="X218" s="39">
        <f t="shared" si="95"/>
        <v>126.92</v>
      </c>
      <c r="Y218" s="38">
        <f t="shared" si="96"/>
        <v>12.02</v>
      </c>
      <c r="Z218" s="38">
        <v>2.34</v>
      </c>
      <c r="AA218" s="39">
        <f t="shared" si="97"/>
        <v>110</v>
      </c>
      <c r="AB218" s="39">
        <f t="shared" si="98"/>
        <v>0</v>
      </c>
      <c r="AC218" s="38">
        <f t="shared" si="99"/>
        <v>634.12</v>
      </c>
      <c r="AD218" s="38">
        <f t="shared" si="100"/>
        <v>2137.1</v>
      </c>
      <c r="AE218" s="43"/>
      <c r="AF218" s="41" t="s">
        <v>69</v>
      </c>
      <c r="AG218" s="42">
        <f t="shared" si="105"/>
        <v>86.17</v>
      </c>
      <c r="AH218" s="42">
        <f t="shared" si="106"/>
        <v>1148.43</v>
      </c>
      <c r="AI218" s="42">
        <f t="shared" si="101"/>
        <v>634.6</v>
      </c>
      <c r="AJ218" s="42">
        <f t="shared" si="107"/>
        <v>47.9</v>
      </c>
      <c r="AK218" s="42">
        <f t="shared" si="102"/>
        <v>220</v>
      </c>
      <c r="AL218" s="42">
        <f t="shared" si="103"/>
        <v>0</v>
      </c>
      <c r="AM218" s="42">
        <f t="shared" si="104"/>
        <v>2137.1</v>
      </c>
      <c r="AN218" s="41" t="s">
        <v>33</v>
      </c>
      <c r="AO218" s="15"/>
    </row>
    <row r="219" ht="19" customHeight="1" spans="1:41">
      <c r="A219" s="37">
        <f t="shared" si="85"/>
        <v>216</v>
      </c>
      <c r="B219" s="38" t="s">
        <v>270</v>
      </c>
      <c r="C219" s="54" t="s">
        <v>630</v>
      </c>
      <c r="D219" s="72" t="s">
        <v>631</v>
      </c>
      <c r="E219" s="39">
        <v>4007</v>
      </c>
      <c r="F219" s="39">
        <v>4007</v>
      </c>
      <c r="G219" s="39">
        <v>6346</v>
      </c>
      <c r="H219" s="39">
        <v>4007</v>
      </c>
      <c r="I219" s="73">
        <v>2200</v>
      </c>
      <c r="J219" s="39"/>
      <c r="K219" s="38">
        <f t="shared" si="86"/>
        <v>72.13</v>
      </c>
      <c r="L219" s="38">
        <v>14.04</v>
      </c>
      <c r="M219" s="38">
        <f t="shared" si="87"/>
        <v>641.12</v>
      </c>
      <c r="N219" s="38">
        <v>124.47</v>
      </c>
      <c r="O219" s="39">
        <f t="shared" si="88"/>
        <v>507.68</v>
      </c>
      <c r="P219" s="38">
        <f t="shared" si="89"/>
        <v>28.05</v>
      </c>
      <c r="Q219" s="38">
        <v>5.49</v>
      </c>
      <c r="R219" s="39">
        <f t="shared" si="90"/>
        <v>110</v>
      </c>
      <c r="S219" s="39">
        <f t="shared" si="91"/>
        <v>0</v>
      </c>
      <c r="T219" s="39">
        <f t="shared" si="92"/>
        <v>1502.98</v>
      </c>
      <c r="U219" s="38">
        <f t="shared" si="93"/>
        <v>0</v>
      </c>
      <c r="V219" s="38">
        <f t="shared" si="94"/>
        <v>320.56</v>
      </c>
      <c r="W219" s="38">
        <v>62.28</v>
      </c>
      <c r="X219" s="39">
        <f t="shared" si="95"/>
        <v>126.92</v>
      </c>
      <c r="Y219" s="38">
        <f t="shared" si="96"/>
        <v>12.02</v>
      </c>
      <c r="Z219" s="38">
        <v>2.34</v>
      </c>
      <c r="AA219" s="39">
        <f t="shared" si="97"/>
        <v>110</v>
      </c>
      <c r="AB219" s="39">
        <f t="shared" si="98"/>
        <v>0</v>
      </c>
      <c r="AC219" s="38">
        <f t="shared" si="99"/>
        <v>634.12</v>
      </c>
      <c r="AD219" s="38">
        <f t="shared" si="100"/>
        <v>2137.1</v>
      </c>
      <c r="AE219" s="35"/>
      <c r="AF219" s="41" t="s">
        <v>63</v>
      </c>
      <c r="AG219" s="42">
        <f t="shared" si="105"/>
        <v>86.17</v>
      </c>
      <c r="AH219" s="42">
        <f t="shared" si="106"/>
        <v>1148.43</v>
      </c>
      <c r="AI219" s="42">
        <f t="shared" si="101"/>
        <v>634.6</v>
      </c>
      <c r="AJ219" s="42">
        <f t="shared" si="107"/>
        <v>47.9</v>
      </c>
      <c r="AK219" s="42">
        <f t="shared" si="102"/>
        <v>220</v>
      </c>
      <c r="AL219" s="42">
        <f t="shared" si="103"/>
        <v>0</v>
      </c>
      <c r="AM219" s="42">
        <f t="shared" si="104"/>
        <v>2137.1</v>
      </c>
      <c r="AN219" s="41" t="s">
        <v>33</v>
      </c>
      <c r="AO219" s="15"/>
    </row>
    <row r="220" s="18" customFormat="1" ht="19" customHeight="1" spans="1:41">
      <c r="A220" s="37">
        <f t="shared" si="85"/>
        <v>217</v>
      </c>
      <c r="B220" s="38" t="s">
        <v>238</v>
      </c>
      <c r="C220" s="74" t="s">
        <v>632</v>
      </c>
      <c r="D220" s="75" t="s">
        <v>633</v>
      </c>
      <c r="E220" s="39">
        <v>4007</v>
      </c>
      <c r="F220" s="39">
        <v>4007</v>
      </c>
      <c r="G220" s="39">
        <v>6346</v>
      </c>
      <c r="H220" s="39">
        <v>4007</v>
      </c>
      <c r="I220" s="73">
        <v>2200</v>
      </c>
      <c r="J220" s="39"/>
      <c r="K220" s="38">
        <f t="shared" si="86"/>
        <v>72.13</v>
      </c>
      <c r="L220" s="38">
        <v>14.04</v>
      </c>
      <c r="M220" s="38">
        <f t="shared" si="87"/>
        <v>641.12</v>
      </c>
      <c r="N220" s="38">
        <v>124.47</v>
      </c>
      <c r="O220" s="39">
        <f t="shared" si="88"/>
        <v>507.68</v>
      </c>
      <c r="P220" s="38">
        <f t="shared" si="89"/>
        <v>28.05</v>
      </c>
      <c r="Q220" s="38">
        <v>5.49</v>
      </c>
      <c r="R220" s="39">
        <f t="shared" si="90"/>
        <v>110</v>
      </c>
      <c r="S220" s="39">
        <f t="shared" si="91"/>
        <v>0</v>
      </c>
      <c r="T220" s="39">
        <f t="shared" si="92"/>
        <v>1502.98</v>
      </c>
      <c r="U220" s="38">
        <f t="shared" si="93"/>
        <v>0</v>
      </c>
      <c r="V220" s="38">
        <f t="shared" si="94"/>
        <v>320.56</v>
      </c>
      <c r="W220" s="38">
        <v>62.28</v>
      </c>
      <c r="X220" s="39">
        <f t="shared" si="95"/>
        <v>126.92</v>
      </c>
      <c r="Y220" s="38">
        <f t="shared" si="96"/>
        <v>12.02</v>
      </c>
      <c r="Z220" s="38">
        <v>2.34</v>
      </c>
      <c r="AA220" s="39">
        <f t="shared" si="97"/>
        <v>110</v>
      </c>
      <c r="AB220" s="39">
        <f t="shared" si="98"/>
        <v>0</v>
      </c>
      <c r="AC220" s="38">
        <f t="shared" si="99"/>
        <v>634.12</v>
      </c>
      <c r="AD220" s="38">
        <f t="shared" si="100"/>
        <v>2137.1</v>
      </c>
      <c r="AE220" s="35"/>
      <c r="AF220" s="41" t="s">
        <v>60</v>
      </c>
      <c r="AG220" s="42">
        <f t="shared" si="105"/>
        <v>86.17</v>
      </c>
      <c r="AH220" s="42">
        <f t="shared" si="106"/>
        <v>1148.43</v>
      </c>
      <c r="AI220" s="42">
        <f t="shared" si="101"/>
        <v>634.6</v>
      </c>
      <c r="AJ220" s="42">
        <f t="shared" si="107"/>
        <v>47.9</v>
      </c>
      <c r="AK220" s="42">
        <f t="shared" si="102"/>
        <v>220</v>
      </c>
      <c r="AL220" s="42">
        <f t="shared" si="103"/>
        <v>0</v>
      </c>
      <c r="AM220" s="42">
        <f t="shared" si="104"/>
        <v>2137.1</v>
      </c>
      <c r="AN220" s="41" t="s">
        <v>33</v>
      </c>
      <c r="AO220" s="15"/>
    </row>
    <row r="221" s="18" customFormat="1" ht="19" customHeight="1" spans="1:41">
      <c r="A221" s="37">
        <f t="shared" si="85"/>
        <v>218</v>
      </c>
      <c r="B221" s="38" t="s">
        <v>270</v>
      </c>
      <c r="C221" s="74" t="s">
        <v>634</v>
      </c>
      <c r="D221" s="75" t="s">
        <v>635</v>
      </c>
      <c r="E221" s="39">
        <v>4007</v>
      </c>
      <c r="F221" s="39">
        <v>4007</v>
      </c>
      <c r="G221" s="39">
        <v>6346</v>
      </c>
      <c r="H221" s="39">
        <v>4007</v>
      </c>
      <c r="I221" s="73">
        <v>2200</v>
      </c>
      <c r="J221" s="39"/>
      <c r="K221" s="38">
        <f t="shared" si="86"/>
        <v>72.13</v>
      </c>
      <c r="L221" s="38">
        <v>14.04</v>
      </c>
      <c r="M221" s="38">
        <f t="shared" si="87"/>
        <v>641.12</v>
      </c>
      <c r="N221" s="38">
        <v>124.47</v>
      </c>
      <c r="O221" s="39">
        <f t="shared" si="88"/>
        <v>507.68</v>
      </c>
      <c r="P221" s="38">
        <f t="shared" si="89"/>
        <v>28.05</v>
      </c>
      <c r="Q221" s="38">
        <v>5.49</v>
      </c>
      <c r="R221" s="39">
        <f t="shared" si="90"/>
        <v>110</v>
      </c>
      <c r="S221" s="39">
        <f t="shared" si="91"/>
        <v>0</v>
      </c>
      <c r="T221" s="39">
        <f t="shared" si="92"/>
        <v>1502.98</v>
      </c>
      <c r="U221" s="38">
        <f t="shared" si="93"/>
        <v>0</v>
      </c>
      <c r="V221" s="38">
        <f t="shared" si="94"/>
        <v>320.56</v>
      </c>
      <c r="W221" s="38">
        <v>62.28</v>
      </c>
      <c r="X221" s="39">
        <f t="shared" si="95"/>
        <v>126.92</v>
      </c>
      <c r="Y221" s="38">
        <f t="shared" si="96"/>
        <v>12.02</v>
      </c>
      <c r="Z221" s="38">
        <v>2.34</v>
      </c>
      <c r="AA221" s="39">
        <f t="shared" si="97"/>
        <v>110</v>
      </c>
      <c r="AB221" s="39">
        <f t="shared" si="98"/>
        <v>0</v>
      </c>
      <c r="AC221" s="38">
        <f t="shared" si="99"/>
        <v>634.12</v>
      </c>
      <c r="AD221" s="38">
        <f t="shared" si="100"/>
        <v>2137.1</v>
      </c>
      <c r="AE221" s="35"/>
      <c r="AF221" s="41" t="s">
        <v>63</v>
      </c>
      <c r="AG221" s="42">
        <f t="shared" si="105"/>
        <v>86.17</v>
      </c>
      <c r="AH221" s="42">
        <f t="shared" si="106"/>
        <v>1148.43</v>
      </c>
      <c r="AI221" s="42">
        <f t="shared" si="101"/>
        <v>634.6</v>
      </c>
      <c r="AJ221" s="42">
        <f t="shared" si="107"/>
        <v>47.9</v>
      </c>
      <c r="AK221" s="42">
        <f t="shared" si="102"/>
        <v>220</v>
      </c>
      <c r="AL221" s="42">
        <f t="shared" si="103"/>
        <v>0</v>
      </c>
      <c r="AM221" s="42">
        <f t="shared" si="104"/>
        <v>2137.1</v>
      </c>
      <c r="AN221" s="41" t="s">
        <v>33</v>
      </c>
      <c r="AO221" s="15"/>
    </row>
    <row r="222" s="18" customFormat="1" ht="19" customHeight="1" spans="1:41">
      <c r="A222" s="37">
        <f t="shared" ref="A222:A256" si="108">ROW()-3</f>
        <v>219</v>
      </c>
      <c r="B222" s="38" t="s">
        <v>181</v>
      </c>
      <c r="C222" s="74" t="s">
        <v>640</v>
      </c>
      <c r="D222" s="75" t="s">
        <v>641</v>
      </c>
      <c r="E222" s="39">
        <v>4007</v>
      </c>
      <c r="F222" s="39">
        <v>4007</v>
      </c>
      <c r="G222" s="39">
        <v>6346</v>
      </c>
      <c r="H222" s="39">
        <v>4007</v>
      </c>
      <c r="I222" s="73">
        <v>8500</v>
      </c>
      <c r="J222" s="39"/>
      <c r="K222" s="38">
        <f t="shared" ref="K222:K256" si="109">ROUND(E222*0.018,2)</f>
        <v>72.13</v>
      </c>
      <c r="L222" s="38">
        <v>14.04</v>
      </c>
      <c r="M222" s="38">
        <f t="shared" ref="M222:M256" si="110">ROUND(F222*0.16,2)</f>
        <v>641.12</v>
      </c>
      <c r="N222" s="38">
        <v>124.47</v>
      </c>
      <c r="O222" s="39">
        <f t="shared" ref="O222:O256" si="111">ROUND(G222*0.08,2)</f>
        <v>507.68</v>
      </c>
      <c r="P222" s="38">
        <f t="shared" ref="P222:P256" si="112">ROUND(H222*0.007,2)</f>
        <v>28.05</v>
      </c>
      <c r="Q222" s="38">
        <v>5.49</v>
      </c>
      <c r="R222" s="39">
        <f t="shared" ref="R222:R256" si="113">I222*5%</f>
        <v>425</v>
      </c>
      <c r="S222" s="39">
        <f t="shared" ref="S222:S256" si="114">J222*50%</f>
        <v>0</v>
      </c>
      <c r="T222" s="39">
        <f t="shared" ref="T222:T256" si="115">SUM(K222:S222)</f>
        <v>1817.98</v>
      </c>
      <c r="U222" s="38">
        <f t="shared" ref="U222:U256" si="116">E222*0</f>
        <v>0</v>
      </c>
      <c r="V222" s="38">
        <f t="shared" ref="V222:V256" si="117">ROUND(F222*0.08,2)</f>
        <v>320.56</v>
      </c>
      <c r="W222" s="38">
        <v>62.28</v>
      </c>
      <c r="X222" s="39">
        <f t="shared" ref="X222:X256" si="118">ROUND(G222*0.02,2)</f>
        <v>126.92</v>
      </c>
      <c r="Y222" s="38">
        <f t="shared" ref="Y222:Y256" si="119">ROUND(H222*0.003,2)</f>
        <v>12.02</v>
      </c>
      <c r="Z222" s="38">
        <v>2.34</v>
      </c>
      <c r="AA222" s="39">
        <f t="shared" ref="AA222:AA256" si="120">I222*5%</f>
        <v>425</v>
      </c>
      <c r="AB222" s="39">
        <f t="shared" ref="AB222:AB256" si="121">J222*50%</f>
        <v>0</v>
      </c>
      <c r="AC222" s="38">
        <f t="shared" ref="AC222:AC256" si="122">SUM(U222:AB222)</f>
        <v>949.12</v>
      </c>
      <c r="AD222" s="38">
        <f t="shared" ref="AD222:AD256" si="123">T222+AC222</f>
        <v>2767.1</v>
      </c>
      <c r="AE222" s="35"/>
      <c r="AF222" s="41" t="s">
        <v>81</v>
      </c>
      <c r="AG222" s="42">
        <f t="shared" si="105"/>
        <v>86.17</v>
      </c>
      <c r="AH222" s="42">
        <f t="shared" si="106"/>
        <v>1148.43</v>
      </c>
      <c r="AI222" s="42">
        <f t="shared" si="101"/>
        <v>634.6</v>
      </c>
      <c r="AJ222" s="42">
        <f t="shared" si="107"/>
        <v>47.9</v>
      </c>
      <c r="AK222" s="42">
        <f t="shared" si="102"/>
        <v>850</v>
      </c>
      <c r="AL222" s="42">
        <f t="shared" si="103"/>
        <v>0</v>
      </c>
      <c r="AM222" s="42">
        <f t="shared" si="104"/>
        <v>2767.1</v>
      </c>
      <c r="AN222" s="41" t="s">
        <v>31</v>
      </c>
      <c r="AO222" s="15"/>
    </row>
    <row r="223" s="18" customFormat="1" ht="19" customHeight="1" spans="1:41">
      <c r="A223" s="37">
        <f t="shared" si="108"/>
        <v>220</v>
      </c>
      <c r="B223" s="38" t="s">
        <v>119</v>
      </c>
      <c r="C223" s="74" t="s">
        <v>642</v>
      </c>
      <c r="D223" s="75" t="s">
        <v>643</v>
      </c>
      <c r="E223" s="39">
        <v>4007</v>
      </c>
      <c r="F223" s="39">
        <v>4007</v>
      </c>
      <c r="G223" s="39">
        <v>6346</v>
      </c>
      <c r="H223" s="39">
        <v>4007</v>
      </c>
      <c r="I223" s="73">
        <v>3180</v>
      </c>
      <c r="J223" s="39"/>
      <c r="K223" s="38">
        <f t="shared" si="109"/>
        <v>72.13</v>
      </c>
      <c r="L223" s="38">
        <v>14.04</v>
      </c>
      <c r="M223" s="38">
        <f t="shared" si="110"/>
        <v>641.12</v>
      </c>
      <c r="N223" s="38">
        <v>124.47</v>
      </c>
      <c r="O223" s="39">
        <f t="shared" si="111"/>
        <v>507.68</v>
      </c>
      <c r="P223" s="38">
        <f t="shared" si="112"/>
        <v>28.05</v>
      </c>
      <c r="Q223" s="38">
        <v>5.49</v>
      </c>
      <c r="R223" s="39">
        <f t="shared" si="113"/>
        <v>159</v>
      </c>
      <c r="S223" s="39">
        <f t="shared" si="114"/>
        <v>0</v>
      </c>
      <c r="T223" s="39">
        <f t="shared" si="115"/>
        <v>1551.98</v>
      </c>
      <c r="U223" s="38">
        <f t="shared" si="116"/>
        <v>0</v>
      </c>
      <c r="V223" s="38">
        <f t="shared" si="117"/>
        <v>320.56</v>
      </c>
      <c r="W223" s="38">
        <v>62.28</v>
      </c>
      <c r="X223" s="39">
        <f t="shared" si="118"/>
        <v>126.92</v>
      </c>
      <c r="Y223" s="38">
        <f t="shared" si="119"/>
        <v>12.02</v>
      </c>
      <c r="Z223" s="38">
        <v>2.34</v>
      </c>
      <c r="AA223" s="39">
        <f t="shared" si="120"/>
        <v>159</v>
      </c>
      <c r="AB223" s="39">
        <f t="shared" si="121"/>
        <v>0</v>
      </c>
      <c r="AC223" s="38">
        <f t="shared" si="122"/>
        <v>683.12</v>
      </c>
      <c r="AD223" s="38">
        <f t="shared" si="123"/>
        <v>2235.1</v>
      </c>
      <c r="AE223" s="35"/>
      <c r="AF223" s="41" t="s">
        <v>74</v>
      </c>
      <c r="AG223" s="42">
        <f t="shared" si="105"/>
        <v>86.17</v>
      </c>
      <c r="AH223" s="42">
        <f t="shared" si="106"/>
        <v>1148.43</v>
      </c>
      <c r="AI223" s="42">
        <f t="shared" si="101"/>
        <v>634.6</v>
      </c>
      <c r="AJ223" s="42">
        <f t="shared" si="107"/>
        <v>47.9</v>
      </c>
      <c r="AK223" s="42">
        <f t="shared" si="102"/>
        <v>318</v>
      </c>
      <c r="AL223" s="42">
        <f t="shared" si="103"/>
        <v>0</v>
      </c>
      <c r="AM223" s="42">
        <f t="shared" si="104"/>
        <v>2235.1</v>
      </c>
      <c r="AN223" s="41" t="s">
        <v>35</v>
      </c>
      <c r="AO223" s="15"/>
    </row>
    <row r="224" s="18" customFormat="1" ht="19" customHeight="1" spans="1:41">
      <c r="A224" s="37">
        <f t="shared" si="108"/>
        <v>221</v>
      </c>
      <c r="B224" s="38" t="s">
        <v>116</v>
      </c>
      <c r="C224" s="76" t="s">
        <v>644</v>
      </c>
      <c r="D224" s="75" t="s">
        <v>645</v>
      </c>
      <c r="E224" s="39">
        <v>4007</v>
      </c>
      <c r="F224" s="39">
        <v>4007</v>
      </c>
      <c r="G224" s="39">
        <v>6346</v>
      </c>
      <c r="H224" s="39">
        <v>4007</v>
      </c>
      <c r="I224" s="73">
        <v>2200</v>
      </c>
      <c r="J224" s="39"/>
      <c r="K224" s="38">
        <f t="shared" si="109"/>
        <v>72.13</v>
      </c>
      <c r="L224" s="38">
        <v>14.04</v>
      </c>
      <c r="M224" s="38">
        <f t="shared" si="110"/>
        <v>641.12</v>
      </c>
      <c r="N224" s="38">
        <v>124.47</v>
      </c>
      <c r="O224" s="39">
        <f t="shared" si="111"/>
        <v>507.68</v>
      </c>
      <c r="P224" s="38">
        <f t="shared" si="112"/>
        <v>28.05</v>
      </c>
      <c r="Q224" s="38">
        <v>5.49</v>
      </c>
      <c r="R224" s="39">
        <f t="shared" si="113"/>
        <v>110</v>
      </c>
      <c r="S224" s="39">
        <f t="shared" si="114"/>
        <v>0</v>
      </c>
      <c r="T224" s="39">
        <f t="shared" si="115"/>
        <v>1502.98</v>
      </c>
      <c r="U224" s="38">
        <f t="shared" si="116"/>
        <v>0</v>
      </c>
      <c r="V224" s="38">
        <f t="shared" si="117"/>
        <v>320.56</v>
      </c>
      <c r="W224" s="38">
        <v>62.28</v>
      </c>
      <c r="X224" s="39">
        <f t="shared" si="118"/>
        <v>126.92</v>
      </c>
      <c r="Y224" s="38">
        <f t="shared" si="119"/>
        <v>12.02</v>
      </c>
      <c r="Z224" s="38">
        <v>2.34</v>
      </c>
      <c r="AA224" s="39">
        <f t="shared" si="120"/>
        <v>110</v>
      </c>
      <c r="AB224" s="39">
        <f t="shared" si="121"/>
        <v>0</v>
      </c>
      <c r="AC224" s="38">
        <f t="shared" si="122"/>
        <v>634.12</v>
      </c>
      <c r="AD224" s="38">
        <f t="shared" si="123"/>
        <v>2137.1</v>
      </c>
      <c r="AE224" s="35"/>
      <c r="AF224" s="41" t="s">
        <v>68</v>
      </c>
      <c r="AG224" s="42">
        <f t="shared" si="105"/>
        <v>86.17</v>
      </c>
      <c r="AH224" s="42">
        <f t="shared" si="106"/>
        <v>1148.43</v>
      </c>
      <c r="AI224" s="42">
        <f t="shared" si="101"/>
        <v>634.6</v>
      </c>
      <c r="AJ224" s="42">
        <f t="shared" si="107"/>
        <v>47.9</v>
      </c>
      <c r="AK224" s="42">
        <f t="shared" si="102"/>
        <v>220</v>
      </c>
      <c r="AL224" s="42">
        <f t="shared" si="103"/>
        <v>0</v>
      </c>
      <c r="AM224" s="42">
        <f t="shared" si="104"/>
        <v>2137.1</v>
      </c>
      <c r="AN224" s="41" t="s">
        <v>33</v>
      </c>
      <c r="AO224" s="15"/>
    </row>
    <row r="225" s="18" customFormat="1" ht="19" customHeight="1" spans="1:41">
      <c r="A225" s="37">
        <f t="shared" si="108"/>
        <v>222</v>
      </c>
      <c r="B225" s="38" t="s">
        <v>119</v>
      </c>
      <c r="C225" s="77" t="s">
        <v>646</v>
      </c>
      <c r="D225" s="65" t="s">
        <v>647</v>
      </c>
      <c r="E225" s="39">
        <v>4007</v>
      </c>
      <c r="F225" s="39">
        <v>4007</v>
      </c>
      <c r="G225" s="39">
        <v>6346</v>
      </c>
      <c r="H225" s="39">
        <v>4007</v>
      </c>
      <c r="I225" s="73">
        <v>3180</v>
      </c>
      <c r="J225" s="39"/>
      <c r="K225" s="38">
        <f t="shared" si="109"/>
        <v>72.13</v>
      </c>
      <c r="L225" s="38">
        <v>14.04</v>
      </c>
      <c r="M225" s="38">
        <f t="shared" si="110"/>
        <v>641.12</v>
      </c>
      <c r="N225" s="38">
        <v>124.47</v>
      </c>
      <c r="O225" s="39">
        <f t="shared" si="111"/>
        <v>507.68</v>
      </c>
      <c r="P225" s="38">
        <f t="shared" si="112"/>
        <v>28.05</v>
      </c>
      <c r="Q225" s="38">
        <v>5.49</v>
      </c>
      <c r="R225" s="39">
        <f t="shared" si="113"/>
        <v>159</v>
      </c>
      <c r="S225" s="39">
        <f t="shared" si="114"/>
        <v>0</v>
      </c>
      <c r="T225" s="39">
        <f t="shared" si="115"/>
        <v>1551.98</v>
      </c>
      <c r="U225" s="38">
        <f t="shared" si="116"/>
        <v>0</v>
      </c>
      <c r="V225" s="38">
        <f t="shared" si="117"/>
        <v>320.56</v>
      </c>
      <c r="W225" s="38">
        <v>62.28</v>
      </c>
      <c r="X225" s="39">
        <f t="shared" si="118"/>
        <v>126.92</v>
      </c>
      <c r="Y225" s="38">
        <f t="shared" si="119"/>
        <v>12.02</v>
      </c>
      <c r="Z225" s="38">
        <v>2.34</v>
      </c>
      <c r="AA225" s="39">
        <f t="shared" si="120"/>
        <v>159</v>
      </c>
      <c r="AB225" s="39">
        <f t="shared" si="121"/>
        <v>0</v>
      </c>
      <c r="AC225" s="38">
        <f t="shared" si="122"/>
        <v>683.12</v>
      </c>
      <c r="AD225" s="38">
        <f t="shared" si="123"/>
        <v>2235.1</v>
      </c>
      <c r="AE225" s="35"/>
      <c r="AF225" s="41" t="s">
        <v>74</v>
      </c>
      <c r="AG225" s="42">
        <f t="shared" si="105"/>
        <v>86.17</v>
      </c>
      <c r="AH225" s="42">
        <f t="shared" si="106"/>
        <v>1148.43</v>
      </c>
      <c r="AI225" s="42">
        <f t="shared" si="101"/>
        <v>634.6</v>
      </c>
      <c r="AJ225" s="42">
        <f t="shared" si="107"/>
        <v>47.9</v>
      </c>
      <c r="AK225" s="42">
        <f t="shared" si="102"/>
        <v>318</v>
      </c>
      <c r="AL225" s="42">
        <f t="shared" si="103"/>
        <v>0</v>
      </c>
      <c r="AM225" s="42">
        <f t="shared" si="104"/>
        <v>2235.1</v>
      </c>
      <c r="AN225" s="41" t="s">
        <v>35</v>
      </c>
      <c r="AO225" s="15"/>
    </row>
    <row r="226" s="18" customFormat="1" ht="19" customHeight="1" spans="1:41">
      <c r="A226" s="37">
        <f t="shared" si="108"/>
        <v>223</v>
      </c>
      <c r="B226" s="38" t="s">
        <v>270</v>
      </c>
      <c r="C226" s="59" t="s">
        <v>648</v>
      </c>
      <c r="D226" s="71" t="s">
        <v>649</v>
      </c>
      <c r="E226" s="67">
        <v>4007</v>
      </c>
      <c r="F226" s="39">
        <v>4007</v>
      </c>
      <c r="G226" s="39">
        <v>6346</v>
      </c>
      <c r="H226" s="39">
        <v>4007</v>
      </c>
      <c r="I226" s="43">
        <v>2200</v>
      </c>
      <c r="J226" s="39"/>
      <c r="K226" s="38">
        <f t="shared" si="109"/>
        <v>72.13</v>
      </c>
      <c r="L226" s="38">
        <v>14.04</v>
      </c>
      <c r="M226" s="38">
        <f t="shared" si="110"/>
        <v>641.12</v>
      </c>
      <c r="N226" s="38">
        <v>124.47</v>
      </c>
      <c r="O226" s="39">
        <f t="shared" si="111"/>
        <v>507.68</v>
      </c>
      <c r="P226" s="38">
        <f t="shared" si="112"/>
        <v>28.05</v>
      </c>
      <c r="Q226" s="38">
        <v>5.49</v>
      </c>
      <c r="R226" s="39">
        <f t="shared" si="113"/>
        <v>110</v>
      </c>
      <c r="S226" s="39">
        <f t="shared" si="114"/>
        <v>0</v>
      </c>
      <c r="T226" s="39">
        <f t="shared" si="115"/>
        <v>1502.98</v>
      </c>
      <c r="U226" s="38">
        <f t="shared" si="116"/>
        <v>0</v>
      </c>
      <c r="V226" s="38">
        <f t="shared" si="117"/>
        <v>320.56</v>
      </c>
      <c r="W226" s="38">
        <v>62.28</v>
      </c>
      <c r="X226" s="39">
        <f t="shared" si="118"/>
        <v>126.92</v>
      </c>
      <c r="Y226" s="38">
        <f t="shared" si="119"/>
        <v>12.02</v>
      </c>
      <c r="Z226" s="38">
        <v>2.34</v>
      </c>
      <c r="AA226" s="39">
        <f t="shared" si="120"/>
        <v>110</v>
      </c>
      <c r="AB226" s="39">
        <f t="shared" si="121"/>
        <v>0</v>
      </c>
      <c r="AC226" s="38">
        <f t="shared" si="122"/>
        <v>634.12</v>
      </c>
      <c r="AD226" s="38">
        <f t="shared" si="123"/>
        <v>2137.1</v>
      </c>
      <c r="AE226" s="35"/>
      <c r="AF226" s="41" t="s">
        <v>63</v>
      </c>
      <c r="AG226" s="42">
        <f t="shared" si="105"/>
        <v>86.17</v>
      </c>
      <c r="AH226" s="42">
        <f t="shared" si="106"/>
        <v>1148.43</v>
      </c>
      <c r="AI226" s="42">
        <f t="shared" si="101"/>
        <v>634.6</v>
      </c>
      <c r="AJ226" s="42">
        <f t="shared" si="107"/>
        <v>47.9</v>
      </c>
      <c r="AK226" s="42">
        <f t="shared" si="102"/>
        <v>220</v>
      </c>
      <c r="AL226" s="42">
        <f t="shared" si="103"/>
        <v>0</v>
      </c>
      <c r="AM226" s="42">
        <f t="shared" si="104"/>
        <v>2137.1</v>
      </c>
      <c r="AN226" s="41" t="s">
        <v>33</v>
      </c>
      <c r="AO226" s="15"/>
    </row>
    <row r="227" ht="20" customHeight="1" spans="1:41">
      <c r="A227" s="37">
        <f t="shared" si="108"/>
        <v>224</v>
      </c>
      <c r="B227" s="38" t="s">
        <v>238</v>
      </c>
      <c r="C227" s="74" t="s">
        <v>650</v>
      </c>
      <c r="D227" s="75" t="s">
        <v>651</v>
      </c>
      <c r="E227" s="39">
        <v>4007</v>
      </c>
      <c r="F227" s="39">
        <v>4007</v>
      </c>
      <c r="G227" s="39">
        <v>6346</v>
      </c>
      <c r="H227" s="39">
        <v>4007</v>
      </c>
      <c r="I227" s="73">
        <v>2200</v>
      </c>
      <c r="J227" s="39"/>
      <c r="K227" s="38">
        <f t="shared" si="109"/>
        <v>72.13</v>
      </c>
      <c r="L227" s="38">
        <v>14.04</v>
      </c>
      <c r="M227" s="38">
        <f t="shared" si="110"/>
        <v>641.12</v>
      </c>
      <c r="N227" s="38">
        <v>124.47</v>
      </c>
      <c r="O227" s="39">
        <f t="shared" si="111"/>
        <v>507.68</v>
      </c>
      <c r="P227" s="38">
        <f t="shared" si="112"/>
        <v>28.05</v>
      </c>
      <c r="Q227" s="38">
        <v>5.49</v>
      </c>
      <c r="R227" s="39">
        <f t="shared" si="113"/>
        <v>110</v>
      </c>
      <c r="S227" s="39">
        <f t="shared" si="114"/>
        <v>0</v>
      </c>
      <c r="T227" s="39">
        <f t="shared" si="115"/>
        <v>1502.98</v>
      </c>
      <c r="U227" s="38">
        <f t="shared" si="116"/>
        <v>0</v>
      </c>
      <c r="V227" s="38">
        <f t="shared" si="117"/>
        <v>320.56</v>
      </c>
      <c r="W227" s="38">
        <v>62.28</v>
      </c>
      <c r="X227" s="39">
        <f t="shared" si="118"/>
        <v>126.92</v>
      </c>
      <c r="Y227" s="38">
        <f t="shared" si="119"/>
        <v>12.02</v>
      </c>
      <c r="Z227" s="38">
        <v>2.34</v>
      </c>
      <c r="AA227" s="39">
        <f t="shared" si="120"/>
        <v>110</v>
      </c>
      <c r="AB227" s="39">
        <f t="shared" si="121"/>
        <v>0</v>
      </c>
      <c r="AC227" s="38">
        <f t="shared" si="122"/>
        <v>634.12</v>
      </c>
      <c r="AD227" s="38">
        <f t="shared" si="123"/>
        <v>2137.1</v>
      </c>
      <c r="AE227" s="35"/>
      <c r="AF227" s="41" t="s">
        <v>60</v>
      </c>
      <c r="AG227" s="42">
        <f t="shared" si="105"/>
        <v>86.17</v>
      </c>
      <c r="AH227" s="42">
        <f t="shared" si="106"/>
        <v>1148.43</v>
      </c>
      <c r="AI227" s="42">
        <f t="shared" si="101"/>
        <v>634.6</v>
      </c>
      <c r="AJ227" s="42">
        <f t="shared" si="107"/>
        <v>47.9</v>
      </c>
      <c r="AK227" s="42">
        <f t="shared" si="102"/>
        <v>220</v>
      </c>
      <c r="AL227" s="42">
        <f t="shared" si="103"/>
        <v>0</v>
      </c>
      <c r="AM227" s="42">
        <f t="shared" si="104"/>
        <v>2137.1</v>
      </c>
      <c r="AN227" s="41" t="s">
        <v>33</v>
      </c>
      <c r="AO227" s="15"/>
    </row>
    <row r="228" s="18" customFormat="1" ht="19" customHeight="1" spans="1:41">
      <c r="A228" s="37">
        <f t="shared" si="108"/>
        <v>225</v>
      </c>
      <c r="B228" s="38" t="s">
        <v>110</v>
      </c>
      <c r="C228" s="54" t="s">
        <v>656</v>
      </c>
      <c r="D228" s="78" t="s">
        <v>657</v>
      </c>
      <c r="E228" s="39">
        <v>4007</v>
      </c>
      <c r="F228" s="39">
        <v>4007</v>
      </c>
      <c r="G228" s="39">
        <v>6346</v>
      </c>
      <c r="H228" s="39">
        <v>4007</v>
      </c>
      <c r="I228" s="73">
        <v>2200</v>
      </c>
      <c r="J228" s="39"/>
      <c r="K228" s="38">
        <f t="shared" si="109"/>
        <v>72.13</v>
      </c>
      <c r="L228" s="38">
        <v>14.04</v>
      </c>
      <c r="M228" s="38">
        <f t="shared" si="110"/>
        <v>641.12</v>
      </c>
      <c r="N228" s="38">
        <v>124.47</v>
      </c>
      <c r="O228" s="39">
        <f t="shared" si="111"/>
        <v>507.68</v>
      </c>
      <c r="P228" s="38">
        <f t="shared" si="112"/>
        <v>28.05</v>
      </c>
      <c r="Q228" s="38">
        <v>5.49</v>
      </c>
      <c r="R228" s="39">
        <f t="shared" si="113"/>
        <v>110</v>
      </c>
      <c r="S228" s="39">
        <f t="shared" si="114"/>
        <v>0</v>
      </c>
      <c r="T228" s="39">
        <f t="shared" si="115"/>
        <v>1502.98</v>
      </c>
      <c r="U228" s="38">
        <f t="shared" si="116"/>
        <v>0</v>
      </c>
      <c r="V228" s="38">
        <f t="shared" si="117"/>
        <v>320.56</v>
      </c>
      <c r="W228" s="38">
        <v>62.28</v>
      </c>
      <c r="X228" s="39">
        <f t="shared" si="118"/>
        <v>126.92</v>
      </c>
      <c r="Y228" s="38">
        <f t="shared" si="119"/>
        <v>12.02</v>
      </c>
      <c r="Z228" s="38">
        <v>2.34</v>
      </c>
      <c r="AA228" s="39">
        <f t="shared" si="120"/>
        <v>110</v>
      </c>
      <c r="AB228" s="39">
        <f t="shared" si="121"/>
        <v>0</v>
      </c>
      <c r="AC228" s="38">
        <f t="shared" si="122"/>
        <v>634.12</v>
      </c>
      <c r="AD228" s="38">
        <f t="shared" si="123"/>
        <v>2137.1</v>
      </c>
      <c r="AE228" s="35"/>
      <c r="AF228" s="41" t="s">
        <v>62</v>
      </c>
      <c r="AG228" s="42">
        <f t="shared" si="105"/>
        <v>86.17</v>
      </c>
      <c r="AH228" s="42">
        <f t="shared" si="106"/>
        <v>1148.43</v>
      </c>
      <c r="AI228" s="42">
        <f t="shared" si="101"/>
        <v>634.6</v>
      </c>
      <c r="AJ228" s="42">
        <f t="shared" si="107"/>
        <v>47.9</v>
      </c>
      <c r="AK228" s="42">
        <f t="shared" si="102"/>
        <v>220</v>
      </c>
      <c r="AL228" s="42">
        <f t="shared" si="103"/>
        <v>0</v>
      </c>
      <c r="AM228" s="42">
        <f t="shared" si="104"/>
        <v>2137.1</v>
      </c>
      <c r="AN228" s="41" t="s">
        <v>33</v>
      </c>
      <c r="AO228" s="15"/>
    </row>
    <row r="229" s="18" customFormat="1" ht="19" customHeight="1" spans="1:41">
      <c r="A229" s="37">
        <f t="shared" si="108"/>
        <v>226</v>
      </c>
      <c r="B229" s="38" t="s">
        <v>347</v>
      </c>
      <c r="C229" s="54" t="s">
        <v>658</v>
      </c>
      <c r="D229" s="78" t="s">
        <v>659</v>
      </c>
      <c r="E229" s="39">
        <v>4007</v>
      </c>
      <c r="F229" s="39">
        <v>4007</v>
      </c>
      <c r="G229" s="39">
        <v>6346</v>
      </c>
      <c r="H229" s="39">
        <v>4007</v>
      </c>
      <c r="I229" s="73">
        <v>2200</v>
      </c>
      <c r="J229" s="39"/>
      <c r="K229" s="38">
        <f t="shared" si="109"/>
        <v>72.13</v>
      </c>
      <c r="L229" s="38">
        <v>14.04</v>
      </c>
      <c r="M229" s="38">
        <f t="shared" si="110"/>
        <v>641.12</v>
      </c>
      <c r="N229" s="38">
        <v>124.47</v>
      </c>
      <c r="O229" s="39">
        <f t="shared" si="111"/>
        <v>507.68</v>
      </c>
      <c r="P229" s="38">
        <f t="shared" si="112"/>
        <v>28.05</v>
      </c>
      <c r="Q229" s="38">
        <v>5.49</v>
      </c>
      <c r="R229" s="39">
        <f t="shared" si="113"/>
        <v>110</v>
      </c>
      <c r="S229" s="39">
        <f t="shared" si="114"/>
        <v>0</v>
      </c>
      <c r="T229" s="39">
        <f t="shared" si="115"/>
        <v>1502.98</v>
      </c>
      <c r="U229" s="38">
        <f t="shared" si="116"/>
        <v>0</v>
      </c>
      <c r="V229" s="38">
        <f t="shared" si="117"/>
        <v>320.56</v>
      </c>
      <c r="W229" s="38">
        <v>62.28</v>
      </c>
      <c r="X229" s="39">
        <f t="shared" si="118"/>
        <v>126.92</v>
      </c>
      <c r="Y229" s="38">
        <f t="shared" si="119"/>
        <v>12.02</v>
      </c>
      <c r="Z229" s="38">
        <v>2.34</v>
      </c>
      <c r="AA229" s="39">
        <f t="shared" si="120"/>
        <v>110</v>
      </c>
      <c r="AB229" s="39">
        <f t="shared" si="121"/>
        <v>0</v>
      </c>
      <c r="AC229" s="38">
        <f t="shared" si="122"/>
        <v>634.12</v>
      </c>
      <c r="AD229" s="38">
        <f t="shared" si="123"/>
        <v>2137.1</v>
      </c>
      <c r="AE229" s="35"/>
      <c r="AF229" s="41" t="s">
        <v>69</v>
      </c>
      <c r="AG229" s="42">
        <f t="shared" si="105"/>
        <v>86.17</v>
      </c>
      <c r="AH229" s="42">
        <f t="shared" si="106"/>
        <v>1148.43</v>
      </c>
      <c r="AI229" s="42">
        <f t="shared" si="101"/>
        <v>634.6</v>
      </c>
      <c r="AJ229" s="42">
        <f t="shared" si="107"/>
        <v>47.9</v>
      </c>
      <c r="AK229" s="42">
        <f t="shared" si="102"/>
        <v>220</v>
      </c>
      <c r="AL229" s="42">
        <f t="shared" si="103"/>
        <v>0</v>
      </c>
      <c r="AM229" s="42">
        <f t="shared" si="104"/>
        <v>2137.1</v>
      </c>
      <c r="AN229" s="41" t="s">
        <v>33</v>
      </c>
      <c r="AO229" s="15"/>
    </row>
    <row r="230" s="18" customFormat="1" ht="19" customHeight="1" spans="1:41">
      <c r="A230" s="37">
        <f t="shared" si="108"/>
        <v>227</v>
      </c>
      <c r="B230" s="38" t="s">
        <v>189</v>
      </c>
      <c r="C230" s="54" t="s">
        <v>660</v>
      </c>
      <c r="D230" s="78" t="s">
        <v>661</v>
      </c>
      <c r="E230" s="39">
        <v>4007</v>
      </c>
      <c r="F230" s="39">
        <v>4007</v>
      </c>
      <c r="G230" s="39">
        <v>6346</v>
      </c>
      <c r="H230" s="39">
        <v>4007</v>
      </c>
      <c r="I230" s="73">
        <v>2200</v>
      </c>
      <c r="J230" s="39"/>
      <c r="K230" s="38">
        <f t="shared" si="109"/>
        <v>72.13</v>
      </c>
      <c r="L230" s="38">
        <v>14.04</v>
      </c>
      <c r="M230" s="38">
        <f t="shared" si="110"/>
        <v>641.12</v>
      </c>
      <c r="N230" s="38">
        <v>124.47</v>
      </c>
      <c r="O230" s="39">
        <f t="shared" si="111"/>
        <v>507.68</v>
      </c>
      <c r="P230" s="38">
        <f t="shared" si="112"/>
        <v>28.05</v>
      </c>
      <c r="Q230" s="38">
        <v>5.49</v>
      </c>
      <c r="R230" s="39">
        <f t="shared" si="113"/>
        <v>110</v>
      </c>
      <c r="S230" s="39">
        <f t="shared" si="114"/>
        <v>0</v>
      </c>
      <c r="T230" s="39">
        <f t="shared" si="115"/>
        <v>1502.98</v>
      </c>
      <c r="U230" s="38">
        <f t="shared" si="116"/>
        <v>0</v>
      </c>
      <c r="V230" s="38">
        <f t="shared" si="117"/>
        <v>320.56</v>
      </c>
      <c r="W230" s="38">
        <v>62.28</v>
      </c>
      <c r="X230" s="39">
        <f t="shared" si="118"/>
        <v>126.92</v>
      </c>
      <c r="Y230" s="38">
        <f t="shared" si="119"/>
        <v>12.02</v>
      </c>
      <c r="Z230" s="38">
        <v>2.34</v>
      </c>
      <c r="AA230" s="39">
        <f t="shared" si="120"/>
        <v>110</v>
      </c>
      <c r="AB230" s="39">
        <f t="shared" si="121"/>
        <v>0</v>
      </c>
      <c r="AC230" s="38">
        <f t="shared" si="122"/>
        <v>634.12</v>
      </c>
      <c r="AD230" s="38">
        <f t="shared" si="123"/>
        <v>2137.1</v>
      </c>
      <c r="AE230" s="35"/>
      <c r="AF230" s="41" t="s">
        <v>56</v>
      </c>
      <c r="AG230" s="42">
        <f t="shared" si="105"/>
        <v>86.17</v>
      </c>
      <c r="AH230" s="42">
        <f t="shared" si="106"/>
        <v>1148.43</v>
      </c>
      <c r="AI230" s="42">
        <f t="shared" si="101"/>
        <v>634.6</v>
      </c>
      <c r="AJ230" s="42">
        <f t="shared" si="107"/>
        <v>47.9</v>
      </c>
      <c r="AK230" s="42">
        <f t="shared" si="102"/>
        <v>220</v>
      </c>
      <c r="AL230" s="42">
        <f t="shared" si="103"/>
        <v>0</v>
      </c>
      <c r="AM230" s="42">
        <f t="shared" si="104"/>
        <v>2137.1</v>
      </c>
      <c r="AN230" s="41" t="s">
        <v>36</v>
      </c>
      <c r="AO230" s="15"/>
    </row>
    <row r="231" s="18" customFormat="1" ht="19" customHeight="1" spans="1:41">
      <c r="A231" s="37">
        <f t="shared" si="108"/>
        <v>228</v>
      </c>
      <c r="B231" s="38" t="s">
        <v>189</v>
      </c>
      <c r="C231" s="54" t="s">
        <v>662</v>
      </c>
      <c r="D231" s="78" t="s">
        <v>663</v>
      </c>
      <c r="E231" s="39">
        <v>4007</v>
      </c>
      <c r="F231" s="39">
        <v>4007</v>
      </c>
      <c r="G231" s="39">
        <v>6346</v>
      </c>
      <c r="H231" s="39">
        <v>4007</v>
      </c>
      <c r="I231" s="73">
        <v>0</v>
      </c>
      <c r="J231" s="39"/>
      <c r="K231" s="38">
        <f t="shared" si="109"/>
        <v>72.13</v>
      </c>
      <c r="L231" s="38">
        <v>14.04</v>
      </c>
      <c r="M231" s="38">
        <f t="shared" si="110"/>
        <v>641.12</v>
      </c>
      <c r="N231" s="38">
        <v>124.47</v>
      </c>
      <c r="O231" s="39">
        <f t="shared" si="111"/>
        <v>507.68</v>
      </c>
      <c r="P231" s="38">
        <f t="shared" si="112"/>
        <v>28.05</v>
      </c>
      <c r="Q231" s="38">
        <v>5.49</v>
      </c>
      <c r="R231" s="39">
        <f t="shared" si="113"/>
        <v>0</v>
      </c>
      <c r="S231" s="39">
        <f t="shared" si="114"/>
        <v>0</v>
      </c>
      <c r="T231" s="39">
        <f t="shared" si="115"/>
        <v>1392.98</v>
      </c>
      <c r="U231" s="38">
        <f t="shared" si="116"/>
        <v>0</v>
      </c>
      <c r="V231" s="38">
        <f t="shared" si="117"/>
        <v>320.56</v>
      </c>
      <c r="W231" s="38">
        <v>62.28</v>
      </c>
      <c r="X231" s="39">
        <f t="shared" si="118"/>
        <v>126.92</v>
      </c>
      <c r="Y231" s="38">
        <f t="shared" si="119"/>
        <v>12.02</v>
      </c>
      <c r="Z231" s="38">
        <v>2.34</v>
      </c>
      <c r="AA231" s="39">
        <f t="shared" si="120"/>
        <v>0</v>
      </c>
      <c r="AB231" s="39">
        <f t="shared" si="121"/>
        <v>0</v>
      </c>
      <c r="AC231" s="38">
        <f t="shared" si="122"/>
        <v>524.12</v>
      </c>
      <c r="AD231" s="38">
        <f t="shared" si="123"/>
        <v>1917.1</v>
      </c>
      <c r="AE231" s="35"/>
      <c r="AF231" s="41" t="s">
        <v>52</v>
      </c>
      <c r="AG231" s="42">
        <f t="shared" si="105"/>
        <v>86.17</v>
      </c>
      <c r="AH231" s="42">
        <f t="shared" si="106"/>
        <v>1148.43</v>
      </c>
      <c r="AI231" s="42">
        <f t="shared" si="101"/>
        <v>634.6</v>
      </c>
      <c r="AJ231" s="42">
        <f t="shared" si="107"/>
        <v>47.9</v>
      </c>
      <c r="AK231" s="42">
        <f t="shared" si="102"/>
        <v>0</v>
      </c>
      <c r="AL231" s="42">
        <f t="shared" si="103"/>
        <v>0</v>
      </c>
      <c r="AM231" s="42">
        <f t="shared" si="104"/>
        <v>1917.1</v>
      </c>
      <c r="AN231" s="41" t="s">
        <v>33</v>
      </c>
      <c r="AO231" s="15"/>
    </row>
    <row r="232" s="18" customFormat="1" ht="19" customHeight="1" spans="1:41">
      <c r="A232" s="37">
        <f t="shared" si="108"/>
        <v>229</v>
      </c>
      <c r="B232" s="38" t="s">
        <v>186</v>
      </c>
      <c r="C232" s="54" t="s">
        <v>664</v>
      </c>
      <c r="D232" s="78" t="s">
        <v>665</v>
      </c>
      <c r="E232" s="39">
        <v>4007</v>
      </c>
      <c r="F232" s="39">
        <v>4007</v>
      </c>
      <c r="G232" s="39">
        <v>6346</v>
      </c>
      <c r="H232" s="39">
        <v>4007</v>
      </c>
      <c r="I232" s="73">
        <v>3180</v>
      </c>
      <c r="J232" s="39"/>
      <c r="K232" s="38">
        <f t="shared" si="109"/>
        <v>72.13</v>
      </c>
      <c r="L232" s="38">
        <v>14.04</v>
      </c>
      <c r="M232" s="38">
        <f t="shared" si="110"/>
        <v>641.12</v>
      </c>
      <c r="N232" s="38">
        <v>124.47</v>
      </c>
      <c r="O232" s="39">
        <f t="shared" si="111"/>
        <v>507.68</v>
      </c>
      <c r="P232" s="38">
        <f t="shared" si="112"/>
        <v>28.05</v>
      </c>
      <c r="Q232" s="38">
        <v>5.49</v>
      </c>
      <c r="R232" s="39">
        <f t="shared" si="113"/>
        <v>159</v>
      </c>
      <c r="S232" s="39">
        <f t="shared" si="114"/>
        <v>0</v>
      </c>
      <c r="T232" s="39">
        <f t="shared" si="115"/>
        <v>1551.98</v>
      </c>
      <c r="U232" s="38">
        <f t="shared" si="116"/>
        <v>0</v>
      </c>
      <c r="V232" s="38">
        <f t="shared" si="117"/>
        <v>320.56</v>
      </c>
      <c r="W232" s="38">
        <v>62.28</v>
      </c>
      <c r="X232" s="39">
        <f t="shared" si="118"/>
        <v>126.92</v>
      </c>
      <c r="Y232" s="38">
        <f t="shared" si="119"/>
        <v>12.02</v>
      </c>
      <c r="Z232" s="38">
        <v>2.34</v>
      </c>
      <c r="AA232" s="39">
        <f t="shared" si="120"/>
        <v>159</v>
      </c>
      <c r="AB232" s="39">
        <f t="shared" si="121"/>
        <v>0</v>
      </c>
      <c r="AC232" s="38">
        <f t="shared" si="122"/>
        <v>683.12</v>
      </c>
      <c r="AD232" s="38">
        <f t="shared" si="123"/>
        <v>2235.1</v>
      </c>
      <c r="AE232" s="35"/>
      <c r="AF232" s="41" t="s">
        <v>66</v>
      </c>
      <c r="AG232" s="42">
        <f t="shared" si="105"/>
        <v>86.17</v>
      </c>
      <c r="AH232" s="42">
        <f t="shared" si="106"/>
        <v>1148.43</v>
      </c>
      <c r="AI232" s="42">
        <f t="shared" si="101"/>
        <v>634.6</v>
      </c>
      <c r="AJ232" s="42">
        <f t="shared" si="107"/>
        <v>47.9</v>
      </c>
      <c r="AK232" s="42">
        <f t="shared" si="102"/>
        <v>318</v>
      </c>
      <c r="AL232" s="42">
        <f t="shared" si="103"/>
        <v>0</v>
      </c>
      <c r="AM232" s="42">
        <f t="shared" si="104"/>
        <v>2235.1</v>
      </c>
      <c r="AN232" s="41" t="s">
        <v>36</v>
      </c>
      <c r="AO232" s="15"/>
    </row>
    <row r="233" s="18" customFormat="1" ht="19" customHeight="1" spans="1:41">
      <c r="A233" s="37">
        <f t="shared" si="108"/>
        <v>230</v>
      </c>
      <c r="B233" s="38" t="s">
        <v>129</v>
      </c>
      <c r="C233" s="54" t="s">
        <v>666</v>
      </c>
      <c r="D233" s="78" t="s">
        <v>667</v>
      </c>
      <c r="E233" s="39">
        <v>4007</v>
      </c>
      <c r="F233" s="39">
        <v>4007</v>
      </c>
      <c r="G233" s="39">
        <v>6346</v>
      </c>
      <c r="H233" s="39">
        <v>4007</v>
      </c>
      <c r="I233" s="73">
        <v>3180</v>
      </c>
      <c r="J233" s="39"/>
      <c r="K233" s="38">
        <f t="shared" si="109"/>
        <v>72.13</v>
      </c>
      <c r="L233" s="38">
        <v>14.04</v>
      </c>
      <c r="M233" s="38">
        <f t="shared" si="110"/>
        <v>641.12</v>
      </c>
      <c r="N233" s="38">
        <v>124.47</v>
      </c>
      <c r="O233" s="39">
        <f t="shared" si="111"/>
        <v>507.68</v>
      </c>
      <c r="P233" s="38">
        <f t="shared" si="112"/>
        <v>28.05</v>
      </c>
      <c r="Q233" s="38">
        <v>5.49</v>
      </c>
      <c r="R233" s="39">
        <f t="shared" si="113"/>
        <v>159</v>
      </c>
      <c r="S233" s="39">
        <f t="shared" si="114"/>
        <v>0</v>
      </c>
      <c r="T233" s="39">
        <f t="shared" si="115"/>
        <v>1551.98</v>
      </c>
      <c r="U233" s="38">
        <f t="shared" si="116"/>
        <v>0</v>
      </c>
      <c r="V233" s="38">
        <f t="shared" si="117"/>
        <v>320.56</v>
      </c>
      <c r="W233" s="38">
        <v>62.28</v>
      </c>
      <c r="X233" s="39">
        <f t="shared" si="118"/>
        <v>126.92</v>
      </c>
      <c r="Y233" s="38">
        <f t="shared" si="119"/>
        <v>12.02</v>
      </c>
      <c r="Z233" s="38">
        <v>2.34</v>
      </c>
      <c r="AA233" s="39">
        <f t="shared" si="120"/>
        <v>159</v>
      </c>
      <c r="AB233" s="39">
        <f t="shared" si="121"/>
        <v>0</v>
      </c>
      <c r="AC233" s="38">
        <f t="shared" si="122"/>
        <v>683.12</v>
      </c>
      <c r="AD233" s="38">
        <f t="shared" si="123"/>
        <v>2235.1</v>
      </c>
      <c r="AE233" s="35"/>
      <c r="AF233" s="41" t="s">
        <v>58</v>
      </c>
      <c r="AG233" s="42">
        <f t="shared" si="105"/>
        <v>86.17</v>
      </c>
      <c r="AH233" s="42">
        <f t="shared" si="106"/>
        <v>1148.43</v>
      </c>
      <c r="AI233" s="42">
        <f t="shared" si="101"/>
        <v>634.6</v>
      </c>
      <c r="AJ233" s="42">
        <f t="shared" si="107"/>
        <v>47.9</v>
      </c>
      <c r="AK233" s="42">
        <f t="shared" si="102"/>
        <v>318</v>
      </c>
      <c r="AL233" s="42">
        <f t="shared" si="103"/>
        <v>0</v>
      </c>
      <c r="AM233" s="42">
        <f t="shared" si="104"/>
        <v>2235.1</v>
      </c>
      <c r="AN233" s="41" t="s">
        <v>35</v>
      </c>
      <c r="AO233" s="15"/>
    </row>
    <row r="234" s="18" customFormat="1" ht="19" customHeight="1" spans="1:41">
      <c r="A234" s="37">
        <f t="shared" si="108"/>
        <v>231</v>
      </c>
      <c r="B234" s="38" t="s">
        <v>189</v>
      </c>
      <c r="C234" s="54" t="s">
        <v>668</v>
      </c>
      <c r="D234" s="78" t="s">
        <v>669</v>
      </c>
      <c r="E234" s="39">
        <v>4007</v>
      </c>
      <c r="F234" s="39">
        <v>4007</v>
      </c>
      <c r="G234" s="39">
        <v>6346</v>
      </c>
      <c r="H234" s="39">
        <v>4007</v>
      </c>
      <c r="I234" s="73">
        <v>2200</v>
      </c>
      <c r="J234" s="39"/>
      <c r="K234" s="38">
        <f t="shared" si="109"/>
        <v>72.13</v>
      </c>
      <c r="L234" s="38">
        <v>14.04</v>
      </c>
      <c r="M234" s="38">
        <f t="shared" si="110"/>
        <v>641.12</v>
      </c>
      <c r="N234" s="38">
        <v>124.47</v>
      </c>
      <c r="O234" s="39">
        <f t="shared" si="111"/>
        <v>507.68</v>
      </c>
      <c r="P234" s="38">
        <f t="shared" si="112"/>
        <v>28.05</v>
      </c>
      <c r="Q234" s="38">
        <v>5.49</v>
      </c>
      <c r="R234" s="39">
        <f t="shared" si="113"/>
        <v>110</v>
      </c>
      <c r="S234" s="39">
        <f t="shared" si="114"/>
        <v>0</v>
      </c>
      <c r="T234" s="39">
        <f t="shared" si="115"/>
        <v>1502.98</v>
      </c>
      <c r="U234" s="38">
        <f t="shared" si="116"/>
        <v>0</v>
      </c>
      <c r="V234" s="38">
        <f t="shared" si="117"/>
        <v>320.56</v>
      </c>
      <c r="W234" s="38">
        <v>62.28</v>
      </c>
      <c r="X234" s="39">
        <f t="shared" si="118"/>
        <v>126.92</v>
      </c>
      <c r="Y234" s="38">
        <f t="shared" si="119"/>
        <v>12.02</v>
      </c>
      <c r="Z234" s="38">
        <v>2.34</v>
      </c>
      <c r="AA234" s="39">
        <f t="shared" si="120"/>
        <v>110</v>
      </c>
      <c r="AB234" s="39">
        <f t="shared" si="121"/>
        <v>0</v>
      </c>
      <c r="AC234" s="38">
        <f t="shared" si="122"/>
        <v>634.12</v>
      </c>
      <c r="AD234" s="38">
        <f t="shared" si="123"/>
        <v>2137.1</v>
      </c>
      <c r="AE234" s="35"/>
      <c r="AF234" s="41" t="s">
        <v>52</v>
      </c>
      <c r="AG234" s="42">
        <f t="shared" si="105"/>
        <v>86.17</v>
      </c>
      <c r="AH234" s="42">
        <f t="shared" si="106"/>
        <v>1148.43</v>
      </c>
      <c r="AI234" s="42">
        <f t="shared" si="101"/>
        <v>634.6</v>
      </c>
      <c r="AJ234" s="42">
        <f t="shared" si="107"/>
        <v>47.9</v>
      </c>
      <c r="AK234" s="42">
        <f t="shared" si="102"/>
        <v>220</v>
      </c>
      <c r="AL234" s="42">
        <f t="shared" si="103"/>
        <v>0</v>
      </c>
      <c r="AM234" s="42">
        <f t="shared" si="104"/>
        <v>2137.1</v>
      </c>
      <c r="AN234" s="41" t="s">
        <v>33</v>
      </c>
      <c r="AO234" s="15"/>
    </row>
    <row r="235" s="18" customFormat="1" ht="19" customHeight="1" spans="1:41">
      <c r="A235" s="37">
        <f t="shared" si="108"/>
        <v>232</v>
      </c>
      <c r="B235" s="38" t="s">
        <v>110</v>
      </c>
      <c r="C235" s="54" t="s">
        <v>678</v>
      </c>
      <c r="D235" s="226" t="s">
        <v>679</v>
      </c>
      <c r="E235" s="39">
        <v>4007</v>
      </c>
      <c r="F235" s="39">
        <v>4007</v>
      </c>
      <c r="G235" s="39">
        <v>6346</v>
      </c>
      <c r="H235" s="39">
        <v>4007</v>
      </c>
      <c r="I235" s="73">
        <v>2200</v>
      </c>
      <c r="J235" s="39"/>
      <c r="K235" s="38">
        <f t="shared" si="109"/>
        <v>72.13</v>
      </c>
      <c r="L235" s="38">
        <v>14.04</v>
      </c>
      <c r="M235" s="38">
        <f t="shared" si="110"/>
        <v>641.12</v>
      </c>
      <c r="N235" s="38">
        <v>124.47</v>
      </c>
      <c r="O235" s="39">
        <f t="shared" si="111"/>
        <v>507.68</v>
      </c>
      <c r="P235" s="38">
        <f t="shared" si="112"/>
        <v>28.05</v>
      </c>
      <c r="Q235" s="38">
        <v>5.49</v>
      </c>
      <c r="R235" s="39">
        <f t="shared" si="113"/>
        <v>110</v>
      </c>
      <c r="S235" s="39">
        <f t="shared" si="114"/>
        <v>0</v>
      </c>
      <c r="T235" s="39">
        <f t="shared" si="115"/>
        <v>1502.98</v>
      </c>
      <c r="U235" s="38">
        <f t="shared" si="116"/>
        <v>0</v>
      </c>
      <c r="V235" s="38">
        <f t="shared" si="117"/>
        <v>320.56</v>
      </c>
      <c r="W235" s="38">
        <v>62.28</v>
      </c>
      <c r="X235" s="39">
        <f t="shared" si="118"/>
        <v>126.92</v>
      </c>
      <c r="Y235" s="38">
        <f t="shared" si="119"/>
        <v>12.02</v>
      </c>
      <c r="Z235" s="38">
        <v>2.34</v>
      </c>
      <c r="AA235" s="39">
        <f t="shared" si="120"/>
        <v>110</v>
      </c>
      <c r="AB235" s="39">
        <f t="shared" si="121"/>
        <v>0</v>
      </c>
      <c r="AC235" s="38">
        <f t="shared" si="122"/>
        <v>634.12</v>
      </c>
      <c r="AD235" s="38">
        <f t="shared" si="123"/>
        <v>2137.1</v>
      </c>
      <c r="AE235" s="35"/>
      <c r="AF235" s="41" t="s">
        <v>62</v>
      </c>
      <c r="AG235" s="42">
        <f t="shared" si="105"/>
        <v>86.17</v>
      </c>
      <c r="AH235" s="42">
        <f t="shared" si="106"/>
        <v>1148.43</v>
      </c>
      <c r="AI235" s="42">
        <f t="shared" si="101"/>
        <v>634.6</v>
      </c>
      <c r="AJ235" s="42">
        <f t="shared" si="107"/>
        <v>47.9</v>
      </c>
      <c r="AK235" s="42">
        <f t="shared" si="102"/>
        <v>220</v>
      </c>
      <c r="AL235" s="42">
        <f t="shared" si="103"/>
        <v>0</v>
      </c>
      <c r="AM235" s="42">
        <f t="shared" si="104"/>
        <v>2137.1</v>
      </c>
      <c r="AN235" s="41" t="s">
        <v>33</v>
      </c>
      <c r="AO235" s="15"/>
    </row>
    <row r="236" s="18" customFormat="1" ht="19" customHeight="1" spans="1:41">
      <c r="A236" s="37">
        <f t="shared" si="108"/>
        <v>233</v>
      </c>
      <c r="B236" s="38" t="s">
        <v>153</v>
      </c>
      <c r="C236" s="54" t="s">
        <v>680</v>
      </c>
      <c r="D236" s="78" t="s">
        <v>681</v>
      </c>
      <c r="E236" s="39">
        <v>4007</v>
      </c>
      <c r="F236" s="39">
        <v>4007</v>
      </c>
      <c r="G236" s="39">
        <v>6346</v>
      </c>
      <c r="H236" s="39">
        <v>4007</v>
      </c>
      <c r="I236" s="73">
        <v>3180</v>
      </c>
      <c r="J236" s="39"/>
      <c r="K236" s="38">
        <f t="shared" si="109"/>
        <v>72.13</v>
      </c>
      <c r="L236" s="38">
        <v>14.04</v>
      </c>
      <c r="M236" s="38">
        <f t="shared" si="110"/>
        <v>641.12</v>
      </c>
      <c r="N236" s="38">
        <v>124.47</v>
      </c>
      <c r="O236" s="39">
        <f t="shared" si="111"/>
        <v>507.68</v>
      </c>
      <c r="P236" s="38">
        <f t="shared" si="112"/>
        <v>28.05</v>
      </c>
      <c r="Q236" s="38">
        <v>5.49</v>
      </c>
      <c r="R236" s="39">
        <f t="shared" si="113"/>
        <v>159</v>
      </c>
      <c r="S236" s="39">
        <f t="shared" si="114"/>
        <v>0</v>
      </c>
      <c r="T236" s="39">
        <f t="shared" si="115"/>
        <v>1551.98</v>
      </c>
      <c r="U236" s="38">
        <f t="shared" si="116"/>
        <v>0</v>
      </c>
      <c r="V236" s="38">
        <f t="shared" si="117"/>
        <v>320.56</v>
      </c>
      <c r="W236" s="38">
        <v>62.28</v>
      </c>
      <c r="X236" s="39">
        <f t="shared" si="118"/>
        <v>126.92</v>
      </c>
      <c r="Y236" s="38">
        <f t="shared" si="119"/>
        <v>12.02</v>
      </c>
      <c r="Z236" s="38">
        <v>2.34</v>
      </c>
      <c r="AA236" s="39">
        <f t="shared" si="120"/>
        <v>159</v>
      </c>
      <c r="AB236" s="39">
        <f t="shared" si="121"/>
        <v>0</v>
      </c>
      <c r="AC236" s="38">
        <f t="shared" si="122"/>
        <v>683.12</v>
      </c>
      <c r="AD236" s="38">
        <f t="shared" si="123"/>
        <v>2235.1</v>
      </c>
      <c r="AE236" s="35"/>
      <c r="AF236" s="41" t="s">
        <v>77</v>
      </c>
      <c r="AG236" s="42">
        <f t="shared" si="105"/>
        <v>86.17</v>
      </c>
      <c r="AH236" s="42">
        <f t="shared" si="106"/>
        <v>1148.43</v>
      </c>
      <c r="AI236" s="42">
        <f t="shared" si="101"/>
        <v>634.6</v>
      </c>
      <c r="AJ236" s="42">
        <f t="shared" si="107"/>
        <v>47.9</v>
      </c>
      <c r="AK236" s="42">
        <f t="shared" si="102"/>
        <v>318</v>
      </c>
      <c r="AL236" s="42">
        <f t="shared" si="103"/>
        <v>0</v>
      </c>
      <c r="AM236" s="42">
        <f t="shared" si="104"/>
        <v>2235.1</v>
      </c>
      <c r="AN236" s="41" t="s">
        <v>36</v>
      </c>
      <c r="AO236" s="15"/>
    </row>
    <row r="237" ht="17" customHeight="1" spans="1:41">
      <c r="A237" s="37">
        <f t="shared" si="108"/>
        <v>234</v>
      </c>
      <c r="B237" s="38" t="s">
        <v>189</v>
      </c>
      <c r="C237" s="68" t="s">
        <v>684</v>
      </c>
      <c r="D237" s="55" t="s">
        <v>685</v>
      </c>
      <c r="E237" s="39">
        <v>4007</v>
      </c>
      <c r="F237" s="39">
        <v>4007</v>
      </c>
      <c r="G237" s="39">
        <v>6346</v>
      </c>
      <c r="H237" s="39">
        <v>4007</v>
      </c>
      <c r="I237" s="73">
        <v>2200</v>
      </c>
      <c r="J237" s="39"/>
      <c r="K237" s="38">
        <f t="shared" si="109"/>
        <v>72.13</v>
      </c>
      <c r="L237" s="38">
        <v>14.04</v>
      </c>
      <c r="M237" s="38">
        <f t="shared" si="110"/>
        <v>641.12</v>
      </c>
      <c r="N237" s="38">
        <v>124.47</v>
      </c>
      <c r="O237" s="39">
        <f t="shared" si="111"/>
        <v>507.68</v>
      </c>
      <c r="P237" s="38">
        <f t="shared" si="112"/>
        <v>28.05</v>
      </c>
      <c r="Q237" s="38">
        <v>5.49</v>
      </c>
      <c r="R237" s="39">
        <f t="shared" si="113"/>
        <v>110</v>
      </c>
      <c r="S237" s="39">
        <f t="shared" si="114"/>
        <v>0</v>
      </c>
      <c r="T237" s="39">
        <f t="shared" si="115"/>
        <v>1502.98</v>
      </c>
      <c r="U237" s="38">
        <f t="shared" si="116"/>
        <v>0</v>
      </c>
      <c r="V237" s="38">
        <f t="shared" si="117"/>
        <v>320.56</v>
      </c>
      <c r="W237" s="38">
        <v>62.28</v>
      </c>
      <c r="X237" s="39">
        <f t="shared" si="118"/>
        <v>126.92</v>
      </c>
      <c r="Y237" s="38">
        <f t="shared" si="119"/>
        <v>12.02</v>
      </c>
      <c r="Z237" s="38">
        <v>2.34</v>
      </c>
      <c r="AA237" s="39">
        <f t="shared" si="120"/>
        <v>110</v>
      </c>
      <c r="AB237" s="39">
        <f t="shared" si="121"/>
        <v>0</v>
      </c>
      <c r="AC237" s="38">
        <f t="shared" si="122"/>
        <v>634.12</v>
      </c>
      <c r="AD237" s="38">
        <f t="shared" si="123"/>
        <v>2137.1</v>
      </c>
      <c r="AE237" s="35"/>
      <c r="AF237" s="41" t="s">
        <v>52</v>
      </c>
      <c r="AG237" s="42">
        <f t="shared" si="105"/>
        <v>86.17</v>
      </c>
      <c r="AH237" s="42">
        <f t="shared" si="106"/>
        <v>1148.43</v>
      </c>
      <c r="AI237" s="42">
        <f t="shared" si="101"/>
        <v>634.6</v>
      </c>
      <c r="AJ237" s="42">
        <f t="shared" si="107"/>
        <v>47.9</v>
      </c>
      <c r="AK237" s="42">
        <f t="shared" si="102"/>
        <v>220</v>
      </c>
      <c r="AL237" s="42">
        <f t="shared" si="103"/>
        <v>0</v>
      </c>
      <c r="AM237" s="42">
        <f t="shared" si="104"/>
        <v>2137.1</v>
      </c>
      <c r="AN237" s="41" t="s">
        <v>33</v>
      </c>
      <c r="AO237" s="15"/>
    </row>
    <row r="238" ht="17" customHeight="1" spans="1:41">
      <c r="A238" s="37">
        <f t="shared" si="108"/>
        <v>235</v>
      </c>
      <c r="B238" s="38" t="s">
        <v>129</v>
      </c>
      <c r="C238" s="68" t="s">
        <v>686</v>
      </c>
      <c r="D238" s="227" t="s">
        <v>687</v>
      </c>
      <c r="E238" s="39">
        <v>4007</v>
      </c>
      <c r="F238" s="39">
        <v>4007</v>
      </c>
      <c r="G238" s="39">
        <v>6346</v>
      </c>
      <c r="H238" s="39">
        <v>4007</v>
      </c>
      <c r="I238" s="73">
        <v>3180</v>
      </c>
      <c r="J238" s="39"/>
      <c r="K238" s="38">
        <f t="shared" si="109"/>
        <v>72.13</v>
      </c>
      <c r="L238" s="38">
        <v>14.04</v>
      </c>
      <c r="M238" s="38">
        <f t="shared" si="110"/>
        <v>641.12</v>
      </c>
      <c r="N238" s="38">
        <v>124.47</v>
      </c>
      <c r="O238" s="39">
        <f t="shared" si="111"/>
        <v>507.68</v>
      </c>
      <c r="P238" s="38">
        <f t="shared" si="112"/>
        <v>28.05</v>
      </c>
      <c r="Q238" s="38">
        <v>5.49</v>
      </c>
      <c r="R238" s="39">
        <f t="shared" si="113"/>
        <v>159</v>
      </c>
      <c r="S238" s="39">
        <f t="shared" si="114"/>
        <v>0</v>
      </c>
      <c r="T238" s="39">
        <f t="shared" si="115"/>
        <v>1551.98</v>
      </c>
      <c r="U238" s="38">
        <f t="shared" si="116"/>
        <v>0</v>
      </c>
      <c r="V238" s="38">
        <f t="shared" si="117"/>
        <v>320.56</v>
      </c>
      <c r="W238" s="38">
        <v>62.28</v>
      </c>
      <c r="X238" s="39">
        <f t="shared" si="118"/>
        <v>126.92</v>
      </c>
      <c r="Y238" s="38">
        <f t="shared" si="119"/>
        <v>12.02</v>
      </c>
      <c r="Z238" s="38">
        <v>2.34</v>
      </c>
      <c r="AA238" s="39">
        <f t="shared" si="120"/>
        <v>159</v>
      </c>
      <c r="AB238" s="39">
        <f t="shared" si="121"/>
        <v>0</v>
      </c>
      <c r="AC238" s="38">
        <f t="shared" si="122"/>
        <v>683.12</v>
      </c>
      <c r="AD238" s="38">
        <f t="shared" si="123"/>
        <v>2235.1</v>
      </c>
      <c r="AE238" s="35"/>
      <c r="AF238" s="41" t="s">
        <v>58</v>
      </c>
      <c r="AG238" s="42">
        <f t="shared" si="105"/>
        <v>86.17</v>
      </c>
      <c r="AH238" s="42">
        <f t="shared" si="106"/>
        <v>1148.43</v>
      </c>
      <c r="AI238" s="42">
        <f t="shared" si="101"/>
        <v>634.6</v>
      </c>
      <c r="AJ238" s="42">
        <f t="shared" si="107"/>
        <v>47.9</v>
      </c>
      <c r="AK238" s="42">
        <f t="shared" si="102"/>
        <v>318</v>
      </c>
      <c r="AL238" s="42">
        <f t="shared" si="103"/>
        <v>0</v>
      </c>
      <c r="AM238" s="42">
        <f t="shared" si="104"/>
        <v>2235.1</v>
      </c>
      <c r="AN238" s="41" t="s">
        <v>35</v>
      </c>
      <c r="AO238" s="15"/>
    </row>
    <row r="239" ht="17" customHeight="1" spans="1:41">
      <c r="A239" s="37">
        <f t="shared" si="108"/>
        <v>236</v>
      </c>
      <c r="B239" s="38" t="s">
        <v>459</v>
      </c>
      <c r="C239" s="54" t="s">
        <v>688</v>
      </c>
      <c r="D239" s="55" t="s">
        <v>689</v>
      </c>
      <c r="E239" s="39">
        <v>4007</v>
      </c>
      <c r="F239" s="39">
        <v>4007</v>
      </c>
      <c r="G239" s="39">
        <v>6346</v>
      </c>
      <c r="H239" s="39">
        <v>4007</v>
      </c>
      <c r="I239" s="73">
        <v>2200</v>
      </c>
      <c r="J239" s="39"/>
      <c r="K239" s="38">
        <f t="shared" si="109"/>
        <v>72.13</v>
      </c>
      <c r="L239" s="38">
        <v>14.04</v>
      </c>
      <c r="M239" s="38">
        <f t="shared" si="110"/>
        <v>641.12</v>
      </c>
      <c r="N239" s="38">
        <v>124.47</v>
      </c>
      <c r="O239" s="39">
        <f t="shared" si="111"/>
        <v>507.68</v>
      </c>
      <c r="P239" s="38">
        <f t="shared" si="112"/>
        <v>28.05</v>
      </c>
      <c r="Q239" s="38">
        <v>5.49</v>
      </c>
      <c r="R239" s="39">
        <f t="shared" si="113"/>
        <v>110</v>
      </c>
      <c r="S239" s="39">
        <f t="shared" si="114"/>
        <v>0</v>
      </c>
      <c r="T239" s="39">
        <f t="shared" si="115"/>
        <v>1502.98</v>
      </c>
      <c r="U239" s="38">
        <f t="shared" si="116"/>
        <v>0</v>
      </c>
      <c r="V239" s="38">
        <f t="shared" si="117"/>
        <v>320.56</v>
      </c>
      <c r="W239" s="38">
        <v>62.28</v>
      </c>
      <c r="X239" s="39">
        <f t="shared" si="118"/>
        <v>126.92</v>
      </c>
      <c r="Y239" s="38">
        <f t="shared" si="119"/>
        <v>12.02</v>
      </c>
      <c r="Z239" s="38">
        <v>2.34</v>
      </c>
      <c r="AA239" s="39">
        <f t="shared" si="120"/>
        <v>110</v>
      </c>
      <c r="AB239" s="39">
        <f t="shared" si="121"/>
        <v>0</v>
      </c>
      <c r="AC239" s="38">
        <f t="shared" si="122"/>
        <v>634.12</v>
      </c>
      <c r="AD239" s="38">
        <f t="shared" si="123"/>
        <v>2137.1</v>
      </c>
      <c r="AE239" s="35"/>
      <c r="AF239" s="41" t="s">
        <v>49</v>
      </c>
      <c r="AG239" s="42">
        <f t="shared" si="105"/>
        <v>86.17</v>
      </c>
      <c r="AH239" s="42">
        <f t="shared" si="106"/>
        <v>1148.43</v>
      </c>
      <c r="AI239" s="42">
        <f t="shared" si="101"/>
        <v>634.6</v>
      </c>
      <c r="AJ239" s="42">
        <f t="shared" si="107"/>
        <v>47.9</v>
      </c>
      <c r="AK239" s="42">
        <f t="shared" si="102"/>
        <v>220</v>
      </c>
      <c r="AL239" s="42">
        <f t="shared" si="103"/>
        <v>0</v>
      </c>
      <c r="AM239" s="42">
        <f t="shared" si="104"/>
        <v>2137.1</v>
      </c>
      <c r="AN239" s="41" t="s">
        <v>33</v>
      </c>
      <c r="AO239" s="15"/>
    </row>
    <row r="240" ht="17" customHeight="1" spans="1:41">
      <c r="A240" s="37">
        <f t="shared" si="108"/>
        <v>237</v>
      </c>
      <c r="B240" s="38" t="s">
        <v>119</v>
      </c>
      <c r="C240" s="54" t="s">
        <v>692</v>
      </c>
      <c r="D240" s="55" t="s">
        <v>693</v>
      </c>
      <c r="E240" s="39">
        <v>4007</v>
      </c>
      <c r="F240" s="39">
        <v>4007</v>
      </c>
      <c r="G240" s="39">
        <v>6346</v>
      </c>
      <c r="H240" s="39">
        <v>4007</v>
      </c>
      <c r="I240" s="73">
        <v>3180</v>
      </c>
      <c r="J240" s="39"/>
      <c r="K240" s="38">
        <f t="shared" si="109"/>
        <v>72.13</v>
      </c>
      <c r="L240" s="38">
        <v>14.04</v>
      </c>
      <c r="M240" s="38">
        <f t="shared" si="110"/>
        <v>641.12</v>
      </c>
      <c r="N240" s="38">
        <v>124.47</v>
      </c>
      <c r="O240" s="39">
        <f t="shared" si="111"/>
        <v>507.68</v>
      </c>
      <c r="P240" s="38">
        <f t="shared" si="112"/>
        <v>28.05</v>
      </c>
      <c r="Q240" s="38">
        <v>5.49</v>
      </c>
      <c r="R240" s="39">
        <f t="shared" si="113"/>
        <v>159</v>
      </c>
      <c r="S240" s="39">
        <f t="shared" si="114"/>
        <v>0</v>
      </c>
      <c r="T240" s="39">
        <f t="shared" si="115"/>
        <v>1551.98</v>
      </c>
      <c r="U240" s="38">
        <f t="shared" si="116"/>
        <v>0</v>
      </c>
      <c r="V240" s="38">
        <f t="shared" si="117"/>
        <v>320.56</v>
      </c>
      <c r="W240" s="38">
        <v>62.28</v>
      </c>
      <c r="X240" s="39">
        <f t="shared" si="118"/>
        <v>126.92</v>
      </c>
      <c r="Y240" s="38">
        <f t="shared" si="119"/>
        <v>12.02</v>
      </c>
      <c r="Z240" s="38">
        <v>2.34</v>
      </c>
      <c r="AA240" s="39">
        <f t="shared" si="120"/>
        <v>159</v>
      </c>
      <c r="AB240" s="39">
        <f t="shared" si="121"/>
        <v>0</v>
      </c>
      <c r="AC240" s="38">
        <f t="shared" si="122"/>
        <v>683.12</v>
      </c>
      <c r="AD240" s="38">
        <f t="shared" si="123"/>
        <v>2235.1</v>
      </c>
      <c r="AE240" s="35"/>
      <c r="AF240" s="41" t="s">
        <v>62</v>
      </c>
      <c r="AG240" s="42">
        <f t="shared" si="105"/>
        <v>86.17</v>
      </c>
      <c r="AH240" s="42">
        <f t="shared" si="106"/>
        <v>1148.43</v>
      </c>
      <c r="AI240" s="42">
        <f t="shared" si="101"/>
        <v>634.6</v>
      </c>
      <c r="AJ240" s="42">
        <f t="shared" si="107"/>
        <v>47.9</v>
      </c>
      <c r="AK240" s="42">
        <f t="shared" si="102"/>
        <v>318</v>
      </c>
      <c r="AL240" s="42">
        <f t="shared" si="103"/>
        <v>0</v>
      </c>
      <c r="AM240" s="42">
        <f t="shared" si="104"/>
        <v>2235.1</v>
      </c>
      <c r="AN240" s="41" t="s">
        <v>35</v>
      </c>
      <c r="AO240" s="15"/>
    </row>
    <row r="241" ht="17" customHeight="1" spans="1:41">
      <c r="A241" s="37">
        <f t="shared" si="108"/>
        <v>238</v>
      </c>
      <c r="B241" s="38" t="s">
        <v>46</v>
      </c>
      <c r="C241" s="54" t="s">
        <v>694</v>
      </c>
      <c r="D241" s="55" t="s">
        <v>695</v>
      </c>
      <c r="E241" s="39">
        <v>4007</v>
      </c>
      <c r="F241" s="39">
        <v>4007</v>
      </c>
      <c r="G241" s="39">
        <v>6346</v>
      </c>
      <c r="H241" s="39">
        <v>4007</v>
      </c>
      <c r="I241" s="73">
        <v>3180</v>
      </c>
      <c r="J241" s="39"/>
      <c r="K241" s="38">
        <f t="shared" si="109"/>
        <v>72.13</v>
      </c>
      <c r="L241" s="38">
        <v>14.04</v>
      </c>
      <c r="M241" s="38">
        <f t="shared" si="110"/>
        <v>641.12</v>
      </c>
      <c r="N241" s="38">
        <v>124.47</v>
      </c>
      <c r="O241" s="39">
        <f t="shared" si="111"/>
        <v>507.68</v>
      </c>
      <c r="P241" s="38">
        <f t="shared" si="112"/>
        <v>28.05</v>
      </c>
      <c r="Q241" s="38">
        <v>5.49</v>
      </c>
      <c r="R241" s="39">
        <f t="shared" si="113"/>
        <v>159</v>
      </c>
      <c r="S241" s="39">
        <f t="shared" si="114"/>
        <v>0</v>
      </c>
      <c r="T241" s="39">
        <f t="shared" si="115"/>
        <v>1551.98</v>
      </c>
      <c r="U241" s="38">
        <f t="shared" si="116"/>
        <v>0</v>
      </c>
      <c r="V241" s="38">
        <f t="shared" si="117"/>
        <v>320.56</v>
      </c>
      <c r="W241" s="38">
        <v>62.28</v>
      </c>
      <c r="X241" s="39">
        <f t="shared" si="118"/>
        <v>126.92</v>
      </c>
      <c r="Y241" s="38">
        <f t="shared" si="119"/>
        <v>12.02</v>
      </c>
      <c r="Z241" s="38">
        <v>2.34</v>
      </c>
      <c r="AA241" s="39">
        <f t="shared" si="120"/>
        <v>159</v>
      </c>
      <c r="AB241" s="39">
        <f t="shared" si="121"/>
        <v>0</v>
      </c>
      <c r="AC241" s="38">
        <f t="shared" si="122"/>
        <v>683.12</v>
      </c>
      <c r="AD241" s="38">
        <f t="shared" si="123"/>
        <v>2235.1</v>
      </c>
      <c r="AE241" s="35"/>
      <c r="AF241" s="41" t="s">
        <v>46</v>
      </c>
      <c r="AG241" s="42">
        <f t="shared" si="105"/>
        <v>86.17</v>
      </c>
      <c r="AH241" s="42">
        <f t="shared" si="106"/>
        <v>1148.43</v>
      </c>
      <c r="AI241" s="42">
        <f t="shared" si="101"/>
        <v>634.6</v>
      </c>
      <c r="AJ241" s="42">
        <f t="shared" si="107"/>
        <v>47.9</v>
      </c>
      <c r="AK241" s="42">
        <f t="shared" si="102"/>
        <v>318</v>
      </c>
      <c r="AL241" s="42">
        <f t="shared" si="103"/>
        <v>0</v>
      </c>
      <c r="AM241" s="42">
        <f t="shared" si="104"/>
        <v>2235.1</v>
      </c>
      <c r="AN241" s="41" t="s">
        <v>31</v>
      </c>
      <c r="AO241" s="15"/>
    </row>
    <row r="242" ht="17" customHeight="1" spans="1:41">
      <c r="A242" s="37">
        <f t="shared" si="108"/>
        <v>239</v>
      </c>
      <c r="B242" s="38" t="s">
        <v>122</v>
      </c>
      <c r="C242" s="54" t="s">
        <v>696</v>
      </c>
      <c r="D242" s="55" t="s">
        <v>697</v>
      </c>
      <c r="E242" s="39">
        <v>4007</v>
      </c>
      <c r="F242" s="39">
        <v>4007</v>
      </c>
      <c r="G242" s="39">
        <v>6346</v>
      </c>
      <c r="H242" s="39">
        <v>4007</v>
      </c>
      <c r="I242" s="73">
        <v>3180</v>
      </c>
      <c r="J242" s="39"/>
      <c r="K242" s="38">
        <f t="shared" si="109"/>
        <v>72.13</v>
      </c>
      <c r="L242" s="38">
        <v>14.04</v>
      </c>
      <c r="M242" s="38">
        <f t="shared" si="110"/>
        <v>641.12</v>
      </c>
      <c r="N242" s="38">
        <v>124.47</v>
      </c>
      <c r="O242" s="39">
        <f t="shared" si="111"/>
        <v>507.68</v>
      </c>
      <c r="P242" s="38">
        <f t="shared" si="112"/>
        <v>28.05</v>
      </c>
      <c r="Q242" s="38">
        <v>5.49</v>
      </c>
      <c r="R242" s="39">
        <f t="shared" si="113"/>
        <v>159</v>
      </c>
      <c r="S242" s="39">
        <f t="shared" si="114"/>
        <v>0</v>
      </c>
      <c r="T242" s="39">
        <f t="shared" si="115"/>
        <v>1551.98</v>
      </c>
      <c r="U242" s="38">
        <f t="shared" si="116"/>
        <v>0</v>
      </c>
      <c r="V242" s="38">
        <f t="shared" si="117"/>
        <v>320.56</v>
      </c>
      <c r="W242" s="38">
        <v>62.28</v>
      </c>
      <c r="X242" s="39">
        <f t="shared" si="118"/>
        <v>126.92</v>
      </c>
      <c r="Y242" s="38">
        <f t="shared" si="119"/>
        <v>12.02</v>
      </c>
      <c r="Z242" s="38">
        <v>2.34</v>
      </c>
      <c r="AA242" s="39">
        <f t="shared" si="120"/>
        <v>159</v>
      </c>
      <c r="AB242" s="39">
        <f t="shared" si="121"/>
        <v>0</v>
      </c>
      <c r="AC242" s="38">
        <f t="shared" si="122"/>
        <v>683.12</v>
      </c>
      <c r="AD242" s="38">
        <f t="shared" si="123"/>
        <v>2235.1</v>
      </c>
      <c r="AE242" s="35"/>
      <c r="AF242" s="41" t="s">
        <v>65</v>
      </c>
      <c r="AG242" s="42">
        <f t="shared" si="105"/>
        <v>86.17</v>
      </c>
      <c r="AH242" s="42">
        <f t="shared" si="106"/>
        <v>1148.43</v>
      </c>
      <c r="AI242" s="42">
        <f t="shared" si="101"/>
        <v>634.6</v>
      </c>
      <c r="AJ242" s="42">
        <f t="shared" si="107"/>
        <v>47.9</v>
      </c>
      <c r="AK242" s="42">
        <f t="shared" si="102"/>
        <v>318</v>
      </c>
      <c r="AL242" s="42">
        <f t="shared" si="103"/>
        <v>0</v>
      </c>
      <c r="AM242" s="42">
        <f t="shared" si="104"/>
        <v>2235.1</v>
      </c>
      <c r="AN242" s="41" t="s">
        <v>36</v>
      </c>
      <c r="AO242" s="15"/>
    </row>
    <row r="243" ht="17" customHeight="1" spans="1:41">
      <c r="A243" s="37">
        <f t="shared" si="108"/>
        <v>240</v>
      </c>
      <c r="B243" s="38" t="s">
        <v>347</v>
      </c>
      <c r="C243" s="54" t="s">
        <v>698</v>
      </c>
      <c r="D243" s="55" t="s">
        <v>699</v>
      </c>
      <c r="E243" s="39">
        <v>4007</v>
      </c>
      <c r="F243" s="39">
        <v>4007</v>
      </c>
      <c r="G243" s="39">
        <v>6346</v>
      </c>
      <c r="H243" s="39">
        <v>4007</v>
      </c>
      <c r="I243" s="73">
        <v>2200</v>
      </c>
      <c r="J243" s="39"/>
      <c r="K243" s="38">
        <f t="shared" si="109"/>
        <v>72.13</v>
      </c>
      <c r="L243" s="38">
        <v>14.04</v>
      </c>
      <c r="M243" s="38">
        <f t="shared" si="110"/>
        <v>641.12</v>
      </c>
      <c r="N243" s="38">
        <v>124.47</v>
      </c>
      <c r="O243" s="39">
        <f t="shared" si="111"/>
        <v>507.68</v>
      </c>
      <c r="P243" s="38">
        <f t="shared" si="112"/>
        <v>28.05</v>
      </c>
      <c r="Q243" s="38">
        <v>5.49</v>
      </c>
      <c r="R243" s="39">
        <f t="shared" si="113"/>
        <v>110</v>
      </c>
      <c r="S243" s="39">
        <f t="shared" si="114"/>
        <v>0</v>
      </c>
      <c r="T243" s="39">
        <f t="shared" si="115"/>
        <v>1502.98</v>
      </c>
      <c r="U243" s="38">
        <f t="shared" si="116"/>
        <v>0</v>
      </c>
      <c r="V243" s="38">
        <f t="shared" si="117"/>
        <v>320.56</v>
      </c>
      <c r="W243" s="38">
        <v>62.28</v>
      </c>
      <c r="X243" s="39">
        <f t="shared" si="118"/>
        <v>126.92</v>
      </c>
      <c r="Y243" s="38">
        <f t="shared" si="119"/>
        <v>12.02</v>
      </c>
      <c r="Z243" s="38">
        <v>2.34</v>
      </c>
      <c r="AA243" s="39">
        <f t="shared" si="120"/>
        <v>110</v>
      </c>
      <c r="AB243" s="39">
        <f t="shared" si="121"/>
        <v>0</v>
      </c>
      <c r="AC243" s="38">
        <f t="shared" si="122"/>
        <v>634.12</v>
      </c>
      <c r="AD243" s="38">
        <f t="shared" si="123"/>
        <v>2137.1</v>
      </c>
      <c r="AE243" s="35"/>
      <c r="AF243" s="41" t="s">
        <v>75</v>
      </c>
      <c r="AG243" s="42">
        <f t="shared" si="105"/>
        <v>86.17</v>
      </c>
      <c r="AH243" s="42">
        <f t="shared" si="106"/>
        <v>1148.43</v>
      </c>
      <c r="AI243" s="42">
        <f t="shared" si="101"/>
        <v>634.6</v>
      </c>
      <c r="AJ243" s="42">
        <f t="shared" si="107"/>
        <v>47.9</v>
      </c>
      <c r="AK243" s="42">
        <f t="shared" si="102"/>
        <v>220</v>
      </c>
      <c r="AL243" s="42">
        <f t="shared" si="103"/>
        <v>0</v>
      </c>
      <c r="AM243" s="42">
        <f t="shared" si="104"/>
        <v>2137.1</v>
      </c>
      <c r="AN243" s="41" t="s">
        <v>36</v>
      </c>
      <c r="AO243" s="15"/>
    </row>
    <row r="244" ht="17" customHeight="1" spans="1:41">
      <c r="A244" s="37">
        <f t="shared" si="108"/>
        <v>241</v>
      </c>
      <c r="B244" s="38" t="s">
        <v>195</v>
      </c>
      <c r="C244" s="54" t="s">
        <v>700</v>
      </c>
      <c r="D244" s="55" t="s">
        <v>701</v>
      </c>
      <c r="E244" s="39">
        <v>4007</v>
      </c>
      <c r="F244" s="39">
        <v>4007</v>
      </c>
      <c r="G244" s="39">
        <v>6346</v>
      </c>
      <c r="H244" s="39">
        <v>4007</v>
      </c>
      <c r="I244" s="73">
        <v>3180</v>
      </c>
      <c r="J244" s="39"/>
      <c r="K244" s="38">
        <f t="shared" si="109"/>
        <v>72.13</v>
      </c>
      <c r="L244" s="38">
        <v>14.04</v>
      </c>
      <c r="M244" s="38">
        <f t="shared" si="110"/>
        <v>641.12</v>
      </c>
      <c r="N244" s="38">
        <v>124.47</v>
      </c>
      <c r="O244" s="39">
        <f t="shared" si="111"/>
        <v>507.68</v>
      </c>
      <c r="P244" s="38">
        <f t="shared" si="112"/>
        <v>28.05</v>
      </c>
      <c r="Q244" s="38">
        <v>5.49</v>
      </c>
      <c r="R244" s="39">
        <f t="shared" si="113"/>
        <v>159</v>
      </c>
      <c r="S244" s="39">
        <f t="shared" si="114"/>
        <v>0</v>
      </c>
      <c r="T244" s="39">
        <f t="shared" si="115"/>
        <v>1551.98</v>
      </c>
      <c r="U244" s="38">
        <f t="shared" si="116"/>
        <v>0</v>
      </c>
      <c r="V244" s="38">
        <f t="shared" si="117"/>
        <v>320.56</v>
      </c>
      <c r="W244" s="38">
        <v>62.28</v>
      </c>
      <c r="X244" s="39">
        <f t="shared" si="118"/>
        <v>126.92</v>
      </c>
      <c r="Y244" s="38">
        <f t="shared" si="119"/>
        <v>12.02</v>
      </c>
      <c r="Z244" s="38">
        <v>2.34</v>
      </c>
      <c r="AA244" s="39">
        <f t="shared" si="120"/>
        <v>159</v>
      </c>
      <c r="AB244" s="39">
        <f t="shared" si="121"/>
        <v>0</v>
      </c>
      <c r="AC244" s="38">
        <f t="shared" si="122"/>
        <v>683.12</v>
      </c>
      <c r="AD244" s="38">
        <f t="shared" si="123"/>
        <v>2235.1</v>
      </c>
      <c r="AE244" s="35"/>
      <c r="AF244" s="41" t="s">
        <v>73</v>
      </c>
      <c r="AG244" s="42">
        <f t="shared" si="105"/>
        <v>86.17</v>
      </c>
      <c r="AH244" s="42">
        <f t="shared" si="106"/>
        <v>1148.43</v>
      </c>
      <c r="AI244" s="42">
        <f t="shared" si="101"/>
        <v>634.6</v>
      </c>
      <c r="AJ244" s="42">
        <f t="shared" si="107"/>
        <v>47.9</v>
      </c>
      <c r="AK244" s="42">
        <f t="shared" si="102"/>
        <v>318</v>
      </c>
      <c r="AL244" s="42">
        <f t="shared" si="103"/>
        <v>0</v>
      </c>
      <c r="AM244" s="42">
        <f t="shared" si="104"/>
        <v>2235.1</v>
      </c>
      <c r="AN244" s="41" t="s">
        <v>34</v>
      </c>
      <c r="AO244" s="15"/>
    </row>
    <row r="245" ht="17" customHeight="1" spans="1:41">
      <c r="A245" s="37">
        <f t="shared" si="108"/>
        <v>242</v>
      </c>
      <c r="B245" s="38" t="s">
        <v>195</v>
      </c>
      <c r="C245" s="54" t="s">
        <v>704</v>
      </c>
      <c r="D245" s="55" t="s">
        <v>705</v>
      </c>
      <c r="E245" s="39">
        <v>4007</v>
      </c>
      <c r="F245" s="39">
        <v>4007</v>
      </c>
      <c r="G245" s="39">
        <v>6346</v>
      </c>
      <c r="H245" s="39">
        <v>4007</v>
      </c>
      <c r="I245" s="73">
        <v>3180</v>
      </c>
      <c r="J245" s="39"/>
      <c r="K245" s="38">
        <f t="shared" si="109"/>
        <v>72.13</v>
      </c>
      <c r="L245" s="38">
        <v>14.04</v>
      </c>
      <c r="M245" s="38">
        <f t="shared" si="110"/>
        <v>641.12</v>
      </c>
      <c r="N245" s="38">
        <v>124.47</v>
      </c>
      <c r="O245" s="39">
        <f t="shared" si="111"/>
        <v>507.68</v>
      </c>
      <c r="P245" s="38">
        <f t="shared" si="112"/>
        <v>28.05</v>
      </c>
      <c r="Q245" s="38">
        <v>5.49</v>
      </c>
      <c r="R245" s="39">
        <f t="shared" si="113"/>
        <v>159</v>
      </c>
      <c r="S245" s="39">
        <f t="shared" si="114"/>
        <v>0</v>
      </c>
      <c r="T245" s="39">
        <f t="shared" si="115"/>
        <v>1551.98</v>
      </c>
      <c r="U245" s="38">
        <f t="shared" si="116"/>
        <v>0</v>
      </c>
      <c r="V245" s="38">
        <f t="shared" si="117"/>
        <v>320.56</v>
      </c>
      <c r="W245" s="38">
        <v>62.28</v>
      </c>
      <c r="X245" s="39">
        <f t="shared" si="118"/>
        <v>126.92</v>
      </c>
      <c r="Y245" s="38">
        <f t="shared" si="119"/>
        <v>12.02</v>
      </c>
      <c r="Z245" s="38">
        <v>2.34</v>
      </c>
      <c r="AA245" s="39">
        <f t="shared" si="120"/>
        <v>159</v>
      </c>
      <c r="AB245" s="39">
        <f t="shared" si="121"/>
        <v>0</v>
      </c>
      <c r="AC245" s="38">
        <f t="shared" si="122"/>
        <v>683.12</v>
      </c>
      <c r="AD245" s="38">
        <f t="shared" si="123"/>
        <v>2235.1</v>
      </c>
      <c r="AE245" s="35"/>
      <c r="AF245" s="41" t="s">
        <v>54</v>
      </c>
      <c r="AG245" s="42">
        <f t="shared" si="105"/>
        <v>86.17</v>
      </c>
      <c r="AH245" s="42">
        <f t="shared" si="106"/>
        <v>1148.43</v>
      </c>
      <c r="AI245" s="42">
        <f t="shared" si="101"/>
        <v>634.6</v>
      </c>
      <c r="AJ245" s="42">
        <f t="shared" si="107"/>
        <v>47.9</v>
      </c>
      <c r="AK245" s="42">
        <f t="shared" si="102"/>
        <v>318</v>
      </c>
      <c r="AL245" s="42">
        <f t="shared" si="103"/>
        <v>0</v>
      </c>
      <c r="AM245" s="42">
        <f t="shared" si="104"/>
        <v>2235.1</v>
      </c>
      <c r="AN245" s="41" t="s">
        <v>34</v>
      </c>
      <c r="AO245" s="15"/>
    </row>
    <row r="246" ht="17" customHeight="1" spans="1:41">
      <c r="A246" s="37">
        <f t="shared" si="108"/>
        <v>243</v>
      </c>
      <c r="B246" s="43" t="s">
        <v>119</v>
      </c>
      <c r="C246" s="54" t="s">
        <v>708</v>
      </c>
      <c r="D246" s="55" t="s">
        <v>709</v>
      </c>
      <c r="E246" s="39">
        <v>4500</v>
      </c>
      <c r="F246" s="39">
        <v>4500</v>
      </c>
      <c r="G246" s="39">
        <v>6346</v>
      </c>
      <c r="H246" s="39">
        <v>4500</v>
      </c>
      <c r="I246" s="73">
        <v>4180</v>
      </c>
      <c r="J246" s="39"/>
      <c r="K246" s="38">
        <f t="shared" si="109"/>
        <v>81</v>
      </c>
      <c r="L246" s="38">
        <v>0</v>
      </c>
      <c r="M246" s="38">
        <f t="shared" si="110"/>
        <v>720</v>
      </c>
      <c r="N246" s="38">
        <v>0</v>
      </c>
      <c r="O246" s="39">
        <f t="shared" si="111"/>
        <v>507.68</v>
      </c>
      <c r="P246" s="38">
        <f t="shared" si="112"/>
        <v>31.5</v>
      </c>
      <c r="Q246" s="38">
        <v>0</v>
      </c>
      <c r="R246" s="39">
        <f t="shared" si="113"/>
        <v>209</v>
      </c>
      <c r="S246" s="39">
        <f t="shared" si="114"/>
        <v>0</v>
      </c>
      <c r="T246" s="39">
        <f t="shared" si="115"/>
        <v>1549.18</v>
      </c>
      <c r="U246" s="38">
        <f t="shared" si="116"/>
        <v>0</v>
      </c>
      <c r="V246" s="38">
        <f t="shared" si="117"/>
        <v>360</v>
      </c>
      <c r="W246" s="38">
        <v>0</v>
      </c>
      <c r="X246" s="39">
        <f t="shared" si="118"/>
        <v>126.92</v>
      </c>
      <c r="Y246" s="38">
        <f t="shared" si="119"/>
        <v>13.5</v>
      </c>
      <c r="Z246" s="38">
        <v>0</v>
      </c>
      <c r="AA246" s="39">
        <f t="shared" si="120"/>
        <v>209</v>
      </c>
      <c r="AB246" s="39">
        <f t="shared" si="121"/>
        <v>0</v>
      </c>
      <c r="AC246" s="38">
        <f t="shared" si="122"/>
        <v>709.42</v>
      </c>
      <c r="AD246" s="38">
        <f t="shared" si="123"/>
        <v>2258.6</v>
      </c>
      <c r="AE246" s="35"/>
      <c r="AF246" s="41" t="s">
        <v>74</v>
      </c>
      <c r="AG246" s="42">
        <f t="shared" si="105"/>
        <v>81</v>
      </c>
      <c r="AH246" s="42">
        <f t="shared" si="106"/>
        <v>1080</v>
      </c>
      <c r="AI246" s="42">
        <f t="shared" si="101"/>
        <v>634.6</v>
      </c>
      <c r="AJ246" s="42">
        <f t="shared" si="107"/>
        <v>45</v>
      </c>
      <c r="AK246" s="42">
        <f t="shared" si="102"/>
        <v>418</v>
      </c>
      <c r="AL246" s="42">
        <f t="shared" si="103"/>
        <v>0</v>
      </c>
      <c r="AM246" s="42">
        <f t="shared" si="104"/>
        <v>2258.6</v>
      </c>
      <c r="AN246" s="41" t="s">
        <v>35</v>
      </c>
      <c r="AO246" s="15"/>
    </row>
    <row r="247" customFormat="1" ht="17" customHeight="1" spans="1:41">
      <c r="A247" s="37">
        <f t="shared" si="108"/>
        <v>244</v>
      </c>
      <c r="B247" s="43" t="s">
        <v>122</v>
      </c>
      <c r="C247" s="54" t="s">
        <v>710</v>
      </c>
      <c r="D247" s="227" t="s">
        <v>711</v>
      </c>
      <c r="E247" s="39">
        <v>4007</v>
      </c>
      <c r="F247" s="39">
        <v>4007</v>
      </c>
      <c r="G247" s="39">
        <v>6346</v>
      </c>
      <c r="H247" s="39">
        <v>4007</v>
      </c>
      <c r="I247" s="73">
        <v>3180</v>
      </c>
      <c r="J247" s="39"/>
      <c r="K247" s="38">
        <f t="shared" si="109"/>
        <v>72.13</v>
      </c>
      <c r="L247" s="38">
        <v>14.04</v>
      </c>
      <c r="M247" s="38">
        <f t="shared" si="110"/>
        <v>641.12</v>
      </c>
      <c r="N247" s="38">
        <v>124.47</v>
      </c>
      <c r="O247" s="39">
        <f t="shared" si="111"/>
        <v>507.68</v>
      </c>
      <c r="P247" s="38">
        <f t="shared" si="112"/>
        <v>28.05</v>
      </c>
      <c r="Q247" s="38">
        <v>5.49</v>
      </c>
      <c r="R247" s="39">
        <f t="shared" si="113"/>
        <v>159</v>
      </c>
      <c r="S247" s="39">
        <f t="shared" si="114"/>
        <v>0</v>
      </c>
      <c r="T247" s="39">
        <f t="shared" si="115"/>
        <v>1551.98</v>
      </c>
      <c r="U247" s="38">
        <f t="shared" si="116"/>
        <v>0</v>
      </c>
      <c r="V247" s="38">
        <f t="shared" si="117"/>
        <v>320.56</v>
      </c>
      <c r="W247" s="38">
        <v>62.28</v>
      </c>
      <c r="X247" s="39">
        <f t="shared" si="118"/>
        <v>126.92</v>
      </c>
      <c r="Y247" s="38">
        <f t="shared" si="119"/>
        <v>12.02</v>
      </c>
      <c r="Z247" s="38">
        <v>2.34</v>
      </c>
      <c r="AA247" s="39">
        <f t="shared" si="120"/>
        <v>159</v>
      </c>
      <c r="AB247" s="39">
        <f t="shared" si="121"/>
        <v>0</v>
      </c>
      <c r="AC247" s="38">
        <f t="shared" si="122"/>
        <v>683.12</v>
      </c>
      <c r="AD247" s="38">
        <f t="shared" si="123"/>
        <v>2235.1</v>
      </c>
      <c r="AE247" s="35"/>
      <c r="AF247" s="41" t="s">
        <v>65</v>
      </c>
      <c r="AG247" s="42">
        <f t="shared" si="105"/>
        <v>86.17</v>
      </c>
      <c r="AH247" s="42">
        <f t="shared" si="106"/>
        <v>1148.43</v>
      </c>
      <c r="AI247" s="42">
        <f t="shared" si="101"/>
        <v>634.6</v>
      </c>
      <c r="AJ247" s="42">
        <f t="shared" si="107"/>
        <v>47.9</v>
      </c>
      <c r="AK247" s="42">
        <f t="shared" si="102"/>
        <v>318</v>
      </c>
      <c r="AL247" s="42">
        <f t="shared" si="103"/>
        <v>0</v>
      </c>
      <c r="AM247" s="42">
        <f t="shared" si="104"/>
        <v>2235.1</v>
      </c>
      <c r="AN247" s="41" t="s">
        <v>36</v>
      </c>
      <c r="AO247" s="15"/>
    </row>
    <row r="248" s="15" customFormat="1" ht="17" customHeight="1" spans="1:41">
      <c r="A248" s="37">
        <f t="shared" si="108"/>
        <v>245</v>
      </c>
      <c r="B248" s="43" t="s">
        <v>119</v>
      </c>
      <c r="C248" s="54" t="s">
        <v>712</v>
      </c>
      <c r="D248" s="55" t="s">
        <v>713</v>
      </c>
      <c r="E248" s="39">
        <v>4007</v>
      </c>
      <c r="F248" s="39">
        <v>4007</v>
      </c>
      <c r="G248" s="39">
        <v>6346</v>
      </c>
      <c r="H248" s="39">
        <v>4007</v>
      </c>
      <c r="I248" s="73">
        <v>3180</v>
      </c>
      <c r="J248" s="39"/>
      <c r="K248" s="38">
        <f t="shared" si="109"/>
        <v>72.13</v>
      </c>
      <c r="L248" s="38">
        <v>14.04</v>
      </c>
      <c r="M248" s="38">
        <f t="shared" si="110"/>
        <v>641.12</v>
      </c>
      <c r="N248" s="38">
        <v>124.47</v>
      </c>
      <c r="O248" s="39">
        <f t="shared" si="111"/>
        <v>507.68</v>
      </c>
      <c r="P248" s="38">
        <f t="shared" si="112"/>
        <v>28.05</v>
      </c>
      <c r="Q248" s="38">
        <v>5.49</v>
      </c>
      <c r="R248" s="39">
        <f t="shared" si="113"/>
        <v>159</v>
      </c>
      <c r="S248" s="39">
        <f t="shared" si="114"/>
        <v>0</v>
      </c>
      <c r="T248" s="39">
        <f t="shared" si="115"/>
        <v>1551.98</v>
      </c>
      <c r="U248" s="38">
        <f t="shared" si="116"/>
        <v>0</v>
      </c>
      <c r="V248" s="38">
        <f t="shared" si="117"/>
        <v>320.56</v>
      </c>
      <c r="W248" s="38">
        <v>62.28</v>
      </c>
      <c r="X248" s="39">
        <f t="shared" si="118"/>
        <v>126.92</v>
      </c>
      <c r="Y248" s="38">
        <f t="shared" si="119"/>
        <v>12.02</v>
      </c>
      <c r="Z248" s="38">
        <v>2.34</v>
      </c>
      <c r="AA248" s="39">
        <f t="shared" si="120"/>
        <v>159</v>
      </c>
      <c r="AB248" s="39">
        <f t="shared" si="121"/>
        <v>0</v>
      </c>
      <c r="AC248" s="38">
        <f t="shared" si="122"/>
        <v>683.12</v>
      </c>
      <c r="AD248" s="38">
        <f t="shared" si="123"/>
        <v>2235.1</v>
      </c>
      <c r="AE248" s="35"/>
      <c r="AF248" s="41" t="s">
        <v>74</v>
      </c>
      <c r="AG248" s="42">
        <f t="shared" si="105"/>
        <v>86.17</v>
      </c>
      <c r="AH248" s="42">
        <f t="shared" si="106"/>
        <v>1148.43</v>
      </c>
      <c r="AI248" s="42">
        <f t="shared" si="101"/>
        <v>634.6</v>
      </c>
      <c r="AJ248" s="42">
        <f t="shared" si="107"/>
        <v>47.9</v>
      </c>
      <c r="AK248" s="42">
        <f t="shared" si="102"/>
        <v>318</v>
      </c>
      <c r="AL248" s="42">
        <f t="shared" si="103"/>
        <v>0</v>
      </c>
      <c r="AM248" s="42">
        <f t="shared" si="104"/>
        <v>2235.1</v>
      </c>
      <c r="AN248" s="41" t="s">
        <v>35</v>
      </c>
    </row>
    <row r="249" ht="17" customHeight="1" spans="1:41">
      <c r="A249" s="37">
        <f t="shared" si="108"/>
        <v>246</v>
      </c>
      <c r="B249" s="38" t="s">
        <v>347</v>
      </c>
      <c r="C249" s="54" t="s">
        <v>714</v>
      </c>
      <c r="D249" s="55" t="s">
        <v>715</v>
      </c>
      <c r="E249" s="39">
        <v>4007</v>
      </c>
      <c r="F249" s="39">
        <v>4007</v>
      </c>
      <c r="G249" s="39">
        <v>6346</v>
      </c>
      <c r="H249" s="39">
        <v>4007</v>
      </c>
      <c r="I249" s="141">
        <v>2200</v>
      </c>
      <c r="J249" s="39"/>
      <c r="K249" s="38">
        <f t="shared" si="109"/>
        <v>72.13</v>
      </c>
      <c r="L249" s="38">
        <v>14.04</v>
      </c>
      <c r="M249" s="38">
        <f t="shared" si="110"/>
        <v>641.12</v>
      </c>
      <c r="N249" s="38">
        <v>124.47</v>
      </c>
      <c r="O249" s="39">
        <f t="shared" si="111"/>
        <v>507.68</v>
      </c>
      <c r="P249" s="38">
        <f t="shared" si="112"/>
        <v>28.05</v>
      </c>
      <c r="Q249" s="38">
        <v>5.49</v>
      </c>
      <c r="R249" s="39">
        <f t="shared" si="113"/>
        <v>110</v>
      </c>
      <c r="S249" s="39">
        <f t="shared" si="114"/>
        <v>0</v>
      </c>
      <c r="T249" s="39">
        <f t="shared" si="115"/>
        <v>1502.98</v>
      </c>
      <c r="U249" s="38">
        <f t="shared" si="116"/>
        <v>0</v>
      </c>
      <c r="V249" s="38">
        <f t="shared" si="117"/>
        <v>320.56</v>
      </c>
      <c r="W249" s="38">
        <v>62.28</v>
      </c>
      <c r="X249" s="39">
        <f t="shared" si="118"/>
        <v>126.92</v>
      </c>
      <c r="Y249" s="38">
        <f t="shared" si="119"/>
        <v>12.02</v>
      </c>
      <c r="Z249" s="38">
        <v>2.34</v>
      </c>
      <c r="AA249" s="39">
        <f t="shared" si="120"/>
        <v>110</v>
      </c>
      <c r="AB249" s="39">
        <f t="shared" si="121"/>
        <v>0</v>
      </c>
      <c r="AC249" s="38">
        <f t="shared" si="122"/>
        <v>634.12</v>
      </c>
      <c r="AD249" s="38">
        <f t="shared" si="123"/>
        <v>2137.1</v>
      </c>
      <c r="AE249" s="35"/>
      <c r="AF249" s="41" t="s">
        <v>69</v>
      </c>
      <c r="AG249" s="42">
        <f t="shared" si="105"/>
        <v>86.17</v>
      </c>
      <c r="AH249" s="42">
        <f t="shared" si="106"/>
        <v>1148.43</v>
      </c>
      <c r="AI249" s="42">
        <f t="shared" si="101"/>
        <v>634.6</v>
      </c>
      <c r="AJ249" s="42">
        <f t="shared" si="107"/>
        <v>47.9</v>
      </c>
      <c r="AK249" s="42">
        <f t="shared" si="102"/>
        <v>220</v>
      </c>
      <c r="AL249" s="42">
        <f t="shared" si="103"/>
        <v>0</v>
      </c>
      <c r="AM249" s="42">
        <f t="shared" si="104"/>
        <v>2137.1</v>
      </c>
      <c r="AN249" s="41" t="s">
        <v>33</v>
      </c>
      <c r="AO249" s="15"/>
    </row>
    <row r="250" ht="17" customHeight="1" spans="1:41">
      <c r="A250" s="37">
        <f t="shared" si="108"/>
        <v>247</v>
      </c>
      <c r="B250" s="38" t="s">
        <v>347</v>
      </c>
      <c r="C250" s="54" t="s">
        <v>716</v>
      </c>
      <c r="D250" s="55" t="s">
        <v>717</v>
      </c>
      <c r="E250" s="39">
        <v>4007</v>
      </c>
      <c r="F250" s="39">
        <v>4007</v>
      </c>
      <c r="G250" s="39">
        <v>6346</v>
      </c>
      <c r="H250" s="39">
        <v>4007</v>
      </c>
      <c r="I250" s="141">
        <v>2200</v>
      </c>
      <c r="J250" s="39"/>
      <c r="K250" s="38">
        <f t="shared" si="109"/>
        <v>72.13</v>
      </c>
      <c r="L250" s="38">
        <v>14.04</v>
      </c>
      <c r="M250" s="38">
        <f t="shared" si="110"/>
        <v>641.12</v>
      </c>
      <c r="N250" s="38">
        <v>124.47</v>
      </c>
      <c r="O250" s="39">
        <f t="shared" si="111"/>
        <v>507.68</v>
      </c>
      <c r="P250" s="38">
        <f t="shared" si="112"/>
        <v>28.05</v>
      </c>
      <c r="Q250" s="38">
        <v>5.49</v>
      </c>
      <c r="R250" s="39">
        <f t="shared" si="113"/>
        <v>110</v>
      </c>
      <c r="S250" s="39">
        <f t="shared" si="114"/>
        <v>0</v>
      </c>
      <c r="T250" s="39">
        <f t="shared" si="115"/>
        <v>1502.98</v>
      </c>
      <c r="U250" s="38">
        <f t="shared" si="116"/>
        <v>0</v>
      </c>
      <c r="V250" s="38">
        <f t="shared" si="117"/>
        <v>320.56</v>
      </c>
      <c r="W250" s="38">
        <v>62.28</v>
      </c>
      <c r="X250" s="39">
        <f t="shared" si="118"/>
        <v>126.92</v>
      </c>
      <c r="Y250" s="38">
        <f t="shared" si="119"/>
        <v>12.02</v>
      </c>
      <c r="Z250" s="38">
        <v>2.34</v>
      </c>
      <c r="AA250" s="39">
        <f t="shared" si="120"/>
        <v>110</v>
      </c>
      <c r="AB250" s="39">
        <f t="shared" si="121"/>
        <v>0</v>
      </c>
      <c r="AC250" s="38">
        <f t="shared" si="122"/>
        <v>634.12</v>
      </c>
      <c r="AD250" s="38">
        <f t="shared" si="123"/>
        <v>2137.1</v>
      </c>
      <c r="AE250" s="35"/>
      <c r="AF250" s="41" t="s">
        <v>69</v>
      </c>
      <c r="AG250" s="42">
        <f t="shared" si="105"/>
        <v>86.17</v>
      </c>
      <c r="AH250" s="42">
        <f t="shared" si="106"/>
        <v>1148.43</v>
      </c>
      <c r="AI250" s="42">
        <f t="shared" si="101"/>
        <v>634.6</v>
      </c>
      <c r="AJ250" s="42">
        <f t="shared" si="107"/>
        <v>47.9</v>
      </c>
      <c r="AK250" s="42">
        <f t="shared" si="102"/>
        <v>220</v>
      </c>
      <c r="AL250" s="42">
        <f t="shared" si="103"/>
        <v>0</v>
      </c>
      <c r="AM250" s="42">
        <f t="shared" si="104"/>
        <v>2137.1</v>
      </c>
      <c r="AN250" s="41" t="s">
        <v>33</v>
      </c>
      <c r="AO250" s="15"/>
    </row>
    <row r="251" ht="17" customHeight="1" spans="1:41">
      <c r="A251" s="37">
        <f t="shared" si="108"/>
        <v>248</v>
      </c>
      <c r="B251" s="38" t="s">
        <v>347</v>
      </c>
      <c r="C251" s="54" t="s">
        <v>722</v>
      </c>
      <c r="D251" s="55" t="s">
        <v>723</v>
      </c>
      <c r="E251" s="39">
        <v>4007</v>
      </c>
      <c r="F251" s="39">
        <v>4007</v>
      </c>
      <c r="G251" s="39">
        <v>6346</v>
      </c>
      <c r="H251" s="39">
        <v>4007</v>
      </c>
      <c r="I251" s="141">
        <v>2200</v>
      </c>
      <c r="J251" s="39"/>
      <c r="K251" s="38">
        <f t="shared" si="109"/>
        <v>72.13</v>
      </c>
      <c r="L251" s="38">
        <v>14.04</v>
      </c>
      <c r="M251" s="38">
        <f t="shared" si="110"/>
        <v>641.12</v>
      </c>
      <c r="N251" s="38">
        <v>124.47</v>
      </c>
      <c r="O251" s="39">
        <f t="shared" si="111"/>
        <v>507.68</v>
      </c>
      <c r="P251" s="38">
        <f t="shared" si="112"/>
        <v>28.05</v>
      </c>
      <c r="Q251" s="38">
        <v>5.49</v>
      </c>
      <c r="R251" s="39">
        <f t="shared" si="113"/>
        <v>110</v>
      </c>
      <c r="S251" s="39">
        <f t="shared" si="114"/>
        <v>0</v>
      </c>
      <c r="T251" s="39">
        <f t="shared" si="115"/>
        <v>1502.98</v>
      </c>
      <c r="U251" s="38">
        <f t="shared" si="116"/>
        <v>0</v>
      </c>
      <c r="V251" s="38">
        <f t="shared" si="117"/>
        <v>320.56</v>
      </c>
      <c r="W251" s="38">
        <v>62.28</v>
      </c>
      <c r="X251" s="39">
        <f t="shared" si="118"/>
        <v>126.92</v>
      </c>
      <c r="Y251" s="38">
        <f t="shared" si="119"/>
        <v>12.02</v>
      </c>
      <c r="Z251" s="38">
        <v>2.34</v>
      </c>
      <c r="AA251" s="39">
        <f t="shared" si="120"/>
        <v>110</v>
      </c>
      <c r="AB251" s="39">
        <f t="shared" si="121"/>
        <v>0</v>
      </c>
      <c r="AC251" s="38">
        <f t="shared" si="122"/>
        <v>634.12</v>
      </c>
      <c r="AD251" s="38">
        <f t="shared" si="123"/>
        <v>2137.1</v>
      </c>
      <c r="AE251" s="35"/>
      <c r="AF251" s="41" t="s">
        <v>69</v>
      </c>
      <c r="AG251" s="42">
        <f t="shared" si="105"/>
        <v>86.17</v>
      </c>
      <c r="AH251" s="42">
        <f t="shared" si="106"/>
        <v>1148.43</v>
      </c>
      <c r="AI251" s="42">
        <f t="shared" si="101"/>
        <v>634.6</v>
      </c>
      <c r="AJ251" s="42">
        <f t="shared" si="107"/>
        <v>47.9</v>
      </c>
      <c r="AK251" s="42">
        <f t="shared" si="102"/>
        <v>220</v>
      </c>
      <c r="AL251" s="42">
        <f t="shared" si="103"/>
        <v>0</v>
      </c>
      <c r="AM251" s="42">
        <f t="shared" si="104"/>
        <v>2137.1</v>
      </c>
      <c r="AN251" s="41" t="s">
        <v>33</v>
      </c>
      <c r="AO251" s="15"/>
    </row>
    <row r="252" ht="17" customHeight="1" spans="1:41">
      <c r="A252" s="37">
        <f t="shared" si="108"/>
        <v>249</v>
      </c>
      <c r="B252" s="38" t="s">
        <v>347</v>
      </c>
      <c r="C252" s="54" t="s">
        <v>724</v>
      </c>
      <c r="D252" s="227" t="s">
        <v>725</v>
      </c>
      <c r="E252" s="39">
        <v>4007</v>
      </c>
      <c r="F252" s="39">
        <v>4007</v>
      </c>
      <c r="G252" s="39">
        <v>6346</v>
      </c>
      <c r="H252" s="39">
        <v>4007</v>
      </c>
      <c r="I252" s="141">
        <v>2200</v>
      </c>
      <c r="J252" s="39"/>
      <c r="K252" s="38">
        <f t="shared" si="109"/>
        <v>72.13</v>
      </c>
      <c r="L252" s="38">
        <v>14.04</v>
      </c>
      <c r="M252" s="38">
        <f t="shared" si="110"/>
        <v>641.12</v>
      </c>
      <c r="N252" s="38">
        <v>124.47</v>
      </c>
      <c r="O252" s="39">
        <f t="shared" si="111"/>
        <v>507.68</v>
      </c>
      <c r="P252" s="38">
        <f t="shared" si="112"/>
        <v>28.05</v>
      </c>
      <c r="Q252" s="38">
        <v>5.49</v>
      </c>
      <c r="R252" s="39">
        <f t="shared" si="113"/>
        <v>110</v>
      </c>
      <c r="S252" s="39">
        <f t="shared" si="114"/>
        <v>0</v>
      </c>
      <c r="T252" s="39">
        <f t="shared" si="115"/>
        <v>1502.98</v>
      </c>
      <c r="U252" s="38">
        <f t="shared" si="116"/>
        <v>0</v>
      </c>
      <c r="V252" s="38">
        <f t="shared" si="117"/>
        <v>320.56</v>
      </c>
      <c r="W252" s="38">
        <v>62.28</v>
      </c>
      <c r="X252" s="39">
        <f t="shared" si="118"/>
        <v>126.92</v>
      </c>
      <c r="Y252" s="38">
        <f t="shared" si="119"/>
        <v>12.02</v>
      </c>
      <c r="Z252" s="38">
        <v>2.34</v>
      </c>
      <c r="AA252" s="39">
        <f t="shared" si="120"/>
        <v>110</v>
      </c>
      <c r="AB252" s="39">
        <f t="shared" si="121"/>
        <v>0</v>
      </c>
      <c r="AC252" s="38">
        <f t="shared" si="122"/>
        <v>634.12</v>
      </c>
      <c r="AD252" s="38">
        <f t="shared" si="123"/>
        <v>2137.1</v>
      </c>
      <c r="AE252" s="35"/>
      <c r="AF252" s="41" t="s">
        <v>69</v>
      </c>
      <c r="AG252" s="42">
        <f t="shared" si="105"/>
        <v>86.17</v>
      </c>
      <c r="AH252" s="42">
        <f t="shared" si="106"/>
        <v>1148.43</v>
      </c>
      <c r="AI252" s="42">
        <f t="shared" si="101"/>
        <v>634.6</v>
      </c>
      <c r="AJ252" s="42">
        <f t="shared" si="107"/>
        <v>47.9</v>
      </c>
      <c r="AK252" s="42">
        <f t="shared" si="102"/>
        <v>220</v>
      </c>
      <c r="AL252" s="42">
        <f t="shared" si="103"/>
        <v>0</v>
      </c>
      <c r="AM252" s="42">
        <f t="shared" si="104"/>
        <v>2137.1</v>
      </c>
      <c r="AN252" s="41" t="s">
        <v>33</v>
      </c>
      <c r="AO252" s="15"/>
    </row>
    <row r="253" ht="17" customHeight="1" spans="1:41">
      <c r="A253" s="37">
        <f t="shared" si="108"/>
        <v>250</v>
      </c>
      <c r="B253" s="38" t="s">
        <v>347</v>
      </c>
      <c r="C253" s="54" t="s">
        <v>726</v>
      </c>
      <c r="D253" s="227" t="s">
        <v>727</v>
      </c>
      <c r="E253" s="39">
        <v>4007</v>
      </c>
      <c r="F253" s="39">
        <v>4007</v>
      </c>
      <c r="G253" s="39">
        <v>6346</v>
      </c>
      <c r="H253" s="39">
        <v>4007</v>
      </c>
      <c r="I253" s="141">
        <v>2200</v>
      </c>
      <c r="J253" s="39"/>
      <c r="K253" s="38">
        <f t="shared" si="109"/>
        <v>72.13</v>
      </c>
      <c r="L253" s="38">
        <v>14.04</v>
      </c>
      <c r="M253" s="38">
        <f t="shared" si="110"/>
        <v>641.12</v>
      </c>
      <c r="N253" s="38">
        <v>124.47</v>
      </c>
      <c r="O253" s="39">
        <f t="shared" si="111"/>
        <v>507.68</v>
      </c>
      <c r="P253" s="38">
        <f t="shared" si="112"/>
        <v>28.05</v>
      </c>
      <c r="Q253" s="38">
        <v>5.49</v>
      </c>
      <c r="R253" s="39">
        <f t="shared" si="113"/>
        <v>110</v>
      </c>
      <c r="S253" s="39">
        <f t="shared" si="114"/>
        <v>0</v>
      </c>
      <c r="T253" s="39">
        <f t="shared" si="115"/>
        <v>1502.98</v>
      </c>
      <c r="U253" s="38">
        <f t="shared" si="116"/>
        <v>0</v>
      </c>
      <c r="V253" s="38">
        <f t="shared" si="117"/>
        <v>320.56</v>
      </c>
      <c r="W253" s="38">
        <v>62.28</v>
      </c>
      <c r="X253" s="39">
        <f t="shared" si="118"/>
        <v>126.92</v>
      </c>
      <c r="Y253" s="38">
        <f t="shared" si="119"/>
        <v>12.02</v>
      </c>
      <c r="Z253" s="38">
        <v>2.34</v>
      </c>
      <c r="AA253" s="39">
        <f t="shared" si="120"/>
        <v>110</v>
      </c>
      <c r="AB253" s="39">
        <f t="shared" si="121"/>
        <v>0</v>
      </c>
      <c r="AC253" s="38">
        <f t="shared" si="122"/>
        <v>634.12</v>
      </c>
      <c r="AD253" s="38">
        <f t="shared" si="123"/>
        <v>2137.1</v>
      </c>
      <c r="AE253" s="35"/>
      <c r="AF253" s="41" t="s">
        <v>69</v>
      </c>
      <c r="AG253" s="42">
        <f t="shared" si="105"/>
        <v>86.17</v>
      </c>
      <c r="AH253" s="42">
        <f t="shared" si="106"/>
        <v>1148.43</v>
      </c>
      <c r="AI253" s="42">
        <f t="shared" si="101"/>
        <v>634.6</v>
      </c>
      <c r="AJ253" s="42">
        <f t="shared" si="107"/>
        <v>47.9</v>
      </c>
      <c r="AK253" s="42">
        <f t="shared" si="102"/>
        <v>220</v>
      </c>
      <c r="AL253" s="42">
        <f t="shared" si="103"/>
        <v>0</v>
      </c>
      <c r="AM253" s="42">
        <f t="shared" si="104"/>
        <v>2137.1</v>
      </c>
      <c r="AN253" s="41" t="s">
        <v>33</v>
      </c>
      <c r="AO253" s="15"/>
    </row>
    <row r="254" ht="17" customHeight="1" spans="1:41">
      <c r="A254" s="37">
        <f t="shared" si="108"/>
        <v>251</v>
      </c>
      <c r="B254" s="39" t="s">
        <v>116</v>
      </c>
      <c r="C254" s="54" t="s">
        <v>761</v>
      </c>
      <c r="D254" s="55" t="s">
        <v>762</v>
      </c>
      <c r="E254" s="39">
        <v>4007</v>
      </c>
      <c r="F254" s="39">
        <v>4007</v>
      </c>
      <c r="G254" s="39">
        <v>6346</v>
      </c>
      <c r="H254" s="39">
        <v>4007</v>
      </c>
      <c r="I254" s="141">
        <v>2200</v>
      </c>
      <c r="J254" s="39"/>
      <c r="K254" s="38">
        <f t="shared" si="109"/>
        <v>72.13</v>
      </c>
      <c r="L254" s="38">
        <v>10.92</v>
      </c>
      <c r="M254" s="38">
        <f t="shared" si="110"/>
        <v>641.12</v>
      </c>
      <c r="N254" s="38">
        <v>96.81</v>
      </c>
      <c r="O254" s="39">
        <f t="shared" si="111"/>
        <v>507.68</v>
      </c>
      <c r="P254" s="38">
        <f t="shared" si="112"/>
        <v>28.05</v>
      </c>
      <c r="Q254" s="38">
        <v>4.27</v>
      </c>
      <c r="R254" s="39">
        <f t="shared" si="113"/>
        <v>110</v>
      </c>
      <c r="S254" s="39">
        <f t="shared" si="114"/>
        <v>0</v>
      </c>
      <c r="T254" s="39">
        <f t="shared" si="115"/>
        <v>1470.98</v>
      </c>
      <c r="U254" s="38">
        <f t="shared" si="116"/>
        <v>0</v>
      </c>
      <c r="V254" s="38">
        <f t="shared" si="117"/>
        <v>320.56</v>
      </c>
      <c r="W254" s="38">
        <v>48.44</v>
      </c>
      <c r="X254" s="39">
        <f t="shared" si="118"/>
        <v>126.92</v>
      </c>
      <c r="Y254" s="38">
        <f t="shared" si="119"/>
        <v>12.02</v>
      </c>
      <c r="Z254" s="38">
        <v>1.82</v>
      </c>
      <c r="AA254" s="39">
        <f t="shared" si="120"/>
        <v>110</v>
      </c>
      <c r="AB254" s="39">
        <f t="shared" si="121"/>
        <v>0</v>
      </c>
      <c r="AC254" s="38">
        <f t="shared" si="122"/>
        <v>619.76</v>
      </c>
      <c r="AD254" s="38">
        <f t="shared" si="123"/>
        <v>2090.74</v>
      </c>
      <c r="AE254" s="35"/>
      <c r="AF254" s="41" t="s">
        <v>47</v>
      </c>
      <c r="AG254" s="42">
        <f t="shared" si="105"/>
        <v>83.05</v>
      </c>
      <c r="AH254" s="42">
        <f t="shared" si="106"/>
        <v>1106.93</v>
      </c>
      <c r="AI254" s="42">
        <f t="shared" si="101"/>
        <v>634.6</v>
      </c>
      <c r="AJ254" s="42">
        <f t="shared" si="107"/>
        <v>46.16</v>
      </c>
      <c r="AK254" s="42">
        <f t="shared" si="102"/>
        <v>220</v>
      </c>
      <c r="AL254" s="42">
        <f t="shared" si="103"/>
        <v>0</v>
      </c>
      <c r="AM254" s="42">
        <f t="shared" si="104"/>
        <v>2090.74</v>
      </c>
      <c r="AN254" s="41" t="s">
        <v>33</v>
      </c>
      <c r="AO254" s="15"/>
    </row>
    <row r="255" ht="17" customHeight="1" spans="1:41">
      <c r="A255" s="37">
        <f t="shared" si="108"/>
        <v>252</v>
      </c>
      <c r="B255" s="39" t="s">
        <v>248</v>
      </c>
      <c r="C255" s="54" t="s">
        <v>763</v>
      </c>
      <c r="D255" s="227" t="s">
        <v>764</v>
      </c>
      <c r="E255" s="39">
        <v>4007</v>
      </c>
      <c r="F255" s="39">
        <v>4007</v>
      </c>
      <c r="G255" s="39">
        <v>6346</v>
      </c>
      <c r="H255" s="39">
        <v>4007</v>
      </c>
      <c r="I255" s="73">
        <v>2200</v>
      </c>
      <c r="J255" s="39"/>
      <c r="K255" s="38">
        <f t="shared" si="109"/>
        <v>72.13</v>
      </c>
      <c r="L255" s="38">
        <v>10.92</v>
      </c>
      <c r="M255" s="38">
        <f t="shared" si="110"/>
        <v>641.12</v>
      </c>
      <c r="N255" s="38">
        <v>96.81</v>
      </c>
      <c r="O255" s="39">
        <f t="shared" si="111"/>
        <v>507.68</v>
      </c>
      <c r="P255" s="38">
        <f t="shared" si="112"/>
        <v>28.05</v>
      </c>
      <c r="Q255" s="38">
        <v>4.27</v>
      </c>
      <c r="R255" s="39">
        <f t="shared" si="113"/>
        <v>110</v>
      </c>
      <c r="S255" s="39">
        <f t="shared" si="114"/>
        <v>0</v>
      </c>
      <c r="T255" s="39">
        <f t="shared" si="115"/>
        <v>1470.98</v>
      </c>
      <c r="U255" s="38">
        <f t="shared" si="116"/>
        <v>0</v>
      </c>
      <c r="V255" s="38">
        <f t="shared" si="117"/>
        <v>320.56</v>
      </c>
      <c r="W255" s="38">
        <v>48.44</v>
      </c>
      <c r="X255" s="39">
        <f t="shared" si="118"/>
        <v>126.92</v>
      </c>
      <c r="Y255" s="38">
        <f t="shared" si="119"/>
        <v>12.02</v>
      </c>
      <c r="Z255" s="38">
        <v>1.82</v>
      </c>
      <c r="AA255" s="39">
        <f t="shared" si="120"/>
        <v>110</v>
      </c>
      <c r="AB255" s="39">
        <f t="shared" si="121"/>
        <v>0</v>
      </c>
      <c r="AC255" s="38">
        <f t="shared" si="122"/>
        <v>619.76</v>
      </c>
      <c r="AD255" s="38">
        <f t="shared" si="123"/>
        <v>2090.74</v>
      </c>
      <c r="AE255" s="35"/>
      <c r="AF255" s="41" t="s">
        <v>70</v>
      </c>
      <c r="AG255" s="42">
        <f t="shared" si="105"/>
        <v>83.05</v>
      </c>
      <c r="AH255" s="42">
        <f t="shared" si="106"/>
        <v>1106.93</v>
      </c>
      <c r="AI255" s="42">
        <f t="shared" si="101"/>
        <v>634.6</v>
      </c>
      <c r="AJ255" s="42">
        <f t="shared" si="107"/>
        <v>46.16</v>
      </c>
      <c r="AK255" s="42">
        <f t="shared" si="102"/>
        <v>220</v>
      </c>
      <c r="AL255" s="42">
        <f t="shared" si="103"/>
        <v>0</v>
      </c>
      <c r="AM255" s="42">
        <f t="shared" si="104"/>
        <v>2090.74</v>
      </c>
      <c r="AN255" s="41" t="s">
        <v>33</v>
      </c>
      <c r="AO255" s="15"/>
    </row>
    <row r="256" ht="17" customHeight="1" spans="1:41">
      <c r="A256" s="37">
        <f t="shared" ref="A256:A263" si="124">ROW()-3</f>
        <v>253</v>
      </c>
      <c r="B256" s="39" t="s">
        <v>110</v>
      </c>
      <c r="C256" s="54" t="s">
        <v>767</v>
      </c>
      <c r="D256" s="227" t="s">
        <v>768</v>
      </c>
      <c r="E256" s="39">
        <v>4007</v>
      </c>
      <c r="F256" s="39">
        <v>4007</v>
      </c>
      <c r="G256" s="39">
        <v>6346</v>
      </c>
      <c r="H256" s="39">
        <v>4007</v>
      </c>
      <c r="I256" s="73">
        <v>0</v>
      </c>
      <c r="J256" s="39"/>
      <c r="K256" s="38">
        <f t="shared" ref="K256:K263" si="125">ROUND(E256*0.018,2)</f>
        <v>72.13</v>
      </c>
      <c r="L256" s="38">
        <v>10.92</v>
      </c>
      <c r="M256" s="38">
        <f t="shared" ref="M256:M263" si="126">ROUND(F256*0.16,2)</f>
        <v>641.12</v>
      </c>
      <c r="N256" s="38">
        <v>96.81</v>
      </c>
      <c r="O256" s="39">
        <f t="shared" ref="O256:O263" si="127">ROUND(G256*0.08,2)</f>
        <v>507.68</v>
      </c>
      <c r="P256" s="38">
        <f t="shared" ref="P256:P263" si="128">ROUND(H256*0.007,2)</f>
        <v>28.05</v>
      </c>
      <c r="Q256" s="38">
        <v>4.27</v>
      </c>
      <c r="R256" s="39">
        <f t="shared" ref="R256:R263" si="129">I256*5%</f>
        <v>0</v>
      </c>
      <c r="S256" s="39">
        <f t="shared" ref="S256:S263" si="130">J256*50%</f>
        <v>0</v>
      </c>
      <c r="T256" s="39">
        <f t="shared" ref="T256:T263" si="131">SUM(K256:S256)</f>
        <v>1360.98</v>
      </c>
      <c r="U256" s="38">
        <f t="shared" ref="U256:U263" si="132">E256*0</f>
        <v>0</v>
      </c>
      <c r="V256" s="38">
        <f t="shared" ref="V256:V263" si="133">ROUND(F256*0.08,2)</f>
        <v>320.56</v>
      </c>
      <c r="W256" s="38">
        <v>48.44</v>
      </c>
      <c r="X256" s="39">
        <f t="shared" ref="X256:X263" si="134">ROUND(G256*0.02,2)</f>
        <v>126.92</v>
      </c>
      <c r="Y256" s="38">
        <f t="shared" ref="Y256:Y263" si="135">ROUND(H256*0.003,2)</f>
        <v>12.02</v>
      </c>
      <c r="Z256" s="38">
        <v>1.82</v>
      </c>
      <c r="AA256" s="39">
        <f t="shared" ref="AA256:AA263" si="136">I256*5%</f>
        <v>0</v>
      </c>
      <c r="AB256" s="39">
        <f t="shared" ref="AB256:AB263" si="137">J256*50%</f>
        <v>0</v>
      </c>
      <c r="AC256" s="38">
        <f t="shared" ref="AC256:AC263" si="138">SUM(U256:AB256)</f>
        <v>509.76</v>
      </c>
      <c r="AD256" s="38">
        <f t="shared" ref="AD256:AD263" si="139">T256+AC256</f>
        <v>1870.74</v>
      </c>
      <c r="AE256" s="35"/>
      <c r="AF256" s="41" t="s">
        <v>62</v>
      </c>
      <c r="AG256" s="42">
        <f t="shared" si="105"/>
        <v>83.05</v>
      </c>
      <c r="AH256" s="42">
        <f t="shared" si="106"/>
        <v>1106.93</v>
      </c>
      <c r="AI256" s="42">
        <f t="shared" si="101"/>
        <v>634.6</v>
      </c>
      <c r="AJ256" s="42">
        <f t="shared" si="107"/>
        <v>46.16</v>
      </c>
      <c r="AK256" s="42">
        <f t="shared" si="102"/>
        <v>0</v>
      </c>
      <c r="AL256" s="42">
        <f t="shared" si="103"/>
        <v>0</v>
      </c>
      <c r="AM256" s="42">
        <f t="shared" si="104"/>
        <v>1870.74</v>
      </c>
      <c r="AN256" s="41" t="s">
        <v>33</v>
      </c>
      <c r="AO256" s="15"/>
    </row>
    <row r="257" ht="17" customHeight="1" spans="1:44">
      <c r="A257" s="37">
        <f t="shared" si="124"/>
        <v>254</v>
      </c>
      <c r="B257" s="39" t="s">
        <v>248</v>
      </c>
      <c r="C257" s="54" t="s">
        <v>769</v>
      </c>
      <c r="D257" s="227" t="s">
        <v>770</v>
      </c>
      <c r="E257" s="39">
        <v>4007</v>
      </c>
      <c r="F257" s="39">
        <v>4007</v>
      </c>
      <c r="G257" s="39">
        <v>6346</v>
      </c>
      <c r="H257" s="39">
        <v>4007</v>
      </c>
      <c r="I257" s="73">
        <v>2200</v>
      </c>
      <c r="J257" s="39"/>
      <c r="K257" s="38">
        <f t="shared" si="125"/>
        <v>72.13</v>
      </c>
      <c r="L257" s="38">
        <v>10.92</v>
      </c>
      <c r="M257" s="38">
        <f t="shared" si="126"/>
        <v>641.12</v>
      </c>
      <c r="N257" s="38">
        <v>96.81</v>
      </c>
      <c r="O257" s="39">
        <f t="shared" si="127"/>
        <v>507.68</v>
      </c>
      <c r="P257" s="38">
        <f t="shared" si="128"/>
        <v>28.05</v>
      </c>
      <c r="Q257" s="38">
        <v>4.27</v>
      </c>
      <c r="R257" s="39">
        <f t="shared" si="129"/>
        <v>110</v>
      </c>
      <c r="S257" s="39">
        <f t="shared" si="130"/>
        <v>0</v>
      </c>
      <c r="T257" s="39">
        <f t="shared" si="131"/>
        <v>1470.98</v>
      </c>
      <c r="U257" s="38">
        <f t="shared" si="132"/>
        <v>0</v>
      </c>
      <c r="V257" s="38">
        <f t="shared" si="133"/>
        <v>320.56</v>
      </c>
      <c r="W257" s="38">
        <v>48.44</v>
      </c>
      <c r="X257" s="39">
        <f t="shared" si="134"/>
        <v>126.92</v>
      </c>
      <c r="Y257" s="38">
        <f t="shared" si="135"/>
        <v>12.02</v>
      </c>
      <c r="Z257" s="38">
        <v>1.82</v>
      </c>
      <c r="AA257" s="39">
        <f t="shared" si="136"/>
        <v>110</v>
      </c>
      <c r="AB257" s="39">
        <f t="shared" si="137"/>
        <v>0</v>
      </c>
      <c r="AC257" s="38">
        <f t="shared" si="138"/>
        <v>619.76</v>
      </c>
      <c r="AD257" s="38">
        <f t="shared" si="139"/>
        <v>2090.74</v>
      </c>
      <c r="AE257" s="35"/>
      <c r="AF257" s="41" t="s">
        <v>70</v>
      </c>
      <c r="AG257" s="42">
        <f t="shared" si="105"/>
        <v>83.05</v>
      </c>
      <c r="AH257" s="42">
        <f t="shared" si="106"/>
        <v>1106.93</v>
      </c>
      <c r="AI257" s="42">
        <f t="shared" si="101"/>
        <v>634.6</v>
      </c>
      <c r="AJ257" s="42">
        <f t="shared" si="107"/>
        <v>46.16</v>
      </c>
      <c r="AK257" s="42">
        <f t="shared" si="102"/>
        <v>220</v>
      </c>
      <c r="AL257" s="42">
        <f t="shared" si="103"/>
        <v>0</v>
      </c>
      <c r="AM257" s="42">
        <f t="shared" si="104"/>
        <v>2090.74</v>
      </c>
      <c r="AN257" s="41" t="s">
        <v>33</v>
      </c>
      <c r="AO257" s="15"/>
    </row>
    <row r="258" ht="17" customHeight="1" spans="1:44">
      <c r="A258" s="37">
        <f t="shared" si="124"/>
        <v>255</v>
      </c>
      <c r="B258" s="39" t="s">
        <v>189</v>
      </c>
      <c r="C258" s="54" t="s">
        <v>773</v>
      </c>
      <c r="D258" s="227" t="s">
        <v>774</v>
      </c>
      <c r="E258" s="39">
        <v>4007</v>
      </c>
      <c r="F258" s="39">
        <v>4007</v>
      </c>
      <c r="G258" s="39">
        <v>6346</v>
      </c>
      <c r="H258" s="39">
        <v>4007</v>
      </c>
      <c r="I258" s="141">
        <v>2200</v>
      </c>
      <c r="J258" s="39"/>
      <c r="K258" s="38">
        <f t="shared" si="125"/>
        <v>72.13</v>
      </c>
      <c r="L258" s="38">
        <v>10.92</v>
      </c>
      <c r="M258" s="38">
        <f t="shared" si="126"/>
        <v>641.12</v>
      </c>
      <c r="N258" s="38">
        <v>96.81</v>
      </c>
      <c r="O258" s="39">
        <f t="shared" si="127"/>
        <v>507.68</v>
      </c>
      <c r="P258" s="38">
        <f t="shared" si="128"/>
        <v>28.05</v>
      </c>
      <c r="Q258" s="38">
        <v>4.27</v>
      </c>
      <c r="R258" s="39">
        <f t="shared" si="129"/>
        <v>110</v>
      </c>
      <c r="S258" s="39">
        <f t="shared" si="130"/>
        <v>0</v>
      </c>
      <c r="T258" s="39">
        <f t="shared" si="131"/>
        <v>1470.98</v>
      </c>
      <c r="U258" s="38">
        <f t="shared" si="132"/>
        <v>0</v>
      </c>
      <c r="V258" s="38">
        <f t="shared" si="133"/>
        <v>320.56</v>
      </c>
      <c r="W258" s="38">
        <v>48.44</v>
      </c>
      <c r="X258" s="39">
        <f t="shared" si="134"/>
        <v>126.92</v>
      </c>
      <c r="Y258" s="38">
        <f t="shared" si="135"/>
        <v>12.02</v>
      </c>
      <c r="Z258" s="38">
        <v>1.82</v>
      </c>
      <c r="AA258" s="39">
        <f t="shared" si="136"/>
        <v>110</v>
      </c>
      <c r="AB258" s="39">
        <f t="shared" si="137"/>
        <v>0</v>
      </c>
      <c r="AC258" s="38">
        <f t="shared" si="138"/>
        <v>619.76</v>
      </c>
      <c r="AD258" s="38">
        <f t="shared" si="139"/>
        <v>2090.74</v>
      </c>
      <c r="AE258" s="35"/>
      <c r="AF258" s="41" t="s">
        <v>52</v>
      </c>
      <c r="AG258" s="42">
        <f t="shared" si="105"/>
        <v>83.05</v>
      </c>
      <c r="AH258" s="42">
        <f t="shared" si="106"/>
        <v>1106.93</v>
      </c>
      <c r="AI258" s="42">
        <f t="shared" si="101"/>
        <v>634.6</v>
      </c>
      <c r="AJ258" s="42">
        <f t="shared" si="107"/>
        <v>46.16</v>
      </c>
      <c r="AK258" s="42">
        <f t="shared" si="102"/>
        <v>220</v>
      </c>
      <c r="AL258" s="42">
        <f t="shared" si="103"/>
        <v>0</v>
      </c>
      <c r="AM258" s="42">
        <f t="shared" si="104"/>
        <v>2090.74</v>
      </c>
      <c r="AN258" s="41" t="s">
        <v>33</v>
      </c>
      <c r="AO258" s="15"/>
    </row>
    <row r="259" ht="17" customHeight="1" spans="1:44">
      <c r="A259" s="37">
        <f t="shared" si="124"/>
        <v>256</v>
      </c>
      <c r="B259" s="39" t="s">
        <v>119</v>
      </c>
      <c r="C259" s="54" t="s">
        <v>775</v>
      </c>
      <c r="D259" s="227" t="s">
        <v>776</v>
      </c>
      <c r="E259" s="39">
        <v>4007</v>
      </c>
      <c r="F259" s="39">
        <v>4007</v>
      </c>
      <c r="G259" s="39">
        <v>6346</v>
      </c>
      <c r="H259" s="39">
        <v>4007</v>
      </c>
      <c r="I259" s="73">
        <v>3180</v>
      </c>
      <c r="J259" s="39"/>
      <c r="K259" s="38">
        <f t="shared" si="125"/>
        <v>72.13</v>
      </c>
      <c r="L259" s="38">
        <v>10.92</v>
      </c>
      <c r="M259" s="38">
        <f t="shared" si="126"/>
        <v>641.12</v>
      </c>
      <c r="N259" s="38">
        <v>96.81</v>
      </c>
      <c r="O259" s="39">
        <f t="shared" si="127"/>
        <v>507.68</v>
      </c>
      <c r="P259" s="38">
        <f t="shared" si="128"/>
        <v>28.05</v>
      </c>
      <c r="Q259" s="38">
        <v>4.27</v>
      </c>
      <c r="R259" s="39">
        <f t="shared" si="129"/>
        <v>159</v>
      </c>
      <c r="S259" s="39">
        <f t="shared" si="130"/>
        <v>0</v>
      </c>
      <c r="T259" s="39">
        <f t="shared" si="131"/>
        <v>1519.98</v>
      </c>
      <c r="U259" s="38">
        <f t="shared" si="132"/>
        <v>0</v>
      </c>
      <c r="V259" s="38">
        <f t="shared" si="133"/>
        <v>320.56</v>
      </c>
      <c r="W259" s="38">
        <v>48.44</v>
      </c>
      <c r="X259" s="39">
        <f t="shared" si="134"/>
        <v>126.92</v>
      </c>
      <c r="Y259" s="38">
        <f t="shared" si="135"/>
        <v>12.02</v>
      </c>
      <c r="Z259" s="38">
        <v>1.82</v>
      </c>
      <c r="AA259" s="39">
        <f t="shared" si="136"/>
        <v>159</v>
      </c>
      <c r="AB259" s="39">
        <f t="shared" si="137"/>
        <v>0</v>
      </c>
      <c r="AC259" s="38">
        <f t="shared" si="138"/>
        <v>668.76</v>
      </c>
      <c r="AD259" s="38">
        <f t="shared" si="139"/>
        <v>2188.74</v>
      </c>
      <c r="AE259" s="35"/>
      <c r="AF259" s="41" t="s">
        <v>58</v>
      </c>
      <c r="AG259" s="42">
        <f t="shared" si="105"/>
        <v>83.05</v>
      </c>
      <c r="AH259" s="42">
        <f t="shared" si="106"/>
        <v>1106.93</v>
      </c>
      <c r="AI259" s="42">
        <f t="shared" si="101"/>
        <v>634.6</v>
      </c>
      <c r="AJ259" s="42">
        <f t="shared" si="107"/>
        <v>46.16</v>
      </c>
      <c r="AK259" s="42">
        <f t="shared" si="102"/>
        <v>318</v>
      </c>
      <c r="AL259" s="42">
        <f t="shared" si="103"/>
        <v>0</v>
      </c>
      <c r="AM259" s="42">
        <f t="shared" si="104"/>
        <v>2188.74</v>
      </c>
      <c r="AN259" s="41" t="s">
        <v>35</v>
      </c>
      <c r="AO259" s="15"/>
    </row>
    <row r="260" ht="17" customHeight="1" spans="1:44">
      <c r="A260" s="37">
        <f t="shared" si="124"/>
        <v>257</v>
      </c>
      <c r="B260" s="39" t="s">
        <v>347</v>
      </c>
      <c r="C260" s="54" t="s">
        <v>785</v>
      </c>
      <c r="D260" s="55" t="s">
        <v>786</v>
      </c>
      <c r="E260" s="39">
        <v>4007</v>
      </c>
      <c r="F260" s="39">
        <v>4007</v>
      </c>
      <c r="G260" s="39">
        <v>6346</v>
      </c>
      <c r="H260" s="39">
        <v>4007</v>
      </c>
      <c r="I260" s="73">
        <v>0</v>
      </c>
      <c r="J260" s="39"/>
      <c r="K260" s="38">
        <f t="shared" si="125"/>
        <v>72.13</v>
      </c>
      <c r="L260" s="38">
        <v>9.36</v>
      </c>
      <c r="M260" s="38">
        <f t="shared" si="126"/>
        <v>641.12</v>
      </c>
      <c r="N260" s="38">
        <v>82.98</v>
      </c>
      <c r="O260" s="39">
        <f t="shared" si="127"/>
        <v>507.68</v>
      </c>
      <c r="P260" s="38">
        <f t="shared" si="128"/>
        <v>28.05</v>
      </c>
      <c r="Q260" s="38">
        <v>3.66</v>
      </c>
      <c r="R260" s="39">
        <f t="shared" si="129"/>
        <v>0</v>
      </c>
      <c r="S260" s="39">
        <f t="shared" si="130"/>
        <v>0</v>
      </c>
      <c r="T260" s="39">
        <f t="shared" si="131"/>
        <v>1344.98</v>
      </c>
      <c r="U260" s="38">
        <f t="shared" si="132"/>
        <v>0</v>
      </c>
      <c r="V260" s="38">
        <f t="shared" si="133"/>
        <v>320.56</v>
      </c>
      <c r="W260" s="38">
        <v>41.52</v>
      </c>
      <c r="X260" s="39">
        <f t="shared" si="134"/>
        <v>126.92</v>
      </c>
      <c r="Y260" s="38">
        <f t="shared" si="135"/>
        <v>12.02</v>
      </c>
      <c r="Z260" s="38">
        <v>1.56</v>
      </c>
      <c r="AA260" s="39">
        <f t="shared" si="136"/>
        <v>0</v>
      </c>
      <c r="AB260" s="39">
        <f t="shared" si="137"/>
        <v>0</v>
      </c>
      <c r="AC260" s="38">
        <f t="shared" si="138"/>
        <v>502.58</v>
      </c>
      <c r="AD260" s="38">
        <f t="shared" si="139"/>
        <v>1847.56</v>
      </c>
      <c r="AE260" s="35"/>
      <c r="AF260" s="41" t="s">
        <v>69</v>
      </c>
      <c r="AG260" s="42">
        <f t="shared" si="105"/>
        <v>81.49</v>
      </c>
      <c r="AH260" s="42">
        <f t="shared" si="106"/>
        <v>1086.18</v>
      </c>
      <c r="AI260" s="42">
        <f>O260+X260</f>
        <v>634.6</v>
      </c>
      <c r="AJ260" s="42">
        <f t="shared" si="107"/>
        <v>45.29</v>
      </c>
      <c r="AK260" s="42">
        <f>R260+AA260</f>
        <v>0</v>
      </c>
      <c r="AL260" s="42">
        <f>S260+AB260</f>
        <v>0</v>
      </c>
      <c r="AM260" s="42">
        <f>T260+AC260</f>
        <v>1847.56</v>
      </c>
      <c r="AN260" s="41" t="s">
        <v>33</v>
      </c>
      <c r="AO260" s="15"/>
    </row>
    <row r="261" ht="17" customHeight="1" spans="1:44">
      <c r="A261" s="37">
        <f t="shared" si="124"/>
        <v>258</v>
      </c>
      <c r="B261" s="39" t="s">
        <v>791</v>
      </c>
      <c r="C261" s="54" t="s">
        <v>792</v>
      </c>
      <c r="D261" s="227" t="s">
        <v>793</v>
      </c>
      <c r="E261" s="39">
        <v>4007</v>
      </c>
      <c r="F261" s="39">
        <v>4007</v>
      </c>
      <c r="G261" s="39">
        <v>6346</v>
      </c>
      <c r="H261" s="39">
        <v>4007</v>
      </c>
      <c r="I261" s="73">
        <v>3180</v>
      </c>
      <c r="J261" s="39"/>
      <c r="K261" s="38">
        <f t="shared" si="125"/>
        <v>72.13</v>
      </c>
      <c r="L261" s="38">
        <v>9.36</v>
      </c>
      <c r="M261" s="38">
        <f t="shared" si="126"/>
        <v>641.12</v>
      </c>
      <c r="N261" s="38">
        <v>82.98</v>
      </c>
      <c r="O261" s="39">
        <f t="shared" si="127"/>
        <v>507.68</v>
      </c>
      <c r="P261" s="38">
        <f t="shared" si="128"/>
        <v>28.05</v>
      </c>
      <c r="Q261" s="38">
        <v>3.66</v>
      </c>
      <c r="R261" s="39">
        <f t="shared" si="129"/>
        <v>159</v>
      </c>
      <c r="S261" s="39">
        <f t="shared" si="130"/>
        <v>0</v>
      </c>
      <c r="T261" s="39">
        <f t="shared" si="131"/>
        <v>1503.98</v>
      </c>
      <c r="U261" s="38">
        <f t="shared" si="132"/>
        <v>0</v>
      </c>
      <c r="V261" s="38">
        <f t="shared" si="133"/>
        <v>320.56</v>
      </c>
      <c r="W261" s="38">
        <v>41.52</v>
      </c>
      <c r="X261" s="39">
        <f t="shared" si="134"/>
        <v>126.92</v>
      </c>
      <c r="Y261" s="38">
        <f t="shared" si="135"/>
        <v>12.02</v>
      </c>
      <c r="Z261" s="38">
        <v>1.56</v>
      </c>
      <c r="AA261" s="39">
        <f t="shared" si="136"/>
        <v>159</v>
      </c>
      <c r="AB261" s="39">
        <f t="shared" si="137"/>
        <v>0</v>
      </c>
      <c r="AC261" s="38">
        <f t="shared" si="138"/>
        <v>661.58</v>
      </c>
      <c r="AD261" s="38">
        <f t="shared" si="139"/>
        <v>2165.56</v>
      </c>
      <c r="AE261" s="35"/>
      <c r="AF261" s="41" t="s">
        <v>74</v>
      </c>
      <c r="AG261" s="42">
        <f>K261+U261+L261</f>
        <v>81.49</v>
      </c>
      <c r="AH261" s="42">
        <f>M261+V261+N261+W261</f>
        <v>1086.18</v>
      </c>
      <c r="AI261" s="42">
        <f>O261+X261</f>
        <v>634.6</v>
      </c>
      <c r="AJ261" s="42">
        <f>P261+Y261+Z261+Q261</f>
        <v>45.29</v>
      </c>
      <c r="AK261" s="42">
        <f>R261+AA261</f>
        <v>318</v>
      </c>
      <c r="AL261" s="42">
        <f>S261+AB261</f>
        <v>0</v>
      </c>
      <c r="AM261" s="42">
        <f>T261+AC261</f>
        <v>2165.56</v>
      </c>
      <c r="AN261" s="41" t="s">
        <v>35</v>
      </c>
      <c r="AO261" s="15"/>
    </row>
    <row r="262" ht="17" customHeight="1" spans="1:44">
      <c r="A262" s="37">
        <f t="shared" si="124"/>
        <v>259</v>
      </c>
      <c r="B262" s="39" t="s">
        <v>110</v>
      </c>
      <c r="C262" s="54" t="s">
        <v>794</v>
      </c>
      <c r="D262" s="227" t="s">
        <v>795</v>
      </c>
      <c r="E262" s="39">
        <v>4007</v>
      </c>
      <c r="F262" s="39">
        <v>4007</v>
      </c>
      <c r="G262" s="39">
        <v>6346</v>
      </c>
      <c r="H262" s="39">
        <v>4007</v>
      </c>
      <c r="I262" s="73">
        <v>0</v>
      </c>
      <c r="J262" s="39"/>
      <c r="K262" s="38">
        <f t="shared" si="125"/>
        <v>72.13</v>
      </c>
      <c r="L262" s="38">
        <v>9.36</v>
      </c>
      <c r="M262" s="38">
        <f t="shared" si="126"/>
        <v>641.12</v>
      </c>
      <c r="N262" s="38">
        <v>82.98</v>
      </c>
      <c r="O262" s="39">
        <f t="shared" si="127"/>
        <v>507.68</v>
      </c>
      <c r="P262" s="38">
        <f t="shared" si="128"/>
        <v>28.05</v>
      </c>
      <c r="Q262" s="38">
        <v>3.66</v>
      </c>
      <c r="R262" s="39">
        <f t="shared" si="129"/>
        <v>0</v>
      </c>
      <c r="S262" s="39">
        <f t="shared" si="130"/>
        <v>0</v>
      </c>
      <c r="T262" s="39">
        <f t="shared" si="131"/>
        <v>1344.98</v>
      </c>
      <c r="U262" s="38">
        <f t="shared" si="132"/>
        <v>0</v>
      </c>
      <c r="V262" s="38">
        <f t="shared" si="133"/>
        <v>320.56</v>
      </c>
      <c r="W262" s="38">
        <v>41.52</v>
      </c>
      <c r="X262" s="39">
        <f t="shared" si="134"/>
        <v>126.92</v>
      </c>
      <c r="Y262" s="38">
        <f t="shared" si="135"/>
        <v>12.02</v>
      </c>
      <c r="Z262" s="38">
        <v>1.56</v>
      </c>
      <c r="AA262" s="39">
        <f t="shared" si="136"/>
        <v>0</v>
      </c>
      <c r="AB262" s="39">
        <f t="shared" si="137"/>
        <v>0</v>
      </c>
      <c r="AC262" s="38">
        <f t="shared" si="138"/>
        <v>502.58</v>
      </c>
      <c r="AD262" s="38">
        <f t="shared" si="139"/>
        <v>1847.56</v>
      </c>
      <c r="AE262" s="35"/>
      <c r="AF262" s="41" t="s">
        <v>62</v>
      </c>
      <c r="AG262" s="42">
        <f>K262+U262+L262</f>
        <v>81.49</v>
      </c>
      <c r="AH262" s="42">
        <f>M262+V262+N262+W262</f>
        <v>1086.18</v>
      </c>
      <c r="AI262" s="42">
        <f>O262+X262</f>
        <v>634.6</v>
      </c>
      <c r="AJ262" s="42">
        <f>P262+Y262+Z262+Q262</f>
        <v>45.29</v>
      </c>
      <c r="AK262" s="42">
        <f>R262+AA262</f>
        <v>0</v>
      </c>
      <c r="AL262" s="42">
        <f>S262+AB262</f>
        <v>0</v>
      </c>
      <c r="AM262" s="42">
        <f>T262+AC262</f>
        <v>1847.56</v>
      </c>
      <c r="AN262" s="41" t="s">
        <v>33</v>
      </c>
      <c r="AO262" s="15"/>
    </row>
    <row r="263" ht="17" customHeight="1" spans="1:44">
      <c r="A263" s="37">
        <f t="shared" si="124"/>
        <v>260</v>
      </c>
      <c r="B263" s="39" t="s">
        <v>248</v>
      </c>
      <c r="C263" s="54" t="s">
        <v>796</v>
      </c>
      <c r="D263" s="55" t="s">
        <v>797</v>
      </c>
      <c r="E263" s="39">
        <v>4007</v>
      </c>
      <c r="F263" s="39">
        <v>4007</v>
      </c>
      <c r="G263" s="39">
        <v>6346</v>
      </c>
      <c r="H263" s="39">
        <v>4007</v>
      </c>
      <c r="I263" s="73">
        <v>0</v>
      </c>
      <c r="J263" s="39"/>
      <c r="K263" s="38">
        <f t="shared" si="125"/>
        <v>72.13</v>
      </c>
      <c r="L263" s="38">
        <v>9.36</v>
      </c>
      <c r="M263" s="38">
        <f t="shared" si="126"/>
        <v>641.12</v>
      </c>
      <c r="N263" s="38">
        <v>82.98</v>
      </c>
      <c r="O263" s="39">
        <f t="shared" si="127"/>
        <v>507.68</v>
      </c>
      <c r="P263" s="38">
        <f t="shared" si="128"/>
        <v>28.05</v>
      </c>
      <c r="Q263" s="38">
        <v>3.66</v>
      </c>
      <c r="R263" s="39">
        <f t="shared" si="129"/>
        <v>0</v>
      </c>
      <c r="S263" s="39">
        <f t="shared" si="130"/>
        <v>0</v>
      </c>
      <c r="T263" s="39">
        <f t="shared" si="131"/>
        <v>1344.98</v>
      </c>
      <c r="U263" s="38">
        <f t="shared" si="132"/>
        <v>0</v>
      </c>
      <c r="V263" s="38">
        <f t="shared" si="133"/>
        <v>320.56</v>
      </c>
      <c r="W263" s="38">
        <v>41.52</v>
      </c>
      <c r="X263" s="39">
        <f t="shared" si="134"/>
        <v>126.92</v>
      </c>
      <c r="Y263" s="38">
        <f t="shared" si="135"/>
        <v>12.02</v>
      </c>
      <c r="Z263" s="38">
        <v>1.56</v>
      </c>
      <c r="AA263" s="39">
        <f t="shared" si="136"/>
        <v>0</v>
      </c>
      <c r="AB263" s="39">
        <f t="shared" si="137"/>
        <v>0</v>
      </c>
      <c r="AC263" s="38">
        <f t="shared" si="138"/>
        <v>502.58</v>
      </c>
      <c r="AD263" s="38">
        <f t="shared" si="139"/>
        <v>1847.56</v>
      </c>
      <c r="AE263" s="35"/>
      <c r="AF263" s="41" t="s">
        <v>70</v>
      </c>
      <c r="AG263" s="42">
        <f>K263+U263+L263</f>
        <v>81.49</v>
      </c>
      <c r="AH263" s="42">
        <f>M263+V263+N263+W263</f>
        <v>1086.18</v>
      </c>
      <c r="AI263" s="42">
        <f>O263+X263</f>
        <v>634.6</v>
      </c>
      <c r="AJ263" s="42">
        <f>P263+Y263+Z263+Q263</f>
        <v>45.29</v>
      </c>
      <c r="AK263" s="42">
        <f>R263+AA263</f>
        <v>0</v>
      </c>
      <c r="AL263" s="42">
        <f>S263+AB263</f>
        <v>0</v>
      </c>
      <c r="AM263" s="42">
        <f>T263+AC263</f>
        <v>1847.56</v>
      </c>
      <c r="AN263" s="41" t="s">
        <v>33</v>
      </c>
      <c r="AO263" s="15"/>
    </row>
    <row r="264" ht="21" customHeight="1" spans="1:44">
      <c r="A264" s="79" t="s">
        <v>10</v>
      </c>
      <c r="B264" s="79"/>
      <c r="C264" s="80"/>
      <c r="D264" s="81"/>
      <c r="E264" s="35">
        <f t="shared" ref="E264:Z264" si="140">SUM(E4:E263)</f>
        <v>1045729</v>
      </c>
      <c r="F264" s="35">
        <f t="shared" si="140"/>
        <v>1045729</v>
      </c>
      <c r="G264" s="35">
        <f t="shared" si="140"/>
        <v>1649960</v>
      </c>
      <c r="H264" s="35">
        <f t="shared" si="140"/>
        <v>1045729</v>
      </c>
      <c r="I264" s="35">
        <f t="shared" si="140"/>
        <v>700176</v>
      </c>
      <c r="J264" s="35">
        <f t="shared" si="140"/>
        <v>0</v>
      </c>
      <c r="K264" s="35">
        <f t="shared" si="140"/>
        <v>18824.11</v>
      </c>
      <c r="L264" s="35">
        <f t="shared" si="140"/>
        <v>3430.43999999999</v>
      </c>
      <c r="M264" s="35">
        <f t="shared" si="140"/>
        <v>167316.639999999</v>
      </c>
      <c r="N264" s="35">
        <f t="shared" si="140"/>
        <v>30412.1700000001</v>
      </c>
      <c r="O264" s="35">
        <f t="shared" si="140"/>
        <v>131996.799999999</v>
      </c>
      <c r="P264" s="35">
        <f t="shared" si="140"/>
        <v>7320.35000000003</v>
      </c>
      <c r="Q264" s="35">
        <f t="shared" si="140"/>
        <v>1341.39</v>
      </c>
      <c r="R264" s="35">
        <f t="shared" si="140"/>
        <v>35008.8</v>
      </c>
      <c r="S264" s="35">
        <f t="shared" si="140"/>
        <v>0</v>
      </c>
      <c r="T264" s="35">
        <f t="shared" si="140"/>
        <v>395650.699999999</v>
      </c>
      <c r="U264" s="35">
        <f t="shared" si="140"/>
        <v>0</v>
      </c>
      <c r="V264" s="35">
        <f t="shared" si="140"/>
        <v>83658.3199999997</v>
      </c>
      <c r="W264" s="35">
        <f t="shared" si="140"/>
        <v>15217.0800000001</v>
      </c>
      <c r="X264" s="35">
        <f t="shared" si="140"/>
        <v>32999.1999999998</v>
      </c>
      <c r="Y264" s="35">
        <f t="shared" si="140"/>
        <v>3136.94</v>
      </c>
      <c r="Z264" s="35">
        <f t="shared" si="140"/>
        <v>571.739999999998</v>
      </c>
      <c r="AA264" s="35">
        <f t="shared" ref="AA264:AM264" si="141">SUM(AA4:AA263)</f>
        <v>35008.8</v>
      </c>
      <c r="AB264" s="35">
        <f t="shared" si="141"/>
        <v>0</v>
      </c>
      <c r="AC264" s="35">
        <f t="shared" si="141"/>
        <v>170592.079999999</v>
      </c>
      <c r="AD264" s="35">
        <f t="shared" si="141"/>
        <v>566242.779999998</v>
      </c>
      <c r="AE264" s="35">
        <f t="shared" si="141"/>
        <v>0</v>
      </c>
      <c r="AF264" s="35">
        <f t="shared" si="141"/>
        <v>0</v>
      </c>
      <c r="AG264" s="35">
        <f t="shared" si="141"/>
        <v>22254.5499999999</v>
      </c>
      <c r="AH264" s="35">
        <f t="shared" si="141"/>
        <v>296604.209999999</v>
      </c>
      <c r="AI264" s="35">
        <f t="shared" si="141"/>
        <v>164996.000000001</v>
      </c>
      <c r="AJ264" s="35">
        <f t="shared" si="141"/>
        <v>12370.4199999999</v>
      </c>
      <c r="AK264" s="35">
        <f t="shared" si="141"/>
        <v>70017.6</v>
      </c>
      <c r="AL264" s="35">
        <f t="shared" si="141"/>
        <v>0</v>
      </c>
      <c r="AM264" s="35">
        <f t="shared" si="141"/>
        <v>566242.779999998</v>
      </c>
      <c r="AN264" s="41"/>
      <c r="AO264" s="15"/>
    </row>
    <row r="265" spans="1:44">
      <c r="A265" s="22"/>
      <c r="B265" s="22"/>
      <c r="E265" s="22"/>
      <c r="AF265" s="82"/>
    </row>
    <row r="266" ht="15" customHeight="1" spans="1:44">
      <c r="A266" s="83" t="s">
        <v>732</v>
      </c>
      <c r="B266" s="83"/>
      <c r="C266" s="83" t="s">
        <v>733</v>
      </c>
      <c r="D266" s="83"/>
      <c r="E266" s="83" t="s">
        <v>734</v>
      </c>
      <c r="F266" s="83"/>
      <c r="G266" s="84" t="s">
        <v>45</v>
      </c>
      <c r="H266" s="84"/>
      <c r="I266" s="83" t="s">
        <v>735</v>
      </c>
      <c r="J266" s="85" t="s">
        <v>736</v>
      </c>
      <c r="K266" s="85" t="s">
        <v>737</v>
      </c>
      <c r="L266" s="85"/>
      <c r="P266" s="86"/>
      <c r="Q266" s="86"/>
      <c r="AC266" s="21"/>
      <c r="AD266" s="21"/>
      <c r="AH266" s="87"/>
      <c r="AN266" s="15"/>
      <c r="AO266" s="15"/>
      <c r="AP266" s="15"/>
      <c r="AQ266" s="15"/>
      <c r="AR266" s="24"/>
    </row>
    <row r="267" ht="15" customHeight="1" spans="1:44">
      <c r="A267" s="88" t="s">
        <v>738</v>
      </c>
      <c r="B267" s="88"/>
      <c r="C267" s="89">
        <f>K264+L264</f>
        <v>22254.5499999999</v>
      </c>
      <c r="D267" s="89"/>
      <c r="E267" s="90">
        <f>SUM(U4:U263)</f>
        <v>0</v>
      </c>
      <c r="F267" s="90"/>
      <c r="G267" s="91">
        <f t="shared" ref="G267:G273" si="142">C267+E267</f>
        <v>22254.5499999999</v>
      </c>
      <c r="H267" s="92"/>
      <c r="I267" s="83">
        <f>COUNTIFS(E4:E263,"&lt;&gt;",E4:E263,"&lt;&gt;0")</f>
        <v>260</v>
      </c>
      <c r="J267" s="93">
        <f>'10月工伤补缴（2025年离职人员）'!C54</f>
        <v>390</v>
      </c>
      <c r="K267" s="85">
        <f>G267+J267</f>
        <v>22644.5499999999</v>
      </c>
      <c r="L267" s="85"/>
      <c r="P267" s="86"/>
      <c r="Q267" s="86"/>
      <c r="AC267" s="21"/>
      <c r="AD267" s="21"/>
      <c r="AG267" s="82"/>
      <c r="AN267" s="15"/>
      <c r="AO267" s="15"/>
      <c r="AP267" s="15"/>
      <c r="AQ267" s="15"/>
      <c r="AR267" s="24"/>
    </row>
    <row r="268" ht="15" customHeight="1" spans="1:44">
      <c r="A268" s="88" t="s">
        <v>739</v>
      </c>
      <c r="B268" s="88"/>
      <c r="C268" s="89">
        <f>M264+N264</f>
        <v>197728.809999999</v>
      </c>
      <c r="D268" s="89"/>
      <c r="E268" s="90">
        <f>V264+W264</f>
        <v>98875.3999999998</v>
      </c>
      <c r="F268" s="90"/>
      <c r="G268" s="91">
        <f t="shared" si="142"/>
        <v>296604.209999999</v>
      </c>
      <c r="H268" s="92"/>
      <c r="I268" s="83">
        <f>COUNTIFS(F4:F263,"&lt;&gt;",F4:F263,"&lt;&gt;0")</f>
        <v>260</v>
      </c>
      <c r="J268" s="85"/>
      <c r="K268" s="85">
        <f>G268+J268</f>
        <v>296604.209999999</v>
      </c>
      <c r="L268" s="85"/>
      <c r="P268" s="86"/>
      <c r="Q268" s="86"/>
      <c r="AC268" s="21"/>
      <c r="AD268" s="21"/>
      <c r="AH268" s="82"/>
      <c r="AN268" s="15"/>
      <c r="AO268" s="15"/>
      <c r="AP268" s="15"/>
      <c r="AQ268" s="15"/>
      <c r="AR268" s="24"/>
    </row>
    <row r="269" ht="15" customHeight="1" spans="1:44">
      <c r="A269" s="88" t="s">
        <v>740</v>
      </c>
      <c r="B269" s="88"/>
      <c r="C269" s="89">
        <f>P264+Q264</f>
        <v>8661.74000000003</v>
      </c>
      <c r="D269" s="89"/>
      <c r="E269" s="90">
        <f>Y264+Z264</f>
        <v>3708.67999999999</v>
      </c>
      <c r="F269" s="90"/>
      <c r="G269" s="91">
        <f t="shared" si="142"/>
        <v>12370.42</v>
      </c>
      <c r="H269" s="92"/>
      <c r="I269" s="83">
        <f>COUNTIFS(H4:H263,"&lt;&gt;",H4:H263,"&lt;&gt;0")</f>
        <v>260</v>
      </c>
      <c r="J269" s="85"/>
      <c r="K269" s="85">
        <f t="shared" ref="K267:K272" si="143">G269+J269</f>
        <v>12370.42</v>
      </c>
      <c r="L269" s="85"/>
      <c r="P269" s="86"/>
      <c r="Q269" s="86"/>
      <c r="AC269" s="21"/>
      <c r="AD269" s="21"/>
      <c r="AN269" s="15"/>
      <c r="AO269" s="15"/>
      <c r="AP269" s="15"/>
      <c r="AQ269" s="15"/>
      <c r="AR269" s="24"/>
    </row>
    <row r="270" ht="15" customHeight="1" spans="1:44">
      <c r="A270" s="94" t="s">
        <v>741</v>
      </c>
      <c r="B270" s="94"/>
      <c r="C270" s="89">
        <f>SUM(O4:O263)</f>
        <v>131996.799999999</v>
      </c>
      <c r="D270" s="89"/>
      <c r="E270" s="90">
        <f>SUM(X4:X263)</f>
        <v>32999.1999999998</v>
      </c>
      <c r="F270" s="90"/>
      <c r="G270" s="91">
        <f t="shared" si="142"/>
        <v>164995.999999999</v>
      </c>
      <c r="H270" s="92"/>
      <c r="I270" s="83">
        <f>COUNTIFS(G4:G263,"&lt;&gt;",G4:G263,"&lt;&gt;0")</f>
        <v>260</v>
      </c>
      <c r="J270" s="85"/>
      <c r="K270" s="85">
        <f t="shared" si="143"/>
        <v>164995.999999999</v>
      </c>
      <c r="L270" s="85"/>
      <c r="P270" s="86"/>
      <c r="Q270" s="86"/>
      <c r="AC270" s="21"/>
      <c r="AD270" s="21"/>
      <c r="AN270" s="15"/>
      <c r="AO270" s="15"/>
      <c r="AP270" s="15"/>
      <c r="AQ270" s="15"/>
      <c r="AR270" s="24"/>
    </row>
    <row r="271" ht="15" customHeight="1" spans="1:44">
      <c r="A271" s="94" t="s">
        <v>742</v>
      </c>
      <c r="B271" s="94"/>
      <c r="C271" s="89">
        <f>SUM(S4:S263)</f>
        <v>0</v>
      </c>
      <c r="D271" s="89"/>
      <c r="E271" s="90">
        <f>SUM(AB4:AB263)</f>
        <v>0</v>
      </c>
      <c r="F271" s="90"/>
      <c r="G271" s="91">
        <f t="shared" si="142"/>
        <v>0</v>
      </c>
      <c r="H271" s="92"/>
      <c r="I271" s="83">
        <f>COUNTIFS(J4:J263,"&lt;&gt;",J4:J263,"&lt;&gt;0")</f>
        <v>0</v>
      </c>
      <c r="J271" s="85"/>
      <c r="K271" s="85">
        <f t="shared" si="143"/>
        <v>0</v>
      </c>
      <c r="L271" s="85"/>
      <c r="P271" s="86"/>
      <c r="Q271" s="86"/>
      <c r="AC271" s="21"/>
      <c r="AD271" s="21"/>
      <c r="AN271" s="15"/>
      <c r="AO271" s="15"/>
      <c r="AP271" s="15"/>
      <c r="AQ271" s="15"/>
      <c r="AR271" s="24"/>
    </row>
    <row r="272" ht="21" customHeight="1" spans="1:44">
      <c r="A272" s="94" t="s">
        <v>743</v>
      </c>
      <c r="B272" s="94"/>
      <c r="C272" s="89">
        <f>SUM(R4:R263)</f>
        <v>35008.8</v>
      </c>
      <c r="D272" s="89"/>
      <c r="E272" s="90">
        <f>SUM(AA4:AA263)</f>
        <v>35008.8</v>
      </c>
      <c r="F272" s="90"/>
      <c r="G272" s="91">
        <f t="shared" si="142"/>
        <v>70017.6</v>
      </c>
      <c r="H272" s="92"/>
      <c r="I272" s="83">
        <f>COUNTIFS(I4:I263,"&lt;&gt;",I4:I263,"&lt;&gt;0")</f>
        <v>247</v>
      </c>
      <c r="J272" s="85"/>
      <c r="K272" s="85">
        <f t="shared" si="143"/>
        <v>70017.6</v>
      </c>
      <c r="L272" s="85"/>
      <c r="P272" s="86"/>
      <c r="Q272" s="86"/>
      <c r="AC272" s="21"/>
      <c r="AD272" s="21"/>
      <c r="AN272" s="15"/>
      <c r="AO272" s="15"/>
      <c r="AP272" s="15"/>
      <c r="AQ272" s="15"/>
      <c r="AR272" s="24"/>
    </row>
    <row r="273" ht="17" customHeight="1" spans="1:44">
      <c r="A273" s="85" t="s">
        <v>744</v>
      </c>
      <c r="B273" s="85"/>
      <c r="C273" s="95">
        <f>SUM(C267:D272)</f>
        <v>395650.699999998</v>
      </c>
      <c r="D273" s="96"/>
      <c r="E273" s="97">
        <f>SUM(E267:F272)</f>
        <v>170592.08</v>
      </c>
      <c r="F273" s="98"/>
      <c r="G273" s="99">
        <f t="shared" si="142"/>
        <v>566242.779999998</v>
      </c>
      <c r="H273" s="100"/>
      <c r="I273" s="85"/>
      <c r="J273" s="85"/>
      <c r="K273" s="101">
        <f>SUM(K267:K272)</f>
        <v>566632.779999998</v>
      </c>
      <c r="L273" s="101"/>
      <c r="P273" s="86"/>
      <c r="Q273" s="86"/>
      <c r="AC273" s="21"/>
      <c r="AD273" s="21"/>
      <c r="AN273" s="15"/>
      <c r="AO273" s="15"/>
      <c r="AP273" s="15"/>
      <c r="AQ273" s="15"/>
      <c r="AR273" s="24"/>
    </row>
    <row r="274" spans="1:44">
      <c r="A274" s="102" t="s">
        <v>745</v>
      </c>
      <c r="B274" s="102"/>
      <c r="C274" s="103"/>
      <c r="D274" s="102"/>
      <c r="E274" s="102"/>
      <c r="F274" s="102"/>
      <c r="G274" s="104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</row>
    <row r="275" spans="1:44">
      <c r="A275" s="102"/>
      <c r="B275" s="102"/>
      <c r="C275" s="103"/>
      <c r="D275" s="102"/>
      <c r="E275" s="102"/>
      <c r="F275" s="102"/>
      <c r="G275" s="104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</row>
    <row r="276" spans="1:44">
      <c r="A276" s="102"/>
      <c r="B276" s="102"/>
      <c r="C276" s="103"/>
      <c r="D276" s="102"/>
      <c r="E276" s="102"/>
      <c r="F276" s="102"/>
      <c r="G276" s="104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</row>
    <row r="277" spans="1:44">
      <c r="A277" s="102"/>
      <c r="B277" s="102"/>
      <c r="C277" s="103"/>
      <c r="D277" s="102"/>
      <c r="E277" s="102"/>
      <c r="F277" s="102"/>
      <c r="G277" s="104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</row>
    <row r="278" spans="1:44">
      <c r="A278" s="102"/>
      <c r="B278" s="102"/>
      <c r="C278" s="103"/>
      <c r="D278" s="102"/>
      <c r="E278" s="102"/>
      <c r="F278" s="102"/>
      <c r="G278" s="104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</row>
    <row r="279" spans="1:44">
      <c r="A279" s="102"/>
      <c r="B279" s="104"/>
      <c r="C279" s="103"/>
      <c r="D279" s="105"/>
      <c r="E279" s="102"/>
      <c r="F279" s="102"/>
      <c r="G279" s="104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V279" s="15"/>
      <c r="W279" s="15"/>
      <c r="X279" s="15"/>
      <c r="Y279" s="15"/>
      <c r="Z279" s="15"/>
      <c r="AA279" s="15"/>
      <c r="AB279" s="15"/>
    </row>
    <row r="280" spans="1:44">
      <c r="A280" s="102"/>
      <c r="B280" s="104"/>
      <c r="C280" s="103"/>
      <c r="D280" s="105"/>
      <c r="E280" s="102"/>
      <c r="F280" s="102"/>
      <c r="G280" s="104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2"/>
      <c r="T280" s="102"/>
      <c r="V280" s="15"/>
      <c r="W280" s="15"/>
      <c r="X280" s="15"/>
      <c r="Y280" s="15"/>
      <c r="Z280" s="15"/>
      <c r="AA280" s="15"/>
      <c r="AB280" s="15"/>
    </row>
    <row r="281" spans="1:44">
      <c r="A281" s="102"/>
      <c r="B281" s="104"/>
      <c r="C281" s="103"/>
      <c r="D281" s="105"/>
      <c r="E281" s="102"/>
      <c r="F281" s="102"/>
      <c r="G281" s="104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V281" s="15"/>
      <c r="W281" s="15"/>
      <c r="X281" s="15"/>
      <c r="Y281" s="15"/>
      <c r="Z281" s="15"/>
      <c r="AA281" s="15"/>
      <c r="AB281" s="15"/>
    </row>
    <row r="282" spans="1:44">
      <c r="A282" s="106" t="s">
        <v>746</v>
      </c>
      <c r="B282" s="107"/>
      <c r="C282" s="108"/>
      <c r="D282" s="105"/>
      <c r="E282" s="102"/>
      <c r="F282" s="102"/>
      <c r="G282" s="104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B282" s="15"/>
    </row>
    <row r="283" spans="1:44">
      <c r="A283" s="106"/>
      <c r="B283" s="107"/>
      <c r="C283" s="108"/>
      <c r="AB283" s="15"/>
    </row>
    <row r="284" s="18" customFormat="1" ht="19" customHeight="1" spans="1:44">
      <c r="A284" s="37">
        <f>ROW()-3</f>
        <v>281</v>
      </c>
      <c r="B284" s="38" t="s">
        <v>113</v>
      </c>
      <c r="C284" s="74" t="s">
        <v>638</v>
      </c>
      <c r="D284" s="240" t="s">
        <v>639</v>
      </c>
      <c r="E284" s="109">
        <v>3920.55</v>
      </c>
      <c r="F284" s="109">
        <v>3920.55</v>
      </c>
      <c r="G284" s="109">
        <v>6346</v>
      </c>
      <c r="H284" s="109">
        <v>3920.55</v>
      </c>
      <c r="I284" s="110">
        <v>3180</v>
      </c>
      <c r="J284" s="39"/>
      <c r="K284" s="38">
        <f>ROUND(E284*0.018,2)</f>
        <v>70.57</v>
      </c>
      <c r="L284" s="38"/>
      <c r="M284" s="38">
        <f>ROUND(F284*0.16,2)</f>
        <v>627.29</v>
      </c>
      <c r="N284" s="38"/>
      <c r="O284" s="39">
        <f>ROUND(G284*0.08,2)</f>
        <v>507.68</v>
      </c>
      <c r="P284" s="38">
        <f>ROUND(H284*0.007,2)</f>
        <v>27.44</v>
      </c>
      <c r="Q284" s="38"/>
      <c r="R284" s="39">
        <f>I284*5%</f>
        <v>159</v>
      </c>
      <c r="S284" s="39">
        <f>J284*50%</f>
        <v>0</v>
      </c>
      <c r="T284" s="39">
        <f>SUM(K284:S284)</f>
        <v>1391.98</v>
      </c>
      <c r="U284" s="38">
        <f>E284*0</f>
        <v>0</v>
      </c>
      <c r="V284" s="38">
        <f>ROUND(F284*0.08,2)</f>
        <v>313.64</v>
      </c>
      <c r="W284" s="38"/>
      <c r="X284" s="39">
        <f>ROUND(G284*0.02,2)</f>
        <v>126.92</v>
      </c>
      <c r="Y284" s="38">
        <f>ROUND(H284*0.003,2)</f>
        <v>11.76</v>
      </c>
      <c r="Z284" s="38"/>
      <c r="AA284" s="39">
        <f>I284*5%</f>
        <v>159</v>
      </c>
      <c r="AB284" s="39">
        <f>J284*50%</f>
        <v>0</v>
      </c>
      <c r="AC284" s="38">
        <f>SUM(U284:AB284)</f>
        <v>611.32</v>
      </c>
      <c r="AD284" s="38">
        <f>T284+AC284</f>
        <v>2003.3</v>
      </c>
      <c r="AE284" s="35"/>
      <c r="AF284" s="41" t="s">
        <v>58</v>
      </c>
      <c r="AG284" s="42">
        <f>K284+U284</f>
        <v>70.57</v>
      </c>
      <c r="AH284" s="42">
        <f>M284+V284</f>
        <v>940.93</v>
      </c>
      <c r="AI284" s="42">
        <f>O284+X284</f>
        <v>634.6</v>
      </c>
      <c r="AJ284" s="42">
        <f>P284+Y284</f>
        <v>39.2</v>
      </c>
      <c r="AK284" s="42">
        <f>R284+AA284</f>
        <v>318</v>
      </c>
      <c r="AL284" s="42">
        <f>S284+AB284</f>
        <v>0</v>
      </c>
      <c r="AM284" s="42">
        <f>T284+AC284</f>
        <v>2003.3</v>
      </c>
      <c r="AN284" s="41" t="s">
        <v>35</v>
      </c>
      <c r="AO284" s="15"/>
    </row>
    <row r="285" s="15" customFormat="1" ht="16" customHeight="1" spans="1:44">
      <c r="A285" s="37">
        <f>ROW()-3</f>
        <v>282</v>
      </c>
      <c r="B285" s="38" t="s">
        <v>245</v>
      </c>
      <c r="C285" s="142" t="s">
        <v>563</v>
      </c>
      <c r="D285" s="221" t="s">
        <v>564</v>
      </c>
      <c r="E285" s="111">
        <v>4700</v>
      </c>
      <c r="F285" s="109">
        <v>4700</v>
      </c>
      <c r="G285" s="109">
        <v>6346</v>
      </c>
      <c r="H285" s="109">
        <v>4700</v>
      </c>
      <c r="I285" s="143">
        <v>6000</v>
      </c>
      <c r="J285" s="39"/>
      <c r="K285" s="38">
        <f>ROUND(E285*0.018,2)</f>
        <v>84.6</v>
      </c>
      <c r="L285" s="38"/>
      <c r="M285" s="38">
        <f>ROUND(F285*0.16,2)</f>
        <v>752</v>
      </c>
      <c r="N285" s="38"/>
      <c r="O285" s="39">
        <f>ROUND(G285*0.08,2)</f>
        <v>507.68</v>
      </c>
      <c r="P285" s="38">
        <f>ROUND(H285*0.007,2)</f>
        <v>32.9</v>
      </c>
      <c r="Q285" s="38"/>
      <c r="R285" s="39">
        <f>I285*5%</f>
        <v>300</v>
      </c>
      <c r="S285" s="39">
        <f>J285*50%</f>
        <v>0</v>
      </c>
      <c r="T285" s="39">
        <f>SUM(K285:S285)</f>
        <v>1677.18</v>
      </c>
      <c r="U285" s="38">
        <f>E285*0</f>
        <v>0</v>
      </c>
      <c r="V285" s="38">
        <f>ROUND(F285*0.08,2)</f>
        <v>376</v>
      </c>
      <c r="W285" s="38"/>
      <c r="X285" s="39">
        <f>ROUND(G285*0.02,2)</f>
        <v>126.92</v>
      </c>
      <c r="Y285" s="38">
        <f>ROUND(H285*0.003,2)</f>
        <v>14.1</v>
      </c>
      <c r="Z285" s="38"/>
      <c r="AA285" s="39">
        <f>I285*5%</f>
        <v>300</v>
      </c>
      <c r="AB285" s="39">
        <f>J285*50%</f>
        <v>0</v>
      </c>
      <c r="AC285" s="38">
        <f>SUM(U285:AB285)</f>
        <v>817.02</v>
      </c>
      <c r="AD285" s="38">
        <f>T285+AC285</f>
        <v>2494.2</v>
      </c>
      <c r="AE285" s="43"/>
      <c r="AF285" s="41" t="s">
        <v>58</v>
      </c>
      <c r="AG285" s="42">
        <f>K285+U285</f>
        <v>84.6</v>
      </c>
      <c r="AH285" s="42">
        <f>M285+V285</f>
        <v>1128</v>
      </c>
      <c r="AI285" s="42">
        <f>O285+X285</f>
        <v>634.6</v>
      </c>
      <c r="AJ285" s="42">
        <f>P285+Y285</f>
        <v>47</v>
      </c>
      <c r="AK285" s="42">
        <f>R285+AA285</f>
        <v>600</v>
      </c>
      <c r="AL285" s="42">
        <f>S285+AB285</f>
        <v>0</v>
      </c>
      <c r="AM285" s="42">
        <f>T285+AC285</f>
        <v>2494.2</v>
      </c>
      <c r="AN285" s="41" t="s">
        <v>35</v>
      </c>
    </row>
    <row r="286" s="15" customFormat="1" ht="16" customHeight="1" spans="1:44">
      <c r="A286" s="37">
        <f>ROW()-3</f>
        <v>283</v>
      </c>
      <c r="B286" s="38" t="s">
        <v>181</v>
      </c>
      <c r="C286" s="44" t="s">
        <v>182</v>
      </c>
      <c r="D286" s="220" t="s">
        <v>183</v>
      </c>
      <c r="E286" s="109">
        <v>3920.55</v>
      </c>
      <c r="F286" s="109">
        <v>3920.55</v>
      </c>
      <c r="G286" s="109">
        <v>6346</v>
      </c>
      <c r="H286" s="109">
        <v>3920.55</v>
      </c>
      <c r="I286" s="109">
        <v>3180</v>
      </c>
      <c r="J286" s="39" t="s">
        <v>1913</v>
      </c>
      <c r="K286" s="38">
        <f>ROUND(E286*0.018,2)</f>
        <v>70.57</v>
      </c>
      <c r="L286" s="38"/>
      <c r="M286" s="38">
        <f>ROUND(F286*0.16,2)</f>
        <v>627.29</v>
      </c>
      <c r="N286" s="38"/>
      <c r="O286" s="39">
        <f>ROUND(G286*0.08,2)</f>
        <v>507.68</v>
      </c>
      <c r="P286" s="38">
        <f>ROUND(H286*0.007,2)</f>
        <v>27.44</v>
      </c>
      <c r="Q286" s="38"/>
      <c r="R286" s="39">
        <f>I286*5%</f>
        <v>159</v>
      </c>
      <c r="S286" s="39" t="e">
        <f>J286*50%</f>
        <v>#VALUE!</v>
      </c>
      <c r="T286" s="39" t="e">
        <f>SUM(K286:S286)</f>
        <v>#VALUE!</v>
      </c>
      <c r="U286" s="38">
        <f>E286*0</f>
        <v>0</v>
      </c>
      <c r="V286" s="38">
        <f>ROUND(F286*0.08,2)</f>
        <v>313.64</v>
      </c>
      <c r="W286" s="38"/>
      <c r="X286" s="39">
        <f>ROUND(G286*0.02,2)</f>
        <v>126.92</v>
      </c>
      <c r="Y286" s="38">
        <f>ROUND(H286*0.003,2)</f>
        <v>11.76</v>
      </c>
      <c r="Z286" s="38"/>
      <c r="AA286" s="39">
        <f>I286*5%</f>
        <v>159</v>
      </c>
      <c r="AB286" s="39" t="e">
        <f>J286*50%</f>
        <v>#VALUE!</v>
      </c>
      <c r="AC286" s="38" t="e">
        <f>SUM(U286:AB286)</f>
        <v>#VALUE!</v>
      </c>
      <c r="AD286" s="38" t="e">
        <f>T286+AC286</f>
        <v>#VALUE!</v>
      </c>
      <c r="AE286" s="38"/>
      <c r="AF286" s="41" t="s">
        <v>81</v>
      </c>
      <c r="AG286" s="42">
        <f>K286+U286</f>
        <v>70.57</v>
      </c>
      <c r="AH286" s="42">
        <f>M286+V286</f>
        <v>940.93</v>
      </c>
      <c r="AI286" s="42">
        <f>O286+X286</f>
        <v>634.6</v>
      </c>
      <c r="AJ286" s="42">
        <f>P286+Y286</f>
        <v>39.2</v>
      </c>
      <c r="AK286" s="42">
        <f>R286+AA286</f>
        <v>318</v>
      </c>
      <c r="AL286" s="42" t="e">
        <f>S286+AB286</f>
        <v>#VALUE!</v>
      </c>
      <c r="AM286" s="42" t="e">
        <f>T286+AC286</f>
        <v>#VALUE!</v>
      </c>
      <c r="AN286" s="41" t="s">
        <v>31</v>
      </c>
    </row>
    <row r="287" ht="17" customHeight="1" spans="1:44">
      <c r="A287" s="37">
        <f>ROW()-3</f>
        <v>284</v>
      </c>
      <c r="B287" s="39" t="s">
        <v>110</v>
      </c>
      <c r="C287" s="54" t="s">
        <v>765</v>
      </c>
      <c r="D287" s="227" t="s">
        <v>766</v>
      </c>
      <c r="E287" s="109">
        <v>4007</v>
      </c>
      <c r="F287" s="109">
        <v>4007</v>
      </c>
      <c r="G287" s="109">
        <v>6346</v>
      </c>
      <c r="H287" s="109">
        <v>4007</v>
      </c>
      <c r="I287" s="73">
        <v>0</v>
      </c>
      <c r="J287" s="39"/>
      <c r="K287" s="38">
        <f>ROUND(E287*0.018,2)</f>
        <v>72.13</v>
      </c>
      <c r="L287" s="38"/>
      <c r="M287" s="38">
        <f>ROUND(F287*0.16,2)</f>
        <v>641.12</v>
      </c>
      <c r="N287" s="38"/>
      <c r="O287" s="39">
        <f>ROUND(G287*0.08,2)</f>
        <v>507.68</v>
      </c>
      <c r="P287" s="38">
        <f>ROUND(H287*0.007,2)</f>
        <v>28.05</v>
      </c>
      <c r="Q287" s="38"/>
      <c r="R287" s="39">
        <f>I287*5%</f>
        <v>0</v>
      </c>
      <c r="S287" s="39">
        <f>J287*50%</f>
        <v>0</v>
      </c>
      <c r="T287" s="39">
        <f>SUM(K287:S287)</f>
        <v>1248.98</v>
      </c>
      <c r="U287" s="38">
        <f>E287*0</f>
        <v>0</v>
      </c>
      <c r="V287" s="38">
        <f>ROUND(F287*0.08,2)</f>
        <v>320.56</v>
      </c>
      <c r="W287" s="38"/>
      <c r="X287" s="39">
        <f>ROUND(G287*0.02,2)</f>
        <v>126.92</v>
      </c>
      <c r="Y287" s="38">
        <f>ROUND(H287*0.003,2)</f>
        <v>12.02</v>
      </c>
      <c r="Z287" s="38"/>
      <c r="AA287" s="39">
        <f>I287*5%</f>
        <v>0</v>
      </c>
      <c r="AB287" s="39">
        <f>J287*50%</f>
        <v>0</v>
      </c>
      <c r="AC287" s="38">
        <f>SUM(U287:AB287)</f>
        <v>459.5</v>
      </c>
      <c r="AD287" s="38">
        <f>T287+AC287</f>
        <v>1708.48</v>
      </c>
      <c r="AE287" s="35"/>
      <c r="AF287" s="41" t="s">
        <v>62</v>
      </c>
      <c r="AG287" s="42">
        <f>K287+U287</f>
        <v>72.13</v>
      </c>
      <c r="AH287" s="42">
        <f>M287+V287</f>
        <v>961.68</v>
      </c>
      <c r="AI287" s="42">
        <f>O287+X287</f>
        <v>634.6</v>
      </c>
      <c r="AJ287" s="42">
        <f>P287+Y287</f>
        <v>40.07</v>
      </c>
      <c r="AK287" s="42">
        <f>R287+AA287</f>
        <v>0</v>
      </c>
      <c r="AL287" s="42">
        <f>S287+AB287</f>
        <v>0</v>
      </c>
      <c r="AM287" s="42">
        <f>T287+AC287</f>
        <v>1708.48</v>
      </c>
      <c r="AN287" s="41" t="s">
        <v>33</v>
      </c>
      <c r="AO287" s="15"/>
    </row>
    <row r="288" s="15" customFormat="1" ht="16" customHeight="1" spans="1:44">
      <c r="A288" s="37"/>
      <c r="B288" s="38"/>
      <c r="C288" s="38"/>
      <c r="D288" s="40"/>
      <c r="E288" s="109"/>
      <c r="F288" s="109"/>
      <c r="G288" s="109"/>
      <c r="H288" s="109"/>
      <c r="I288" s="109"/>
      <c r="J288" s="39"/>
      <c r="K288" s="38"/>
      <c r="L288" s="38"/>
      <c r="M288" s="38"/>
      <c r="N288" s="38"/>
      <c r="O288" s="39"/>
      <c r="P288" s="38"/>
      <c r="Q288" s="38"/>
      <c r="R288" s="39"/>
      <c r="S288" s="39"/>
      <c r="T288" s="39"/>
      <c r="U288" s="38"/>
      <c r="V288" s="38"/>
      <c r="W288" s="38"/>
      <c r="X288" s="39"/>
      <c r="Y288" s="38"/>
      <c r="Z288" s="38"/>
      <c r="AA288" s="39"/>
      <c r="AB288" s="39"/>
      <c r="AC288" s="38"/>
      <c r="AD288" s="38"/>
      <c r="AE288" s="38"/>
      <c r="AF288" s="41"/>
      <c r="AG288" s="42"/>
      <c r="AH288" s="42"/>
      <c r="AI288" s="42"/>
      <c r="AJ288" s="42"/>
      <c r="AK288" s="42"/>
      <c r="AL288" s="42"/>
      <c r="AM288" s="42"/>
      <c r="AN288" s="41"/>
    </row>
    <row r="289" s="15" customFormat="1" ht="16" customHeight="1" spans="1:41">
      <c r="A289" s="37"/>
      <c r="B289" s="38"/>
      <c r="C289" s="66"/>
      <c r="D289" s="46"/>
      <c r="E289" s="111"/>
      <c r="F289" s="109"/>
      <c r="G289" s="109"/>
      <c r="H289" s="109"/>
      <c r="I289" s="110"/>
      <c r="J289" s="39"/>
      <c r="K289" s="38"/>
      <c r="L289" s="38"/>
      <c r="M289" s="38"/>
      <c r="N289" s="38"/>
      <c r="O289" s="39"/>
      <c r="P289" s="38"/>
      <c r="Q289" s="38"/>
      <c r="R289" s="39"/>
      <c r="S289" s="39"/>
      <c r="T289" s="39"/>
      <c r="U289" s="38"/>
      <c r="V289" s="38"/>
      <c r="W289" s="38"/>
      <c r="X289" s="39"/>
      <c r="Y289" s="38"/>
      <c r="Z289" s="38"/>
      <c r="AA289" s="39"/>
      <c r="AB289" s="39"/>
      <c r="AC289" s="38"/>
      <c r="AD289" s="38"/>
      <c r="AE289" s="43"/>
      <c r="AF289" s="41"/>
      <c r="AG289" s="42"/>
      <c r="AH289" s="42"/>
      <c r="AI289" s="42"/>
      <c r="AJ289" s="42"/>
      <c r="AK289" s="42"/>
      <c r="AL289" s="42"/>
      <c r="AM289" s="42"/>
      <c r="AN289" s="41"/>
    </row>
    <row r="290" s="15" customFormat="1" ht="16" customHeight="1" spans="1:41">
      <c r="A290" s="37"/>
      <c r="B290" s="38"/>
      <c r="C290" s="54"/>
      <c r="D290" s="46"/>
      <c r="E290" s="109"/>
      <c r="F290" s="109"/>
      <c r="G290" s="109"/>
      <c r="H290" s="109"/>
      <c r="I290" s="110"/>
      <c r="J290" s="39"/>
      <c r="K290" s="38"/>
      <c r="L290" s="38"/>
      <c r="M290" s="38"/>
      <c r="N290" s="38"/>
      <c r="O290" s="39"/>
      <c r="P290" s="38"/>
      <c r="Q290" s="38"/>
      <c r="R290" s="39"/>
      <c r="S290" s="39"/>
      <c r="T290" s="39"/>
      <c r="U290" s="38"/>
      <c r="V290" s="38"/>
      <c r="W290" s="38"/>
      <c r="X290" s="39"/>
      <c r="Y290" s="38"/>
      <c r="Z290" s="38"/>
      <c r="AA290" s="39"/>
      <c r="AB290" s="39"/>
      <c r="AC290" s="38"/>
      <c r="AD290" s="38"/>
      <c r="AE290" s="43"/>
      <c r="AF290" s="41"/>
      <c r="AG290" s="42"/>
      <c r="AH290" s="42"/>
      <c r="AI290" s="42"/>
      <c r="AJ290" s="42"/>
      <c r="AK290" s="42"/>
      <c r="AL290" s="42"/>
      <c r="AM290" s="42"/>
      <c r="AN290" s="41"/>
    </row>
    <row r="291" s="15" customFormat="1" ht="16" customHeight="1" spans="1:41">
      <c r="A291" s="37"/>
      <c r="B291" s="38"/>
      <c r="C291" s="45"/>
      <c r="D291" s="46"/>
      <c r="E291" s="109"/>
      <c r="F291" s="109"/>
      <c r="G291" s="109"/>
      <c r="H291" s="109"/>
      <c r="I291" s="110"/>
      <c r="J291" s="39"/>
      <c r="K291" s="38"/>
      <c r="L291" s="38"/>
      <c r="M291" s="38"/>
      <c r="N291" s="38"/>
      <c r="O291" s="39"/>
      <c r="P291" s="38"/>
      <c r="Q291" s="38"/>
      <c r="R291" s="39"/>
      <c r="S291" s="39"/>
      <c r="T291" s="39"/>
      <c r="U291" s="38"/>
      <c r="V291" s="38"/>
      <c r="W291" s="38"/>
      <c r="X291" s="39"/>
      <c r="Y291" s="38"/>
      <c r="Z291" s="38"/>
      <c r="AA291" s="39"/>
      <c r="AB291" s="39"/>
      <c r="AC291" s="38"/>
      <c r="AD291" s="38"/>
      <c r="AE291" s="43"/>
      <c r="AF291" s="41"/>
      <c r="AG291" s="42"/>
      <c r="AH291" s="42"/>
      <c r="AI291" s="42"/>
      <c r="AJ291" s="42"/>
      <c r="AK291" s="42"/>
      <c r="AL291" s="42"/>
      <c r="AM291" s="42"/>
      <c r="AN291" s="41"/>
    </row>
    <row r="292" ht="17" customHeight="1" spans="1:41">
      <c r="A292" s="37"/>
      <c r="B292" s="38"/>
      <c r="C292" s="54"/>
      <c r="D292" s="55"/>
      <c r="E292" s="109"/>
      <c r="F292" s="109"/>
      <c r="G292" s="109"/>
      <c r="H292" s="109"/>
      <c r="I292" s="110"/>
      <c r="J292" s="39"/>
      <c r="K292" s="38"/>
      <c r="L292" s="38"/>
      <c r="M292" s="38"/>
      <c r="N292" s="38"/>
      <c r="O292" s="39"/>
      <c r="P292" s="38"/>
      <c r="Q292" s="38"/>
      <c r="R292" s="39"/>
      <c r="S292" s="39"/>
      <c r="T292" s="39"/>
      <c r="U292" s="38"/>
      <c r="V292" s="38"/>
      <c r="W292" s="38"/>
      <c r="X292" s="39"/>
      <c r="Y292" s="38"/>
      <c r="Z292" s="38"/>
      <c r="AA292" s="39"/>
      <c r="AB292" s="39"/>
      <c r="AC292" s="38"/>
      <c r="AD292" s="38"/>
      <c r="AE292" s="35"/>
      <c r="AF292" s="41"/>
      <c r="AG292" s="42"/>
      <c r="AH292" s="42"/>
      <c r="AI292" s="42"/>
      <c r="AJ292" s="42"/>
      <c r="AK292" s="42"/>
      <c r="AL292" s="42"/>
      <c r="AM292" s="42"/>
      <c r="AN292" s="41"/>
      <c r="AO292" s="15"/>
    </row>
    <row r="293" s="15" customFormat="1" ht="16" customHeight="1" spans="1:41">
      <c r="A293" s="37"/>
      <c r="B293" s="38"/>
      <c r="C293" s="54"/>
      <c r="D293" s="40"/>
      <c r="E293" s="109"/>
      <c r="F293" s="109"/>
      <c r="G293" s="109"/>
      <c r="H293" s="109"/>
      <c r="I293" s="110"/>
      <c r="J293" s="39"/>
      <c r="K293" s="38"/>
      <c r="L293" s="38"/>
      <c r="M293" s="38"/>
      <c r="N293" s="38"/>
      <c r="O293" s="39"/>
      <c r="P293" s="38"/>
      <c r="Q293" s="38"/>
      <c r="R293" s="39"/>
      <c r="S293" s="39"/>
      <c r="T293" s="39"/>
      <c r="U293" s="38"/>
      <c r="V293" s="38"/>
      <c r="W293" s="38"/>
      <c r="X293" s="39"/>
      <c r="Y293" s="38"/>
      <c r="Z293" s="38"/>
      <c r="AA293" s="39"/>
      <c r="AB293" s="39"/>
      <c r="AC293" s="38"/>
      <c r="AD293" s="38"/>
      <c r="AE293" s="43"/>
      <c r="AF293" s="41"/>
      <c r="AG293" s="42"/>
      <c r="AH293" s="42"/>
      <c r="AI293" s="42"/>
      <c r="AJ293" s="42"/>
      <c r="AK293" s="42"/>
      <c r="AL293" s="42"/>
      <c r="AM293" s="42"/>
      <c r="AN293" s="41"/>
    </row>
    <row r="294" s="18" customFormat="1" ht="19" customHeight="1" spans="1:41">
      <c r="A294" s="37"/>
      <c r="B294" s="38"/>
      <c r="C294" s="68"/>
      <c r="D294" s="113"/>
      <c r="E294" s="109"/>
      <c r="F294" s="109"/>
      <c r="G294" s="109"/>
      <c r="H294" s="109"/>
      <c r="I294" s="110"/>
      <c r="J294" s="39"/>
      <c r="K294" s="38"/>
      <c r="L294" s="38"/>
      <c r="M294" s="38"/>
      <c r="N294" s="38"/>
      <c r="O294" s="39"/>
      <c r="P294" s="38"/>
      <c r="Q294" s="38"/>
      <c r="R294" s="39"/>
      <c r="S294" s="39"/>
      <c r="T294" s="39"/>
      <c r="U294" s="38"/>
      <c r="V294" s="38"/>
      <c r="W294" s="38"/>
      <c r="X294" s="39"/>
      <c r="Y294" s="38"/>
      <c r="Z294" s="38"/>
      <c r="AA294" s="39"/>
      <c r="AB294" s="39"/>
      <c r="AC294" s="38"/>
      <c r="AD294" s="38"/>
      <c r="AE294" s="35"/>
      <c r="AF294" s="41"/>
      <c r="AG294" s="42"/>
      <c r="AH294" s="42"/>
      <c r="AI294" s="42"/>
      <c r="AJ294" s="42"/>
      <c r="AK294" s="42"/>
      <c r="AL294" s="42"/>
      <c r="AM294" s="42"/>
      <c r="AN294" s="41"/>
      <c r="AO294" s="15"/>
    </row>
    <row r="295" s="16" customFormat="1" ht="17" customHeight="1" spans="1:41">
      <c r="A295" s="47"/>
      <c r="B295" s="50"/>
      <c r="C295" s="114"/>
      <c r="D295" s="115"/>
      <c r="E295" s="116"/>
      <c r="F295" s="116"/>
      <c r="G295" s="109"/>
      <c r="H295" s="116"/>
      <c r="I295" s="117"/>
      <c r="J295" s="50"/>
      <c r="K295" s="48"/>
      <c r="L295" s="48"/>
      <c r="M295" s="48"/>
      <c r="N295" s="48"/>
      <c r="O295" s="50"/>
      <c r="P295" s="48"/>
      <c r="Q295" s="48"/>
      <c r="R295" s="50"/>
      <c r="S295" s="50"/>
      <c r="T295" s="50"/>
      <c r="U295" s="48"/>
      <c r="V295" s="48"/>
      <c r="W295" s="48"/>
      <c r="X295" s="50"/>
      <c r="Y295" s="48"/>
      <c r="Z295" s="48"/>
      <c r="AA295" s="50"/>
      <c r="AB295" s="50"/>
      <c r="AC295" s="48"/>
      <c r="AD295" s="48"/>
      <c r="AE295" s="118"/>
      <c r="AF295" s="51"/>
      <c r="AG295" s="52"/>
      <c r="AH295" s="52"/>
      <c r="AI295" s="52"/>
      <c r="AJ295" s="52"/>
      <c r="AK295" s="52"/>
      <c r="AL295" s="52"/>
      <c r="AM295" s="52"/>
      <c r="AN295" s="51"/>
    </row>
    <row r="296" s="16" customFormat="1" ht="16" customHeight="1" spans="1:41">
      <c r="A296" s="47"/>
      <c r="B296" s="48"/>
      <c r="C296" s="48"/>
      <c r="D296" s="49"/>
      <c r="E296" s="116"/>
      <c r="F296" s="116"/>
      <c r="G296" s="109"/>
      <c r="H296" s="116"/>
      <c r="I296" s="116"/>
      <c r="J296" s="50"/>
      <c r="K296" s="48"/>
      <c r="L296" s="48"/>
      <c r="M296" s="48"/>
      <c r="N296" s="48"/>
      <c r="O296" s="50"/>
      <c r="P296" s="48"/>
      <c r="Q296" s="48"/>
      <c r="R296" s="50"/>
      <c r="S296" s="50"/>
      <c r="T296" s="50"/>
      <c r="U296" s="48"/>
      <c r="V296" s="48"/>
      <c r="W296" s="48"/>
      <c r="X296" s="50"/>
      <c r="Y296" s="48"/>
      <c r="Z296" s="48"/>
      <c r="AA296" s="50"/>
      <c r="AB296" s="50"/>
      <c r="AC296" s="48"/>
      <c r="AD296" s="48"/>
      <c r="AE296" s="48"/>
      <c r="AF296" s="51"/>
      <c r="AG296" s="52"/>
      <c r="AH296" s="52"/>
      <c r="AI296" s="52"/>
      <c r="AJ296" s="52"/>
      <c r="AK296" s="52"/>
      <c r="AL296" s="52"/>
      <c r="AM296" s="52"/>
      <c r="AN296" s="51"/>
    </row>
    <row r="297" s="15" customFormat="1" ht="16" customHeight="1" spans="1:41">
      <c r="A297" s="37"/>
      <c r="B297" s="38"/>
      <c r="C297" s="66"/>
      <c r="D297" s="46"/>
      <c r="E297" s="111"/>
      <c r="F297" s="109"/>
      <c r="G297" s="109"/>
      <c r="H297" s="109"/>
      <c r="I297" s="110"/>
      <c r="J297" s="39"/>
      <c r="K297" s="38"/>
      <c r="L297" s="38"/>
      <c r="M297" s="38"/>
      <c r="N297" s="38"/>
      <c r="O297" s="39"/>
      <c r="P297" s="38"/>
      <c r="Q297" s="38"/>
      <c r="R297" s="39"/>
      <c r="S297" s="39"/>
      <c r="T297" s="39"/>
      <c r="U297" s="38"/>
      <c r="V297" s="38"/>
      <c r="W297" s="38"/>
      <c r="X297" s="39"/>
      <c r="Y297" s="38"/>
      <c r="Z297" s="38"/>
      <c r="AA297" s="39"/>
      <c r="AB297" s="39"/>
      <c r="AC297" s="38"/>
      <c r="AD297" s="38"/>
      <c r="AE297" s="43"/>
      <c r="AF297" s="41"/>
      <c r="AG297" s="42"/>
      <c r="AH297" s="42"/>
      <c r="AI297" s="42"/>
      <c r="AJ297" s="42"/>
      <c r="AK297" s="42"/>
      <c r="AL297" s="42"/>
      <c r="AM297" s="42"/>
      <c r="AN297" s="41"/>
    </row>
    <row r="298" ht="17" customHeight="1" spans="1:41">
      <c r="A298" s="37"/>
      <c r="B298" s="39"/>
      <c r="C298" s="54"/>
      <c r="D298" s="55"/>
      <c r="E298" s="109"/>
      <c r="F298" s="109"/>
      <c r="G298" s="109"/>
      <c r="H298" s="109"/>
      <c r="I298" s="110"/>
      <c r="J298" s="39"/>
      <c r="K298" s="38"/>
      <c r="L298" s="38"/>
      <c r="M298" s="38"/>
      <c r="N298" s="38"/>
      <c r="O298" s="39"/>
      <c r="P298" s="38"/>
      <c r="Q298" s="38"/>
      <c r="R298" s="39"/>
      <c r="S298" s="39"/>
      <c r="T298" s="39"/>
      <c r="U298" s="38"/>
      <c r="V298" s="38"/>
      <c r="W298" s="38"/>
      <c r="X298" s="39"/>
      <c r="Y298" s="38"/>
      <c r="Z298" s="38"/>
      <c r="AA298" s="39"/>
      <c r="AB298" s="39"/>
      <c r="AC298" s="38"/>
      <c r="AD298" s="38"/>
      <c r="AE298" s="35"/>
      <c r="AF298" s="41"/>
      <c r="AG298" s="42"/>
      <c r="AH298" s="42"/>
      <c r="AI298" s="42"/>
      <c r="AJ298" s="42"/>
      <c r="AK298" s="42"/>
      <c r="AL298" s="42"/>
      <c r="AM298" s="42"/>
      <c r="AN298" s="41"/>
      <c r="AO298" s="15"/>
    </row>
    <row r="299" s="15" customFormat="1" ht="16" customHeight="1" spans="1:41">
      <c r="A299" s="37"/>
      <c r="B299" s="38"/>
      <c r="C299" s="44"/>
      <c r="D299" s="40"/>
      <c r="E299" s="109"/>
      <c r="F299" s="109"/>
      <c r="G299" s="109"/>
      <c r="H299" s="109"/>
      <c r="I299" s="109"/>
      <c r="J299" s="39"/>
      <c r="K299" s="38"/>
      <c r="L299" s="38"/>
      <c r="M299" s="38"/>
      <c r="N299" s="38"/>
      <c r="O299" s="39"/>
      <c r="P299" s="38"/>
      <c r="Q299" s="38"/>
      <c r="R299" s="39"/>
      <c r="S299" s="39"/>
      <c r="T299" s="39"/>
      <c r="U299" s="38"/>
      <c r="V299" s="38"/>
      <c r="W299" s="38"/>
      <c r="X299" s="39"/>
      <c r="Y299" s="38"/>
      <c r="Z299" s="38"/>
      <c r="AA299" s="39"/>
      <c r="AB299" s="39"/>
      <c r="AC299" s="38"/>
      <c r="AD299" s="38"/>
      <c r="AE299" s="38"/>
      <c r="AF299" s="41"/>
      <c r="AG299" s="42"/>
      <c r="AH299" s="42"/>
      <c r="AI299" s="42"/>
      <c r="AJ299" s="42"/>
      <c r="AK299" s="42"/>
      <c r="AL299" s="42"/>
      <c r="AM299" s="42"/>
      <c r="AN299" s="41"/>
    </row>
    <row r="300" s="18" customFormat="1" ht="19" customHeight="1" spans="1:41">
      <c r="A300" s="37"/>
      <c r="B300" s="38"/>
      <c r="C300" s="119"/>
      <c r="D300" s="65"/>
      <c r="E300" s="109"/>
      <c r="F300" s="109"/>
      <c r="G300" s="109"/>
      <c r="H300" s="109"/>
      <c r="I300" s="110"/>
      <c r="J300" s="39"/>
      <c r="K300" s="38"/>
      <c r="L300" s="38"/>
      <c r="M300" s="38"/>
      <c r="N300" s="38"/>
      <c r="O300" s="39"/>
      <c r="P300" s="38"/>
      <c r="Q300" s="38"/>
      <c r="R300" s="39"/>
      <c r="S300" s="39"/>
      <c r="T300" s="39"/>
      <c r="U300" s="38"/>
      <c r="V300" s="38"/>
      <c r="W300" s="38"/>
      <c r="X300" s="39"/>
      <c r="Y300" s="38"/>
      <c r="Z300" s="38"/>
      <c r="AA300" s="39"/>
      <c r="AB300" s="39"/>
      <c r="AC300" s="38"/>
      <c r="AD300" s="38"/>
      <c r="AE300" s="35"/>
      <c r="AF300" s="41"/>
      <c r="AG300" s="42"/>
      <c r="AH300" s="42"/>
      <c r="AI300" s="42"/>
      <c r="AJ300" s="42"/>
      <c r="AK300" s="42"/>
      <c r="AL300" s="42"/>
      <c r="AM300" s="42"/>
      <c r="AN300" s="41"/>
      <c r="AO300" s="15"/>
    </row>
    <row r="301" s="19" customFormat="1" ht="19" customHeight="1" spans="1:41">
      <c r="A301" s="47"/>
      <c r="B301" s="48"/>
      <c r="C301" s="114"/>
      <c r="D301" s="120"/>
      <c r="E301" s="116"/>
      <c r="F301" s="116"/>
      <c r="G301" s="116"/>
      <c r="H301" s="116"/>
      <c r="I301" s="121"/>
      <c r="J301" s="50"/>
      <c r="K301" s="48"/>
      <c r="L301" s="48"/>
      <c r="M301" s="48"/>
      <c r="N301" s="48"/>
      <c r="O301" s="50"/>
      <c r="P301" s="48"/>
      <c r="Q301" s="48"/>
      <c r="R301" s="50"/>
      <c r="S301" s="50"/>
      <c r="T301" s="50"/>
      <c r="U301" s="48"/>
      <c r="V301" s="48"/>
      <c r="W301" s="48"/>
      <c r="X301" s="50"/>
      <c r="Y301" s="48"/>
      <c r="Z301" s="48"/>
      <c r="AA301" s="50"/>
      <c r="AB301" s="50"/>
      <c r="AC301" s="48"/>
      <c r="AD301" s="48"/>
      <c r="AE301" s="118"/>
      <c r="AF301" s="51"/>
      <c r="AG301" s="52"/>
      <c r="AH301" s="52"/>
      <c r="AI301" s="52"/>
      <c r="AJ301" s="52"/>
      <c r="AK301" s="52"/>
      <c r="AL301" s="52"/>
      <c r="AM301" s="52"/>
      <c r="AN301" s="51"/>
      <c r="AO301" s="16"/>
    </row>
    <row r="302" s="16" customFormat="1" spans="1:41">
      <c r="A302" s="47"/>
      <c r="B302" s="48"/>
      <c r="C302" s="38"/>
      <c r="D302" s="49"/>
      <c r="E302" s="116"/>
      <c r="F302" s="116"/>
      <c r="G302" s="116"/>
      <c r="H302" s="116"/>
      <c r="I302" s="116"/>
      <c r="J302" s="50"/>
      <c r="K302" s="48"/>
      <c r="L302" s="48"/>
      <c r="M302" s="48"/>
      <c r="N302" s="48"/>
      <c r="O302" s="50"/>
      <c r="P302" s="48"/>
      <c r="Q302" s="48"/>
      <c r="R302" s="50"/>
      <c r="S302" s="50"/>
      <c r="T302" s="50"/>
      <c r="U302" s="48"/>
      <c r="V302" s="48"/>
      <c r="W302" s="48"/>
      <c r="X302" s="50"/>
      <c r="Y302" s="48"/>
      <c r="Z302" s="48"/>
      <c r="AA302" s="50"/>
      <c r="AB302" s="50"/>
      <c r="AC302" s="48"/>
      <c r="AD302" s="48"/>
      <c r="AE302" s="48"/>
      <c r="AF302" s="51"/>
      <c r="AG302" s="52"/>
      <c r="AH302" s="52"/>
      <c r="AI302" s="52"/>
      <c r="AJ302" s="52"/>
      <c r="AK302" s="52"/>
      <c r="AL302" s="52"/>
      <c r="AM302" s="52"/>
      <c r="AN302" s="51"/>
    </row>
    <row r="303" ht="17" customHeight="1" spans="1:41">
      <c r="A303" s="37"/>
      <c r="B303" s="39"/>
      <c r="C303" s="38"/>
      <c r="D303" s="55"/>
      <c r="E303" s="109"/>
      <c r="F303" s="109"/>
      <c r="G303" s="109"/>
      <c r="H303" s="109"/>
      <c r="I303" s="110"/>
      <c r="J303" s="39"/>
      <c r="K303" s="38"/>
      <c r="L303" s="38"/>
      <c r="M303" s="38"/>
      <c r="N303" s="38"/>
      <c r="O303" s="39"/>
      <c r="P303" s="38"/>
      <c r="Q303" s="38"/>
      <c r="R303" s="39"/>
      <c r="S303" s="39"/>
      <c r="T303" s="39"/>
      <c r="U303" s="38"/>
      <c r="V303" s="38"/>
      <c r="W303" s="38"/>
      <c r="X303" s="39"/>
      <c r="Y303" s="38"/>
      <c r="Z303" s="38"/>
      <c r="AA303" s="39"/>
      <c r="AB303" s="39"/>
      <c r="AC303" s="38"/>
      <c r="AD303" s="38"/>
      <c r="AE303" s="35"/>
      <c r="AF303" s="41"/>
      <c r="AG303" s="42"/>
      <c r="AH303" s="42"/>
      <c r="AI303" s="42"/>
      <c r="AJ303" s="42"/>
      <c r="AK303" s="42"/>
      <c r="AL303" s="42"/>
      <c r="AM303" s="42"/>
      <c r="AN303" s="41"/>
      <c r="AO303" s="15"/>
    </row>
    <row r="304" s="20" customFormat="1" ht="16" customHeight="1" spans="1:41">
      <c r="A304" s="122"/>
      <c r="B304" s="123"/>
      <c r="C304" s="38"/>
      <c r="D304" s="124"/>
      <c r="E304" s="125"/>
      <c r="F304" s="125"/>
      <c r="G304" s="125"/>
      <c r="H304" s="125"/>
      <c r="I304" s="125"/>
      <c r="J304" s="39"/>
      <c r="K304" s="38"/>
      <c r="L304" s="38"/>
      <c r="M304" s="123"/>
      <c r="N304" s="123"/>
      <c r="O304" s="126"/>
      <c r="P304" s="123"/>
      <c r="Q304" s="123"/>
      <c r="R304" s="126"/>
      <c r="S304" s="126"/>
      <c r="T304" s="126"/>
      <c r="U304" s="123"/>
      <c r="V304" s="123"/>
      <c r="W304" s="123"/>
      <c r="X304" s="126"/>
      <c r="Y304" s="123"/>
      <c r="Z304" s="123"/>
      <c r="AA304" s="126"/>
      <c r="AB304" s="126"/>
      <c r="AC304" s="123"/>
      <c r="AD304" s="123"/>
      <c r="AE304" s="123"/>
      <c r="AF304" s="127"/>
      <c r="AG304" s="128"/>
      <c r="AH304" s="128"/>
      <c r="AI304" s="128"/>
      <c r="AJ304" s="128"/>
      <c r="AK304" s="128"/>
      <c r="AL304" s="128"/>
      <c r="AM304" s="128"/>
      <c r="AN304" s="127"/>
      <c r="AO304" s="15"/>
    </row>
    <row r="305" s="16" customFormat="1" ht="17" customHeight="1" spans="1:40">
      <c r="A305" s="47"/>
      <c r="B305" s="50"/>
      <c r="C305" s="38"/>
      <c r="D305" s="115"/>
      <c r="E305" s="50"/>
      <c r="F305" s="50"/>
      <c r="G305" s="116"/>
      <c r="H305" s="50"/>
      <c r="I305" s="117"/>
      <c r="J305" s="50"/>
      <c r="K305" s="48"/>
      <c r="L305" s="48"/>
      <c r="M305" s="48"/>
      <c r="N305" s="48"/>
      <c r="O305" s="50"/>
      <c r="P305" s="48"/>
      <c r="Q305" s="48"/>
      <c r="R305" s="50"/>
      <c r="S305" s="50"/>
      <c r="T305" s="50"/>
      <c r="U305" s="48"/>
      <c r="V305" s="48"/>
      <c r="W305" s="48"/>
      <c r="X305" s="50"/>
      <c r="Y305" s="48"/>
      <c r="Z305" s="48"/>
      <c r="AA305" s="50"/>
      <c r="AB305" s="50"/>
      <c r="AC305" s="48"/>
      <c r="AD305" s="48"/>
      <c r="AE305" s="118"/>
      <c r="AF305" s="51"/>
      <c r="AG305" s="52"/>
      <c r="AH305" s="52"/>
      <c r="AI305" s="52"/>
      <c r="AJ305" s="52"/>
      <c r="AK305" s="52"/>
      <c r="AL305" s="52"/>
      <c r="AM305" s="52"/>
      <c r="AN305" s="51"/>
    </row>
    <row r="306" s="16" customFormat="1" ht="16" customHeight="1" spans="1:40">
      <c r="A306" s="47"/>
      <c r="B306" s="48"/>
      <c r="C306" s="38"/>
      <c r="D306" s="129"/>
      <c r="E306" s="48"/>
      <c r="F306" s="48"/>
      <c r="G306" s="116"/>
      <c r="H306" s="116"/>
      <c r="I306" s="121"/>
      <c r="J306" s="50"/>
      <c r="K306" s="48"/>
      <c r="L306" s="48"/>
      <c r="M306" s="48"/>
      <c r="N306" s="48"/>
      <c r="O306" s="50"/>
      <c r="P306" s="48"/>
      <c r="Q306" s="48"/>
      <c r="R306" s="50"/>
      <c r="S306" s="50"/>
      <c r="T306" s="50"/>
      <c r="U306" s="48"/>
      <c r="V306" s="48"/>
      <c r="W306" s="48"/>
      <c r="X306" s="50"/>
      <c r="Y306" s="48"/>
      <c r="Z306" s="48"/>
      <c r="AA306" s="50"/>
      <c r="AB306" s="50"/>
      <c r="AC306" s="48"/>
      <c r="AD306" s="48"/>
      <c r="AE306" s="130"/>
      <c r="AF306" s="51"/>
      <c r="AG306" s="52"/>
      <c r="AH306" s="52"/>
      <c r="AI306" s="52"/>
      <c r="AJ306" s="52"/>
      <c r="AK306" s="52"/>
      <c r="AL306" s="52"/>
      <c r="AM306" s="52"/>
      <c r="AN306" s="51"/>
    </row>
    <row r="307" spans="1:40">
      <c r="D307" s="21"/>
      <c r="AB307" s="15"/>
      <c r="AM307" s="24"/>
      <c r="AN307"/>
    </row>
    <row r="308" spans="1:40">
      <c r="D308" s="21"/>
      <c r="AB308" s="15"/>
      <c r="AM308" s="24"/>
      <c r="AN308"/>
    </row>
    <row r="309" spans="1:40">
      <c r="D309" s="21"/>
      <c r="AB309" s="15"/>
      <c r="AM309" s="24"/>
      <c r="AN309"/>
    </row>
    <row r="310" spans="1:40">
      <c r="D310" s="21"/>
      <c r="AB310" s="15"/>
      <c r="AM310" s="24"/>
      <c r="AN310"/>
    </row>
    <row r="311" spans="1:40">
      <c r="D311" s="21"/>
      <c r="AB311" s="15"/>
      <c r="AM311" s="24"/>
      <c r="AN311"/>
    </row>
  </sheetData>
  <sheetProtection algorithmName="SHA-512" hashValue="HSnpH+zWaJr5fwCQLv7iI/Mp9fLSdELYQKatKbrGBAo34k/OwhVgR7DFf7jGo6zC+1diI5CEpZEl1z0zEmKfBA==" saltValue="g7m4uG0BSuXCBd5xzEJjRQ==" spinCount="100000" sheet="1" sort="0" autoFilter="0" pivotTables="0" objects="1"/>
  <autoFilter xmlns:etc="http://www.wps.cn/officeDocument/2017/etCustomData" ref="A3:AN264" etc:filterBottomFollowUsedRange="0">
    <sortState ref="A3:AN264">
      <sortCondition ref="A3:A268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M2"/>
    <mergeCell ref="A265:B265"/>
    <mergeCell ref="C265:D265"/>
    <mergeCell ref="A266:B266"/>
    <mergeCell ref="C266:D266"/>
    <mergeCell ref="E266:F266"/>
    <mergeCell ref="G266:H266"/>
    <mergeCell ref="A267:B267"/>
    <mergeCell ref="C267:D267"/>
    <mergeCell ref="E267:F267"/>
    <mergeCell ref="G267:H267"/>
    <mergeCell ref="A268:B268"/>
    <mergeCell ref="C268:D268"/>
    <mergeCell ref="E268:F268"/>
    <mergeCell ref="G268:H268"/>
    <mergeCell ref="A269:B269"/>
    <mergeCell ref="C269:D269"/>
    <mergeCell ref="E269:F269"/>
    <mergeCell ref="G269:H269"/>
    <mergeCell ref="A270:B270"/>
    <mergeCell ref="C270:D270"/>
    <mergeCell ref="E270:F270"/>
    <mergeCell ref="G270:H270"/>
    <mergeCell ref="A271:B271"/>
    <mergeCell ref="C271:D271"/>
    <mergeCell ref="E271:F271"/>
    <mergeCell ref="G271:H271"/>
    <mergeCell ref="A272:B272"/>
    <mergeCell ref="C272:D272"/>
    <mergeCell ref="E272:F272"/>
    <mergeCell ref="G272:H272"/>
    <mergeCell ref="A273:B273"/>
    <mergeCell ref="C273:D273"/>
    <mergeCell ref="E273:F273"/>
    <mergeCell ref="G273:H273"/>
    <mergeCell ref="A2:A3"/>
    <mergeCell ref="B2:B3"/>
    <mergeCell ref="C2:C3"/>
    <mergeCell ref="D2:D3"/>
    <mergeCell ref="A282:C283"/>
    <mergeCell ref="A274:AK278"/>
  </mergeCells>
  <conditionalFormatting sqref="D67">
    <cfRule type="duplicateValues" dxfId="245" priority="54"/>
  </conditionalFormatting>
  <conditionalFormatting sqref="C172">
    <cfRule type="duplicateValues" dxfId="246" priority="101"/>
  </conditionalFormatting>
  <conditionalFormatting sqref="C173">
    <cfRule type="duplicateValues" dxfId="246" priority="100"/>
  </conditionalFormatting>
  <conditionalFormatting sqref="C181">
    <cfRule type="duplicateValues" dxfId="246" priority="93"/>
  </conditionalFormatting>
  <conditionalFormatting sqref="C182">
    <cfRule type="duplicateValues" dxfId="246" priority="94"/>
  </conditionalFormatting>
  <conditionalFormatting sqref="C183">
    <cfRule type="duplicateValues" dxfId="246" priority="92"/>
  </conditionalFormatting>
  <conditionalFormatting sqref="C187">
    <cfRule type="duplicateValues" dxfId="245" priority="89"/>
    <cfRule type="duplicateValues" dxfId="246" priority="90"/>
  </conditionalFormatting>
  <conditionalFormatting sqref="C188">
    <cfRule type="duplicateValues" dxfId="245" priority="87"/>
    <cfRule type="duplicateValues" dxfId="246" priority="88"/>
  </conditionalFormatting>
  <conditionalFormatting sqref="C189">
    <cfRule type="duplicateValues" dxfId="245" priority="75"/>
  </conditionalFormatting>
  <conditionalFormatting sqref="C190">
    <cfRule type="duplicateValues" dxfId="245" priority="77"/>
  </conditionalFormatting>
  <conditionalFormatting sqref="D190">
    <cfRule type="duplicateValues" dxfId="245" priority="80"/>
  </conditionalFormatting>
  <conditionalFormatting sqref="C191">
    <cfRule type="duplicateValues" dxfId="245" priority="74"/>
  </conditionalFormatting>
  <conditionalFormatting sqref="D191">
    <cfRule type="duplicateValues" dxfId="245" priority="73"/>
  </conditionalFormatting>
  <conditionalFormatting sqref="D192">
    <cfRule type="duplicateValues" dxfId="245" priority="71"/>
  </conditionalFormatting>
  <conditionalFormatting sqref="C195">
    <cfRule type="duplicateValues" dxfId="245" priority="68"/>
  </conditionalFormatting>
  <conditionalFormatting sqref="C199">
    <cfRule type="duplicateValues" dxfId="245" priority="65"/>
  </conditionalFormatting>
  <conditionalFormatting sqref="C200">
    <cfRule type="duplicateValues" dxfId="245" priority="58"/>
  </conditionalFormatting>
  <conditionalFormatting sqref="C204">
    <cfRule type="duplicateValues" dxfId="245" priority="61"/>
  </conditionalFormatting>
  <conditionalFormatting sqref="C220">
    <cfRule type="duplicateValues" dxfId="245" priority="47"/>
  </conditionalFormatting>
  <conditionalFormatting sqref="C221">
    <cfRule type="duplicateValues" dxfId="245" priority="46"/>
  </conditionalFormatting>
  <conditionalFormatting sqref="C228">
    <cfRule type="duplicateValues" dxfId="245" priority="42"/>
  </conditionalFormatting>
  <conditionalFormatting sqref="D228">
    <cfRule type="duplicateValues" dxfId="245" priority="40"/>
  </conditionalFormatting>
  <conditionalFormatting sqref="D229">
    <cfRule type="duplicateValues" dxfId="245" priority="35"/>
  </conditionalFormatting>
  <conditionalFormatting sqref="C230">
    <cfRule type="duplicateValues" dxfId="245" priority="36"/>
  </conditionalFormatting>
  <conditionalFormatting sqref="D230">
    <cfRule type="duplicateValues" dxfId="245" priority="34"/>
  </conditionalFormatting>
  <conditionalFormatting sqref="C234">
    <cfRule type="duplicateValues" dxfId="245" priority="33"/>
  </conditionalFormatting>
  <conditionalFormatting sqref="C243">
    <cfRule type="duplicateValues" dxfId="245" priority="27"/>
  </conditionalFormatting>
  <conditionalFormatting sqref="C244">
    <cfRule type="duplicateValues" dxfId="245" priority="25"/>
  </conditionalFormatting>
  <conditionalFormatting sqref="C247">
    <cfRule type="duplicateValues" dxfId="245" priority="21"/>
  </conditionalFormatting>
  <conditionalFormatting sqref="D249">
    <cfRule type="duplicateValues" dxfId="245" priority="20"/>
  </conditionalFormatting>
  <conditionalFormatting sqref="D250">
    <cfRule type="duplicateValues" dxfId="245" priority="19"/>
  </conditionalFormatting>
  <conditionalFormatting sqref="C251">
    <cfRule type="duplicateValues" dxfId="245" priority="17"/>
  </conditionalFormatting>
  <conditionalFormatting sqref="D251">
    <cfRule type="duplicateValues" dxfId="245" priority="15"/>
  </conditionalFormatting>
  <conditionalFormatting sqref="D260">
    <cfRule type="duplicateValues" dxfId="245" priority="10"/>
  </conditionalFormatting>
  <conditionalFormatting sqref="D261">
    <cfRule type="duplicateValues" dxfId="245" priority="7"/>
  </conditionalFormatting>
  <conditionalFormatting sqref="D262">
    <cfRule type="duplicateValues" dxfId="245" priority="6"/>
  </conditionalFormatting>
  <conditionalFormatting sqref="D263">
    <cfRule type="duplicateValues" dxfId="245" priority="4"/>
  </conditionalFormatting>
  <conditionalFormatting sqref="C289">
    <cfRule type="duplicateValues" dxfId="245" priority="64"/>
  </conditionalFormatting>
  <conditionalFormatting sqref="D292">
    <cfRule type="duplicateValues" dxfId="245" priority="18"/>
  </conditionalFormatting>
  <conditionalFormatting sqref="D298">
    <cfRule type="duplicateValues" dxfId="245" priority="8"/>
  </conditionalFormatting>
  <conditionalFormatting sqref="D303">
    <cfRule type="duplicateValues" dxfId="245" priority="9"/>
  </conditionalFormatting>
  <conditionalFormatting sqref="D305">
    <cfRule type="duplicateValues" dxfId="245" priority="2"/>
  </conditionalFormatting>
  <conditionalFormatting sqref="D306">
    <cfRule type="duplicateValues" dxfId="245" priority="3"/>
  </conditionalFormatting>
  <conditionalFormatting sqref="C136:C140">
    <cfRule type="duplicateValues" dxfId="246" priority="104"/>
  </conditionalFormatting>
  <conditionalFormatting sqref="C174:C178">
    <cfRule type="duplicateValues" dxfId="246" priority="99"/>
  </conditionalFormatting>
  <conditionalFormatting sqref="C179:C180">
    <cfRule type="duplicateValues" dxfId="246" priority="95"/>
  </conditionalFormatting>
  <conditionalFormatting sqref="C196:C198">
    <cfRule type="duplicateValues" dxfId="245" priority="66"/>
  </conditionalFormatting>
  <conditionalFormatting sqref="C200:C206">
    <cfRule type="duplicateValues" dxfId="245" priority="57"/>
  </conditionalFormatting>
  <conditionalFormatting sqref="C200:C207">
    <cfRule type="duplicateValues" dxfId="245" priority="52"/>
  </conditionalFormatting>
  <conditionalFormatting sqref="C201:C203">
    <cfRule type="duplicateValues" dxfId="245" priority="60"/>
  </conditionalFormatting>
  <conditionalFormatting sqref="C205:C206">
    <cfRule type="duplicateValues" dxfId="245" priority="59"/>
  </conditionalFormatting>
  <conditionalFormatting sqref="C208:C210">
    <cfRule type="duplicateValues" dxfId="245" priority="51"/>
  </conditionalFormatting>
  <conditionalFormatting sqref="C211:C216">
    <cfRule type="duplicateValues" dxfId="245" priority="50"/>
  </conditionalFormatting>
  <conditionalFormatting sqref="C220:C221">
    <cfRule type="duplicateValues" dxfId="245" priority="44"/>
  </conditionalFormatting>
  <conditionalFormatting sqref="C229:C234">
    <cfRule type="duplicateValues" dxfId="245" priority="32"/>
  </conditionalFormatting>
  <conditionalFormatting sqref="C237:C242">
    <cfRule type="duplicateValues" dxfId="245" priority="28"/>
  </conditionalFormatting>
  <conditionalFormatting sqref="C237:C243">
    <cfRule type="duplicateValues" dxfId="245" priority="26"/>
  </conditionalFormatting>
  <conditionalFormatting sqref="C261:C263">
    <cfRule type="duplicateValues" dxfId="245" priority="5"/>
  </conditionalFormatting>
  <conditionalFormatting sqref="C295:C301">
    <cfRule type="duplicateValues" dxfId="247" priority="1"/>
  </conditionalFormatting>
  <conditionalFormatting sqref="D192:D193">
    <cfRule type="duplicateValues" dxfId="245" priority="70"/>
  </conditionalFormatting>
  <conditionalFormatting sqref="D200:D203">
    <cfRule type="duplicateValues" dxfId="245" priority="56"/>
  </conditionalFormatting>
  <conditionalFormatting sqref="C1:C13 C220:C226 C49:C218 C228 C15:C47 C273:C286 C265 E273 C288:C291 G266:G273 C293">
    <cfRule type="duplicateValues" dxfId="245" priority="39"/>
  </conditionalFormatting>
  <conditionalFormatting sqref="C1:C13 C220:C226 C15:C47 C49:C218 C228:C236 C293:C294 C265:C286 C288:C291">
    <cfRule type="duplicateValues" dxfId="245" priority="29"/>
  </conditionalFormatting>
  <conditionalFormatting sqref="C2:C13 C53:C55 C49:C51 C61:C170 C15:C35 C57:C59 C37:C47 C189 C286 C288 C279:C281 G266:G273 C265">
    <cfRule type="duplicateValues" dxfId="245" priority="103"/>
  </conditionalFormatting>
  <conditionalFormatting sqref="C2:C13 C57:C59 C49:C51 C61:C170 C15:C35 C53:C55 C37:C47 C189 C286 C288 C279:C283 C265 G266:G273">
    <cfRule type="duplicateValues" dxfId="245" priority="102"/>
  </conditionalFormatting>
  <conditionalFormatting sqref="C2:C13 C53:C55 C37:C47 C49:C51 C15:C35 C61:C178 C57:C59 C189 C286 C288 G266:G273 C273 E273 C265 C279:C283">
    <cfRule type="duplicateValues" dxfId="247" priority="97"/>
    <cfRule type="duplicateValues" dxfId="245" priority="98"/>
  </conditionalFormatting>
  <conditionalFormatting sqref="C2:C13 C49:C183 C15:C47 C189 C286 G266:G273 E273 C279:C283 C265 C273 C288">
    <cfRule type="duplicateValues" dxfId="245" priority="91"/>
  </conditionalFormatting>
  <conditionalFormatting sqref="C2:C13 C49:C189 C15:C47 C286 G266:G273 C273 C265 E273 C288 C291 C293 C279:C283">
    <cfRule type="duplicateValues" dxfId="245" priority="84"/>
  </conditionalFormatting>
  <conditionalFormatting sqref="C2:C13 C49:C189 C15:C47 C286 C265 G266:G273 E273 C273 C288 C290:C291 C293 C279:C283">
    <cfRule type="duplicateValues" dxfId="245" priority="83"/>
  </conditionalFormatting>
  <conditionalFormatting sqref="C2:C13 C49:C190 C15:C47 C286 C273:C283 G266:G273 C265 C288 C290:C291 C293 E273">
    <cfRule type="duplicateValues" dxfId="245" priority="79"/>
  </conditionalFormatting>
  <conditionalFormatting sqref="C2:C13 C49:C199 C15:C47 C293 C273:C283 C265 E273 C285:C286 G266:G273 C288:C291">
    <cfRule type="duplicateValues" dxfId="245" priority="62"/>
  </conditionalFormatting>
  <conditionalFormatting sqref="C4:C13 C53:C55 C57:C59 C61:C178 C15:C35 C37:C47 C49:C51 C189 C286 C288">
    <cfRule type="duplicateValues" dxfId="245" priority="96"/>
  </conditionalFormatting>
  <conditionalFormatting sqref="C4:C13 C15:C47 C49:C189 C286 C291 C293 C288">
    <cfRule type="duplicateValues" dxfId="245" priority="85"/>
  </conditionalFormatting>
  <conditionalFormatting sqref="C4:C13 C49:C189 C15:C47 C293 C290:C291 C288 C286">
    <cfRule type="duplicateValues" dxfId="245" priority="81"/>
  </conditionalFormatting>
  <conditionalFormatting sqref="C4:C13 C49:C190 C15:C47 C293 C290:C291 C288 C286">
    <cfRule type="duplicateValues" dxfId="245" priority="78"/>
  </conditionalFormatting>
  <conditionalFormatting sqref="C4:C13 C49:C191 C15:C47 C293 C290:C291 C288 C286">
    <cfRule type="duplicateValues" dxfId="245" priority="72"/>
  </conditionalFormatting>
  <conditionalFormatting sqref="C4:C13 C49:C194 C15:C47 C293 C290:C291 C285:C286 C288">
    <cfRule type="duplicateValues" dxfId="245" priority="69"/>
  </conditionalFormatting>
  <conditionalFormatting sqref="C4:C13 C49:C198 C15:C47 C293 C290:C291 C285:C286 C288">
    <cfRule type="duplicateValues" dxfId="245" priority="67"/>
  </conditionalFormatting>
  <conditionalFormatting sqref="C4 C23:C47 C49:C199 C293 C289:C291 C285:C286">
    <cfRule type="duplicateValues" dxfId="245" priority="63"/>
  </conditionalFormatting>
  <conditionalFormatting sqref="C4:C13 C49:C207 C15:C47 C293 C285:C286 C288:C291">
    <cfRule type="duplicateValues" dxfId="245" priority="55"/>
  </conditionalFormatting>
  <conditionalFormatting sqref="C4:C13 C220:C221 C15:C47 C49:C218 C226 C293 C285:C286 C288:C291">
    <cfRule type="duplicateValues" dxfId="245" priority="45"/>
  </conditionalFormatting>
  <conditionalFormatting sqref="C4:C13 C220:C226 C15:C47 C49:C218 C228:C234 C293 C284:C286 C288:C291">
    <cfRule type="duplicateValues" dxfId="245" priority="31"/>
  </conditionalFormatting>
  <conditionalFormatting sqref="C4:C245 C293:C294 C288:C291 C284:C286">
    <cfRule type="duplicateValues" dxfId="245" priority="24"/>
  </conditionalFormatting>
  <conditionalFormatting sqref="C4:C246 C248:C250 C284:C286 C288:C294">
    <cfRule type="duplicateValues" dxfId="245" priority="22"/>
  </conditionalFormatting>
  <conditionalFormatting sqref="D4:D13 D49:D66 D15:D47 D190 D68:D188 D304 D290:D291 D286 D299 D296 D293 D288">
    <cfRule type="duplicateValues" dxfId="245" priority="76"/>
  </conditionalFormatting>
  <conditionalFormatting sqref="C175:C188 C293 C290:C291">
    <cfRule type="duplicateValues" dxfId="245" priority="82"/>
  </conditionalFormatting>
  <conditionalFormatting sqref="C181:C210 C293 C285 C289:C291">
    <cfRule type="duplicateValues" dxfId="245" priority="53"/>
  </conditionalFormatting>
  <conditionalFormatting sqref="C184:C188 C293 C291">
    <cfRule type="duplicateValues" dxfId="245" priority="86"/>
  </conditionalFormatting>
  <conditionalFormatting sqref="C217:C218 C226">
    <cfRule type="duplicateValues" dxfId="245" priority="48"/>
  </conditionalFormatting>
  <conditionalFormatting sqref="D217:D218 D220:D221 D226">
    <cfRule type="duplicateValues" dxfId="245" priority="49"/>
  </conditionalFormatting>
  <conditionalFormatting sqref="C222:C225 C284">
    <cfRule type="duplicateValues" dxfId="245" priority="43"/>
  </conditionalFormatting>
  <conditionalFormatting sqref="C222:C225 C228 C284">
    <cfRule type="duplicateValues" dxfId="245" priority="38"/>
  </conditionalFormatting>
  <conditionalFormatting sqref="D222:D225 D300 D284">
    <cfRule type="duplicateValues" dxfId="245" priority="41"/>
  </conditionalFormatting>
  <conditionalFormatting sqref="C229 C231:C233">
    <cfRule type="duplicateValues" dxfId="245" priority="37"/>
  </conditionalFormatting>
  <conditionalFormatting sqref="C235:C236 C294">
    <cfRule type="duplicateValues" dxfId="245" priority="30"/>
  </conditionalFormatting>
  <conditionalFormatting sqref="C248:C250 C246 C292">
    <cfRule type="duplicateValues" dxfId="245" priority="23"/>
  </conditionalFormatting>
  <conditionalFormatting sqref="C252:C255 C259:C260">
    <cfRule type="duplicateValues" dxfId="245" priority="16"/>
  </conditionalFormatting>
  <conditionalFormatting sqref="D252:D253 D259">
    <cfRule type="duplicateValues" dxfId="245" priority="14"/>
  </conditionalFormatting>
  <conditionalFormatting sqref="D254:D255 D295">
    <cfRule type="duplicateValues" dxfId="245" priority="13"/>
  </conditionalFormatting>
  <conditionalFormatting sqref="C256:C258 C287">
    <cfRule type="duplicateValues" dxfId="245" priority="12"/>
  </conditionalFormatting>
  <conditionalFormatting sqref="D256:D258 D287">
    <cfRule type="duplicateValues" dxfId="245" priority="11"/>
  </conditionalFormatting>
  <dataValidations count="1">
    <dataValidation type="custom" allowBlank="1" showInputMessage="1" showErrorMessage="1" sqref="D200:D206">
      <formula1>COUNTIF(D:D,D200&amp;"*")=1</formula1>
    </dataValidation>
  </dataValidations>
  <pageMargins left="0.156944444444444" right="0.118055555555556" top="0" bottom="0" header="0" footer="0.118055555555556"/>
  <pageSetup paperSize="9" scale="42" fitToHeight="0" orientation="landscape" horizontalDpi="600"/>
  <headerFooter/>
  <rowBreaks count="11" manualBreakCount="11">
    <brk id="84" max="30" man="1"/>
    <brk id="166" max="30" man="1"/>
    <brk id="242" max="30" man="1"/>
    <brk id="279" max="16383" man="1"/>
    <brk id="279" max="16383" man="1"/>
    <brk id="281" max="16383" man="1"/>
    <brk id="281" max="16383" man="1"/>
    <brk id="281" max="16383" man="1"/>
    <brk id="281" max="16383" man="1"/>
    <brk id="281" max="16383" man="1"/>
    <brk id="281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54"/>
  <sheetViews>
    <sheetView workbookViewId="0">
      <selection activeCell="M271" sqref="M271"/>
    </sheetView>
  </sheetViews>
  <sheetFormatPr defaultColWidth="9" defaultRowHeight="13.5" outlineLevelCol="3"/>
  <cols>
    <col min="1" max="1" width="9" style="132" customWidth="1"/>
    <col min="2" max="2" width="11.5" customWidth="1"/>
    <col min="3" max="3" width="11.375" customWidth="1"/>
    <col min="4" max="4" width="16" customWidth="1"/>
  </cols>
  <sheetData>
    <row r="1" s="131" customFormat="1" ht="24" customHeight="1" spans="1:4">
      <c r="A1" s="133" t="s">
        <v>86</v>
      </c>
      <c r="B1" s="134" t="s">
        <v>88</v>
      </c>
      <c r="C1" s="134" t="s">
        <v>1914</v>
      </c>
      <c r="D1" s="135" t="s">
        <v>1915</v>
      </c>
    </row>
    <row r="2" spans="1:4">
      <c r="A2" s="136">
        <v>1</v>
      </c>
      <c r="B2" s="137" t="s">
        <v>674</v>
      </c>
      <c r="C2" s="138">
        <v>4.68</v>
      </c>
    </row>
    <row r="3" spans="1:4">
      <c r="A3" s="136">
        <v>2</v>
      </c>
      <c r="B3" s="137" t="s">
        <v>789</v>
      </c>
      <c r="C3" s="138">
        <v>6.24</v>
      </c>
    </row>
    <row r="4" spans="1:4">
      <c r="A4" s="136">
        <v>3</v>
      </c>
      <c r="B4" s="137" t="s">
        <v>720</v>
      </c>
      <c r="C4" s="138">
        <v>12.48</v>
      </c>
    </row>
    <row r="5" spans="1:4">
      <c r="A5" s="136">
        <v>4</v>
      </c>
      <c r="B5" s="137" t="s">
        <v>578</v>
      </c>
      <c r="C5" s="138">
        <v>4.68</v>
      </c>
    </row>
    <row r="6" spans="1:4">
      <c r="A6" s="136">
        <v>5</v>
      </c>
      <c r="B6" s="137" t="s">
        <v>352</v>
      </c>
      <c r="C6" s="138">
        <v>1.56</v>
      </c>
    </row>
    <row r="7" spans="1:4">
      <c r="A7" s="136">
        <v>6</v>
      </c>
      <c r="B7" s="137" t="s">
        <v>520</v>
      </c>
      <c r="C7" s="138">
        <v>3.12</v>
      </c>
    </row>
    <row r="8" spans="1:4">
      <c r="A8" s="136">
        <v>7</v>
      </c>
      <c r="B8" s="137" t="s">
        <v>550</v>
      </c>
      <c r="C8" s="138">
        <v>9.36</v>
      </c>
    </row>
    <row r="9" spans="1:4">
      <c r="A9" s="136">
        <v>8</v>
      </c>
      <c r="B9" s="137" t="s">
        <v>636</v>
      </c>
      <c r="C9" s="138">
        <v>12.48</v>
      </c>
    </row>
    <row r="10" spans="1:4">
      <c r="A10" s="136">
        <v>9</v>
      </c>
      <c r="B10" s="137" t="s">
        <v>582</v>
      </c>
      <c r="C10" s="138">
        <v>12.48</v>
      </c>
    </row>
    <row r="11" spans="1:4">
      <c r="A11" s="136">
        <v>10</v>
      </c>
      <c r="B11" s="137" t="s">
        <v>182</v>
      </c>
      <c r="C11" s="138">
        <v>14.04</v>
      </c>
    </row>
    <row r="12" spans="1:4">
      <c r="A12" s="136">
        <v>11</v>
      </c>
      <c r="B12" s="137" t="s">
        <v>534</v>
      </c>
      <c r="C12" s="138">
        <v>12.48</v>
      </c>
    </row>
    <row r="13" spans="1:4">
      <c r="A13" s="136">
        <v>12</v>
      </c>
      <c r="B13" s="137" t="s">
        <v>670</v>
      </c>
      <c r="C13" s="138">
        <v>4.68</v>
      </c>
    </row>
    <row r="14" spans="1:4">
      <c r="A14" s="136">
        <v>13</v>
      </c>
      <c r="B14" s="137" t="s">
        <v>548</v>
      </c>
      <c r="C14" s="138">
        <v>12.48</v>
      </c>
    </row>
    <row r="15" spans="1:4">
      <c r="A15" s="136">
        <v>14</v>
      </c>
      <c r="B15" s="137" t="s">
        <v>498</v>
      </c>
      <c r="C15" s="138">
        <v>12.48</v>
      </c>
    </row>
    <row r="16" spans="1:4">
      <c r="A16" s="136">
        <v>15</v>
      </c>
      <c r="B16" s="137" t="s">
        <v>380</v>
      </c>
      <c r="C16" s="138">
        <v>1.56</v>
      </c>
    </row>
    <row r="17" spans="1:3">
      <c r="A17" s="136">
        <v>16</v>
      </c>
      <c r="B17" s="137" t="s">
        <v>783</v>
      </c>
      <c r="C17" s="138">
        <v>4.68</v>
      </c>
    </row>
    <row r="18" spans="1:3">
      <c r="A18" s="136">
        <v>17</v>
      </c>
      <c r="B18" s="137" t="s">
        <v>574</v>
      </c>
      <c r="C18" s="138">
        <v>10.92</v>
      </c>
    </row>
    <row r="19" spans="1:3">
      <c r="A19" s="136">
        <v>18</v>
      </c>
      <c r="B19" s="137" t="s">
        <v>787</v>
      </c>
      <c r="C19" s="138">
        <v>4.68</v>
      </c>
    </row>
    <row r="20" spans="1:3">
      <c r="A20" s="136">
        <v>19</v>
      </c>
      <c r="B20" s="137" t="s">
        <v>184</v>
      </c>
      <c r="C20" s="138">
        <v>12.48</v>
      </c>
    </row>
    <row r="21" spans="1:3">
      <c r="A21" s="136">
        <v>20</v>
      </c>
      <c r="B21" s="137" t="s">
        <v>127</v>
      </c>
      <c r="C21" s="138">
        <v>6.24</v>
      </c>
    </row>
    <row r="22" spans="1:3">
      <c r="A22" s="136">
        <v>21</v>
      </c>
      <c r="B22" s="137" t="s">
        <v>313</v>
      </c>
      <c r="C22" s="138">
        <v>7.8</v>
      </c>
    </row>
    <row r="23" spans="1:3">
      <c r="A23" s="136">
        <v>22</v>
      </c>
      <c r="B23" s="137" t="s">
        <v>167</v>
      </c>
      <c r="C23" s="138">
        <v>9.36</v>
      </c>
    </row>
    <row r="24" spans="1:3">
      <c r="A24" s="136">
        <v>23</v>
      </c>
      <c r="B24" s="137" t="s">
        <v>781</v>
      </c>
      <c r="C24" s="138">
        <v>6.24</v>
      </c>
    </row>
    <row r="25" spans="1:3">
      <c r="A25" s="136">
        <v>24</v>
      </c>
      <c r="B25" s="137" t="s">
        <v>638</v>
      </c>
      <c r="C25" s="138">
        <v>14.04</v>
      </c>
    </row>
    <row r="26" spans="1:3">
      <c r="A26" s="136">
        <v>25</v>
      </c>
      <c r="B26" s="137" t="s">
        <v>404</v>
      </c>
      <c r="C26" s="138">
        <v>1.56</v>
      </c>
    </row>
    <row r="27" spans="1:3">
      <c r="A27" s="136">
        <v>26</v>
      </c>
      <c r="B27" s="137" t="s">
        <v>728</v>
      </c>
      <c r="C27" s="138">
        <v>9.36</v>
      </c>
    </row>
    <row r="28" spans="1:3">
      <c r="A28" s="136">
        <v>27</v>
      </c>
      <c r="B28" s="137" t="s">
        <v>672</v>
      </c>
      <c r="C28" s="138">
        <v>4.68</v>
      </c>
    </row>
    <row r="29" spans="1:3">
      <c r="A29" s="136">
        <v>28</v>
      </c>
      <c r="B29" s="137" t="s">
        <v>408</v>
      </c>
      <c r="C29" s="138">
        <v>3.12</v>
      </c>
    </row>
    <row r="30" spans="1:3">
      <c r="A30" s="136">
        <v>29</v>
      </c>
      <c r="B30" s="137" t="s">
        <v>200</v>
      </c>
      <c r="C30" s="138">
        <v>10.92</v>
      </c>
    </row>
    <row r="31" spans="1:3">
      <c r="A31" s="136">
        <v>30</v>
      </c>
      <c r="B31" s="137" t="s">
        <v>604</v>
      </c>
      <c r="C31" s="138">
        <v>6.24</v>
      </c>
    </row>
    <row r="32" spans="1:3">
      <c r="A32" s="136">
        <v>31</v>
      </c>
      <c r="B32" s="137" t="s">
        <v>540</v>
      </c>
      <c r="C32" s="138">
        <v>12.48</v>
      </c>
    </row>
    <row r="33" spans="1:3">
      <c r="A33" s="136">
        <v>32</v>
      </c>
      <c r="B33" s="137" t="s">
        <v>366</v>
      </c>
      <c r="C33" s="138">
        <v>1.56</v>
      </c>
    </row>
    <row r="34" spans="1:3">
      <c r="A34" s="136">
        <v>33</v>
      </c>
      <c r="B34" s="137" t="s">
        <v>779</v>
      </c>
      <c r="C34" s="138">
        <v>6.24</v>
      </c>
    </row>
    <row r="35" spans="1:3">
      <c r="A35" s="136">
        <v>34</v>
      </c>
      <c r="B35" s="137" t="s">
        <v>132</v>
      </c>
      <c r="C35" s="138">
        <v>12.48</v>
      </c>
    </row>
    <row r="36" spans="1:3">
      <c r="A36" s="136">
        <v>35</v>
      </c>
      <c r="B36" s="137" t="s">
        <v>333</v>
      </c>
      <c r="C36" s="138">
        <v>10.92</v>
      </c>
    </row>
    <row r="37" spans="1:3">
      <c r="A37" s="136">
        <v>36</v>
      </c>
      <c r="B37" s="137" t="s">
        <v>759</v>
      </c>
      <c r="C37" s="138">
        <v>7.8</v>
      </c>
    </row>
    <row r="38" spans="1:3">
      <c r="A38" s="136">
        <v>37</v>
      </c>
      <c r="B38" s="137" t="s">
        <v>309</v>
      </c>
      <c r="C38" s="138">
        <v>9.36</v>
      </c>
    </row>
    <row r="39" spans="1:3">
      <c r="A39" s="136">
        <v>38</v>
      </c>
      <c r="B39" s="137" t="s">
        <v>406</v>
      </c>
      <c r="C39" s="138">
        <v>3.12</v>
      </c>
    </row>
    <row r="40" spans="1:3">
      <c r="A40" s="136">
        <v>39</v>
      </c>
      <c r="B40" s="137" t="s">
        <v>628</v>
      </c>
      <c r="C40" s="138">
        <v>1.56</v>
      </c>
    </row>
    <row r="41" spans="1:3">
      <c r="A41" s="136">
        <v>40</v>
      </c>
      <c r="B41" s="137" t="s">
        <v>598</v>
      </c>
      <c r="C41" s="138">
        <v>9.36</v>
      </c>
    </row>
    <row r="42" spans="1:3">
      <c r="A42" s="136">
        <v>41</v>
      </c>
      <c r="B42" s="137" t="s">
        <v>765</v>
      </c>
      <c r="C42" s="138">
        <v>10.92</v>
      </c>
    </row>
    <row r="43" spans="1:3">
      <c r="A43" s="136">
        <v>42</v>
      </c>
      <c r="B43" s="137" t="s">
        <v>718</v>
      </c>
      <c r="C43" s="138">
        <v>7.8</v>
      </c>
    </row>
    <row r="44" spans="1:3">
      <c r="A44" s="136">
        <v>43</v>
      </c>
      <c r="B44" s="137" t="s">
        <v>771</v>
      </c>
      <c r="C44" s="138">
        <v>1.56</v>
      </c>
    </row>
    <row r="45" spans="1:3">
      <c r="A45" s="136">
        <v>44</v>
      </c>
      <c r="B45" s="137" t="s">
        <v>610</v>
      </c>
      <c r="C45" s="138">
        <v>4.68</v>
      </c>
    </row>
    <row r="46" spans="1:3">
      <c r="A46" s="136">
        <v>45</v>
      </c>
      <c r="B46" s="137" t="s">
        <v>706</v>
      </c>
      <c r="C46" s="138">
        <v>6.24</v>
      </c>
    </row>
    <row r="47" spans="1:3">
      <c r="A47" s="136">
        <v>46</v>
      </c>
      <c r="B47" s="137" t="s">
        <v>702</v>
      </c>
      <c r="C47" s="138">
        <v>1.56</v>
      </c>
    </row>
    <row r="48" spans="1:3">
      <c r="A48" s="136">
        <v>47</v>
      </c>
      <c r="B48" s="137" t="s">
        <v>690</v>
      </c>
      <c r="C48" s="138">
        <v>7.8</v>
      </c>
    </row>
    <row r="49" spans="1:3">
      <c r="A49" s="136">
        <v>48</v>
      </c>
      <c r="B49" s="137" t="s">
        <v>730</v>
      </c>
      <c r="C49" s="138">
        <v>6.24</v>
      </c>
    </row>
    <row r="50" spans="1:3">
      <c r="A50" s="136">
        <v>49</v>
      </c>
      <c r="B50" s="137" t="s">
        <v>682</v>
      </c>
      <c r="C50" s="138">
        <v>12.48</v>
      </c>
    </row>
    <row r="51" spans="1:3">
      <c r="A51" s="136">
        <v>50</v>
      </c>
      <c r="B51" s="137" t="s">
        <v>652</v>
      </c>
      <c r="C51" s="138">
        <v>10.92</v>
      </c>
    </row>
    <row r="52" spans="1:3">
      <c r="A52" s="136">
        <v>51</v>
      </c>
      <c r="B52" s="137" t="s">
        <v>654</v>
      </c>
      <c r="C52" s="138">
        <v>3.12</v>
      </c>
    </row>
    <row r="53" spans="1:3">
      <c r="A53" s="136">
        <v>52</v>
      </c>
      <c r="B53" s="137" t="s">
        <v>536</v>
      </c>
      <c r="C53" s="138">
        <v>4.68</v>
      </c>
    </row>
    <row r="54" spans="1:3">
      <c r="A54" s="136"/>
      <c r="B54" s="139" t="s">
        <v>37</v>
      </c>
      <c r="C54" s="140">
        <f>SUM(C2:C53)</f>
        <v>390</v>
      </c>
    </row>
  </sheetData>
  <sheetProtection algorithmName="SHA-512" hashValue="D5dkaD/dIyVJafpRyfkWyFfEIrA0Hw92udX+XkLYlt4htQV2LNXkI09SV2Ey0qoRhRZsGwEXAwInUmYUvMoL4g==" saltValue="eDVU7s+gF31xxzJiH2VTRw==" spinCount="100000" sheet="1" objects="1"/>
  <conditionalFormatting sqref="B2:B54">
    <cfRule type="duplicateValues" dxfId="245" priority="1"/>
  </conditionalFormatting>
  <pageMargins left="0.75" right="0.75" top="1" bottom="1" header="0.5" footer="0.5"/>
  <pageSetup paperSize="9" scale="93" fitToWidth="0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08"/>
  <sheetViews>
    <sheetView tabSelected="1" view="pageBreakPreview" zoomScaleNormal="100" workbookViewId="0">
      <pane xSplit="3" ySplit="3" topLeftCell="D265" activePane="bottomRight" state="frozen"/>
      <selection/>
      <selection pane="topRight"/>
      <selection pane="bottomLeft"/>
      <selection pane="bottomRight" activeCell="M265" sqref="M265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1916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105</v>
      </c>
      <c r="L3" s="29" t="s">
        <v>1907</v>
      </c>
      <c r="M3" s="29" t="s">
        <v>1909</v>
      </c>
      <c r="N3" s="29" t="s">
        <v>1910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67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6346</v>
      </c>
      <c r="H4" s="38">
        <v>4200</v>
      </c>
      <c r="I4" s="39">
        <v>4180</v>
      </c>
      <c r="J4" s="39"/>
      <c r="K4" s="38">
        <f t="shared" ref="K4:K67" si="1">ROUND(E4*0.018,2)</f>
        <v>75.6</v>
      </c>
      <c r="L4" s="38">
        <f t="shared" ref="L4:L67" si="2">ROUND(F4*0.16,2)</f>
        <v>672</v>
      </c>
      <c r="M4" s="39">
        <f t="shared" ref="M4:M67" si="3">ROUND(G4*0.08,2)</f>
        <v>507.68</v>
      </c>
      <c r="N4" s="38">
        <f t="shared" ref="N4:N67" si="4">ROUND(H4*0.007,2)</f>
        <v>29.4</v>
      </c>
      <c r="O4" s="39">
        <f t="shared" ref="O4:O67" si="5">I4*5%</f>
        <v>209</v>
      </c>
      <c r="P4" s="39">
        <f t="shared" ref="P4:P67" si="6">J4*50%</f>
        <v>0</v>
      </c>
      <c r="Q4" s="39">
        <f t="shared" ref="Q4:Q67" si="7">SUM(K4:P4)</f>
        <v>1493.68</v>
      </c>
      <c r="R4" s="38">
        <f t="shared" ref="R4:R67" si="8">E4*0</f>
        <v>0</v>
      </c>
      <c r="S4" s="38">
        <f t="shared" ref="S4:S67" si="9">ROUND(F4*0.08,2)</f>
        <v>336</v>
      </c>
      <c r="T4" s="39">
        <f t="shared" ref="T4:T67" si="10">ROUND(G4*0.02,2)</f>
        <v>126.92</v>
      </c>
      <c r="U4" s="38">
        <f t="shared" ref="U4:U67" si="11">ROUND(H4*0.003,2)</f>
        <v>12.6</v>
      </c>
      <c r="V4" s="39">
        <f t="shared" ref="V4:V67" si="12">I4*5%</f>
        <v>209</v>
      </c>
      <c r="W4" s="39">
        <f t="shared" ref="W4:W67" si="13">J4*50%</f>
        <v>0</v>
      </c>
      <c r="X4" s="38">
        <f t="shared" ref="X4:X67" si="14">SUM(R4:W4)</f>
        <v>684.52</v>
      </c>
      <c r="Y4" s="38">
        <f t="shared" ref="Y4:Y67" si="15">Q4+X4</f>
        <v>2178.2</v>
      </c>
      <c r="Z4" s="38"/>
      <c r="AA4" s="41" t="s">
        <v>58</v>
      </c>
      <c r="AB4" s="42">
        <f>K4+R4</f>
        <v>75.6</v>
      </c>
      <c r="AC4" s="42">
        <f>L4+S4</f>
        <v>1008</v>
      </c>
      <c r="AD4" s="42">
        <f t="shared" ref="AD4:AD67" si="16">M4+T4</f>
        <v>634.6</v>
      </c>
      <c r="AE4" s="42">
        <f>N4+U4</f>
        <v>42</v>
      </c>
      <c r="AF4" s="42">
        <f t="shared" ref="AF4:AH4" si="17">O4+V4</f>
        <v>418</v>
      </c>
      <c r="AG4" s="42">
        <f t="shared" si="17"/>
        <v>0</v>
      </c>
      <c r="AH4" s="42">
        <f t="shared" si="17"/>
        <v>2178.2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4007</v>
      </c>
      <c r="F5" s="38">
        <v>4007</v>
      </c>
      <c r="G5" s="39">
        <v>6346</v>
      </c>
      <c r="H5" s="38">
        <v>4007</v>
      </c>
      <c r="I5" s="39">
        <v>3180</v>
      </c>
      <c r="J5" s="39"/>
      <c r="K5" s="38">
        <f t="shared" si="1"/>
        <v>72.13</v>
      </c>
      <c r="L5" s="38">
        <f t="shared" si="2"/>
        <v>641.12</v>
      </c>
      <c r="M5" s="39">
        <f t="shared" si="3"/>
        <v>507.68</v>
      </c>
      <c r="N5" s="38">
        <f t="shared" si="4"/>
        <v>28.05</v>
      </c>
      <c r="O5" s="39">
        <f t="shared" si="5"/>
        <v>159</v>
      </c>
      <c r="P5" s="39">
        <f t="shared" si="6"/>
        <v>0</v>
      </c>
      <c r="Q5" s="39">
        <f t="shared" si="7"/>
        <v>1407.98</v>
      </c>
      <c r="R5" s="38">
        <f t="shared" si="8"/>
        <v>0</v>
      </c>
      <c r="S5" s="38">
        <f t="shared" si="9"/>
        <v>320.56</v>
      </c>
      <c r="T5" s="39">
        <f t="shared" si="10"/>
        <v>126.92</v>
      </c>
      <c r="U5" s="38">
        <f t="shared" si="11"/>
        <v>12.02</v>
      </c>
      <c r="V5" s="39">
        <f t="shared" si="12"/>
        <v>159</v>
      </c>
      <c r="W5" s="39">
        <f t="shared" si="13"/>
        <v>0</v>
      </c>
      <c r="X5" s="38">
        <f t="shared" si="14"/>
        <v>618.5</v>
      </c>
      <c r="Y5" s="38">
        <f t="shared" si="15"/>
        <v>2026.48</v>
      </c>
      <c r="Z5" s="38"/>
      <c r="AA5" s="41" t="s">
        <v>74</v>
      </c>
      <c r="AB5" s="42">
        <f t="shared" ref="AB5:AB68" si="18">K5+R5</f>
        <v>72.13</v>
      </c>
      <c r="AC5" s="42">
        <f t="shared" ref="AC5:AC68" si="19">L5+S5</f>
        <v>961.68</v>
      </c>
      <c r="AD5" s="42">
        <f t="shared" si="16"/>
        <v>634.6</v>
      </c>
      <c r="AE5" s="42">
        <f t="shared" ref="AE5:AE68" si="20">N5+U5</f>
        <v>40.07</v>
      </c>
      <c r="AF5" s="42">
        <f t="shared" ref="AF5:AH5" si="21">O5+V5</f>
        <v>318</v>
      </c>
      <c r="AG5" s="42">
        <f t="shared" si="21"/>
        <v>0</v>
      </c>
      <c r="AH5" s="42">
        <f t="shared" si="21"/>
        <v>2026.48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6346</v>
      </c>
      <c r="H6" s="38">
        <v>4200</v>
      </c>
      <c r="I6" s="39">
        <v>4180</v>
      </c>
      <c r="J6" s="39"/>
      <c r="K6" s="38">
        <f t="shared" si="1"/>
        <v>75.6</v>
      </c>
      <c r="L6" s="38">
        <f t="shared" si="2"/>
        <v>672</v>
      </c>
      <c r="M6" s="39">
        <f t="shared" si="3"/>
        <v>507.68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1493.68</v>
      </c>
      <c r="R6" s="38">
        <f t="shared" si="8"/>
        <v>0</v>
      </c>
      <c r="S6" s="38">
        <f t="shared" si="9"/>
        <v>336</v>
      </c>
      <c r="T6" s="39">
        <f t="shared" si="10"/>
        <v>126.92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684.52</v>
      </c>
      <c r="Y6" s="38">
        <f t="shared" si="15"/>
        <v>2178.2</v>
      </c>
      <c r="Z6" s="38"/>
      <c r="AA6" s="41" t="s">
        <v>74</v>
      </c>
      <c r="AB6" s="42">
        <f t="shared" si="18"/>
        <v>75.6</v>
      </c>
      <c r="AC6" s="42">
        <f t="shared" si="19"/>
        <v>1008</v>
      </c>
      <c r="AD6" s="42">
        <f t="shared" si="16"/>
        <v>634.6</v>
      </c>
      <c r="AE6" s="42">
        <f t="shared" si="20"/>
        <v>42</v>
      </c>
      <c r="AF6" s="42">
        <f t="shared" ref="AF6:AH6" si="22">O6+V6</f>
        <v>418</v>
      </c>
      <c r="AG6" s="42">
        <f t="shared" si="22"/>
        <v>0</v>
      </c>
      <c r="AH6" s="42">
        <f t="shared" si="22"/>
        <v>2178.2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4007</v>
      </c>
      <c r="F7" s="38">
        <v>4007</v>
      </c>
      <c r="G7" s="39">
        <v>6346</v>
      </c>
      <c r="H7" s="38">
        <v>4007</v>
      </c>
      <c r="I7" s="39">
        <v>3180</v>
      </c>
      <c r="J7" s="39"/>
      <c r="K7" s="38">
        <f t="shared" si="1"/>
        <v>72.13</v>
      </c>
      <c r="L7" s="38">
        <f t="shared" si="2"/>
        <v>641.12</v>
      </c>
      <c r="M7" s="39">
        <f t="shared" si="3"/>
        <v>507.68</v>
      </c>
      <c r="N7" s="38">
        <f t="shared" si="4"/>
        <v>28.05</v>
      </c>
      <c r="O7" s="39">
        <f t="shared" si="5"/>
        <v>159</v>
      </c>
      <c r="P7" s="39">
        <f t="shared" si="6"/>
        <v>0</v>
      </c>
      <c r="Q7" s="39">
        <f t="shared" si="7"/>
        <v>1407.98</v>
      </c>
      <c r="R7" s="38">
        <f t="shared" si="8"/>
        <v>0</v>
      </c>
      <c r="S7" s="38">
        <f t="shared" si="9"/>
        <v>320.56</v>
      </c>
      <c r="T7" s="39">
        <f t="shared" si="10"/>
        <v>126.92</v>
      </c>
      <c r="U7" s="38">
        <f t="shared" si="11"/>
        <v>12.02</v>
      </c>
      <c r="V7" s="39">
        <f t="shared" si="12"/>
        <v>159</v>
      </c>
      <c r="W7" s="39">
        <f t="shared" si="13"/>
        <v>0</v>
      </c>
      <c r="X7" s="38">
        <f t="shared" si="14"/>
        <v>618.5</v>
      </c>
      <c r="Y7" s="38">
        <f t="shared" si="15"/>
        <v>2026.48</v>
      </c>
      <c r="Z7" s="38"/>
      <c r="AA7" s="41" t="s">
        <v>74</v>
      </c>
      <c r="AB7" s="42">
        <f t="shared" si="18"/>
        <v>72.13</v>
      </c>
      <c r="AC7" s="42">
        <f t="shared" si="19"/>
        <v>961.68</v>
      </c>
      <c r="AD7" s="42">
        <f t="shared" si="16"/>
        <v>634.6</v>
      </c>
      <c r="AE7" s="42">
        <f t="shared" si="20"/>
        <v>40.07</v>
      </c>
      <c r="AF7" s="42">
        <f t="shared" ref="AF7:AH7" si="23">O7+V7</f>
        <v>318</v>
      </c>
      <c r="AG7" s="42">
        <f t="shared" si="23"/>
        <v>0</v>
      </c>
      <c r="AH7" s="42">
        <f t="shared" si="23"/>
        <v>2026.48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4007</v>
      </c>
      <c r="F8" s="38">
        <v>4007</v>
      </c>
      <c r="G8" s="39">
        <v>6346</v>
      </c>
      <c r="H8" s="38">
        <v>4007</v>
      </c>
      <c r="I8" s="39">
        <v>3180</v>
      </c>
      <c r="J8" s="39"/>
      <c r="K8" s="38">
        <f t="shared" si="1"/>
        <v>72.13</v>
      </c>
      <c r="L8" s="38">
        <f t="shared" si="2"/>
        <v>641.12</v>
      </c>
      <c r="M8" s="39">
        <f t="shared" si="3"/>
        <v>507.68</v>
      </c>
      <c r="N8" s="38">
        <f t="shared" si="4"/>
        <v>28.05</v>
      </c>
      <c r="O8" s="39">
        <f t="shared" si="5"/>
        <v>159</v>
      </c>
      <c r="P8" s="39">
        <f t="shared" si="6"/>
        <v>0</v>
      </c>
      <c r="Q8" s="39">
        <f t="shared" si="7"/>
        <v>1407.98</v>
      </c>
      <c r="R8" s="38">
        <f t="shared" si="8"/>
        <v>0</v>
      </c>
      <c r="S8" s="38">
        <f t="shared" si="9"/>
        <v>320.56</v>
      </c>
      <c r="T8" s="39">
        <f t="shared" si="10"/>
        <v>126.92</v>
      </c>
      <c r="U8" s="38">
        <f t="shared" si="11"/>
        <v>12.02</v>
      </c>
      <c r="V8" s="39">
        <f t="shared" si="12"/>
        <v>159</v>
      </c>
      <c r="W8" s="39">
        <f t="shared" si="13"/>
        <v>0</v>
      </c>
      <c r="X8" s="38">
        <f t="shared" si="14"/>
        <v>618.5</v>
      </c>
      <c r="Y8" s="38">
        <f t="shared" si="15"/>
        <v>2026.48</v>
      </c>
      <c r="Z8" s="38"/>
      <c r="AA8" s="41" t="s">
        <v>74</v>
      </c>
      <c r="AB8" s="42">
        <f t="shared" si="18"/>
        <v>72.13</v>
      </c>
      <c r="AC8" s="42">
        <f t="shared" si="19"/>
        <v>961.68</v>
      </c>
      <c r="AD8" s="42">
        <f t="shared" si="16"/>
        <v>634.6</v>
      </c>
      <c r="AE8" s="42">
        <f t="shared" si="20"/>
        <v>40.07</v>
      </c>
      <c r="AF8" s="42">
        <f t="shared" ref="AF8:AH8" si="24">O8+V8</f>
        <v>318</v>
      </c>
      <c r="AG8" s="42">
        <f t="shared" si="24"/>
        <v>0</v>
      </c>
      <c r="AH8" s="42">
        <f t="shared" si="24"/>
        <v>2026.48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4007</v>
      </c>
      <c r="F9" s="38">
        <v>4007</v>
      </c>
      <c r="G9" s="39">
        <v>6346</v>
      </c>
      <c r="H9" s="38">
        <v>4007</v>
      </c>
      <c r="I9" s="39">
        <v>4180</v>
      </c>
      <c r="J9" s="39"/>
      <c r="K9" s="38">
        <f t="shared" si="1"/>
        <v>72.13</v>
      </c>
      <c r="L9" s="38">
        <f t="shared" si="2"/>
        <v>641.12</v>
      </c>
      <c r="M9" s="39">
        <f t="shared" si="3"/>
        <v>507.68</v>
      </c>
      <c r="N9" s="38">
        <f t="shared" si="4"/>
        <v>28.05</v>
      </c>
      <c r="O9" s="39">
        <f t="shared" si="5"/>
        <v>209</v>
      </c>
      <c r="P9" s="39">
        <f t="shared" si="6"/>
        <v>0</v>
      </c>
      <c r="Q9" s="39">
        <f t="shared" si="7"/>
        <v>1457.98</v>
      </c>
      <c r="R9" s="38">
        <f t="shared" si="8"/>
        <v>0</v>
      </c>
      <c r="S9" s="38">
        <f t="shared" si="9"/>
        <v>320.56</v>
      </c>
      <c r="T9" s="39">
        <f t="shared" si="10"/>
        <v>126.92</v>
      </c>
      <c r="U9" s="38">
        <f t="shared" si="11"/>
        <v>12.02</v>
      </c>
      <c r="V9" s="39">
        <f t="shared" si="12"/>
        <v>209</v>
      </c>
      <c r="W9" s="39">
        <f t="shared" si="13"/>
        <v>0</v>
      </c>
      <c r="X9" s="38">
        <f t="shared" si="14"/>
        <v>668.5</v>
      </c>
      <c r="Y9" s="38">
        <f t="shared" si="15"/>
        <v>2126.48</v>
      </c>
      <c r="Z9" s="38"/>
      <c r="AA9" s="41" t="s">
        <v>74</v>
      </c>
      <c r="AB9" s="42">
        <f t="shared" si="18"/>
        <v>72.13</v>
      </c>
      <c r="AC9" s="42">
        <f t="shared" si="19"/>
        <v>961.68</v>
      </c>
      <c r="AD9" s="42">
        <f t="shared" si="16"/>
        <v>634.6</v>
      </c>
      <c r="AE9" s="42">
        <f t="shared" si="20"/>
        <v>40.07</v>
      </c>
      <c r="AF9" s="42">
        <f t="shared" ref="AF9:AH9" si="25">O9+V9</f>
        <v>418</v>
      </c>
      <c r="AG9" s="42">
        <f t="shared" si="25"/>
        <v>0</v>
      </c>
      <c r="AH9" s="42">
        <f t="shared" si="25"/>
        <v>2126.48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129</v>
      </c>
      <c r="C10" s="38" t="s">
        <v>130</v>
      </c>
      <c r="D10" s="40" t="s">
        <v>131</v>
      </c>
      <c r="E10" s="38">
        <v>4007</v>
      </c>
      <c r="F10" s="38">
        <v>4007</v>
      </c>
      <c r="G10" s="39">
        <v>6346</v>
      </c>
      <c r="H10" s="38">
        <v>4007</v>
      </c>
      <c r="I10" s="39">
        <v>2200</v>
      </c>
      <c r="J10" s="39"/>
      <c r="K10" s="38">
        <f t="shared" si="1"/>
        <v>72.13</v>
      </c>
      <c r="L10" s="38">
        <f t="shared" si="2"/>
        <v>641.12</v>
      </c>
      <c r="M10" s="39">
        <f t="shared" si="3"/>
        <v>507.68</v>
      </c>
      <c r="N10" s="38">
        <f t="shared" si="4"/>
        <v>28.05</v>
      </c>
      <c r="O10" s="39">
        <f t="shared" si="5"/>
        <v>110</v>
      </c>
      <c r="P10" s="39">
        <f t="shared" si="6"/>
        <v>0</v>
      </c>
      <c r="Q10" s="39">
        <f t="shared" si="7"/>
        <v>1358.98</v>
      </c>
      <c r="R10" s="38">
        <f t="shared" si="8"/>
        <v>0</v>
      </c>
      <c r="S10" s="38">
        <f t="shared" si="9"/>
        <v>320.56</v>
      </c>
      <c r="T10" s="39">
        <f t="shared" si="10"/>
        <v>126.92</v>
      </c>
      <c r="U10" s="38">
        <f t="shared" si="11"/>
        <v>12.02</v>
      </c>
      <c r="V10" s="39">
        <f t="shared" si="12"/>
        <v>110</v>
      </c>
      <c r="W10" s="39">
        <f t="shared" si="13"/>
        <v>0</v>
      </c>
      <c r="X10" s="38">
        <f t="shared" si="14"/>
        <v>569.5</v>
      </c>
      <c r="Y10" s="38">
        <f t="shared" si="15"/>
        <v>1928.48</v>
      </c>
      <c r="Z10" s="38"/>
      <c r="AA10" s="41" t="s">
        <v>58</v>
      </c>
      <c r="AB10" s="42">
        <f t="shared" si="18"/>
        <v>72.13</v>
      </c>
      <c r="AC10" s="42">
        <f t="shared" si="19"/>
        <v>961.68</v>
      </c>
      <c r="AD10" s="42">
        <f t="shared" si="16"/>
        <v>634.6</v>
      </c>
      <c r="AE10" s="42">
        <f t="shared" si="20"/>
        <v>40.07</v>
      </c>
      <c r="AF10" s="42">
        <f t="shared" ref="AF10:AH10" si="26">O10+V10</f>
        <v>220</v>
      </c>
      <c r="AG10" s="42">
        <f t="shared" si="26"/>
        <v>0</v>
      </c>
      <c r="AH10" s="42">
        <f t="shared" si="26"/>
        <v>1928.48</v>
      </c>
      <c r="AI10" s="4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134</v>
      </c>
      <c r="D11" s="40" t="s">
        <v>135</v>
      </c>
      <c r="E11" s="38">
        <v>4007</v>
      </c>
      <c r="F11" s="38">
        <v>4007</v>
      </c>
      <c r="G11" s="39">
        <v>6346</v>
      </c>
      <c r="H11" s="38">
        <v>4007</v>
      </c>
      <c r="I11" s="39">
        <v>2200</v>
      </c>
      <c r="J11" s="39"/>
      <c r="K11" s="38">
        <f t="shared" si="1"/>
        <v>72.13</v>
      </c>
      <c r="L11" s="38">
        <f t="shared" si="2"/>
        <v>641.12</v>
      </c>
      <c r="M11" s="39">
        <f t="shared" si="3"/>
        <v>507.68</v>
      </c>
      <c r="N11" s="38">
        <f t="shared" si="4"/>
        <v>28.05</v>
      </c>
      <c r="O11" s="39">
        <f t="shared" si="5"/>
        <v>110</v>
      </c>
      <c r="P11" s="39">
        <f t="shared" si="6"/>
        <v>0</v>
      </c>
      <c r="Q11" s="39">
        <f t="shared" si="7"/>
        <v>1358.98</v>
      </c>
      <c r="R11" s="38">
        <f t="shared" si="8"/>
        <v>0</v>
      </c>
      <c r="S11" s="38">
        <f t="shared" si="9"/>
        <v>320.56</v>
      </c>
      <c r="T11" s="39">
        <f t="shared" si="10"/>
        <v>126.92</v>
      </c>
      <c r="U11" s="38">
        <f t="shared" si="11"/>
        <v>12.02</v>
      </c>
      <c r="V11" s="39">
        <f t="shared" si="12"/>
        <v>110</v>
      </c>
      <c r="W11" s="39">
        <f t="shared" si="13"/>
        <v>0</v>
      </c>
      <c r="X11" s="38">
        <f t="shared" si="14"/>
        <v>569.5</v>
      </c>
      <c r="Y11" s="38">
        <f t="shared" si="15"/>
        <v>1928.48</v>
      </c>
      <c r="Z11" s="38"/>
      <c r="AA11" s="41" t="s">
        <v>58</v>
      </c>
      <c r="AB11" s="42">
        <f t="shared" si="18"/>
        <v>72.13</v>
      </c>
      <c r="AC11" s="42">
        <f t="shared" si="19"/>
        <v>961.68</v>
      </c>
      <c r="AD11" s="42">
        <f t="shared" si="16"/>
        <v>634.6</v>
      </c>
      <c r="AE11" s="42">
        <f t="shared" si="20"/>
        <v>40.07</v>
      </c>
      <c r="AF11" s="42">
        <f t="shared" ref="AF11:AH11" si="27">O11+V11</f>
        <v>220</v>
      </c>
      <c r="AG11" s="42">
        <f t="shared" si="27"/>
        <v>0</v>
      </c>
      <c r="AH11" s="42">
        <f t="shared" si="27"/>
        <v>1928.48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119</v>
      </c>
      <c r="C12" s="38" t="s">
        <v>136</v>
      </c>
      <c r="D12" s="40" t="s">
        <v>137</v>
      </c>
      <c r="E12" s="38">
        <v>4007</v>
      </c>
      <c r="F12" s="38">
        <v>4007</v>
      </c>
      <c r="G12" s="39">
        <v>6346</v>
      </c>
      <c r="H12" s="38">
        <v>4007</v>
      </c>
      <c r="I12" s="39">
        <v>4180</v>
      </c>
      <c r="J12" s="39"/>
      <c r="K12" s="38">
        <f t="shared" si="1"/>
        <v>72.13</v>
      </c>
      <c r="L12" s="38">
        <f t="shared" si="2"/>
        <v>641.12</v>
      </c>
      <c r="M12" s="39">
        <f t="shared" si="3"/>
        <v>507.68</v>
      </c>
      <c r="N12" s="38">
        <f t="shared" si="4"/>
        <v>28.05</v>
      </c>
      <c r="O12" s="39">
        <f t="shared" si="5"/>
        <v>209</v>
      </c>
      <c r="P12" s="39">
        <f t="shared" si="6"/>
        <v>0</v>
      </c>
      <c r="Q12" s="39">
        <f t="shared" si="7"/>
        <v>1457.98</v>
      </c>
      <c r="R12" s="38">
        <f t="shared" si="8"/>
        <v>0</v>
      </c>
      <c r="S12" s="38">
        <f t="shared" si="9"/>
        <v>320.56</v>
      </c>
      <c r="T12" s="39">
        <f t="shared" si="10"/>
        <v>126.92</v>
      </c>
      <c r="U12" s="38">
        <f t="shared" si="11"/>
        <v>12.02</v>
      </c>
      <c r="V12" s="39">
        <f t="shared" si="12"/>
        <v>209</v>
      </c>
      <c r="W12" s="39">
        <f t="shared" si="13"/>
        <v>0</v>
      </c>
      <c r="X12" s="38">
        <f t="shared" si="14"/>
        <v>668.5</v>
      </c>
      <c r="Y12" s="38">
        <f t="shared" si="15"/>
        <v>2126.48</v>
      </c>
      <c r="Z12" s="38"/>
      <c r="AA12" s="41" t="s">
        <v>58</v>
      </c>
      <c r="AB12" s="42">
        <f t="shared" si="18"/>
        <v>72.13</v>
      </c>
      <c r="AC12" s="42">
        <f t="shared" si="19"/>
        <v>961.68</v>
      </c>
      <c r="AD12" s="42">
        <f t="shared" si="16"/>
        <v>634.6</v>
      </c>
      <c r="AE12" s="42">
        <f t="shared" si="20"/>
        <v>40.07</v>
      </c>
      <c r="AF12" s="42">
        <f t="shared" ref="AF12:AH12" si="28">O12+V12</f>
        <v>418</v>
      </c>
      <c r="AG12" s="42">
        <f t="shared" si="28"/>
        <v>0</v>
      </c>
      <c r="AH12" s="42">
        <f t="shared" si="28"/>
        <v>2126.48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138</v>
      </c>
      <c r="C13" s="38" t="s">
        <v>139</v>
      </c>
      <c r="D13" s="40" t="s">
        <v>140</v>
      </c>
      <c r="E13" s="38">
        <v>4007</v>
      </c>
      <c r="F13" s="38">
        <v>4007</v>
      </c>
      <c r="G13" s="39">
        <v>6346</v>
      </c>
      <c r="H13" s="38">
        <v>4007</v>
      </c>
      <c r="I13" s="39">
        <v>3180</v>
      </c>
      <c r="J13" s="39"/>
      <c r="K13" s="38">
        <f t="shared" si="1"/>
        <v>72.13</v>
      </c>
      <c r="L13" s="38">
        <f t="shared" si="2"/>
        <v>641.12</v>
      </c>
      <c r="M13" s="39">
        <f t="shared" si="3"/>
        <v>507.68</v>
      </c>
      <c r="N13" s="38">
        <f t="shared" si="4"/>
        <v>28.05</v>
      </c>
      <c r="O13" s="39">
        <f t="shared" si="5"/>
        <v>159</v>
      </c>
      <c r="P13" s="39">
        <f t="shared" si="6"/>
        <v>0</v>
      </c>
      <c r="Q13" s="39">
        <f t="shared" si="7"/>
        <v>1407.98</v>
      </c>
      <c r="R13" s="38">
        <f t="shared" si="8"/>
        <v>0</v>
      </c>
      <c r="S13" s="38">
        <f t="shared" si="9"/>
        <v>320.56</v>
      </c>
      <c r="T13" s="39">
        <f t="shared" si="10"/>
        <v>126.92</v>
      </c>
      <c r="U13" s="38">
        <f t="shared" si="11"/>
        <v>12.02</v>
      </c>
      <c r="V13" s="39">
        <f t="shared" si="12"/>
        <v>159</v>
      </c>
      <c r="W13" s="39">
        <f t="shared" si="13"/>
        <v>0</v>
      </c>
      <c r="X13" s="38">
        <f t="shared" si="14"/>
        <v>618.5</v>
      </c>
      <c r="Y13" s="38">
        <f t="shared" si="15"/>
        <v>2026.48</v>
      </c>
      <c r="Z13" s="38"/>
      <c r="AA13" s="41" t="s">
        <v>74</v>
      </c>
      <c r="AB13" s="42">
        <f t="shared" si="18"/>
        <v>72.13</v>
      </c>
      <c r="AC13" s="42">
        <f t="shared" si="19"/>
        <v>961.68</v>
      </c>
      <c r="AD13" s="42">
        <f t="shared" si="16"/>
        <v>634.6</v>
      </c>
      <c r="AE13" s="42">
        <f t="shared" si="20"/>
        <v>40.07</v>
      </c>
      <c r="AF13" s="42">
        <f t="shared" ref="AF13:AH13" si="29">O13+V13</f>
        <v>318</v>
      </c>
      <c r="AG13" s="42">
        <f t="shared" si="29"/>
        <v>0</v>
      </c>
      <c r="AH13" s="42">
        <f t="shared" si="29"/>
        <v>2026.48</v>
      </c>
      <c r="AI13" s="41" t="s">
        <v>35</v>
      </c>
    </row>
    <row r="14" spans="1:36">
      <c r="A14" s="37">
        <f t="shared" si="0"/>
        <v>11</v>
      </c>
      <c r="B14" s="38" t="s">
        <v>129</v>
      </c>
      <c r="C14" s="38" t="s">
        <v>141</v>
      </c>
      <c r="D14" s="40" t="s">
        <v>142</v>
      </c>
      <c r="E14" s="38">
        <v>4007</v>
      </c>
      <c r="F14" s="38">
        <v>4007</v>
      </c>
      <c r="G14" s="39">
        <v>6346</v>
      </c>
      <c r="H14" s="38">
        <v>4007</v>
      </c>
      <c r="I14" s="39">
        <v>3180</v>
      </c>
      <c r="J14" s="39"/>
      <c r="K14" s="38">
        <f t="shared" si="1"/>
        <v>72.13</v>
      </c>
      <c r="L14" s="38">
        <f t="shared" si="2"/>
        <v>641.12</v>
      </c>
      <c r="M14" s="39">
        <f t="shared" si="3"/>
        <v>507.68</v>
      </c>
      <c r="N14" s="38">
        <f t="shared" si="4"/>
        <v>28.05</v>
      </c>
      <c r="O14" s="39">
        <f t="shared" si="5"/>
        <v>159</v>
      </c>
      <c r="P14" s="39">
        <f t="shared" si="6"/>
        <v>0</v>
      </c>
      <c r="Q14" s="39">
        <f t="shared" si="7"/>
        <v>1407.98</v>
      </c>
      <c r="R14" s="38">
        <f t="shared" si="8"/>
        <v>0</v>
      </c>
      <c r="S14" s="38">
        <f t="shared" si="9"/>
        <v>320.56</v>
      </c>
      <c r="T14" s="39">
        <f t="shared" si="10"/>
        <v>126.92</v>
      </c>
      <c r="U14" s="38">
        <f t="shared" si="11"/>
        <v>12.02</v>
      </c>
      <c r="V14" s="39">
        <f t="shared" si="12"/>
        <v>159</v>
      </c>
      <c r="W14" s="39">
        <f t="shared" si="13"/>
        <v>0</v>
      </c>
      <c r="X14" s="38">
        <f t="shared" si="14"/>
        <v>618.5</v>
      </c>
      <c r="Y14" s="38">
        <f t="shared" si="15"/>
        <v>2026.48</v>
      </c>
      <c r="Z14" s="38"/>
      <c r="AA14" s="41" t="s">
        <v>58</v>
      </c>
      <c r="AB14" s="42">
        <f t="shared" si="18"/>
        <v>72.13</v>
      </c>
      <c r="AC14" s="42">
        <f t="shared" si="19"/>
        <v>961.68</v>
      </c>
      <c r="AD14" s="42">
        <f t="shared" si="16"/>
        <v>634.6</v>
      </c>
      <c r="AE14" s="42">
        <f t="shared" si="20"/>
        <v>40.07</v>
      </c>
      <c r="AF14" s="42">
        <f t="shared" ref="AF14:AH14" si="30">O14+V14</f>
        <v>318</v>
      </c>
      <c r="AG14" s="42">
        <f t="shared" si="30"/>
        <v>0</v>
      </c>
      <c r="AH14" s="42">
        <f t="shared" si="30"/>
        <v>2026.48</v>
      </c>
      <c r="AI14" s="41" t="s">
        <v>35</v>
      </c>
      <c r="AJ14" s="15"/>
    </row>
    <row r="15" s="15" customFormat="1" ht="16" customHeight="1" spans="1:36">
      <c r="A15" s="37">
        <f t="shared" si="0"/>
        <v>12</v>
      </c>
      <c r="B15" s="38" t="s">
        <v>143</v>
      </c>
      <c r="C15" s="38" t="s">
        <v>144</v>
      </c>
      <c r="D15" s="40" t="s">
        <v>145</v>
      </c>
      <c r="E15" s="38">
        <v>4500</v>
      </c>
      <c r="F15" s="38">
        <v>4500</v>
      </c>
      <c r="G15" s="39">
        <v>6346</v>
      </c>
      <c r="H15" s="38">
        <v>4500</v>
      </c>
      <c r="I15" s="43">
        <v>6000</v>
      </c>
      <c r="J15" s="39"/>
      <c r="K15" s="38">
        <f t="shared" si="1"/>
        <v>81</v>
      </c>
      <c r="L15" s="38">
        <f t="shared" si="2"/>
        <v>720</v>
      </c>
      <c r="M15" s="39">
        <f t="shared" si="3"/>
        <v>507.68</v>
      </c>
      <c r="N15" s="38">
        <f t="shared" si="4"/>
        <v>31.5</v>
      </c>
      <c r="O15" s="39">
        <f t="shared" si="5"/>
        <v>300</v>
      </c>
      <c r="P15" s="39">
        <f t="shared" si="6"/>
        <v>0</v>
      </c>
      <c r="Q15" s="39">
        <f t="shared" si="7"/>
        <v>1640.18</v>
      </c>
      <c r="R15" s="38">
        <f t="shared" si="8"/>
        <v>0</v>
      </c>
      <c r="S15" s="38">
        <f t="shared" si="9"/>
        <v>360</v>
      </c>
      <c r="T15" s="39">
        <f t="shared" si="10"/>
        <v>126.92</v>
      </c>
      <c r="U15" s="38">
        <f t="shared" si="11"/>
        <v>13.5</v>
      </c>
      <c r="V15" s="39">
        <f t="shared" si="12"/>
        <v>300</v>
      </c>
      <c r="W15" s="39">
        <f t="shared" si="13"/>
        <v>0</v>
      </c>
      <c r="X15" s="38">
        <f t="shared" si="14"/>
        <v>800.42</v>
      </c>
      <c r="Y15" s="38">
        <f t="shared" si="15"/>
        <v>2440.6</v>
      </c>
      <c r="Z15" s="38"/>
      <c r="AA15" s="41" t="s">
        <v>82</v>
      </c>
      <c r="AB15" s="42">
        <f t="shared" si="18"/>
        <v>81</v>
      </c>
      <c r="AC15" s="42">
        <f t="shared" si="19"/>
        <v>1080</v>
      </c>
      <c r="AD15" s="42">
        <f t="shared" si="16"/>
        <v>634.6</v>
      </c>
      <c r="AE15" s="42">
        <f t="shared" si="20"/>
        <v>45</v>
      </c>
      <c r="AF15" s="42">
        <f t="shared" ref="AF15:AH15" si="31">O15+V15</f>
        <v>600</v>
      </c>
      <c r="AG15" s="42">
        <f t="shared" si="31"/>
        <v>0</v>
      </c>
      <c r="AH15" s="42">
        <f t="shared" si="31"/>
        <v>2440.6</v>
      </c>
      <c r="AI15" s="41" t="s">
        <v>31</v>
      </c>
    </row>
    <row r="16" s="15" customFormat="1" ht="16" customHeight="1" spans="1:36">
      <c r="A16" s="37">
        <f t="shared" si="0"/>
        <v>13</v>
      </c>
      <c r="B16" s="38" t="s">
        <v>143</v>
      </c>
      <c r="C16" s="44" t="s">
        <v>146</v>
      </c>
      <c r="D16" s="40" t="s">
        <v>147</v>
      </c>
      <c r="E16" s="38">
        <v>4007</v>
      </c>
      <c r="F16" s="38">
        <v>4007</v>
      </c>
      <c r="G16" s="39">
        <v>6346</v>
      </c>
      <c r="H16" s="38">
        <v>4007</v>
      </c>
      <c r="I16" s="39">
        <v>4180</v>
      </c>
      <c r="J16" s="39"/>
      <c r="K16" s="38">
        <f t="shared" si="1"/>
        <v>72.13</v>
      </c>
      <c r="L16" s="38">
        <f t="shared" si="2"/>
        <v>641.12</v>
      </c>
      <c r="M16" s="39">
        <f t="shared" si="3"/>
        <v>507.68</v>
      </c>
      <c r="N16" s="38">
        <f t="shared" si="4"/>
        <v>28.05</v>
      </c>
      <c r="O16" s="39">
        <f t="shared" si="5"/>
        <v>209</v>
      </c>
      <c r="P16" s="39">
        <f t="shared" si="6"/>
        <v>0</v>
      </c>
      <c r="Q16" s="39">
        <f t="shared" si="7"/>
        <v>1457.98</v>
      </c>
      <c r="R16" s="38">
        <f t="shared" si="8"/>
        <v>0</v>
      </c>
      <c r="S16" s="38">
        <f t="shared" si="9"/>
        <v>320.56</v>
      </c>
      <c r="T16" s="39">
        <f t="shared" si="10"/>
        <v>126.92</v>
      </c>
      <c r="U16" s="38">
        <f t="shared" si="11"/>
        <v>12.02</v>
      </c>
      <c r="V16" s="39">
        <f t="shared" si="12"/>
        <v>209</v>
      </c>
      <c r="W16" s="39">
        <f t="shared" si="13"/>
        <v>0</v>
      </c>
      <c r="X16" s="38">
        <f t="shared" si="14"/>
        <v>668.5</v>
      </c>
      <c r="Y16" s="38">
        <f t="shared" si="15"/>
        <v>2126.48</v>
      </c>
      <c r="Z16" s="38"/>
      <c r="AA16" s="41" t="s">
        <v>82</v>
      </c>
      <c r="AB16" s="42">
        <f t="shared" si="18"/>
        <v>72.13</v>
      </c>
      <c r="AC16" s="42">
        <f t="shared" si="19"/>
        <v>961.68</v>
      </c>
      <c r="AD16" s="42">
        <f t="shared" si="16"/>
        <v>634.6</v>
      </c>
      <c r="AE16" s="42">
        <f t="shared" si="20"/>
        <v>40.07</v>
      </c>
      <c r="AF16" s="42">
        <f t="shared" ref="AF16:AH16" si="32">O16+V16</f>
        <v>418</v>
      </c>
      <c r="AG16" s="42">
        <f t="shared" si="32"/>
        <v>0</v>
      </c>
      <c r="AH16" s="42">
        <f t="shared" si="32"/>
        <v>2126.48</v>
      </c>
      <c r="AI16" s="41" t="s">
        <v>31</v>
      </c>
    </row>
    <row r="17" s="15" customFormat="1" ht="16" customHeight="1" spans="1:35">
      <c r="A17" s="37">
        <f t="shared" si="0"/>
        <v>14</v>
      </c>
      <c r="B17" s="38" t="s">
        <v>148</v>
      </c>
      <c r="C17" s="38" t="s">
        <v>149</v>
      </c>
      <c r="D17" s="40" t="s">
        <v>150</v>
      </c>
      <c r="E17" s="38">
        <v>4007</v>
      </c>
      <c r="F17" s="38">
        <v>4007</v>
      </c>
      <c r="G17" s="39">
        <v>6346</v>
      </c>
      <c r="H17" s="38">
        <v>4007</v>
      </c>
      <c r="I17" s="39">
        <v>3180</v>
      </c>
      <c r="J17" s="39"/>
      <c r="K17" s="38">
        <f t="shared" si="1"/>
        <v>72.13</v>
      </c>
      <c r="L17" s="38">
        <f t="shared" si="2"/>
        <v>641.12</v>
      </c>
      <c r="M17" s="39">
        <f t="shared" si="3"/>
        <v>507.68</v>
      </c>
      <c r="N17" s="38">
        <f t="shared" si="4"/>
        <v>28.05</v>
      </c>
      <c r="O17" s="39">
        <f t="shared" si="5"/>
        <v>159</v>
      </c>
      <c r="P17" s="39">
        <f t="shared" si="6"/>
        <v>0</v>
      </c>
      <c r="Q17" s="39">
        <f t="shared" si="7"/>
        <v>1407.98</v>
      </c>
      <c r="R17" s="38">
        <f t="shared" si="8"/>
        <v>0</v>
      </c>
      <c r="S17" s="38">
        <f t="shared" si="9"/>
        <v>320.56</v>
      </c>
      <c r="T17" s="39">
        <f t="shared" si="10"/>
        <v>126.92</v>
      </c>
      <c r="U17" s="38">
        <f t="shared" si="11"/>
        <v>12.02</v>
      </c>
      <c r="V17" s="39">
        <f t="shared" si="12"/>
        <v>159</v>
      </c>
      <c r="W17" s="39">
        <f t="shared" si="13"/>
        <v>0</v>
      </c>
      <c r="X17" s="38">
        <f t="shared" si="14"/>
        <v>618.5</v>
      </c>
      <c r="Y17" s="38">
        <f t="shared" si="15"/>
        <v>2026.48</v>
      </c>
      <c r="Z17" s="38"/>
      <c r="AA17" s="41" t="s">
        <v>82</v>
      </c>
      <c r="AB17" s="42">
        <f t="shared" si="18"/>
        <v>72.13</v>
      </c>
      <c r="AC17" s="42">
        <f t="shared" si="19"/>
        <v>961.68</v>
      </c>
      <c r="AD17" s="42">
        <f t="shared" si="16"/>
        <v>634.6</v>
      </c>
      <c r="AE17" s="42">
        <f t="shared" si="20"/>
        <v>40.07</v>
      </c>
      <c r="AF17" s="42">
        <f t="shared" ref="AF17:AH17" si="33">O17+V17</f>
        <v>318</v>
      </c>
      <c r="AG17" s="42">
        <f t="shared" si="33"/>
        <v>0</v>
      </c>
      <c r="AH17" s="42">
        <f t="shared" si="33"/>
        <v>2026.48</v>
      </c>
      <c r="AI17" s="41" t="s">
        <v>31</v>
      </c>
    </row>
    <row r="18" s="15" customFormat="1" ht="16" customHeight="1" spans="1:35">
      <c r="A18" s="37">
        <f t="shared" si="0"/>
        <v>15</v>
      </c>
      <c r="B18" s="38" t="s">
        <v>148</v>
      </c>
      <c r="C18" s="45" t="s">
        <v>151</v>
      </c>
      <c r="D18" s="46" t="s">
        <v>152</v>
      </c>
      <c r="E18" s="38">
        <v>4007</v>
      </c>
      <c r="F18" s="38">
        <v>4007</v>
      </c>
      <c r="G18" s="39">
        <v>6346</v>
      </c>
      <c r="H18" s="38">
        <v>4007</v>
      </c>
      <c r="I18" s="39">
        <v>3180</v>
      </c>
      <c r="J18" s="39"/>
      <c r="K18" s="38">
        <f t="shared" si="1"/>
        <v>72.13</v>
      </c>
      <c r="L18" s="38">
        <f t="shared" si="2"/>
        <v>641.12</v>
      </c>
      <c r="M18" s="39">
        <f t="shared" si="3"/>
        <v>507.68</v>
      </c>
      <c r="N18" s="38">
        <f t="shared" si="4"/>
        <v>28.05</v>
      </c>
      <c r="O18" s="39">
        <f t="shared" si="5"/>
        <v>159</v>
      </c>
      <c r="P18" s="39">
        <f t="shared" si="6"/>
        <v>0</v>
      </c>
      <c r="Q18" s="39">
        <f t="shared" si="7"/>
        <v>1407.98</v>
      </c>
      <c r="R18" s="38">
        <f t="shared" si="8"/>
        <v>0</v>
      </c>
      <c r="S18" s="38">
        <f t="shared" si="9"/>
        <v>320.56</v>
      </c>
      <c r="T18" s="39">
        <f t="shared" si="10"/>
        <v>126.92</v>
      </c>
      <c r="U18" s="38">
        <f t="shared" si="11"/>
        <v>12.02</v>
      </c>
      <c r="V18" s="39">
        <f t="shared" si="12"/>
        <v>159</v>
      </c>
      <c r="W18" s="39">
        <f t="shared" si="13"/>
        <v>0</v>
      </c>
      <c r="X18" s="38">
        <f t="shared" si="14"/>
        <v>618.5</v>
      </c>
      <c r="Y18" s="38">
        <f t="shared" si="15"/>
        <v>2026.48</v>
      </c>
      <c r="Z18" s="38"/>
      <c r="AA18" s="41" t="s">
        <v>83</v>
      </c>
      <c r="AB18" s="42">
        <f t="shared" si="18"/>
        <v>72.13</v>
      </c>
      <c r="AC18" s="42">
        <f t="shared" si="19"/>
        <v>961.68</v>
      </c>
      <c r="AD18" s="42">
        <f t="shared" si="16"/>
        <v>634.6</v>
      </c>
      <c r="AE18" s="42">
        <f t="shared" si="20"/>
        <v>40.07</v>
      </c>
      <c r="AF18" s="42">
        <f t="shared" ref="AF18:AH18" si="34">O18+V18</f>
        <v>318</v>
      </c>
      <c r="AG18" s="42">
        <f t="shared" si="34"/>
        <v>0</v>
      </c>
      <c r="AH18" s="42">
        <f t="shared" si="34"/>
        <v>2026.48</v>
      </c>
      <c r="AI18" s="41" t="s">
        <v>32</v>
      </c>
    </row>
    <row r="19" s="15" customFormat="1" ht="16" customHeight="1" spans="1:35">
      <c r="A19" s="37">
        <f t="shared" si="0"/>
        <v>16</v>
      </c>
      <c r="B19" s="38" t="s">
        <v>153</v>
      </c>
      <c r="C19" s="45" t="s">
        <v>154</v>
      </c>
      <c r="D19" s="221" t="s">
        <v>155</v>
      </c>
      <c r="E19" s="38">
        <v>4007</v>
      </c>
      <c r="F19" s="38">
        <v>4007</v>
      </c>
      <c r="G19" s="39">
        <v>6346</v>
      </c>
      <c r="H19" s="38">
        <v>4007</v>
      </c>
      <c r="I19" s="39">
        <v>3180</v>
      </c>
      <c r="J19" s="39"/>
      <c r="K19" s="38">
        <f t="shared" si="1"/>
        <v>72.13</v>
      </c>
      <c r="L19" s="38">
        <f t="shared" si="2"/>
        <v>641.12</v>
      </c>
      <c r="M19" s="39">
        <f t="shared" si="3"/>
        <v>507.68</v>
      </c>
      <c r="N19" s="38">
        <f t="shared" si="4"/>
        <v>28.05</v>
      </c>
      <c r="O19" s="39">
        <f t="shared" si="5"/>
        <v>159</v>
      </c>
      <c r="P19" s="39">
        <f t="shared" si="6"/>
        <v>0</v>
      </c>
      <c r="Q19" s="39">
        <f t="shared" si="7"/>
        <v>1407.98</v>
      </c>
      <c r="R19" s="38">
        <f t="shared" si="8"/>
        <v>0</v>
      </c>
      <c r="S19" s="38">
        <f t="shared" si="9"/>
        <v>320.56</v>
      </c>
      <c r="T19" s="39">
        <f t="shared" si="10"/>
        <v>126.92</v>
      </c>
      <c r="U19" s="38">
        <f t="shared" si="11"/>
        <v>12.02</v>
      </c>
      <c r="V19" s="39">
        <f t="shared" si="12"/>
        <v>159</v>
      </c>
      <c r="W19" s="39">
        <f t="shared" si="13"/>
        <v>0</v>
      </c>
      <c r="X19" s="38">
        <f t="shared" si="14"/>
        <v>618.5</v>
      </c>
      <c r="Y19" s="38">
        <f t="shared" si="15"/>
        <v>2026.48</v>
      </c>
      <c r="Z19" s="38"/>
      <c r="AA19" s="41" t="s">
        <v>58</v>
      </c>
      <c r="AB19" s="42">
        <f t="shared" si="18"/>
        <v>72.13</v>
      </c>
      <c r="AC19" s="42">
        <f t="shared" si="19"/>
        <v>961.68</v>
      </c>
      <c r="AD19" s="42">
        <f t="shared" si="16"/>
        <v>634.6</v>
      </c>
      <c r="AE19" s="42">
        <f t="shared" si="20"/>
        <v>40.07</v>
      </c>
      <c r="AF19" s="42">
        <f t="shared" ref="AF19:AH19" si="35">O19+V19</f>
        <v>318</v>
      </c>
      <c r="AG19" s="42">
        <f t="shared" si="35"/>
        <v>0</v>
      </c>
      <c r="AH19" s="42">
        <f t="shared" si="35"/>
        <v>2026.48</v>
      </c>
      <c r="AI19" s="41" t="s">
        <v>35</v>
      </c>
    </row>
    <row r="20" s="15" customFormat="1" ht="16" customHeight="1" spans="1:35">
      <c r="A20" s="37">
        <f t="shared" si="0"/>
        <v>17</v>
      </c>
      <c r="B20" s="38" t="s">
        <v>153</v>
      </c>
      <c r="C20" s="38" t="s">
        <v>156</v>
      </c>
      <c r="D20" s="40" t="s">
        <v>157</v>
      </c>
      <c r="E20" s="38">
        <v>4007</v>
      </c>
      <c r="F20" s="38">
        <v>4007</v>
      </c>
      <c r="G20" s="39">
        <v>6346</v>
      </c>
      <c r="H20" s="38">
        <v>4007</v>
      </c>
      <c r="I20" s="39">
        <v>4180</v>
      </c>
      <c r="J20" s="39"/>
      <c r="K20" s="38">
        <f t="shared" si="1"/>
        <v>72.13</v>
      </c>
      <c r="L20" s="38">
        <f t="shared" si="2"/>
        <v>641.12</v>
      </c>
      <c r="M20" s="39">
        <f t="shared" si="3"/>
        <v>507.68</v>
      </c>
      <c r="N20" s="38">
        <f t="shared" si="4"/>
        <v>28.05</v>
      </c>
      <c r="O20" s="39">
        <f t="shared" si="5"/>
        <v>209</v>
      </c>
      <c r="P20" s="39">
        <f t="shared" si="6"/>
        <v>0</v>
      </c>
      <c r="Q20" s="39">
        <f t="shared" si="7"/>
        <v>1457.98</v>
      </c>
      <c r="R20" s="38">
        <f t="shared" si="8"/>
        <v>0</v>
      </c>
      <c r="S20" s="38">
        <f t="shared" si="9"/>
        <v>320.56</v>
      </c>
      <c r="T20" s="39">
        <f t="shared" si="10"/>
        <v>126.92</v>
      </c>
      <c r="U20" s="38">
        <f t="shared" si="11"/>
        <v>12.02</v>
      </c>
      <c r="V20" s="39">
        <f t="shared" si="12"/>
        <v>209</v>
      </c>
      <c r="W20" s="39">
        <f t="shared" si="13"/>
        <v>0</v>
      </c>
      <c r="X20" s="38">
        <f t="shared" si="14"/>
        <v>668.5</v>
      </c>
      <c r="Y20" s="38">
        <f t="shared" si="15"/>
        <v>2126.48</v>
      </c>
      <c r="Z20" s="38"/>
      <c r="AA20" s="41" t="s">
        <v>67</v>
      </c>
      <c r="AB20" s="42">
        <f t="shared" si="18"/>
        <v>72.13</v>
      </c>
      <c r="AC20" s="42">
        <f t="shared" si="19"/>
        <v>961.68</v>
      </c>
      <c r="AD20" s="42">
        <f t="shared" si="16"/>
        <v>634.6</v>
      </c>
      <c r="AE20" s="42">
        <f t="shared" si="20"/>
        <v>40.07</v>
      </c>
      <c r="AF20" s="42">
        <f t="shared" ref="AF20:AH20" si="36">O20+V20</f>
        <v>418</v>
      </c>
      <c r="AG20" s="42">
        <f t="shared" si="36"/>
        <v>0</v>
      </c>
      <c r="AH20" s="42">
        <f t="shared" si="36"/>
        <v>2126.48</v>
      </c>
      <c r="AI20" s="41" t="s">
        <v>36</v>
      </c>
    </row>
    <row r="21" s="15" customFormat="1" ht="16" customHeight="1" spans="1:35">
      <c r="A21" s="37">
        <f t="shared" si="0"/>
        <v>18</v>
      </c>
      <c r="B21" s="38" t="s">
        <v>113</v>
      </c>
      <c r="C21" s="38" t="s">
        <v>158</v>
      </c>
      <c r="D21" s="40" t="s">
        <v>159</v>
      </c>
      <c r="E21" s="38">
        <v>4007</v>
      </c>
      <c r="F21" s="38">
        <v>4007</v>
      </c>
      <c r="G21" s="39">
        <v>6346</v>
      </c>
      <c r="H21" s="38">
        <v>4007</v>
      </c>
      <c r="I21" s="39">
        <v>3180</v>
      </c>
      <c r="J21" s="39"/>
      <c r="K21" s="38">
        <f t="shared" si="1"/>
        <v>72.13</v>
      </c>
      <c r="L21" s="38">
        <f t="shared" si="2"/>
        <v>641.12</v>
      </c>
      <c r="M21" s="39">
        <f t="shared" si="3"/>
        <v>507.68</v>
      </c>
      <c r="N21" s="38">
        <f t="shared" si="4"/>
        <v>28.05</v>
      </c>
      <c r="O21" s="39">
        <f t="shared" si="5"/>
        <v>159</v>
      </c>
      <c r="P21" s="39">
        <f t="shared" si="6"/>
        <v>0</v>
      </c>
      <c r="Q21" s="39">
        <f t="shared" si="7"/>
        <v>1407.98</v>
      </c>
      <c r="R21" s="38">
        <f t="shared" si="8"/>
        <v>0</v>
      </c>
      <c r="S21" s="38">
        <f t="shared" si="9"/>
        <v>320.56</v>
      </c>
      <c r="T21" s="39">
        <f t="shared" si="10"/>
        <v>126.92</v>
      </c>
      <c r="U21" s="38">
        <f t="shared" si="11"/>
        <v>12.02</v>
      </c>
      <c r="V21" s="39">
        <f t="shared" si="12"/>
        <v>159</v>
      </c>
      <c r="W21" s="39">
        <f t="shared" si="13"/>
        <v>0</v>
      </c>
      <c r="X21" s="38">
        <f t="shared" si="14"/>
        <v>618.5</v>
      </c>
      <c r="Y21" s="38">
        <f t="shared" si="15"/>
        <v>2026.48</v>
      </c>
      <c r="Z21" s="38"/>
      <c r="AA21" s="41" t="s">
        <v>74</v>
      </c>
      <c r="AB21" s="42">
        <f t="shared" si="18"/>
        <v>72.13</v>
      </c>
      <c r="AC21" s="42">
        <f t="shared" si="19"/>
        <v>961.68</v>
      </c>
      <c r="AD21" s="42">
        <f t="shared" si="16"/>
        <v>634.6</v>
      </c>
      <c r="AE21" s="42">
        <f t="shared" si="20"/>
        <v>40.07</v>
      </c>
      <c r="AF21" s="42">
        <f t="shared" ref="AF21:AH21" si="37">O21+V21</f>
        <v>318</v>
      </c>
      <c r="AG21" s="42">
        <f t="shared" si="37"/>
        <v>0</v>
      </c>
      <c r="AH21" s="42">
        <f t="shared" si="37"/>
        <v>2026.48</v>
      </c>
      <c r="AI21" s="41" t="s">
        <v>35</v>
      </c>
    </row>
    <row r="22" s="15" customFormat="1" ht="16" customHeight="1" spans="1:35">
      <c r="A22" s="37">
        <f t="shared" si="0"/>
        <v>19</v>
      </c>
      <c r="B22" s="38" t="s">
        <v>46</v>
      </c>
      <c r="C22" s="44" t="s">
        <v>160</v>
      </c>
      <c r="D22" s="40" t="s">
        <v>161</v>
      </c>
      <c r="E22" s="38">
        <v>4007</v>
      </c>
      <c r="F22" s="38">
        <v>4007</v>
      </c>
      <c r="G22" s="39">
        <v>6346</v>
      </c>
      <c r="H22" s="38">
        <v>4007</v>
      </c>
      <c r="I22" s="39">
        <v>0</v>
      </c>
      <c r="J22" s="39"/>
      <c r="K22" s="38">
        <f t="shared" si="1"/>
        <v>72.13</v>
      </c>
      <c r="L22" s="38">
        <f t="shared" si="2"/>
        <v>641.12</v>
      </c>
      <c r="M22" s="39">
        <f t="shared" si="3"/>
        <v>507.68</v>
      </c>
      <c r="N22" s="38">
        <f t="shared" si="4"/>
        <v>28.05</v>
      </c>
      <c r="O22" s="39">
        <f t="shared" si="5"/>
        <v>0</v>
      </c>
      <c r="P22" s="39">
        <f t="shared" si="6"/>
        <v>0</v>
      </c>
      <c r="Q22" s="39">
        <f t="shared" si="7"/>
        <v>1248.98</v>
      </c>
      <c r="R22" s="38">
        <f t="shared" si="8"/>
        <v>0</v>
      </c>
      <c r="S22" s="38">
        <f t="shared" si="9"/>
        <v>320.56</v>
      </c>
      <c r="T22" s="39">
        <f t="shared" si="10"/>
        <v>126.92</v>
      </c>
      <c r="U22" s="38">
        <f t="shared" si="11"/>
        <v>12.02</v>
      </c>
      <c r="V22" s="39">
        <f t="shared" si="12"/>
        <v>0</v>
      </c>
      <c r="W22" s="39">
        <f t="shared" si="13"/>
        <v>0</v>
      </c>
      <c r="X22" s="38">
        <f t="shared" si="14"/>
        <v>459.5</v>
      </c>
      <c r="Y22" s="38">
        <f t="shared" si="15"/>
        <v>1708.48</v>
      </c>
      <c r="Z22" s="38"/>
      <c r="AA22" s="41" t="s">
        <v>46</v>
      </c>
      <c r="AB22" s="42">
        <f t="shared" si="18"/>
        <v>72.13</v>
      </c>
      <c r="AC22" s="42">
        <f t="shared" si="19"/>
        <v>961.68</v>
      </c>
      <c r="AD22" s="42">
        <f t="shared" si="16"/>
        <v>634.6</v>
      </c>
      <c r="AE22" s="42">
        <f t="shared" si="20"/>
        <v>40.07</v>
      </c>
      <c r="AF22" s="42">
        <f t="shared" ref="AF22:AH22" si="38">O22+V22</f>
        <v>0</v>
      </c>
      <c r="AG22" s="42">
        <f t="shared" si="38"/>
        <v>0</v>
      </c>
      <c r="AH22" s="42">
        <f t="shared" si="38"/>
        <v>1708.48</v>
      </c>
      <c r="AI22" s="41" t="s">
        <v>31</v>
      </c>
    </row>
    <row r="23" s="15" customFormat="1" ht="16" customHeight="1" spans="1:35">
      <c r="A23" s="37">
        <f t="shared" si="0"/>
        <v>20</v>
      </c>
      <c r="B23" s="38" t="s">
        <v>46</v>
      </c>
      <c r="C23" s="38" t="s">
        <v>162</v>
      </c>
      <c r="D23" s="40" t="s">
        <v>163</v>
      </c>
      <c r="E23" s="38">
        <v>4007</v>
      </c>
      <c r="F23" s="38">
        <v>4007</v>
      </c>
      <c r="G23" s="39">
        <v>6346</v>
      </c>
      <c r="H23" s="38">
        <v>4007</v>
      </c>
      <c r="I23" s="39">
        <v>3180</v>
      </c>
      <c r="J23" s="39"/>
      <c r="K23" s="38">
        <f t="shared" si="1"/>
        <v>72.13</v>
      </c>
      <c r="L23" s="38">
        <f t="shared" si="2"/>
        <v>641.12</v>
      </c>
      <c r="M23" s="39">
        <f t="shared" si="3"/>
        <v>507.68</v>
      </c>
      <c r="N23" s="38">
        <f t="shared" si="4"/>
        <v>28.05</v>
      </c>
      <c r="O23" s="39">
        <f t="shared" si="5"/>
        <v>159</v>
      </c>
      <c r="P23" s="39">
        <f t="shared" si="6"/>
        <v>0</v>
      </c>
      <c r="Q23" s="39">
        <f t="shared" si="7"/>
        <v>1407.98</v>
      </c>
      <c r="R23" s="38">
        <f t="shared" si="8"/>
        <v>0</v>
      </c>
      <c r="S23" s="38">
        <f t="shared" si="9"/>
        <v>320.56</v>
      </c>
      <c r="T23" s="39">
        <f t="shared" si="10"/>
        <v>126.92</v>
      </c>
      <c r="U23" s="38">
        <f t="shared" si="11"/>
        <v>12.02</v>
      </c>
      <c r="V23" s="39">
        <f t="shared" si="12"/>
        <v>159</v>
      </c>
      <c r="W23" s="39">
        <f t="shared" si="13"/>
        <v>0</v>
      </c>
      <c r="X23" s="38">
        <f t="shared" si="14"/>
        <v>618.5</v>
      </c>
      <c r="Y23" s="38">
        <f t="shared" si="15"/>
        <v>2026.48</v>
      </c>
      <c r="Z23" s="38"/>
      <c r="AA23" s="41" t="s">
        <v>46</v>
      </c>
      <c r="AB23" s="42">
        <f t="shared" si="18"/>
        <v>72.13</v>
      </c>
      <c r="AC23" s="42">
        <f t="shared" si="19"/>
        <v>961.68</v>
      </c>
      <c r="AD23" s="42">
        <f t="shared" si="16"/>
        <v>634.6</v>
      </c>
      <c r="AE23" s="42">
        <f t="shared" si="20"/>
        <v>40.07</v>
      </c>
      <c r="AF23" s="42">
        <f t="shared" ref="AF23:AH23" si="39">O23+V23</f>
        <v>318</v>
      </c>
      <c r="AG23" s="42">
        <f t="shared" si="39"/>
        <v>0</v>
      </c>
      <c r="AH23" s="42">
        <f t="shared" si="39"/>
        <v>2026.48</v>
      </c>
      <c r="AI23" s="41" t="s">
        <v>31</v>
      </c>
    </row>
    <row r="24" s="15" customFormat="1" ht="16" customHeight="1" spans="1:35">
      <c r="A24" s="37">
        <f t="shared" si="0"/>
        <v>21</v>
      </c>
      <c r="B24" s="38" t="s">
        <v>46</v>
      </c>
      <c r="C24" s="38" t="s">
        <v>164</v>
      </c>
      <c r="D24" s="40" t="s">
        <v>165</v>
      </c>
      <c r="E24" s="38">
        <v>4007</v>
      </c>
      <c r="F24" s="38">
        <v>4007</v>
      </c>
      <c r="G24" s="39">
        <v>6346</v>
      </c>
      <c r="H24" s="38">
        <v>4007</v>
      </c>
      <c r="I24" s="39">
        <v>3180</v>
      </c>
      <c r="J24" s="39"/>
      <c r="K24" s="38">
        <f t="shared" si="1"/>
        <v>72.13</v>
      </c>
      <c r="L24" s="38">
        <f t="shared" si="2"/>
        <v>641.12</v>
      </c>
      <c r="M24" s="39">
        <f t="shared" si="3"/>
        <v>507.68</v>
      </c>
      <c r="N24" s="38">
        <f t="shared" si="4"/>
        <v>28.05</v>
      </c>
      <c r="O24" s="39">
        <f t="shared" si="5"/>
        <v>159</v>
      </c>
      <c r="P24" s="39">
        <f t="shared" si="6"/>
        <v>0</v>
      </c>
      <c r="Q24" s="39">
        <f t="shared" si="7"/>
        <v>1407.98</v>
      </c>
      <c r="R24" s="38">
        <f t="shared" si="8"/>
        <v>0</v>
      </c>
      <c r="S24" s="38">
        <f t="shared" si="9"/>
        <v>320.56</v>
      </c>
      <c r="T24" s="39">
        <f t="shared" si="10"/>
        <v>126.92</v>
      </c>
      <c r="U24" s="38">
        <f t="shared" si="11"/>
        <v>12.02</v>
      </c>
      <c r="V24" s="39">
        <f t="shared" si="12"/>
        <v>159</v>
      </c>
      <c r="W24" s="39">
        <f t="shared" si="13"/>
        <v>0</v>
      </c>
      <c r="X24" s="38">
        <f t="shared" si="14"/>
        <v>618.5</v>
      </c>
      <c r="Y24" s="38">
        <f t="shared" si="15"/>
        <v>2026.48</v>
      </c>
      <c r="Z24" s="38"/>
      <c r="AA24" s="41" t="s">
        <v>46</v>
      </c>
      <c r="AB24" s="42">
        <f t="shared" si="18"/>
        <v>72.13</v>
      </c>
      <c r="AC24" s="42">
        <f t="shared" si="19"/>
        <v>961.68</v>
      </c>
      <c r="AD24" s="42">
        <f t="shared" si="16"/>
        <v>634.6</v>
      </c>
      <c r="AE24" s="42">
        <f t="shared" si="20"/>
        <v>40.07</v>
      </c>
      <c r="AF24" s="42">
        <f t="shared" ref="AF24:AH24" si="40">O24+V24</f>
        <v>318</v>
      </c>
      <c r="AG24" s="42">
        <f t="shared" si="40"/>
        <v>0</v>
      </c>
      <c r="AH24" s="42">
        <f t="shared" si="40"/>
        <v>2026.48</v>
      </c>
      <c r="AI24" s="41" t="s">
        <v>31</v>
      </c>
    </row>
    <row r="25" s="15" customFormat="1" ht="16" customHeight="1" spans="1:35">
      <c r="A25" s="37">
        <f t="shared" si="0"/>
        <v>22</v>
      </c>
      <c r="B25" s="38" t="s">
        <v>169</v>
      </c>
      <c r="C25" s="38" t="s">
        <v>170</v>
      </c>
      <c r="D25" s="40" t="s">
        <v>171</v>
      </c>
      <c r="E25" s="38">
        <v>4007</v>
      </c>
      <c r="F25" s="38">
        <v>4007</v>
      </c>
      <c r="G25" s="39">
        <v>6346</v>
      </c>
      <c r="H25" s="38">
        <v>4007</v>
      </c>
      <c r="I25" s="39">
        <v>3180</v>
      </c>
      <c r="J25" s="39"/>
      <c r="K25" s="38">
        <f t="shared" si="1"/>
        <v>72.13</v>
      </c>
      <c r="L25" s="38">
        <f t="shared" si="2"/>
        <v>641.12</v>
      </c>
      <c r="M25" s="39">
        <f t="shared" si="3"/>
        <v>507.68</v>
      </c>
      <c r="N25" s="38">
        <f t="shared" si="4"/>
        <v>28.05</v>
      </c>
      <c r="O25" s="39">
        <f t="shared" si="5"/>
        <v>159</v>
      </c>
      <c r="P25" s="39">
        <f t="shared" si="6"/>
        <v>0</v>
      </c>
      <c r="Q25" s="39">
        <f t="shared" si="7"/>
        <v>1407.98</v>
      </c>
      <c r="R25" s="38">
        <f t="shared" si="8"/>
        <v>0</v>
      </c>
      <c r="S25" s="38">
        <f t="shared" si="9"/>
        <v>320.56</v>
      </c>
      <c r="T25" s="39">
        <f t="shared" si="10"/>
        <v>126.92</v>
      </c>
      <c r="U25" s="38">
        <f t="shared" si="11"/>
        <v>12.02</v>
      </c>
      <c r="V25" s="39">
        <f t="shared" si="12"/>
        <v>159</v>
      </c>
      <c r="W25" s="39">
        <f t="shared" si="13"/>
        <v>0</v>
      </c>
      <c r="X25" s="38">
        <f t="shared" si="14"/>
        <v>618.5</v>
      </c>
      <c r="Y25" s="38">
        <f t="shared" si="15"/>
        <v>2026.48</v>
      </c>
      <c r="Z25" s="38"/>
      <c r="AA25" s="41" t="s">
        <v>73</v>
      </c>
      <c r="AB25" s="42">
        <f t="shared" si="18"/>
        <v>72.13</v>
      </c>
      <c r="AC25" s="42">
        <f t="shared" si="19"/>
        <v>961.68</v>
      </c>
      <c r="AD25" s="42">
        <f t="shared" si="16"/>
        <v>634.6</v>
      </c>
      <c r="AE25" s="42">
        <f t="shared" si="20"/>
        <v>40.07</v>
      </c>
      <c r="AF25" s="42">
        <f t="shared" ref="AF25:AH25" si="41">O25+V25</f>
        <v>318</v>
      </c>
      <c r="AG25" s="42">
        <f t="shared" si="41"/>
        <v>0</v>
      </c>
      <c r="AH25" s="42">
        <f t="shared" si="41"/>
        <v>2026.48</v>
      </c>
      <c r="AI25" s="41" t="s">
        <v>34</v>
      </c>
    </row>
    <row r="26" s="15" customFormat="1" ht="16" customHeight="1" spans="1:35">
      <c r="A26" s="37">
        <f t="shared" si="0"/>
        <v>23</v>
      </c>
      <c r="B26" s="38" t="s">
        <v>172</v>
      </c>
      <c r="C26" s="38" t="s">
        <v>173</v>
      </c>
      <c r="D26" s="40" t="s">
        <v>174</v>
      </c>
      <c r="E26" s="38">
        <v>4007</v>
      </c>
      <c r="F26" s="38">
        <v>4007</v>
      </c>
      <c r="G26" s="39">
        <v>6346</v>
      </c>
      <c r="H26" s="38">
        <v>4007</v>
      </c>
      <c r="I26" s="39">
        <v>3180</v>
      </c>
      <c r="J26" s="39"/>
      <c r="K26" s="38">
        <f t="shared" si="1"/>
        <v>72.13</v>
      </c>
      <c r="L26" s="38">
        <f t="shared" si="2"/>
        <v>641.12</v>
      </c>
      <c r="M26" s="39">
        <f t="shared" si="3"/>
        <v>507.68</v>
      </c>
      <c r="N26" s="38">
        <f t="shared" si="4"/>
        <v>28.05</v>
      </c>
      <c r="O26" s="39">
        <f t="shared" si="5"/>
        <v>159</v>
      </c>
      <c r="P26" s="39">
        <f t="shared" si="6"/>
        <v>0</v>
      </c>
      <c r="Q26" s="39">
        <f t="shared" si="7"/>
        <v>1407.98</v>
      </c>
      <c r="R26" s="38">
        <f t="shared" si="8"/>
        <v>0</v>
      </c>
      <c r="S26" s="38">
        <f t="shared" si="9"/>
        <v>320.56</v>
      </c>
      <c r="T26" s="39">
        <f t="shared" si="10"/>
        <v>126.92</v>
      </c>
      <c r="U26" s="38">
        <f t="shared" si="11"/>
        <v>12.02</v>
      </c>
      <c r="V26" s="39">
        <f t="shared" si="12"/>
        <v>159</v>
      </c>
      <c r="W26" s="39">
        <f t="shared" si="13"/>
        <v>0</v>
      </c>
      <c r="X26" s="38">
        <f t="shared" si="14"/>
        <v>618.5</v>
      </c>
      <c r="Y26" s="38">
        <f t="shared" si="15"/>
        <v>2026.48</v>
      </c>
      <c r="Z26" s="38"/>
      <c r="AA26" s="41" t="s">
        <v>58</v>
      </c>
      <c r="AB26" s="42">
        <f t="shared" si="18"/>
        <v>72.13</v>
      </c>
      <c r="AC26" s="42">
        <f t="shared" si="19"/>
        <v>961.68</v>
      </c>
      <c r="AD26" s="42">
        <f t="shared" si="16"/>
        <v>634.6</v>
      </c>
      <c r="AE26" s="42">
        <f t="shared" si="20"/>
        <v>40.07</v>
      </c>
      <c r="AF26" s="42">
        <f t="shared" ref="AF26:AH26" si="42">O26+V26</f>
        <v>318</v>
      </c>
      <c r="AG26" s="42">
        <f t="shared" si="42"/>
        <v>0</v>
      </c>
      <c r="AH26" s="42">
        <f t="shared" si="42"/>
        <v>2026.48</v>
      </c>
      <c r="AI26" s="41" t="s">
        <v>35</v>
      </c>
    </row>
    <row r="27" s="15" customFormat="1" ht="16" customHeight="1" spans="1:35">
      <c r="A27" s="37">
        <f t="shared" si="0"/>
        <v>24</v>
      </c>
      <c r="B27" s="38" t="s">
        <v>172</v>
      </c>
      <c r="C27" s="38" t="s">
        <v>175</v>
      </c>
      <c r="D27" s="40" t="s">
        <v>176</v>
      </c>
      <c r="E27" s="38">
        <v>4007</v>
      </c>
      <c r="F27" s="38">
        <v>4007</v>
      </c>
      <c r="G27" s="39">
        <v>6346</v>
      </c>
      <c r="H27" s="38">
        <v>4007</v>
      </c>
      <c r="I27" s="39">
        <v>3180</v>
      </c>
      <c r="J27" s="39"/>
      <c r="K27" s="38">
        <f t="shared" si="1"/>
        <v>72.13</v>
      </c>
      <c r="L27" s="38">
        <f t="shared" si="2"/>
        <v>641.12</v>
      </c>
      <c r="M27" s="39">
        <f t="shared" si="3"/>
        <v>507.68</v>
      </c>
      <c r="N27" s="38">
        <f t="shared" si="4"/>
        <v>28.05</v>
      </c>
      <c r="O27" s="39">
        <f t="shared" si="5"/>
        <v>159</v>
      </c>
      <c r="P27" s="39">
        <f t="shared" si="6"/>
        <v>0</v>
      </c>
      <c r="Q27" s="39">
        <f t="shared" si="7"/>
        <v>1407.98</v>
      </c>
      <c r="R27" s="38">
        <f t="shared" si="8"/>
        <v>0</v>
      </c>
      <c r="S27" s="38">
        <f t="shared" si="9"/>
        <v>320.56</v>
      </c>
      <c r="T27" s="39">
        <f t="shared" si="10"/>
        <v>126.92</v>
      </c>
      <c r="U27" s="38">
        <f t="shared" si="11"/>
        <v>12.02</v>
      </c>
      <c r="V27" s="39">
        <f t="shared" si="12"/>
        <v>159</v>
      </c>
      <c r="W27" s="39">
        <f t="shared" si="13"/>
        <v>0</v>
      </c>
      <c r="X27" s="38">
        <f t="shared" si="14"/>
        <v>618.5</v>
      </c>
      <c r="Y27" s="38">
        <f t="shared" si="15"/>
        <v>2026.48</v>
      </c>
      <c r="Z27" s="38"/>
      <c r="AA27" s="41" t="s">
        <v>78</v>
      </c>
      <c r="AB27" s="42">
        <f t="shared" si="18"/>
        <v>72.13</v>
      </c>
      <c r="AC27" s="42">
        <f t="shared" si="19"/>
        <v>961.68</v>
      </c>
      <c r="AD27" s="42">
        <f t="shared" si="16"/>
        <v>634.6</v>
      </c>
      <c r="AE27" s="42">
        <f t="shared" si="20"/>
        <v>40.07</v>
      </c>
      <c r="AF27" s="42">
        <f t="shared" ref="AF27:AH27" si="43">O27+V27</f>
        <v>318</v>
      </c>
      <c r="AG27" s="42">
        <f t="shared" si="43"/>
        <v>0</v>
      </c>
      <c r="AH27" s="42">
        <f t="shared" si="43"/>
        <v>2026.48</v>
      </c>
      <c r="AI27" s="41" t="s">
        <v>36</v>
      </c>
    </row>
    <row r="28" s="15" customFormat="1" ht="16" customHeight="1" spans="1:35">
      <c r="A28" s="37">
        <f t="shared" si="0"/>
        <v>25</v>
      </c>
      <c r="B28" s="38" t="s">
        <v>122</v>
      </c>
      <c r="C28" s="39" t="s">
        <v>177</v>
      </c>
      <c r="D28" s="40" t="s">
        <v>178</v>
      </c>
      <c r="E28" s="38">
        <v>4007</v>
      </c>
      <c r="F28" s="38">
        <v>4007</v>
      </c>
      <c r="G28" s="39">
        <v>6346</v>
      </c>
      <c r="H28" s="38">
        <v>4007</v>
      </c>
      <c r="I28" s="39">
        <v>4180</v>
      </c>
      <c r="J28" s="39"/>
      <c r="K28" s="38">
        <f t="shared" si="1"/>
        <v>72.13</v>
      </c>
      <c r="L28" s="38">
        <f t="shared" si="2"/>
        <v>641.12</v>
      </c>
      <c r="M28" s="39">
        <f t="shared" si="3"/>
        <v>507.68</v>
      </c>
      <c r="N28" s="38">
        <f t="shared" si="4"/>
        <v>28.05</v>
      </c>
      <c r="O28" s="39">
        <f t="shared" si="5"/>
        <v>209</v>
      </c>
      <c r="P28" s="39">
        <f t="shared" si="6"/>
        <v>0</v>
      </c>
      <c r="Q28" s="39">
        <f t="shared" si="7"/>
        <v>1457.98</v>
      </c>
      <c r="R28" s="38">
        <f t="shared" si="8"/>
        <v>0</v>
      </c>
      <c r="S28" s="38">
        <f t="shared" si="9"/>
        <v>320.56</v>
      </c>
      <c r="T28" s="39">
        <f t="shared" si="10"/>
        <v>126.92</v>
      </c>
      <c r="U28" s="38">
        <f t="shared" si="11"/>
        <v>12.02</v>
      </c>
      <c r="V28" s="39">
        <f t="shared" si="12"/>
        <v>209</v>
      </c>
      <c r="W28" s="39">
        <f t="shared" si="13"/>
        <v>0</v>
      </c>
      <c r="X28" s="38">
        <f t="shared" si="14"/>
        <v>668.5</v>
      </c>
      <c r="Y28" s="38">
        <f t="shared" si="15"/>
        <v>2126.48</v>
      </c>
      <c r="Z28" s="38"/>
      <c r="AA28" s="41" t="s">
        <v>58</v>
      </c>
      <c r="AB28" s="42">
        <f t="shared" si="18"/>
        <v>72.13</v>
      </c>
      <c r="AC28" s="42">
        <f t="shared" si="19"/>
        <v>961.68</v>
      </c>
      <c r="AD28" s="42">
        <f t="shared" si="16"/>
        <v>634.6</v>
      </c>
      <c r="AE28" s="42">
        <f t="shared" si="20"/>
        <v>40.07</v>
      </c>
      <c r="AF28" s="42">
        <f t="shared" ref="AF28:AH28" si="44">O28+V28</f>
        <v>418</v>
      </c>
      <c r="AG28" s="42">
        <f t="shared" si="44"/>
        <v>0</v>
      </c>
      <c r="AH28" s="42">
        <f t="shared" si="44"/>
        <v>2126.48</v>
      </c>
      <c r="AI28" s="41" t="s">
        <v>35</v>
      </c>
    </row>
    <row r="29" s="15" customFormat="1" ht="16" customHeight="1" spans="1:35">
      <c r="A29" s="37">
        <f t="shared" si="0"/>
        <v>26</v>
      </c>
      <c r="B29" s="38" t="s">
        <v>172</v>
      </c>
      <c r="C29" s="45" t="s">
        <v>179</v>
      </c>
      <c r="D29" s="46" t="s">
        <v>180</v>
      </c>
      <c r="E29" s="38">
        <v>4007</v>
      </c>
      <c r="F29" s="38">
        <v>4007</v>
      </c>
      <c r="G29" s="39">
        <v>6346</v>
      </c>
      <c r="H29" s="38">
        <v>4007</v>
      </c>
      <c r="I29" s="39">
        <v>3180</v>
      </c>
      <c r="J29" s="39"/>
      <c r="K29" s="38">
        <f t="shared" si="1"/>
        <v>72.13</v>
      </c>
      <c r="L29" s="38">
        <f t="shared" si="2"/>
        <v>641.12</v>
      </c>
      <c r="M29" s="39">
        <f t="shared" si="3"/>
        <v>507.68</v>
      </c>
      <c r="N29" s="38">
        <f t="shared" si="4"/>
        <v>28.05</v>
      </c>
      <c r="O29" s="39">
        <f t="shared" si="5"/>
        <v>159</v>
      </c>
      <c r="P29" s="39">
        <f t="shared" si="6"/>
        <v>0</v>
      </c>
      <c r="Q29" s="39">
        <f t="shared" si="7"/>
        <v>1407.98</v>
      </c>
      <c r="R29" s="38">
        <f t="shared" si="8"/>
        <v>0</v>
      </c>
      <c r="S29" s="38">
        <f t="shared" si="9"/>
        <v>320.56</v>
      </c>
      <c r="T29" s="39">
        <f t="shared" si="10"/>
        <v>126.92</v>
      </c>
      <c r="U29" s="38">
        <f t="shared" si="11"/>
        <v>12.02</v>
      </c>
      <c r="V29" s="39">
        <f t="shared" si="12"/>
        <v>159</v>
      </c>
      <c r="W29" s="39">
        <f t="shared" si="13"/>
        <v>0</v>
      </c>
      <c r="X29" s="38">
        <f t="shared" si="14"/>
        <v>618.5</v>
      </c>
      <c r="Y29" s="38">
        <f t="shared" si="15"/>
        <v>2026.48</v>
      </c>
      <c r="Z29" s="38"/>
      <c r="AA29" s="41" t="s">
        <v>74</v>
      </c>
      <c r="AB29" s="42">
        <f t="shared" si="18"/>
        <v>72.13</v>
      </c>
      <c r="AC29" s="42">
        <f t="shared" si="19"/>
        <v>961.68</v>
      </c>
      <c r="AD29" s="42">
        <f t="shared" si="16"/>
        <v>634.6</v>
      </c>
      <c r="AE29" s="42">
        <f t="shared" si="20"/>
        <v>40.07</v>
      </c>
      <c r="AF29" s="42">
        <f t="shared" ref="AF29:AH29" si="45">O29+V29</f>
        <v>318</v>
      </c>
      <c r="AG29" s="42">
        <f t="shared" si="45"/>
        <v>0</v>
      </c>
      <c r="AH29" s="42">
        <f t="shared" si="45"/>
        <v>2026.48</v>
      </c>
      <c r="AI29" s="41" t="s">
        <v>35</v>
      </c>
    </row>
    <row r="30" s="15" customFormat="1" ht="16" customHeight="1" spans="1:35">
      <c r="A30" s="37">
        <f t="shared" si="0"/>
        <v>27</v>
      </c>
      <c r="B30" s="38" t="s">
        <v>186</v>
      </c>
      <c r="C30" s="38" t="s">
        <v>187</v>
      </c>
      <c r="D30" s="40" t="s">
        <v>188</v>
      </c>
      <c r="E30" s="38">
        <v>4007</v>
      </c>
      <c r="F30" s="38">
        <v>4007</v>
      </c>
      <c r="G30" s="39">
        <v>6346</v>
      </c>
      <c r="H30" s="38">
        <v>4007</v>
      </c>
      <c r="I30" s="39">
        <v>3180</v>
      </c>
      <c r="J30" s="39"/>
      <c r="K30" s="38">
        <f t="shared" si="1"/>
        <v>72.13</v>
      </c>
      <c r="L30" s="38">
        <f t="shared" si="2"/>
        <v>641.12</v>
      </c>
      <c r="M30" s="39">
        <f t="shared" si="3"/>
        <v>507.68</v>
      </c>
      <c r="N30" s="38">
        <f t="shared" si="4"/>
        <v>28.05</v>
      </c>
      <c r="O30" s="39">
        <f t="shared" si="5"/>
        <v>159</v>
      </c>
      <c r="P30" s="39">
        <f t="shared" si="6"/>
        <v>0</v>
      </c>
      <c r="Q30" s="39">
        <f t="shared" si="7"/>
        <v>1407.98</v>
      </c>
      <c r="R30" s="38">
        <f t="shared" si="8"/>
        <v>0</v>
      </c>
      <c r="S30" s="38">
        <f t="shared" si="9"/>
        <v>320.56</v>
      </c>
      <c r="T30" s="39">
        <f t="shared" si="10"/>
        <v>126.92</v>
      </c>
      <c r="U30" s="38">
        <f t="shared" si="11"/>
        <v>12.02</v>
      </c>
      <c r="V30" s="39">
        <f t="shared" si="12"/>
        <v>159</v>
      </c>
      <c r="W30" s="39">
        <f t="shared" si="13"/>
        <v>0</v>
      </c>
      <c r="X30" s="38">
        <f t="shared" si="14"/>
        <v>618.5</v>
      </c>
      <c r="Y30" s="38">
        <f t="shared" si="15"/>
        <v>2026.48</v>
      </c>
      <c r="Z30" s="38"/>
      <c r="AA30" s="41" t="s">
        <v>66</v>
      </c>
      <c r="AB30" s="42">
        <f t="shared" si="18"/>
        <v>72.13</v>
      </c>
      <c r="AC30" s="42">
        <f t="shared" si="19"/>
        <v>961.68</v>
      </c>
      <c r="AD30" s="42">
        <f t="shared" si="16"/>
        <v>634.6</v>
      </c>
      <c r="AE30" s="42">
        <f t="shared" si="20"/>
        <v>40.07</v>
      </c>
      <c r="AF30" s="42">
        <f t="shared" ref="AF30:AH30" si="46">O30+V30</f>
        <v>318</v>
      </c>
      <c r="AG30" s="42">
        <f t="shared" si="46"/>
        <v>0</v>
      </c>
      <c r="AH30" s="42">
        <f t="shared" si="46"/>
        <v>2026.48</v>
      </c>
      <c r="AI30" s="41" t="s">
        <v>36</v>
      </c>
    </row>
    <row r="31" s="15" customFormat="1" ht="16" customHeight="1" spans="1:35">
      <c r="A31" s="37">
        <f t="shared" si="0"/>
        <v>28</v>
      </c>
      <c r="B31" s="38" t="s">
        <v>189</v>
      </c>
      <c r="C31" s="38" t="s">
        <v>190</v>
      </c>
      <c r="D31" s="40" t="s">
        <v>191</v>
      </c>
      <c r="E31" s="38">
        <v>4007</v>
      </c>
      <c r="F31" s="38">
        <v>4007</v>
      </c>
      <c r="G31" s="39">
        <v>6346</v>
      </c>
      <c r="H31" s="38">
        <v>4007</v>
      </c>
      <c r="I31" s="39">
        <v>3180</v>
      </c>
      <c r="J31" s="39"/>
      <c r="K31" s="38">
        <f t="shared" si="1"/>
        <v>72.13</v>
      </c>
      <c r="L31" s="38">
        <f t="shared" si="2"/>
        <v>641.12</v>
      </c>
      <c r="M31" s="39">
        <f t="shared" si="3"/>
        <v>507.68</v>
      </c>
      <c r="N31" s="38">
        <f t="shared" si="4"/>
        <v>28.05</v>
      </c>
      <c r="O31" s="39">
        <f t="shared" si="5"/>
        <v>159</v>
      </c>
      <c r="P31" s="39">
        <f t="shared" si="6"/>
        <v>0</v>
      </c>
      <c r="Q31" s="39">
        <f t="shared" si="7"/>
        <v>1407.98</v>
      </c>
      <c r="R31" s="38">
        <f t="shared" si="8"/>
        <v>0</v>
      </c>
      <c r="S31" s="38">
        <f t="shared" si="9"/>
        <v>320.56</v>
      </c>
      <c r="T31" s="39">
        <f t="shared" si="10"/>
        <v>126.92</v>
      </c>
      <c r="U31" s="38">
        <f t="shared" si="11"/>
        <v>12.02</v>
      </c>
      <c r="V31" s="39">
        <f t="shared" si="12"/>
        <v>159</v>
      </c>
      <c r="W31" s="39">
        <f t="shared" si="13"/>
        <v>0</v>
      </c>
      <c r="X31" s="38">
        <f t="shared" si="14"/>
        <v>618.5</v>
      </c>
      <c r="Y31" s="38">
        <f t="shared" si="15"/>
        <v>2026.48</v>
      </c>
      <c r="Z31" s="38"/>
      <c r="AA31" s="41" t="s">
        <v>52</v>
      </c>
      <c r="AB31" s="42">
        <f t="shared" si="18"/>
        <v>72.13</v>
      </c>
      <c r="AC31" s="42">
        <f t="shared" si="19"/>
        <v>961.68</v>
      </c>
      <c r="AD31" s="42">
        <f t="shared" si="16"/>
        <v>634.6</v>
      </c>
      <c r="AE31" s="42">
        <f t="shared" si="20"/>
        <v>40.07</v>
      </c>
      <c r="AF31" s="42">
        <f t="shared" ref="AF31:AH31" si="47">O31+V31</f>
        <v>318</v>
      </c>
      <c r="AG31" s="42">
        <f t="shared" si="47"/>
        <v>0</v>
      </c>
      <c r="AH31" s="42">
        <f t="shared" si="47"/>
        <v>2026.48</v>
      </c>
      <c r="AI31" s="41" t="s">
        <v>36</v>
      </c>
    </row>
    <row r="32" s="15" customFormat="1" ht="16" customHeight="1" spans="1:35">
      <c r="A32" s="37">
        <f t="shared" si="0"/>
        <v>29</v>
      </c>
      <c r="B32" s="38" t="s">
        <v>192</v>
      </c>
      <c r="C32" s="38" t="s">
        <v>193</v>
      </c>
      <c r="D32" s="40" t="s">
        <v>194</v>
      </c>
      <c r="E32" s="38">
        <v>4500</v>
      </c>
      <c r="F32" s="38">
        <v>4500</v>
      </c>
      <c r="G32" s="39">
        <v>6346</v>
      </c>
      <c r="H32" s="38">
        <v>4500</v>
      </c>
      <c r="I32" s="39">
        <v>4180</v>
      </c>
      <c r="J32" s="39"/>
      <c r="K32" s="38">
        <f t="shared" si="1"/>
        <v>81</v>
      </c>
      <c r="L32" s="38">
        <f t="shared" si="2"/>
        <v>720</v>
      </c>
      <c r="M32" s="39">
        <f t="shared" si="3"/>
        <v>507.68</v>
      </c>
      <c r="N32" s="38">
        <f t="shared" si="4"/>
        <v>31.5</v>
      </c>
      <c r="O32" s="39">
        <f t="shared" si="5"/>
        <v>209</v>
      </c>
      <c r="P32" s="39">
        <f t="shared" si="6"/>
        <v>0</v>
      </c>
      <c r="Q32" s="39">
        <f t="shared" si="7"/>
        <v>1549.18</v>
      </c>
      <c r="R32" s="38">
        <f t="shared" si="8"/>
        <v>0</v>
      </c>
      <c r="S32" s="38">
        <f t="shared" si="9"/>
        <v>360</v>
      </c>
      <c r="T32" s="39">
        <f t="shared" si="10"/>
        <v>126.92</v>
      </c>
      <c r="U32" s="38">
        <f t="shared" si="11"/>
        <v>13.5</v>
      </c>
      <c r="V32" s="39">
        <f t="shared" si="12"/>
        <v>209</v>
      </c>
      <c r="W32" s="39">
        <f t="shared" si="13"/>
        <v>0</v>
      </c>
      <c r="X32" s="38">
        <f t="shared" si="14"/>
        <v>709.42</v>
      </c>
      <c r="Y32" s="38">
        <f t="shared" si="15"/>
        <v>2258.6</v>
      </c>
      <c r="Z32" s="38"/>
      <c r="AA32" s="41" t="s">
        <v>81</v>
      </c>
      <c r="AB32" s="42">
        <f t="shared" si="18"/>
        <v>81</v>
      </c>
      <c r="AC32" s="42">
        <f t="shared" si="19"/>
        <v>1080</v>
      </c>
      <c r="AD32" s="42">
        <f t="shared" si="16"/>
        <v>634.6</v>
      </c>
      <c r="AE32" s="42">
        <f t="shared" si="20"/>
        <v>45</v>
      </c>
      <c r="AF32" s="42">
        <f t="shared" ref="AF32:AH32" si="48">O32+V32</f>
        <v>418</v>
      </c>
      <c r="AG32" s="42">
        <f t="shared" si="48"/>
        <v>0</v>
      </c>
      <c r="AH32" s="42">
        <f t="shared" si="48"/>
        <v>2258.6</v>
      </c>
      <c r="AI32" s="41" t="s">
        <v>31</v>
      </c>
    </row>
    <row r="33" s="15" customFormat="1" ht="16" customHeight="1" spans="1:36">
      <c r="A33" s="37">
        <f t="shared" si="0"/>
        <v>30</v>
      </c>
      <c r="B33" s="38" t="s">
        <v>195</v>
      </c>
      <c r="C33" s="38" t="s">
        <v>196</v>
      </c>
      <c r="D33" s="40" t="s">
        <v>197</v>
      </c>
      <c r="E33" s="38">
        <v>4007</v>
      </c>
      <c r="F33" s="38">
        <v>4007</v>
      </c>
      <c r="G33" s="39">
        <v>6346</v>
      </c>
      <c r="H33" s="38">
        <v>4007</v>
      </c>
      <c r="I33" s="39">
        <v>3180</v>
      </c>
      <c r="J33" s="39"/>
      <c r="K33" s="38">
        <f t="shared" si="1"/>
        <v>72.13</v>
      </c>
      <c r="L33" s="38">
        <f t="shared" si="2"/>
        <v>641.12</v>
      </c>
      <c r="M33" s="39">
        <f t="shared" si="3"/>
        <v>507.68</v>
      </c>
      <c r="N33" s="38">
        <f t="shared" si="4"/>
        <v>28.05</v>
      </c>
      <c r="O33" s="39">
        <f t="shared" si="5"/>
        <v>159</v>
      </c>
      <c r="P33" s="39">
        <f t="shared" si="6"/>
        <v>0</v>
      </c>
      <c r="Q33" s="39">
        <f t="shared" si="7"/>
        <v>1407.98</v>
      </c>
      <c r="R33" s="38">
        <f t="shared" si="8"/>
        <v>0</v>
      </c>
      <c r="S33" s="38">
        <f t="shared" si="9"/>
        <v>320.56</v>
      </c>
      <c r="T33" s="39">
        <f t="shared" si="10"/>
        <v>126.92</v>
      </c>
      <c r="U33" s="38">
        <f t="shared" si="11"/>
        <v>12.02</v>
      </c>
      <c r="V33" s="39">
        <f t="shared" si="12"/>
        <v>159</v>
      </c>
      <c r="W33" s="39">
        <f t="shared" si="13"/>
        <v>0</v>
      </c>
      <c r="X33" s="38">
        <f t="shared" si="14"/>
        <v>618.5</v>
      </c>
      <c r="Y33" s="38">
        <f t="shared" si="15"/>
        <v>2026.48</v>
      </c>
      <c r="Z33" s="38"/>
      <c r="AA33" s="41" t="s">
        <v>73</v>
      </c>
      <c r="AB33" s="42">
        <f t="shared" si="18"/>
        <v>72.13</v>
      </c>
      <c r="AC33" s="42">
        <f t="shared" si="19"/>
        <v>961.68</v>
      </c>
      <c r="AD33" s="42">
        <f t="shared" si="16"/>
        <v>634.6</v>
      </c>
      <c r="AE33" s="42">
        <f t="shared" si="20"/>
        <v>40.07</v>
      </c>
      <c r="AF33" s="42">
        <f t="shared" ref="AF33:AH33" si="49">O33+V33</f>
        <v>318</v>
      </c>
      <c r="AG33" s="42">
        <f t="shared" si="49"/>
        <v>0</v>
      </c>
      <c r="AH33" s="42">
        <f t="shared" si="49"/>
        <v>2026.48</v>
      </c>
      <c r="AI33" s="41" t="s">
        <v>34</v>
      </c>
    </row>
    <row r="34" s="15" customFormat="1" ht="16" customHeight="1" spans="1:36">
      <c r="A34" s="37">
        <f t="shared" si="0"/>
        <v>31</v>
      </c>
      <c r="B34" s="38" t="s">
        <v>153</v>
      </c>
      <c r="C34" s="38" t="s">
        <v>198</v>
      </c>
      <c r="D34" s="40" t="s">
        <v>199</v>
      </c>
      <c r="E34" s="38">
        <v>4007</v>
      </c>
      <c r="F34" s="38">
        <v>4007</v>
      </c>
      <c r="G34" s="39">
        <v>6346</v>
      </c>
      <c r="H34" s="38">
        <v>4007</v>
      </c>
      <c r="I34" s="39">
        <v>3180</v>
      </c>
      <c r="J34" s="39"/>
      <c r="K34" s="38">
        <f t="shared" si="1"/>
        <v>72.13</v>
      </c>
      <c r="L34" s="38">
        <f t="shared" si="2"/>
        <v>641.12</v>
      </c>
      <c r="M34" s="39">
        <f t="shared" si="3"/>
        <v>507.68</v>
      </c>
      <c r="N34" s="38">
        <f t="shared" si="4"/>
        <v>28.05</v>
      </c>
      <c r="O34" s="39">
        <f t="shared" si="5"/>
        <v>159</v>
      </c>
      <c r="P34" s="39">
        <f t="shared" si="6"/>
        <v>0</v>
      </c>
      <c r="Q34" s="39">
        <f t="shared" si="7"/>
        <v>1407.98</v>
      </c>
      <c r="R34" s="38">
        <f t="shared" si="8"/>
        <v>0</v>
      </c>
      <c r="S34" s="38">
        <f t="shared" si="9"/>
        <v>320.56</v>
      </c>
      <c r="T34" s="39">
        <f t="shared" si="10"/>
        <v>126.92</v>
      </c>
      <c r="U34" s="38">
        <f t="shared" si="11"/>
        <v>12.02</v>
      </c>
      <c r="V34" s="39">
        <f t="shared" si="12"/>
        <v>159</v>
      </c>
      <c r="W34" s="39">
        <f t="shared" si="13"/>
        <v>0</v>
      </c>
      <c r="X34" s="38">
        <f t="shared" si="14"/>
        <v>618.5</v>
      </c>
      <c r="Y34" s="38">
        <f t="shared" si="15"/>
        <v>2026.48</v>
      </c>
      <c r="Z34" s="38"/>
      <c r="AA34" s="41" t="s">
        <v>77</v>
      </c>
      <c r="AB34" s="42">
        <f t="shared" si="18"/>
        <v>72.13</v>
      </c>
      <c r="AC34" s="42">
        <f t="shared" si="19"/>
        <v>961.68</v>
      </c>
      <c r="AD34" s="42">
        <f t="shared" si="16"/>
        <v>634.6</v>
      </c>
      <c r="AE34" s="42">
        <f t="shared" si="20"/>
        <v>40.07</v>
      </c>
      <c r="AF34" s="42">
        <f t="shared" ref="AF34:AH34" si="50">O34+V34</f>
        <v>318</v>
      </c>
      <c r="AG34" s="42">
        <f t="shared" si="50"/>
        <v>0</v>
      </c>
      <c r="AH34" s="42">
        <f t="shared" si="50"/>
        <v>2026.48</v>
      </c>
      <c r="AI34" s="41" t="s">
        <v>36</v>
      </c>
    </row>
    <row r="35" s="16" customFormat="1" ht="16" customHeight="1" spans="1:36">
      <c r="A35" s="47">
        <f t="shared" si="0"/>
        <v>32</v>
      </c>
      <c r="B35" s="48" t="s">
        <v>113</v>
      </c>
      <c r="C35" s="48" t="s">
        <v>202</v>
      </c>
      <c r="D35" s="49" t="s">
        <v>203</v>
      </c>
      <c r="E35" s="48">
        <v>4007</v>
      </c>
      <c r="F35" s="48">
        <v>4007</v>
      </c>
      <c r="G35" s="50">
        <v>6346</v>
      </c>
      <c r="H35" s="48">
        <v>4007</v>
      </c>
      <c r="I35" s="50">
        <v>4180</v>
      </c>
      <c r="J35" s="50"/>
      <c r="K35" s="48">
        <f t="shared" si="1"/>
        <v>72.13</v>
      </c>
      <c r="L35" s="48">
        <f t="shared" si="2"/>
        <v>641.12</v>
      </c>
      <c r="M35" s="50">
        <f t="shared" si="3"/>
        <v>507.68</v>
      </c>
      <c r="N35" s="48">
        <f t="shared" si="4"/>
        <v>28.05</v>
      </c>
      <c r="O35" s="50">
        <f t="shared" si="5"/>
        <v>209</v>
      </c>
      <c r="P35" s="50">
        <f t="shared" si="6"/>
        <v>0</v>
      </c>
      <c r="Q35" s="50">
        <f t="shared" si="7"/>
        <v>1457.98</v>
      </c>
      <c r="R35" s="48">
        <f t="shared" si="8"/>
        <v>0</v>
      </c>
      <c r="S35" s="48">
        <f t="shared" si="9"/>
        <v>320.56</v>
      </c>
      <c r="T35" s="50">
        <f t="shared" si="10"/>
        <v>126.92</v>
      </c>
      <c r="U35" s="48">
        <f t="shared" si="11"/>
        <v>12.02</v>
      </c>
      <c r="V35" s="50">
        <f t="shared" si="12"/>
        <v>209</v>
      </c>
      <c r="W35" s="50">
        <f t="shared" si="13"/>
        <v>0</v>
      </c>
      <c r="X35" s="48">
        <f t="shared" si="14"/>
        <v>668.5</v>
      </c>
      <c r="Y35" s="48">
        <f t="shared" si="15"/>
        <v>2126.48</v>
      </c>
      <c r="Z35" s="48"/>
      <c r="AA35" s="51" t="s">
        <v>58</v>
      </c>
      <c r="AB35" s="42">
        <f t="shared" si="18"/>
        <v>72.13</v>
      </c>
      <c r="AC35" s="42">
        <f t="shared" si="19"/>
        <v>961.68</v>
      </c>
      <c r="AD35" s="52">
        <f t="shared" si="16"/>
        <v>634.6</v>
      </c>
      <c r="AE35" s="42">
        <f t="shared" si="20"/>
        <v>40.07</v>
      </c>
      <c r="AF35" s="52">
        <f t="shared" ref="AF35:AH35" si="51">O35+V35</f>
        <v>418</v>
      </c>
      <c r="AG35" s="52">
        <f t="shared" si="51"/>
        <v>0</v>
      </c>
      <c r="AH35" s="52">
        <f t="shared" si="51"/>
        <v>2126.48</v>
      </c>
      <c r="AI35" s="51" t="s">
        <v>35</v>
      </c>
    </row>
    <row r="36" s="15" customFormat="1" ht="16" customHeight="1" spans="1:36">
      <c r="A36" s="37">
        <f t="shared" si="0"/>
        <v>33</v>
      </c>
      <c r="B36" s="38" t="s">
        <v>148</v>
      </c>
      <c r="C36" s="38" t="s">
        <v>204</v>
      </c>
      <c r="D36" s="40" t="s">
        <v>205</v>
      </c>
      <c r="E36" s="38">
        <v>4007</v>
      </c>
      <c r="F36" s="38">
        <v>4007</v>
      </c>
      <c r="G36" s="39">
        <v>6346</v>
      </c>
      <c r="H36" s="38">
        <v>4007</v>
      </c>
      <c r="I36" s="39">
        <v>3180</v>
      </c>
      <c r="J36" s="39"/>
      <c r="K36" s="38">
        <f t="shared" si="1"/>
        <v>72.13</v>
      </c>
      <c r="L36" s="38">
        <f t="shared" si="2"/>
        <v>641.12</v>
      </c>
      <c r="M36" s="39">
        <f t="shared" si="3"/>
        <v>507.68</v>
      </c>
      <c r="N36" s="38">
        <f t="shared" si="4"/>
        <v>28.05</v>
      </c>
      <c r="O36" s="39">
        <f t="shared" si="5"/>
        <v>159</v>
      </c>
      <c r="P36" s="39">
        <f t="shared" si="6"/>
        <v>0</v>
      </c>
      <c r="Q36" s="39">
        <f t="shared" si="7"/>
        <v>1407.98</v>
      </c>
      <c r="R36" s="38">
        <f t="shared" si="8"/>
        <v>0</v>
      </c>
      <c r="S36" s="38">
        <f t="shared" si="9"/>
        <v>320.56</v>
      </c>
      <c r="T36" s="39">
        <f t="shared" si="10"/>
        <v>126.92</v>
      </c>
      <c r="U36" s="38">
        <f t="shared" si="11"/>
        <v>12.02</v>
      </c>
      <c r="V36" s="39">
        <f t="shared" si="12"/>
        <v>159</v>
      </c>
      <c r="W36" s="39">
        <f t="shared" si="13"/>
        <v>0</v>
      </c>
      <c r="X36" s="38">
        <f t="shared" si="14"/>
        <v>618.5</v>
      </c>
      <c r="Y36" s="38">
        <f t="shared" si="15"/>
        <v>2026.48</v>
      </c>
      <c r="Z36" s="38"/>
      <c r="AA36" s="41" t="s">
        <v>82</v>
      </c>
      <c r="AB36" s="42">
        <f t="shared" si="18"/>
        <v>72.13</v>
      </c>
      <c r="AC36" s="42">
        <f t="shared" si="19"/>
        <v>961.68</v>
      </c>
      <c r="AD36" s="42">
        <f t="shared" si="16"/>
        <v>634.6</v>
      </c>
      <c r="AE36" s="42">
        <f t="shared" si="20"/>
        <v>40.07</v>
      </c>
      <c r="AF36" s="42">
        <f t="shared" ref="AF36:AH36" si="52">O36+V36</f>
        <v>318</v>
      </c>
      <c r="AG36" s="42">
        <f t="shared" si="52"/>
        <v>0</v>
      </c>
      <c r="AH36" s="42">
        <f t="shared" si="52"/>
        <v>2026.48</v>
      </c>
      <c r="AI36" s="41" t="s">
        <v>31</v>
      </c>
    </row>
    <row r="37" s="15" customFormat="1" ht="16" customHeight="1" spans="1:36">
      <c r="A37" s="37">
        <f t="shared" si="0"/>
        <v>34</v>
      </c>
      <c r="B37" s="38" t="s">
        <v>195</v>
      </c>
      <c r="C37" s="44" t="s">
        <v>206</v>
      </c>
      <c r="D37" s="40" t="s">
        <v>207</v>
      </c>
      <c r="E37" s="38">
        <v>4007</v>
      </c>
      <c r="F37" s="38">
        <v>4007</v>
      </c>
      <c r="G37" s="39">
        <v>6346</v>
      </c>
      <c r="H37" s="38">
        <v>4007</v>
      </c>
      <c r="I37" s="39">
        <v>3180</v>
      </c>
      <c r="J37" s="39"/>
      <c r="K37" s="38">
        <f t="shared" si="1"/>
        <v>72.13</v>
      </c>
      <c r="L37" s="38">
        <f t="shared" si="2"/>
        <v>641.12</v>
      </c>
      <c r="M37" s="39">
        <f t="shared" si="3"/>
        <v>507.68</v>
      </c>
      <c r="N37" s="38">
        <f t="shared" si="4"/>
        <v>28.05</v>
      </c>
      <c r="O37" s="39">
        <f t="shared" si="5"/>
        <v>159</v>
      </c>
      <c r="P37" s="39">
        <f t="shared" si="6"/>
        <v>0</v>
      </c>
      <c r="Q37" s="39">
        <f t="shared" si="7"/>
        <v>1407.98</v>
      </c>
      <c r="R37" s="38">
        <f t="shared" si="8"/>
        <v>0</v>
      </c>
      <c r="S37" s="38">
        <f t="shared" si="9"/>
        <v>320.56</v>
      </c>
      <c r="T37" s="39">
        <f t="shared" si="10"/>
        <v>126.92</v>
      </c>
      <c r="U37" s="38">
        <f t="shared" si="11"/>
        <v>12.02</v>
      </c>
      <c r="V37" s="39">
        <f t="shared" si="12"/>
        <v>159</v>
      </c>
      <c r="W37" s="39">
        <f t="shared" si="13"/>
        <v>0</v>
      </c>
      <c r="X37" s="38">
        <f t="shared" si="14"/>
        <v>618.5</v>
      </c>
      <c r="Y37" s="38">
        <f t="shared" si="15"/>
        <v>2026.48</v>
      </c>
      <c r="Z37" s="38"/>
      <c r="AA37" s="41" t="s">
        <v>67</v>
      </c>
      <c r="AB37" s="42">
        <f t="shared" si="18"/>
        <v>72.13</v>
      </c>
      <c r="AC37" s="42">
        <f t="shared" si="19"/>
        <v>961.68</v>
      </c>
      <c r="AD37" s="42">
        <f t="shared" si="16"/>
        <v>634.6</v>
      </c>
      <c r="AE37" s="42">
        <f t="shared" si="20"/>
        <v>40.07</v>
      </c>
      <c r="AF37" s="42">
        <f t="shared" ref="AF37:AH37" si="53">O37+V37</f>
        <v>318</v>
      </c>
      <c r="AG37" s="42">
        <f t="shared" si="53"/>
        <v>0</v>
      </c>
      <c r="AH37" s="42">
        <f t="shared" si="53"/>
        <v>2026.48</v>
      </c>
      <c r="AI37" s="41" t="s">
        <v>36</v>
      </c>
    </row>
    <row r="38" s="15" customFormat="1" ht="16" customHeight="1" spans="1:36">
      <c r="A38" s="37">
        <f t="shared" si="0"/>
        <v>35</v>
      </c>
      <c r="B38" s="38" t="s">
        <v>195</v>
      </c>
      <c r="C38" s="38" t="s">
        <v>208</v>
      </c>
      <c r="D38" s="40" t="s">
        <v>209</v>
      </c>
      <c r="E38" s="38">
        <v>4007</v>
      </c>
      <c r="F38" s="38">
        <v>4007</v>
      </c>
      <c r="G38" s="39">
        <v>6346</v>
      </c>
      <c r="H38" s="38">
        <v>4007</v>
      </c>
      <c r="I38" s="39">
        <v>3180</v>
      </c>
      <c r="J38" s="39"/>
      <c r="K38" s="38">
        <f t="shared" si="1"/>
        <v>72.13</v>
      </c>
      <c r="L38" s="38">
        <f t="shared" si="2"/>
        <v>641.12</v>
      </c>
      <c r="M38" s="39">
        <f t="shared" si="3"/>
        <v>507.68</v>
      </c>
      <c r="N38" s="38">
        <f t="shared" si="4"/>
        <v>28.05</v>
      </c>
      <c r="O38" s="39">
        <f t="shared" si="5"/>
        <v>159</v>
      </c>
      <c r="P38" s="39">
        <f t="shared" si="6"/>
        <v>0</v>
      </c>
      <c r="Q38" s="39">
        <f t="shared" si="7"/>
        <v>1407.98</v>
      </c>
      <c r="R38" s="38">
        <f t="shared" si="8"/>
        <v>0</v>
      </c>
      <c r="S38" s="38">
        <f t="shared" si="9"/>
        <v>320.56</v>
      </c>
      <c r="T38" s="39">
        <f t="shared" si="10"/>
        <v>126.92</v>
      </c>
      <c r="U38" s="38">
        <f t="shared" si="11"/>
        <v>12.02</v>
      </c>
      <c r="V38" s="39">
        <f t="shared" si="12"/>
        <v>159</v>
      </c>
      <c r="W38" s="39">
        <f t="shared" si="13"/>
        <v>0</v>
      </c>
      <c r="X38" s="38">
        <f t="shared" si="14"/>
        <v>618.5</v>
      </c>
      <c r="Y38" s="38">
        <f t="shared" si="15"/>
        <v>2026.48</v>
      </c>
      <c r="Z38" s="38"/>
      <c r="AA38" s="41" t="s">
        <v>73</v>
      </c>
      <c r="AB38" s="42">
        <f t="shared" si="18"/>
        <v>72.13</v>
      </c>
      <c r="AC38" s="42">
        <f t="shared" si="19"/>
        <v>961.68</v>
      </c>
      <c r="AD38" s="42">
        <f t="shared" si="16"/>
        <v>634.6</v>
      </c>
      <c r="AE38" s="42">
        <f t="shared" si="20"/>
        <v>40.07</v>
      </c>
      <c r="AF38" s="42">
        <f t="shared" ref="AF38:AH38" si="54">O38+V38</f>
        <v>318</v>
      </c>
      <c r="AG38" s="42">
        <f t="shared" si="54"/>
        <v>0</v>
      </c>
      <c r="AH38" s="42">
        <f t="shared" si="54"/>
        <v>2026.48</v>
      </c>
      <c r="AI38" s="41" t="s">
        <v>34</v>
      </c>
    </row>
    <row r="39" s="15" customFormat="1" ht="16" customHeight="1" spans="1:36">
      <c r="A39" s="37">
        <f t="shared" si="0"/>
        <v>36</v>
      </c>
      <c r="B39" s="38" t="s">
        <v>153</v>
      </c>
      <c r="C39" s="38" t="s">
        <v>210</v>
      </c>
      <c r="D39" s="40" t="s">
        <v>211</v>
      </c>
      <c r="E39" s="38">
        <v>4200</v>
      </c>
      <c r="F39" s="38">
        <v>4200</v>
      </c>
      <c r="G39" s="39">
        <v>6346</v>
      </c>
      <c r="H39" s="38">
        <v>4200</v>
      </c>
      <c r="I39" s="39">
        <v>4180</v>
      </c>
      <c r="J39" s="39"/>
      <c r="K39" s="38">
        <f t="shared" si="1"/>
        <v>75.6</v>
      </c>
      <c r="L39" s="38">
        <f t="shared" si="2"/>
        <v>672</v>
      </c>
      <c r="M39" s="39">
        <f t="shared" si="3"/>
        <v>507.68</v>
      </c>
      <c r="N39" s="38">
        <f t="shared" si="4"/>
        <v>29.4</v>
      </c>
      <c r="O39" s="39">
        <f t="shared" si="5"/>
        <v>209</v>
      </c>
      <c r="P39" s="39">
        <f t="shared" si="6"/>
        <v>0</v>
      </c>
      <c r="Q39" s="39">
        <f t="shared" si="7"/>
        <v>1493.68</v>
      </c>
      <c r="R39" s="38">
        <f t="shared" si="8"/>
        <v>0</v>
      </c>
      <c r="S39" s="38">
        <f t="shared" si="9"/>
        <v>336</v>
      </c>
      <c r="T39" s="39">
        <f t="shared" si="10"/>
        <v>126.92</v>
      </c>
      <c r="U39" s="38">
        <f t="shared" si="11"/>
        <v>12.6</v>
      </c>
      <c r="V39" s="39">
        <f t="shared" si="12"/>
        <v>209</v>
      </c>
      <c r="W39" s="39">
        <f t="shared" si="13"/>
        <v>0</v>
      </c>
      <c r="X39" s="38">
        <f t="shared" si="14"/>
        <v>684.52</v>
      </c>
      <c r="Y39" s="38">
        <f t="shared" si="15"/>
        <v>2178.2</v>
      </c>
      <c r="Z39" s="38"/>
      <c r="AA39" s="41" t="s">
        <v>77</v>
      </c>
      <c r="AB39" s="42">
        <f t="shared" si="18"/>
        <v>75.6</v>
      </c>
      <c r="AC39" s="42">
        <f t="shared" si="19"/>
        <v>1008</v>
      </c>
      <c r="AD39" s="42">
        <f t="shared" si="16"/>
        <v>634.6</v>
      </c>
      <c r="AE39" s="42">
        <f t="shared" si="20"/>
        <v>42</v>
      </c>
      <c r="AF39" s="42">
        <f t="shared" ref="AF39:AH39" si="55">O39+V39</f>
        <v>418</v>
      </c>
      <c r="AG39" s="42">
        <f t="shared" si="55"/>
        <v>0</v>
      </c>
      <c r="AH39" s="42">
        <f t="shared" si="55"/>
        <v>2178.2</v>
      </c>
      <c r="AI39" s="41" t="s">
        <v>36</v>
      </c>
    </row>
    <row r="40" s="15" customFormat="1" ht="16" customHeight="1" spans="1:36">
      <c r="A40" s="37">
        <f t="shared" si="0"/>
        <v>37</v>
      </c>
      <c r="B40" s="38" t="s">
        <v>195</v>
      </c>
      <c r="C40" s="38" t="s">
        <v>212</v>
      </c>
      <c r="D40" s="40" t="s">
        <v>213</v>
      </c>
      <c r="E40" s="38">
        <v>4007</v>
      </c>
      <c r="F40" s="38">
        <v>4007</v>
      </c>
      <c r="G40" s="39">
        <v>6346</v>
      </c>
      <c r="H40" s="38">
        <v>4007</v>
      </c>
      <c r="I40" s="39">
        <v>4180</v>
      </c>
      <c r="J40" s="39"/>
      <c r="K40" s="38">
        <f t="shared" si="1"/>
        <v>72.13</v>
      </c>
      <c r="L40" s="38">
        <f t="shared" si="2"/>
        <v>641.12</v>
      </c>
      <c r="M40" s="39">
        <f t="shared" si="3"/>
        <v>507.68</v>
      </c>
      <c r="N40" s="38">
        <f t="shared" si="4"/>
        <v>28.05</v>
      </c>
      <c r="O40" s="39">
        <f t="shared" si="5"/>
        <v>209</v>
      </c>
      <c r="P40" s="39">
        <f t="shared" si="6"/>
        <v>0</v>
      </c>
      <c r="Q40" s="39">
        <f t="shared" si="7"/>
        <v>1457.98</v>
      </c>
      <c r="R40" s="38">
        <f t="shared" si="8"/>
        <v>0</v>
      </c>
      <c r="S40" s="38">
        <f t="shared" si="9"/>
        <v>320.56</v>
      </c>
      <c r="T40" s="39">
        <f t="shared" si="10"/>
        <v>126.92</v>
      </c>
      <c r="U40" s="38">
        <f t="shared" si="11"/>
        <v>12.02</v>
      </c>
      <c r="V40" s="39">
        <f t="shared" si="12"/>
        <v>209</v>
      </c>
      <c r="W40" s="39">
        <f t="shared" si="13"/>
        <v>0</v>
      </c>
      <c r="X40" s="38">
        <f t="shared" si="14"/>
        <v>668.5</v>
      </c>
      <c r="Y40" s="38">
        <f t="shared" si="15"/>
        <v>2126.48</v>
      </c>
      <c r="Z40" s="38"/>
      <c r="AA40" s="41" t="s">
        <v>73</v>
      </c>
      <c r="AB40" s="42">
        <f t="shared" si="18"/>
        <v>72.13</v>
      </c>
      <c r="AC40" s="42">
        <f t="shared" si="19"/>
        <v>961.68</v>
      </c>
      <c r="AD40" s="42">
        <f t="shared" si="16"/>
        <v>634.6</v>
      </c>
      <c r="AE40" s="42">
        <f t="shared" si="20"/>
        <v>40.07</v>
      </c>
      <c r="AF40" s="42">
        <f t="shared" ref="AF40:AH40" si="56">O40+V40</f>
        <v>418</v>
      </c>
      <c r="AG40" s="42">
        <f t="shared" si="56"/>
        <v>0</v>
      </c>
      <c r="AH40" s="42">
        <f t="shared" si="56"/>
        <v>2126.48</v>
      </c>
      <c r="AI40" s="41" t="s">
        <v>34</v>
      </c>
    </row>
    <row r="41" s="15" customFormat="1" ht="16" customHeight="1" spans="1:36">
      <c r="A41" s="37">
        <f t="shared" si="0"/>
        <v>38</v>
      </c>
      <c r="B41" s="38" t="s">
        <v>195</v>
      </c>
      <c r="C41" s="38" t="s">
        <v>214</v>
      </c>
      <c r="D41" s="40" t="s">
        <v>215</v>
      </c>
      <c r="E41" s="38">
        <v>4007</v>
      </c>
      <c r="F41" s="38">
        <v>4007</v>
      </c>
      <c r="G41" s="39">
        <v>6346</v>
      </c>
      <c r="H41" s="38">
        <v>4007</v>
      </c>
      <c r="I41" s="39">
        <v>3180</v>
      </c>
      <c r="J41" s="39"/>
      <c r="K41" s="38">
        <f t="shared" si="1"/>
        <v>72.13</v>
      </c>
      <c r="L41" s="38">
        <f t="shared" si="2"/>
        <v>641.12</v>
      </c>
      <c r="M41" s="39">
        <f t="shared" si="3"/>
        <v>507.68</v>
      </c>
      <c r="N41" s="38">
        <f t="shared" si="4"/>
        <v>28.05</v>
      </c>
      <c r="O41" s="39">
        <f t="shared" si="5"/>
        <v>159</v>
      </c>
      <c r="P41" s="39">
        <f t="shared" si="6"/>
        <v>0</v>
      </c>
      <c r="Q41" s="39">
        <f t="shared" si="7"/>
        <v>1407.98</v>
      </c>
      <c r="R41" s="38">
        <f t="shared" si="8"/>
        <v>0</v>
      </c>
      <c r="S41" s="38">
        <f t="shared" si="9"/>
        <v>320.56</v>
      </c>
      <c r="T41" s="39">
        <f t="shared" si="10"/>
        <v>126.92</v>
      </c>
      <c r="U41" s="38">
        <f t="shared" si="11"/>
        <v>12.02</v>
      </c>
      <c r="V41" s="39">
        <f t="shared" si="12"/>
        <v>159</v>
      </c>
      <c r="W41" s="39">
        <f t="shared" si="13"/>
        <v>0</v>
      </c>
      <c r="X41" s="38">
        <f t="shared" si="14"/>
        <v>618.5</v>
      </c>
      <c r="Y41" s="38">
        <f t="shared" si="15"/>
        <v>2026.48</v>
      </c>
      <c r="Z41" s="38"/>
      <c r="AA41" s="41" t="s">
        <v>73</v>
      </c>
      <c r="AB41" s="42">
        <f t="shared" si="18"/>
        <v>72.13</v>
      </c>
      <c r="AC41" s="42">
        <f t="shared" si="19"/>
        <v>961.68</v>
      </c>
      <c r="AD41" s="42">
        <f t="shared" si="16"/>
        <v>634.6</v>
      </c>
      <c r="AE41" s="42">
        <f t="shared" si="20"/>
        <v>40.07</v>
      </c>
      <c r="AF41" s="42">
        <f t="shared" ref="AF41:AH41" si="57">O41+V41</f>
        <v>318</v>
      </c>
      <c r="AG41" s="42">
        <f t="shared" si="57"/>
        <v>0</v>
      </c>
      <c r="AH41" s="42">
        <f t="shared" si="57"/>
        <v>2026.48</v>
      </c>
      <c r="AI41" s="41" t="s">
        <v>34</v>
      </c>
    </row>
    <row r="42" s="15" customFormat="1" ht="16" customHeight="1" spans="1:36">
      <c r="A42" s="37">
        <f t="shared" si="0"/>
        <v>39</v>
      </c>
      <c r="B42" s="38" t="s">
        <v>195</v>
      </c>
      <c r="C42" s="38" t="s">
        <v>216</v>
      </c>
      <c r="D42" s="40" t="s">
        <v>217</v>
      </c>
      <c r="E42" s="38">
        <v>4007</v>
      </c>
      <c r="F42" s="38">
        <v>4007</v>
      </c>
      <c r="G42" s="39">
        <v>6346</v>
      </c>
      <c r="H42" s="38">
        <v>4007</v>
      </c>
      <c r="I42" s="39">
        <v>3180</v>
      </c>
      <c r="J42" s="39"/>
      <c r="K42" s="38">
        <f t="shared" si="1"/>
        <v>72.13</v>
      </c>
      <c r="L42" s="38">
        <f t="shared" si="2"/>
        <v>641.12</v>
      </c>
      <c r="M42" s="39">
        <f t="shared" si="3"/>
        <v>507.68</v>
      </c>
      <c r="N42" s="38">
        <f t="shared" si="4"/>
        <v>28.05</v>
      </c>
      <c r="O42" s="39">
        <f t="shared" si="5"/>
        <v>159</v>
      </c>
      <c r="P42" s="39">
        <f t="shared" si="6"/>
        <v>0</v>
      </c>
      <c r="Q42" s="39">
        <f t="shared" si="7"/>
        <v>1407.98</v>
      </c>
      <c r="R42" s="38">
        <f t="shared" si="8"/>
        <v>0</v>
      </c>
      <c r="S42" s="38">
        <f t="shared" si="9"/>
        <v>320.56</v>
      </c>
      <c r="T42" s="39">
        <f t="shared" si="10"/>
        <v>126.92</v>
      </c>
      <c r="U42" s="38">
        <f t="shared" si="11"/>
        <v>12.02</v>
      </c>
      <c r="V42" s="39">
        <f t="shared" si="12"/>
        <v>159</v>
      </c>
      <c r="W42" s="39">
        <f t="shared" si="13"/>
        <v>0</v>
      </c>
      <c r="X42" s="38">
        <f t="shared" si="14"/>
        <v>618.5</v>
      </c>
      <c r="Y42" s="38">
        <f t="shared" si="15"/>
        <v>2026.48</v>
      </c>
      <c r="Z42" s="38"/>
      <c r="AA42" s="41" t="s">
        <v>67</v>
      </c>
      <c r="AB42" s="42">
        <f t="shared" si="18"/>
        <v>72.13</v>
      </c>
      <c r="AC42" s="42">
        <f t="shared" si="19"/>
        <v>961.68</v>
      </c>
      <c r="AD42" s="42">
        <f t="shared" si="16"/>
        <v>634.6</v>
      </c>
      <c r="AE42" s="42">
        <f t="shared" si="20"/>
        <v>40.07</v>
      </c>
      <c r="AF42" s="42">
        <f t="shared" ref="AF42:AH42" si="58">O42+V42</f>
        <v>318</v>
      </c>
      <c r="AG42" s="42">
        <f t="shared" si="58"/>
        <v>0</v>
      </c>
      <c r="AH42" s="42">
        <f t="shared" si="58"/>
        <v>2026.48</v>
      </c>
      <c r="AI42" s="41" t="s">
        <v>36</v>
      </c>
    </row>
    <row r="43" s="15" customFormat="1" ht="16" customHeight="1" spans="1:36">
      <c r="A43" s="37">
        <f t="shared" si="0"/>
        <v>40</v>
      </c>
      <c r="B43" s="38" t="s">
        <v>195</v>
      </c>
      <c r="C43" s="38" t="s">
        <v>218</v>
      </c>
      <c r="D43" s="40" t="s">
        <v>219</v>
      </c>
      <c r="E43" s="38">
        <v>4007</v>
      </c>
      <c r="F43" s="38">
        <v>4007</v>
      </c>
      <c r="G43" s="39">
        <v>6346</v>
      </c>
      <c r="H43" s="38">
        <v>4007</v>
      </c>
      <c r="I43" s="39">
        <v>3180</v>
      </c>
      <c r="J43" s="39"/>
      <c r="K43" s="38">
        <f t="shared" si="1"/>
        <v>72.13</v>
      </c>
      <c r="L43" s="38">
        <f t="shared" si="2"/>
        <v>641.12</v>
      </c>
      <c r="M43" s="39">
        <f t="shared" si="3"/>
        <v>507.68</v>
      </c>
      <c r="N43" s="38">
        <f t="shared" si="4"/>
        <v>28.05</v>
      </c>
      <c r="O43" s="39">
        <f t="shared" si="5"/>
        <v>159</v>
      </c>
      <c r="P43" s="39">
        <f t="shared" si="6"/>
        <v>0</v>
      </c>
      <c r="Q43" s="39">
        <f t="shared" si="7"/>
        <v>1407.98</v>
      </c>
      <c r="R43" s="38">
        <f t="shared" si="8"/>
        <v>0</v>
      </c>
      <c r="S43" s="38">
        <f t="shared" si="9"/>
        <v>320.56</v>
      </c>
      <c r="T43" s="39">
        <f t="shared" si="10"/>
        <v>126.92</v>
      </c>
      <c r="U43" s="38">
        <f t="shared" si="11"/>
        <v>12.02</v>
      </c>
      <c r="V43" s="39">
        <f t="shared" si="12"/>
        <v>159</v>
      </c>
      <c r="W43" s="39">
        <f t="shared" si="13"/>
        <v>0</v>
      </c>
      <c r="X43" s="38">
        <f t="shared" si="14"/>
        <v>618.5</v>
      </c>
      <c r="Y43" s="38">
        <f t="shared" si="15"/>
        <v>2026.48</v>
      </c>
      <c r="Z43" s="38"/>
      <c r="AA43" s="41" t="s">
        <v>73</v>
      </c>
      <c r="AB43" s="42">
        <f t="shared" si="18"/>
        <v>72.13</v>
      </c>
      <c r="AC43" s="42">
        <f t="shared" si="19"/>
        <v>961.68</v>
      </c>
      <c r="AD43" s="42">
        <f t="shared" si="16"/>
        <v>634.6</v>
      </c>
      <c r="AE43" s="42">
        <f t="shared" si="20"/>
        <v>40.07</v>
      </c>
      <c r="AF43" s="42">
        <f t="shared" ref="AF43:AH43" si="59">O43+V43</f>
        <v>318</v>
      </c>
      <c r="AG43" s="42">
        <f t="shared" si="59"/>
        <v>0</v>
      </c>
      <c r="AH43" s="42">
        <f t="shared" si="59"/>
        <v>2026.48</v>
      </c>
      <c r="AI43" s="41" t="s">
        <v>34</v>
      </c>
    </row>
    <row r="44" s="15" customFormat="1" ht="16" customHeight="1" spans="1:36">
      <c r="A44" s="37">
        <f t="shared" si="0"/>
        <v>41</v>
      </c>
      <c r="B44" s="38" t="s">
        <v>153</v>
      </c>
      <c r="C44" s="38" t="s">
        <v>220</v>
      </c>
      <c r="D44" s="40" t="s">
        <v>221</v>
      </c>
      <c r="E44" s="38">
        <v>4200</v>
      </c>
      <c r="F44" s="38">
        <v>4200</v>
      </c>
      <c r="G44" s="39">
        <v>6346</v>
      </c>
      <c r="H44" s="38">
        <v>4200</v>
      </c>
      <c r="I44" s="39">
        <v>4180</v>
      </c>
      <c r="J44" s="39"/>
      <c r="K44" s="38">
        <f t="shared" si="1"/>
        <v>75.6</v>
      </c>
      <c r="L44" s="38">
        <f t="shared" si="2"/>
        <v>672</v>
      </c>
      <c r="M44" s="39">
        <f t="shared" si="3"/>
        <v>507.68</v>
      </c>
      <c r="N44" s="38">
        <f t="shared" si="4"/>
        <v>29.4</v>
      </c>
      <c r="O44" s="39">
        <f t="shared" si="5"/>
        <v>209</v>
      </c>
      <c r="P44" s="39">
        <f t="shared" si="6"/>
        <v>0</v>
      </c>
      <c r="Q44" s="39">
        <f t="shared" si="7"/>
        <v>1493.68</v>
      </c>
      <c r="R44" s="38">
        <f t="shared" si="8"/>
        <v>0</v>
      </c>
      <c r="S44" s="38">
        <f t="shared" si="9"/>
        <v>336</v>
      </c>
      <c r="T44" s="39">
        <f t="shared" si="10"/>
        <v>126.92</v>
      </c>
      <c r="U44" s="38">
        <f t="shared" si="11"/>
        <v>12.6</v>
      </c>
      <c r="V44" s="39">
        <f t="shared" si="12"/>
        <v>209</v>
      </c>
      <c r="W44" s="39">
        <f t="shared" si="13"/>
        <v>0</v>
      </c>
      <c r="X44" s="38">
        <f t="shared" si="14"/>
        <v>684.52</v>
      </c>
      <c r="Y44" s="38">
        <f t="shared" si="15"/>
        <v>2178.2</v>
      </c>
      <c r="Z44" s="38"/>
      <c r="AA44" s="41" t="s">
        <v>67</v>
      </c>
      <c r="AB44" s="42">
        <f t="shared" si="18"/>
        <v>75.6</v>
      </c>
      <c r="AC44" s="42">
        <f t="shared" si="19"/>
        <v>1008</v>
      </c>
      <c r="AD44" s="42">
        <f t="shared" si="16"/>
        <v>634.6</v>
      </c>
      <c r="AE44" s="42">
        <f t="shared" si="20"/>
        <v>42</v>
      </c>
      <c r="AF44" s="42">
        <f t="shared" ref="AF44:AH44" si="60">O44+V44</f>
        <v>418</v>
      </c>
      <c r="AG44" s="42">
        <f t="shared" si="60"/>
        <v>0</v>
      </c>
      <c r="AH44" s="42">
        <f t="shared" si="60"/>
        <v>2178.2</v>
      </c>
      <c r="AI44" s="41" t="s">
        <v>36</v>
      </c>
    </row>
    <row r="45" s="15" customFormat="1" ht="16" customHeight="1" spans="1:36">
      <c r="A45" s="37">
        <f t="shared" si="0"/>
        <v>42</v>
      </c>
      <c r="B45" s="38" t="s">
        <v>153</v>
      </c>
      <c r="C45" s="38" t="s">
        <v>222</v>
      </c>
      <c r="D45" s="40" t="s">
        <v>223</v>
      </c>
      <c r="E45" s="38">
        <v>4007</v>
      </c>
      <c r="F45" s="38">
        <v>4007</v>
      </c>
      <c r="G45" s="39">
        <v>6346</v>
      </c>
      <c r="H45" s="38">
        <v>4007</v>
      </c>
      <c r="I45" s="39">
        <v>4180</v>
      </c>
      <c r="J45" s="39"/>
      <c r="K45" s="38">
        <f t="shared" si="1"/>
        <v>72.13</v>
      </c>
      <c r="L45" s="38">
        <f t="shared" si="2"/>
        <v>641.12</v>
      </c>
      <c r="M45" s="39">
        <f t="shared" si="3"/>
        <v>507.68</v>
      </c>
      <c r="N45" s="38">
        <f t="shared" si="4"/>
        <v>28.05</v>
      </c>
      <c r="O45" s="39">
        <f t="shared" si="5"/>
        <v>209</v>
      </c>
      <c r="P45" s="39">
        <f t="shared" si="6"/>
        <v>0</v>
      </c>
      <c r="Q45" s="39">
        <f t="shared" si="7"/>
        <v>1457.98</v>
      </c>
      <c r="R45" s="38">
        <f t="shared" si="8"/>
        <v>0</v>
      </c>
      <c r="S45" s="38">
        <f t="shared" si="9"/>
        <v>320.56</v>
      </c>
      <c r="T45" s="39">
        <f t="shared" si="10"/>
        <v>126.92</v>
      </c>
      <c r="U45" s="38">
        <f t="shared" si="11"/>
        <v>12.02</v>
      </c>
      <c r="V45" s="39">
        <f t="shared" si="12"/>
        <v>209</v>
      </c>
      <c r="W45" s="39">
        <f t="shared" si="13"/>
        <v>0</v>
      </c>
      <c r="X45" s="38">
        <f t="shared" si="14"/>
        <v>668.5</v>
      </c>
      <c r="Y45" s="38">
        <f t="shared" si="15"/>
        <v>2126.48</v>
      </c>
      <c r="Z45" s="38"/>
      <c r="AA45" s="41" t="s">
        <v>77</v>
      </c>
      <c r="AB45" s="42">
        <f t="shared" si="18"/>
        <v>72.13</v>
      </c>
      <c r="AC45" s="42">
        <f t="shared" si="19"/>
        <v>961.68</v>
      </c>
      <c r="AD45" s="42">
        <f t="shared" si="16"/>
        <v>634.6</v>
      </c>
      <c r="AE45" s="42">
        <f t="shared" si="20"/>
        <v>40.07</v>
      </c>
      <c r="AF45" s="42">
        <f t="shared" ref="AF45:AH45" si="61">O45+V45</f>
        <v>418</v>
      </c>
      <c r="AG45" s="42">
        <f t="shared" si="61"/>
        <v>0</v>
      </c>
      <c r="AH45" s="42">
        <f t="shared" si="61"/>
        <v>2126.48</v>
      </c>
      <c r="AI45" s="41" t="s">
        <v>36</v>
      </c>
    </row>
    <row r="46" s="15" customFormat="1" ht="16" customHeight="1" spans="1:36">
      <c r="A46" s="37">
        <f t="shared" si="0"/>
        <v>43</v>
      </c>
      <c r="B46" s="38" t="s">
        <v>153</v>
      </c>
      <c r="C46" s="38" t="s">
        <v>224</v>
      </c>
      <c r="D46" s="40" t="s">
        <v>225</v>
      </c>
      <c r="E46" s="38">
        <v>4007</v>
      </c>
      <c r="F46" s="38">
        <v>4007</v>
      </c>
      <c r="G46" s="39">
        <v>6346</v>
      </c>
      <c r="H46" s="38">
        <v>4007</v>
      </c>
      <c r="I46" s="39">
        <v>4180</v>
      </c>
      <c r="J46" s="39"/>
      <c r="K46" s="38">
        <f t="shared" si="1"/>
        <v>72.13</v>
      </c>
      <c r="L46" s="38">
        <f t="shared" si="2"/>
        <v>641.12</v>
      </c>
      <c r="M46" s="39">
        <f t="shared" si="3"/>
        <v>507.68</v>
      </c>
      <c r="N46" s="38">
        <f t="shared" si="4"/>
        <v>28.05</v>
      </c>
      <c r="O46" s="39">
        <f t="shared" si="5"/>
        <v>209</v>
      </c>
      <c r="P46" s="39">
        <f t="shared" si="6"/>
        <v>0</v>
      </c>
      <c r="Q46" s="39">
        <f t="shared" si="7"/>
        <v>1457.98</v>
      </c>
      <c r="R46" s="38">
        <f t="shared" si="8"/>
        <v>0</v>
      </c>
      <c r="S46" s="38">
        <f t="shared" si="9"/>
        <v>320.56</v>
      </c>
      <c r="T46" s="39">
        <f t="shared" si="10"/>
        <v>126.92</v>
      </c>
      <c r="U46" s="38">
        <f t="shared" si="11"/>
        <v>12.02</v>
      </c>
      <c r="V46" s="39">
        <f t="shared" si="12"/>
        <v>209</v>
      </c>
      <c r="W46" s="39">
        <f t="shared" si="13"/>
        <v>0</v>
      </c>
      <c r="X46" s="38">
        <f t="shared" si="14"/>
        <v>668.5</v>
      </c>
      <c r="Y46" s="38">
        <f t="shared" si="15"/>
        <v>2126.48</v>
      </c>
      <c r="Z46" s="38"/>
      <c r="AA46" s="41" t="s">
        <v>77</v>
      </c>
      <c r="AB46" s="42">
        <f t="shared" si="18"/>
        <v>72.13</v>
      </c>
      <c r="AC46" s="42">
        <f t="shared" si="19"/>
        <v>961.68</v>
      </c>
      <c r="AD46" s="42">
        <f t="shared" si="16"/>
        <v>634.6</v>
      </c>
      <c r="AE46" s="42">
        <f t="shared" si="20"/>
        <v>40.07</v>
      </c>
      <c r="AF46" s="42">
        <f t="shared" ref="AF46:AH46" si="62">O46+V46</f>
        <v>418</v>
      </c>
      <c r="AG46" s="42">
        <f t="shared" si="62"/>
        <v>0</v>
      </c>
      <c r="AH46" s="42">
        <f t="shared" si="62"/>
        <v>2126.48</v>
      </c>
      <c r="AI46" s="41" t="s">
        <v>36</v>
      </c>
    </row>
    <row r="47" s="15" customFormat="1" ht="16" customHeight="1" spans="1:36">
      <c r="A47" s="37">
        <f t="shared" si="0"/>
        <v>44</v>
      </c>
      <c r="B47" s="38" t="s">
        <v>153</v>
      </c>
      <c r="C47" s="38" t="s">
        <v>226</v>
      </c>
      <c r="D47" s="40" t="s">
        <v>227</v>
      </c>
      <c r="E47" s="38">
        <v>4007</v>
      </c>
      <c r="F47" s="38">
        <v>4007</v>
      </c>
      <c r="G47" s="39">
        <v>6346</v>
      </c>
      <c r="H47" s="38">
        <v>4007</v>
      </c>
      <c r="I47" s="39">
        <v>3180</v>
      </c>
      <c r="J47" s="39"/>
      <c r="K47" s="38">
        <f t="shared" si="1"/>
        <v>72.13</v>
      </c>
      <c r="L47" s="38">
        <f t="shared" si="2"/>
        <v>641.12</v>
      </c>
      <c r="M47" s="39">
        <f t="shared" si="3"/>
        <v>507.68</v>
      </c>
      <c r="N47" s="38">
        <f t="shared" si="4"/>
        <v>28.05</v>
      </c>
      <c r="O47" s="39">
        <f t="shared" si="5"/>
        <v>159</v>
      </c>
      <c r="P47" s="39">
        <f t="shared" si="6"/>
        <v>0</v>
      </c>
      <c r="Q47" s="39">
        <f t="shared" si="7"/>
        <v>1407.98</v>
      </c>
      <c r="R47" s="38">
        <f t="shared" si="8"/>
        <v>0</v>
      </c>
      <c r="S47" s="38">
        <f t="shared" si="9"/>
        <v>320.56</v>
      </c>
      <c r="T47" s="39">
        <f t="shared" si="10"/>
        <v>126.92</v>
      </c>
      <c r="U47" s="38">
        <f t="shared" si="11"/>
        <v>12.02</v>
      </c>
      <c r="V47" s="39">
        <f t="shared" si="12"/>
        <v>159</v>
      </c>
      <c r="W47" s="39">
        <f t="shared" si="13"/>
        <v>0</v>
      </c>
      <c r="X47" s="38">
        <f t="shared" si="14"/>
        <v>618.5</v>
      </c>
      <c r="Y47" s="38">
        <f t="shared" si="15"/>
        <v>2026.48</v>
      </c>
      <c r="Z47" s="38"/>
      <c r="AA47" s="41" t="s">
        <v>74</v>
      </c>
      <c r="AB47" s="42">
        <f t="shared" si="18"/>
        <v>72.13</v>
      </c>
      <c r="AC47" s="42">
        <f t="shared" si="19"/>
        <v>961.68</v>
      </c>
      <c r="AD47" s="42">
        <f t="shared" si="16"/>
        <v>634.6</v>
      </c>
      <c r="AE47" s="42">
        <f t="shared" si="20"/>
        <v>40.07</v>
      </c>
      <c r="AF47" s="42">
        <f t="shared" ref="AF47:AH47" si="63">O47+V47</f>
        <v>318</v>
      </c>
      <c r="AG47" s="42">
        <f t="shared" si="63"/>
        <v>0</v>
      </c>
      <c r="AH47" s="42">
        <f t="shared" si="63"/>
        <v>2026.48</v>
      </c>
      <c r="AI47" s="41" t="s">
        <v>35</v>
      </c>
    </row>
    <row r="48" spans="1:36">
      <c r="A48" s="37">
        <f t="shared" si="0"/>
        <v>45</v>
      </c>
      <c r="B48" s="38" t="s">
        <v>195</v>
      </c>
      <c r="C48" s="38" t="s">
        <v>228</v>
      </c>
      <c r="D48" s="40" t="s">
        <v>229</v>
      </c>
      <c r="E48" s="38">
        <v>4007</v>
      </c>
      <c r="F48" s="38">
        <v>4007</v>
      </c>
      <c r="G48" s="39">
        <v>6346</v>
      </c>
      <c r="H48" s="38">
        <v>4007</v>
      </c>
      <c r="I48" s="39">
        <v>3180</v>
      </c>
      <c r="J48" s="39"/>
      <c r="K48" s="38">
        <f t="shared" si="1"/>
        <v>72.13</v>
      </c>
      <c r="L48" s="38">
        <f t="shared" si="2"/>
        <v>641.12</v>
      </c>
      <c r="M48" s="39">
        <f t="shared" si="3"/>
        <v>507.68</v>
      </c>
      <c r="N48" s="38">
        <f t="shared" si="4"/>
        <v>28.05</v>
      </c>
      <c r="O48" s="39">
        <f t="shared" si="5"/>
        <v>159</v>
      </c>
      <c r="P48" s="39">
        <f t="shared" si="6"/>
        <v>0</v>
      </c>
      <c r="Q48" s="39">
        <f t="shared" si="7"/>
        <v>1407.98</v>
      </c>
      <c r="R48" s="38">
        <f t="shared" si="8"/>
        <v>0</v>
      </c>
      <c r="S48" s="38">
        <f t="shared" si="9"/>
        <v>320.56</v>
      </c>
      <c r="T48" s="39">
        <f t="shared" si="10"/>
        <v>126.92</v>
      </c>
      <c r="U48" s="38">
        <f t="shared" si="11"/>
        <v>12.02</v>
      </c>
      <c r="V48" s="39">
        <f t="shared" si="12"/>
        <v>159</v>
      </c>
      <c r="W48" s="39">
        <f t="shared" si="13"/>
        <v>0</v>
      </c>
      <c r="X48" s="38">
        <f t="shared" si="14"/>
        <v>618.5</v>
      </c>
      <c r="Y48" s="38">
        <f t="shared" si="15"/>
        <v>2026.48</v>
      </c>
      <c r="Z48" s="38"/>
      <c r="AA48" s="41" t="s">
        <v>67</v>
      </c>
      <c r="AB48" s="42">
        <f t="shared" si="18"/>
        <v>72.13</v>
      </c>
      <c r="AC48" s="42">
        <f t="shared" si="19"/>
        <v>961.68</v>
      </c>
      <c r="AD48" s="42">
        <f t="shared" si="16"/>
        <v>634.6</v>
      </c>
      <c r="AE48" s="42">
        <f t="shared" si="20"/>
        <v>40.07</v>
      </c>
      <c r="AF48" s="42">
        <f t="shared" ref="AF48:AH48" si="64">O48+V48</f>
        <v>318</v>
      </c>
      <c r="AG48" s="42">
        <f t="shared" si="64"/>
        <v>0</v>
      </c>
      <c r="AH48" s="42">
        <f t="shared" si="64"/>
        <v>2026.48</v>
      </c>
      <c r="AI48" s="41" t="s">
        <v>36</v>
      </c>
      <c r="AJ48" s="15"/>
    </row>
    <row r="49" s="15" customFormat="1" ht="16" customHeight="1" spans="1:35">
      <c r="A49" s="37">
        <f t="shared" si="0"/>
        <v>46</v>
      </c>
      <c r="B49" s="38" t="s">
        <v>110</v>
      </c>
      <c r="C49" s="45" t="s">
        <v>230</v>
      </c>
      <c r="D49" s="46" t="s">
        <v>231</v>
      </c>
      <c r="E49" s="38">
        <v>4007</v>
      </c>
      <c r="F49" s="38">
        <v>4007</v>
      </c>
      <c r="G49" s="39">
        <v>6346</v>
      </c>
      <c r="H49" s="38">
        <v>4007</v>
      </c>
      <c r="I49" s="39">
        <v>2200</v>
      </c>
      <c r="J49" s="39"/>
      <c r="K49" s="38">
        <f t="shared" si="1"/>
        <v>72.13</v>
      </c>
      <c r="L49" s="38">
        <f t="shared" si="2"/>
        <v>641.12</v>
      </c>
      <c r="M49" s="39">
        <f t="shared" si="3"/>
        <v>507.68</v>
      </c>
      <c r="N49" s="38">
        <f t="shared" si="4"/>
        <v>28.05</v>
      </c>
      <c r="O49" s="39">
        <f t="shared" si="5"/>
        <v>110</v>
      </c>
      <c r="P49" s="39">
        <f t="shared" si="6"/>
        <v>0</v>
      </c>
      <c r="Q49" s="39">
        <f t="shared" si="7"/>
        <v>1358.98</v>
      </c>
      <c r="R49" s="38">
        <f t="shared" si="8"/>
        <v>0</v>
      </c>
      <c r="S49" s="38">
        <f t="shared" si="9"/>
        <v>320.56</v>
      </c>
      <c r="T49" s="39">
        <f t="shared" si="10"/>
        <v>126.92</v>
      </c>
      <c r="U49" s="38">
        <f t="shared" si="11"/>
        <v>12.02</v>
      </c>
      <c r="V49" s="39">
        <f t="shared" si="12"/>
        <v>110</v>
      </c>
      <c r="W49" s="39">
        <f t="shared" si="13"/>
        <v>0</v>
      </c>
      <c r="X49" s="38">
        <f t="shared" si="14"/>
        <v>569.5</v>
      </c>
      <c r="Y49" s="38">
        <f t="shared" si="15"/>
        <v>1928.48</v>
      </c>
      <c r="Z49" s="38"/>
      <c r="AA49" s="41" t="s">
        <v>62</v>
      </c>
      <c r="AB49" s="42">
        <f t="shared" si="18"/>
        <v>72.13</v>
      </c>
      <c r="AC49" s="42">
        <f t="shared" si="19"/>
        <v>961.68</v>
      </c>
      <c r="AD49" s="42">
        <f t="shared" si="16"/>
        <v>634.6</v>
      </c>
      <c r="AE49" s="42">
        <f t="shared" si="20"/>
        <v>40.07</v>
      </c>
      <c r="AF49" s="42">
        <f t="shared" ref="AF49:AH49" si="65">O49+V49</f>
        <v>220</v>
      </c>
      <c r="AG49" s="42">
        <f t="shared" si="65"/>
        <v>0</v>
      </c>
      <c r="AH49" s="42">
        <f t="shared" si="65"/>
        <v>1928.48</v>
      </c>
      <c r="AI49" s="41" t="s">
        <v>33</v>
      </c>
    </row>
    <row r="50" s="15" customFormat="1" ht="16" customHeight="1" spans="1:35">
      <c r="A50" s="37">
        <f t="shared" si="0"/>
        <v>47</v>
      </c>
      <c r="B50" s="38" t="s">
        <v>195</v>
      </c>
      <c r="C50" s="45" t="s">
        <v>232</v>
      </c>
      <c r="D50" s="46" t="s">
        <v>233</v>
      </c>
      <c r="E50" s="38">
        <v>4007</v>
      </c>
      <c r="F50" s="38">
        <v>4007</v>
      </c>
      <c r="G50" s="39">
        <v>6346</v>
      </c>
      <c r="H50" s="38">
        <v>4007</v>
      </c>
      <c r="I50" s="39">
        <v>3180</v>
      </c>
      <c r="J50" s="39"/>
      <c r="K50" s="38">
        <f t="shared" si="1"/>
        <v>72.13</v>
      </c>
      <c r="L50" s="38">
        <f t="shared" si="2"/>
        <v>641.12</v>
      </c>
      <c r="M50" s="39">
        <f t="shared" si="3"/>
        <v>507.68</v>
      </c>
      <c r="N50" s="38">
        <f t="shared" si="4"/>
        <v>28.05</v>
      </c>
      <c r="O50" s="39">
        <f t="shared" si="5"/>
        <v>159</v>
      </c>
      <c r="P50" s="39">
        <f t="shared" si="6"/>
        <v>0</v>
      </c>
      <c r="Q50" s="39">
        <f t="shared" si="7"/>
        <v>1407.98</v>
      </c>
      <c r="R50" s="38">
        <f t="shared" si="8"/>
        <v>0</v>
      </c>
      <c r="S50" s="38">
        <f t="shared" si="9"/>
        <v>320.56</v>
      </c>
      <c r="T50" s="39">
        <f t="shared" si="10"/>
        <v>126.92</v>
      </c>
      <c r="U50" s="38">
        <f t="shared" si="11"/>
        <v>12.02</v>
      </c>
      <c r="V50" s="39">
        <f t="shared" si="12"/>
        <v>159</v>
      </c>
      <c r="W50" s="39">
        <f t="shared" si="13"/>
        <v>0</v>
      </c>
      <c r="X50" s="38">
        <f t="shared" si="14"/>
        <v>618.5</v>
      </c>
      <c r="Y50" s="38">
        <f t="shared" si="15"/>
        <v>2026.48</v>
      </c>
      <c r="Z50" s="38"/>
      <c r="AA50" s="41" t="s">
        <v>67</v>
      </c>
      <c r="AB50" s="42">
        <f t="shared" si="18"/>
        <v>72.13</v>
      </c>
      <c r="AC50" s="42">
        <f t="shared" si="19"/>
        <v>961.68</v>
      </c>
      <c r="AD50" s="42">
        <f t="shared" si="16"/>
        <v>634.6</v>
      </c>
      <c r="AE50" s="42">
        <f t="shared" si="20"/>
        <v>40.07</v>
      </c>
      <c r="AF50" s="42">
        <f t="shared" ref="AF50:AH50" si="66">O50+V50</f>
        <v>318</v>
      </c>
      <c r="AG50" s="42">
        <f t="shared" si="66"/>
        <v>0</v>
      </c>
      <c r="AH50" s="42">
        <f t="shared" si="66"/>
        <v>2026.48</v>
      </c>
      <c r="AI50" s="41" t="s">
        <v>36</v>
      </c>
    </row>
    <row r="51" s="15" customFormat="1" ht="16" customHeight="1" spans="1:35">
      <c r="A51" s="37">
        <f t="shared" si="0"/>
        <v>48</v>
      </c>
      <c r="B51" s="38" t="s">
        <v>195</v>
      </c>
      <c r="C51" s="45" t="s">
        <v>234</v>
      </c>
      <c r="D51" s="46" t="s">
        <v>235</v>
      </c>
      <c r="E51" s="38">
        <v>4007</v>
      </c>
      <c r="F51" s="38">
        <v>4007</v>
      </c>
      <c r="G51" s="39">
        <v>6346</v>
      </c>
      <c r="H51" s="38">
        <v>4007</v>
      </c>
      <c r="I51" s="39">
        <v>2200</v>
      </c>
      <c r="J51" s="39"/>
      <c r="K51" s="38">
        <f t="shared" si="1"/>
        <v>72.13</v>
      </c>
      <c r="L51" s="38">
        <f t="shared" si="2"/>
        <v>641.12</v>
      </c>
      <c r="M51" s="39">
        <f t="shared" si="3"/>
        <v>507.68</v>
      </c>
      <c r="N51" s="38">
        <f t="shared" si="4"/>
        <v>28.05</v>
      </c>
      <c r="O51" s="39">
        <f t="shared" si="5"/>
        <v>110</v>
      </c>
      <c r="P51" s="39">
        <f t="shared" si="6"/>
        <v>0</v>
      </c>
      <c r="Q51" s="39">
        <f t="shared" si="7"/>
        <v>1358.98</v>
      </c>
      <c r="R51" s="38">
        <f t="shared" si="8"/>
        <v>0</v>
      </c>
      <c r="S51" s="38">
        <f t="shared" si="9"/>
        <v>320.56</v>
      </c>
      <c r="T51" s="39">
        <f t="shared" si="10"/>
        <v>126.92</v>
      </c>
      <c r="U51" s="38">
        <f t="shared" si="11"/>
        <v>12.02</v>
      </c>
      <c r="V51" s="39">
        <f t="shared" si="12"/>
        <v>110</v>
      </c>
      <c r="W51" s="39">
        <f t="shared" si="13"/>
        <v>0</v>
      </c>
      <c r="X51" s="38">
        <f t="shared" si="14"/>
        <v>569.5</v>
      </c>
      <c r="Y51" s="38">
        <f t="shared" si="15"/>
        <v>1928.48</v>
      </c>
      <c r="Z51" s="38"/>
      <c r="AA51" s="41" t="s">
        <v>67</v>
      </c>
      <c r="AB51" s="42">
        <f t="shared" si="18"/>
        <v>72.13</v>
      </c>
      <c r="AC51" s="42">
        <f t="shared" si="19"/>
        <v>961.68</v>
      </c>
      <c r="AD51" s="42">
        <f t="shared" si="16"/>
        <v>634.6</v>
      </c>
      <c r="AE51" s="42">
        <f t="shared" si="20"/>
        <v>40.07</v>
      </c>
      <c r="AF51" s="42">
        <f t="shared" ref="AF51:AH51" si="67">O51+V51</f>
        <v>220</v>
      </c>
      <c r="AG51" s="42">
        <f t="shared" si="67"/>
        <v>0</v>
      </c>
      <c r="AH51" s="42">
        <f t="shared" si="67"/>
        <v>1928.48</v>
      </c>
      <c r="AI51" s="41" t="s">
        <v>36</v>
      </c>
    </row>
    <row r="52" s="15" customFormat="1" ht="16" customHeight="1" spans="1:35">
      <c r="A52" s="37">
        <f t="shared" si="0"/>
        <v>49</v>
      </c>
      <c r="B52" s="38" t="s">
        <v>195</v>
      </c>
      <c r="C52" s="45" t="s">
        <v>236</v>
      </c>
      <c r="D52" s="221" t="s">
        <v>237</v>
      </c>
      <c r="E52" s="38">
        <v>4007</v>
      </c>
      <c r="F52" s="38">
        <v>4007</v>
      </c>
      <c r="G52" s="39">
        <v>6346</v>
      </c>
      <c r="H52" s="38">
        <v>4007</v>
      </c>
      <c r="I52" s="39">
        <v>3180</v>
      </c>
      <c r="J52" s="39"/>
      <c r="K52" s="38">
        <f t="shared" si="1"/>
        <v>72.13</v>
      </c>
      <c r="L52" s="38">
        <f t="shared" si="2"/>
        <v>641.12</v>
      </c>
      <c r="M52" s="39">
        <f t="shared" si="3"/>
        <v>507.68</v>
      </c>
      <c r="N52" s="38">
        <f t="shared" si="4"/>
        <v>28.05</v>
      </c>
      <c r="O52" s="39">
        <f t="shared" si="5"/>
        <v>159</v>
      </c>
      <c r="P52" s="39">
        <f t="shared" si="6"/>
        <v>0</v>
      </c>
      <c r="Q52" s="39">
        <f t="shared" si="7"/>
        <v>1407.98</v>
      </c>
      <c r="R52" s="38">
        <f t="shared" si="8"/>
        <v>0</v>
      </c>
      <c r="S52" s="38">
        <f t="shared" si="9"/>
        <v>320.56</v>
      </c>
      <c r="T52" s="39">
        <f t="shared" si="10"/>
        <v>126.92</v>
      </c>
      <c r="U52" s="38">
        <f t="shared" si="11"/>
        <v>12.02</v>
      </c>
      <c r="V52" s="39">
        <f t="shared" si="12"/>
        <v>159</v>
      </c>
      <c r="W52" s="39">
        <f t="shared" si="13"/>
        <v>0</v>
      </c>
      <c r="X52" s="38">
        <f t="shared" si="14"/>
        <v>618.5</v>
      </c>
      <c r="Y52" s="38">
        <f t="shared" si="15"/>
        <v>2026.48</v>
      </c>
      <c r="Z52" s="38"/>
      <c r="AA52" s="41" t="s">
        <v>73</v>
      </c>
      <c r="AB52" s="42">
        <f t="shared" si="18"/>
        <v>72.13</v>
      </c>
      <c r="AC52" s="42">
        <f t="shared" si="19"/>
        <v>961.68</v>
      </c>
      <c r="AD52" s="42">
        <f t="shared" si="16"/>
        <v>634.6</v>
      </c>
      <c r="AE52" s="42">
        <f t="shared" si="20"/>
        <v>40.07</v>
      </c>
      <c r="AF52" s="42">
        <f t="shared" ref="AF52:AH52" si="68">O52+V52</f>
        <v>318</v>
      </c>
      <c r="AG52" s="42">
        <f t="shared" si="68"/>
        <v>0</v>
      </c>
      <c r="AH52" s="42">
        <f t="shared" si="68"/>
        <v>2026.48</v>
      </c>
      <c r="AI52" s="41" t="s">
        <v>34</v>
      </c>
    </row>
    <row r="53" s="15" customFormat="1" ht="16" customHeight="1" spans="1:35">
      <c r="A53" s="37">
        <f t="shared" si="0"/>
        <v>50</v>
      </c>
      <c r="B53" s="38" t="s">
        <v>238</v>
      </c>
      <c r="C53" s="38" t="s">
        <v>239</v>
      </c>
      <c r="D53" s="40" t="s">
        <v>240</v>
      </c>
      <c r="E53" s="38">
        <v>4200</v>
      </c>
      <c r="F53" s="38">
        <v>4200</v>
      </c>
      <c r="G53" s="39">
        <v>6346</v>
      </c>
      <c r="H53" s="38">
        <v>4200</v>
      </c>
      <c r="I53" s="39">
        <v>4180</v>
      </c>
      <c r="J53" s="39"/>
      <c r="K53" s="38">
        <f t="shared" si="1"/>
        <v>75.6</v>
      </c>
      <c r="L53" s="38">
        <f t="shared" si="2"/>
        <v>672</v>
      </c>
      <c r="M53" s="39">
        <f t="shared" si="3"/>
        <v>507.68</v>
      </c>
      <c r="N53" s="38">
        <f t="shared" si="4"/>
        <v>29.4</v>
      </c>
      <c r="O53" s="39">
        <f t="shared" si="5"/>
        <v>209</v>
      </c>
      <c r="P53" s="39">
        <f t="shared" si="6"/>
        <v>0</v>
      </c>
      <c r="Q53" s="39">
        <f t="shared" si="7"/>
        <v>1493.68</v>
      </c>
      <c r="R53" s="38">
        <f t="shared" si="8"/>
        <v>0</v>
      </c>
      <c r="S53" s="38">
        <f t="shared" si="9"/>
        <v>336</v>
      </c>
      <c r="T53" s="39">
        <f t="shared" si="10"/>
        <v>126.92</v>
      </c>
      <c r="U53" s="38">
        <f t="shared" si="11"/>
        <v>12.6</v>
      </c>
      <c r="V53" s="39">
        <f t="shared" si="12"/>
        <v>209</v>
      </c>
      <c r="W53" s="39">
        <f t="shared" si="13"/>
        <v>0</v>
      </c>
      <c r="X53" s="38">
        <f t="shared" si="14"/>
        <v>684.52</v>
      </c>
      <c r="Y53" s="38">
        <f t="shared" si="15"/>
        <v>2178.2</v>
      </c>
      <c r="Z53" s="38"/>
      <c r="AA53" s="41" t="s">
        <v>58</v>
      </c>
      <c r="AB53" s="42">
        <f t="shared" si="18"/>
        <v>75.6</v>
      </c>
      <c r="AC53" s="42">
        <f t="shared" si="19"/>
        <v>1008</v>
      </c>
      <c r="AD53" s="42">
        <f t="shared" si="16"/>
        <v>634.6</v>
      </c>
      <c r="AE53" s="42">
        <f t="shared" si="20"/>
        <v>42</v>
      </c>
      <c r="AF53" s="42">
        <f t="shared" ref="AF53:AH53" si="69">O53+V53</f>
        <v>418</v>
      </c>
      <c r="AG53" s="42">
        <f t="shared" si="69"/>
        <v>0</v>
      </c>
      <c r="AH53" s="42">
        <f t="shared" si="69"/>
        <v>2178.2</v>
      </c>
      <c r="AI53" s="41" t="s">
        <v>35</v>
      </c>
    </row>
    <row r="54" s="15" customFormat="1" ht="16" customHeight="1" spans="1:35">
      <c r="A54" s="37">
        <f t="shared" si="0"/>
        <v>51</v>
      </c>
      <c r="B54" s="38" t="s">
        <v>186</v>
      </c>
      <c r="C54" s="38" t="s">
        <v>241</v>
      </c>
      <c r="D54" s="40" t="s">
        <v>242</v>
      </c>
      <c r="E54" s="38">
        <v>4007</v>
      </c>
      <c r="F54" s="38">
        <v>4007</v>
      </c>
      <c r="G54" s="39">
        <v>6346</v>
      </c>
      <c r="H54" s="38">
        <v>4007</v>
      </c>
      <c r="I54" s="39">
        <v>3180</v>
      </c>
      <c r="J54" s="39"/>
      <c r="K54" s="38">
        <f t="shared" si="1"/>
        <v>72.13</v>
      </c>
      <c r="L54" s="38">
        <f t="shared" si="2"/>
        <v>641.12</v>
      </c>
      <c r="M54" s="39">
        <f t="shared" si="3"/>
        <v>507.68</v>
      </c>
      <c r="N54" s="38">
        <f t="shared" si="4"/>
        <v>28.05</v>
      </c>
      <c r="O54" s="39">
        <f t="shared" si="5"/>
        <v>159</v>
      </c>
      <c r="P54" s="39">
        <f t="shared" si="6"/>
        <v>0</v>
      </c>
      <c r="Q54" s="39">
        <f t="shared" si="7"/>
        <v>1407.98</v>
      </c>
      <c r="R54" s="38">
        <f t="shared" si="8"/>
        <v>0</v>
      </c>
      <c r="S54" s="38">
        <f t="shared" si="9"/>
        <v>320.56</v>
      </c>
      <c r="T54" s="39">
        <f t="shared" si="10"/>
        <v>126.92</v>
      </c>
      <c r="U54" s="38">
        <f t="shared" si="11"/>
        <v>12.02</v>
      </c>
      <c r="V54" s="39">
        <f t="shared" si="12"/>
        <v>159</v>
      </c>
      <c r="W54" s="39">
        <f t="shared" si="13"/>
        <v>0</v>
      </c>
      <c r="X54" s="38">
        <f t="shared" si="14"/>
        <v>618.5</v>
      </c>
      <c r="Y54" s="38">
        <f t="shared" si="15"/>
        <v>2026.48</v>
      </c>
      <c r="Z54" s="38"/>
      <c r="AA54" s="41" t="s">
        <v>63</v>
      </c>
      <c r="AB54" s="42">
        <f t="shared" si="18"/>
        <v>72.13</v>
      </c>
      <c r="AC54" s="42">
        <f t="shared" si="19"/>
        <v>961.68</v>
      </c>
      <c r="AD54" s="42">
        <f t="shared" si="16"/>
        <v>634.6</v>
      </c>
      <c r="AE54" s="42">
        <f t="shared" si="20"/>
        <v>40.07</v>
      </c>
      <c r="AF54" s="42">
        <f t="shared" ref="AF54:AH54" si="70">O54+V54</f>
        <v>318</v>
      </c>
      <c r="AG54" s="42">
        <f t="shared" si="70"/>
        <v>0</v>
      </c>
      <c r="AH54" s="42">
        <f t="shared" si="70"/>
        <v>2026.48</v>
      </c>
      <c r="AI54" s="41" t="s">
        <v>33</v>
      </c>
    </row>
    <row r="55" s="15" customFormat="1" ht="16" customHeight="1" spans="1:35">
      <c r="A55" s="37">
        <f t="shared" si="0"/>
        <v>52</v>
      </c>
      <c r="B55" s="38" t="s">
        <v>172</v>
      </c>
      <c r="C55" s="38" t="s">
        <v>243</v>
      </c>
      <c r="D55" s="40" t="s">
        <v>244</v>
      </c>
      <c r="E55" s="38">
        <v>4200</v>
      </c>
      <c r="F55" s="38">
        <v>4200</v>
      </c>
      <c r="G55" s="39">
        <v>6346</v>
      </c>
      <c r="H55" s="38">
        <v>4200</v>
      </c>
      <c r="I55" s="39">
        <v>4180</v>
      </c>
      <c r="J55" s="39"/>
      <c r="K55" s="38">
        <f t="shared" si="1"/>
        <v>75.6</v>
      </c>
      <c r="L55" s="38">
        <f t="shared" si="2"/>
        <v>672</v>
      </c>
      <c r="M55" s="39">
        <f t="shared" si="3"/>
        <v>507.68</v>
      </c>
      <c r="N55" s="38">
        <f t="shared" si="4"/>
        <v>29.4</v>
      </c>
      <c r="O55" s="39">
        <f t="shared" si="5"/>
        <v>209</v>
      </c>
      <c r="P55" s="39">
        <f t="shared" si="6"/>
        <v>0</v>
      </c>
      <c r="Q55" s="39">
        <f t="shared" si="7"/>
        <v>1493.68</v>
      </c>
      <c r="R55" s="38">
        <f t="shared" si="8"/>
        <v>0</v>
      </c>
      <c r="S55" s="38">
        <f t="shared" si="9"/>
        <v>336</v>
      </c>
      <c r="T55" s="39">
        <f t="shared" si="10"/>
        <v>126.92</v>
      </c>
      <c r="U55" s="38">
        <f t="shared" si="11"/>
        <v>12.6</v>
      </c>
      <c r="V55" s="39">
        <f t="shared" si="12"/>
        <v>209</v>
      </c>
      <c r="W55" s="39">
        <f t="shared" si="13"/>
        <v>0</v>
      </c>
      <c r="X55" s="38">
        <f t="shared" si="14"/>
        <v>684.52</v>
      </c>
      <c r="Y55" s="38">
        <f t="shared" si="15"/>
        <v>2178.2</v>
      </c>
      <c r="Z55" s="38"/>
      <c r="AA55" s="41" t="s">
        <v>58</v>
      </c>
      <c r="AB55" s="42">
        <f t="shared" si="18"/>
        <v>75.6</v>
      </c>
      <c r="AC55" s="42">
        <f t="shared" si="19"/>
        <v>1008</v>
      </c>
      <c r="AD55" s="42">
        <f t="shared" si="16"/>
        <v>634.6</v>
      </c>
      <c r="AE55" s="42">
        <f t="shared" si="20"/>
        <v>42</v>
      </c>
      <c r="AF55" s="42">
        <f t="shared" ref="AF55:AH55" si="71">O55+V55</f>
        <v>418</v>
      </c>
      <c r="AG55" s="42">
        <f t="shared" si="71"/>
        <v>0</v>
      </c>
      <c r="AH55" s="42">
        <f t="shared" si="71"/>
        <v>2178.2</v>
      </c>
      <c r="AI55" s="41" t="s">
        <v>35</v>
      </c>
    </row>
    <row r="56" s="15" customFormat="1" ht="16" customHeight="1" spans="1:35">
      <c r="A56" s="37">
        <f t="shared" si="0"/>
        <v>53</v>
      </c>
      <c r="B56" s="38" t="s">
        <v>245</v>
      </c>
      <c r="C56" s="38" t="s">
        <v>246</v>
      </c>
      <c r="D56" s="40" t="s">
        <v>247</v>
      </c>
      <c r="E56" s="38">
        <v>4700</v>
      </c>
      <c r="F56" s="38">
        <v>4700</v>
      </c>
      <c r="G56" s="39">
        <v>6346</v>
      </c>
      <c r="H56" s="38">
        <v>4700</v>
      </c>
      <c r="I56" s="43">
        <v>6000</v>
      </c>
      <c r="J56" s="39"/>
      <c r="K56" s="38">
        <f t="shared" si="1"/>
        <v>84.6</v>
      </c>
      <c r="L56" s="38">
        <f t="shared" si="2"/>
        <v>752</v>
      </c>
      <c r="M56" s="39">
        <f t="shared" si="3"/>
        <v>507.68</v>
      </c>
      <c r="N56" s="38">
        <f t="shared" si="4"/>
        <v>32.9</v>
      </c>
      <c r="O56" s="39">
        <f t="shared" si="5"/>
        <v>300</v>
      </c>
      <c r="P56" s="39">
        <f t="shared" si="6"/>
        <v>0</v>
      </c>
      <c r="Q56" s="39">
        <f t="shared" si="7"/>
        <v>1677.18</v>
      </c>
      <c r="R56" s="38">
        <f t="shared" si="8"/>
        <v>0</v>
      </c>
      <c r="S56" s="38">
        <f t="shared" si="9"/>
        <v>376</v>
      </c>
      <c r="T56" s="39">
        <f t="shared" si="10"/>
        <v>126.92</v>
      </c>
      <c r="U56" s="38">
        <f t="shared" si="11"/>
        <v>14.1</v>
      </c>
      <c r="V56" s="39">
        <f t="shared" si="12"/>
        <v>300</v>
      </c>
      <c r="W56" s="39">
        <f t="shared" si="13"/>
        <v>0</v>
      </c>
      <c r="X56" s="38">
        <f t="shared" si="14"/>
        <v>817.02</v>
      </c>
      <c r="Y56" s="38">
        <f t="shared" si="15"/>
        <v>2494.2</v>
      </c>
      <c r="Z56" s="38"/>
      <c r="AA56" s="41" t="s">
        <v>74</v>
      </c>
      <c r="AB56" s="42">
        <f t="shared" si="18"/>
        <v>84.6</v>
      </c>
      <c r="AC56" s="42">
        <f t="shared" si="19"/>
        <v>1128</v>
      </c>
      <c r="AD56" s="42">
        <f t="shared" si="16"/>
        <v>634.6</v>
      </c>
      <c r="AE56" s="42">
        <f t="shared" si="20"/>
        <v>47</v>
      </c>
      <c r="AF56" s="42">
        <f t="shared" ref="AF56:AH56" si="72">O56+V56</f>
        <v>600</v>
      </c>
      <c r="AG56" s="42">
        <f t="shared" si="72"/>
        <v>0</v>
      </c>
      <c r="AH56" s="42">
        <f t="shared" si="72"/>
        <v>2494.2</v>
      </c>
      <c r="AI56" s="41" t="s">
        <v>35</v>
      </c>
    </row>
    <row r="57" s="15" customFormat="1" ht="16" customHeight="1" spans="1:35">
      <c r="A57" s="37">
        <f t="shared" si="0"/>
        <v>54</v>
      </c>
      <c r="B57" s="38" t="s">
        <v>248</v>
      </c>
      <c r="C57" s="38" t="s">
        <v>249</v>
      </c>
      <c r="D57" s="40" t="s">
        <v>250</v>
      </c>
      <c r="E57" s="38">
        <v>4200</v>
      </c>
      <c r="F57" s="38">
        <v>4200</v>
      </c>
      <c r="G57" s="39">
        <v>6346</v>
      </c>
      <c r="H57" s="38">
        <v>4200</v>
      </c>
      <c r="I57" s="39">
        <v>4180</v>
      </c>
      <c r="J57" s="39"/>
      <c r="K57" s="38">
        <f t="shared" si="1"/>
        <v>75.6</v>
      </c>
      <c r="L57" s="38">
        <f t="shared" si="2"/>
        <v>672</v>
      </c>
      <c r="M57" s="39">
        <f t="shared" si="3"/>
        <v>507.68</v>
      </c>
      <c r="N57" s="38">
        <f t="shared" si="4"/>
        <v>29.4</v>
      </c>
      <c r="O57" s="39">
        <f t="shared" si="5"/>
        <v>209</v>
      </c>
      <c r="P57" s="39">
        <f t="shared" si="6"/>
        <v>0</v>
      </c>
      <c r="Q57" s="39">
        <f t="shared" si="7"/>
        <v>1493.68</v>
      </c>
      <c r="R57" s="38">
        <f t="shared" si="8"/>
        <v>0</v>
      </c>
      <c r="S57" s="38">
        <f t="shared" si="9"/>
        <v>336</v>
      </c>
      <c r="T57" s="39">
        <f t="shared" si="10"/>
        <v>126.92</v>
      </c>
      <c r="U57" s="38">
        <f t="shared" si="11"/>
        <v>12.6</v>
      </c>
      <c r="V57" s="39">
        <f t="shared" si="12"/>
        <v>209</v>
      </c>
      <c r="W57" s="39">
        <f t="shared" si="13"/>
        <v>0</v>
      </c>
      <c r="X57" s="38">
        <f t="shared" si="14"/>
        <v>684.52</v>
      </c>
      <c r="Y57" s="38">
        <f t="shared" si="15"/>
        <v>2178.2</v>
      </c>
      <c r="Z57" s="38"/>
      <c r="AA57" s="41" t="s">
        <v>74</v>
      </c>
      <c r="AB57" s="42">
        <f t="shared" si="18"/>
        <v>75.6</v>
      </c>
      <c r="AC57" s="42">
        <f t="shared" si="19"/>
        <v>1008</v>
      </c>
      <c r="AD57" s="42">
        <f t="shared" si="16"/>
        <v>634.6</v>
      </c>
      <c r="AE57" s="42">
        <f t="shared" si="20"/>
        <v>42</v>
      </c>
      <c r="AF57" s="42">
        <f t="shared" ref="AF57:AH57" si="73">O57+V57</f>
        <v>418</v>
      </c>
      <c r="AG57" s="42">
        <f t="shared" si="73"/>
        <v>0</v>
      </c>
      <c r="AH57" s="42">
        <f t="shared" si="73"/>
        <v>2178.2</v>
      </c>
      <c r="AI57" s="41" t="s">
        <v>35</v>
      </c>
    </row>
    <row r="58" s="15" customFormat="1" ht="16" customHeight="1" spans="1:35">
      <c r="A58" s="37">
        <f t="shared" si="0"/>
        <v>55</v>
      </c>
      <c r="B58" s="38" t="s">
        <v>153</v>
      </c>
      <c r="C58" s="45" t="s">
        <v>251</v>
      </c>
      <c r="D58" s="46" t="s">
        <v>252</v>
      </c>
      <c r="E58" s="38">
        <v>4007</v>
      </c>
      <c r="F58" s="38">
        <v>4007</v>
      </c>
      <c r="G58" s="39">
        <v>6346</v>
      </c>
      <c r="H58" s="38">
        <v>4007</v>
      </c>
      <c r="I58" s="39">
        <v>2200</v>
      </c>
      <c r="J58" s="39"/>
      <c r="K58" s="38">
        <f t="shared" si="1"/>
        <v>72.13</v>
      </c>
      <c r="L58" s="38">
        <f t="shared" si="2"/>
        <v>641.12</v>
      </c>
      <c r="M58" s="39">
        <f t="shared" si="3"/>
        <v>507.68</v>
      </c>
      <c r="N58" s="38">
        <f t="shared" si="4"/>
        <v>28.05</v>
      </c>
      <c r="O58" s="39">
        <f t="shared" si="5"/>
        <v>110</v>
      </c>
      <c r="P58" s="39">
        <f t="shared" si="6"/>
        <v>0</v>
      </c>
      <c r="Q58" s="39">
        <f t="shared" si="7"/>
        <v>1358.98</v>
      </c>
      <c r="R58" s="38">
        <f t="shared" si="8"/>
        <v>0</v>
      </c>
      <c r="S58" s="38">
        <f t="shared" si="9"/>
        <v>320.56</v>
      </c>
      <c r="T58" s="39">
        <f t="shared" si="10"/>
        <v>126.92</v>
      </c>
      <c r="U58" s="38">
        <f t="shared" si="11"/>
        <v>12.02</v>
      </c>
      <c r="V58" s="39">
        <f t="shared" si="12"/>
        <v>110</v>
      </c>
      <c r="W58" s="39">
        <f t="shared" si="13"/>
        <v>0</v>
      </c>
      <c r="X58" s="38">
        <f t="shared" si="14"/>
        <v>569.5</v>
      </c>
      <c r="Y58" s="38">
        <f t="shared" si="15"/>
        <v>1928.48</v>
      </c>
      <c r="Z58" s="38"/>
      <c r="AA58" s="41" t="s">
        <v>77</v>
      </c>
      <c r="AB58" s="42">
        <f t="shared" si="18"/>
        <v>72.13</v>
      </c>
      <c r="AC58" s="42">
        <f t="shared" si="19"/>
        <v>961.68</v>
      </c>
      <c r="AD58" s="42">
        <f t="shared" si="16"/>
        <v>634.6</v>
      </c>
      <c r="AE58" s="42">
        <f t="shared" si="20"/>
        <v>40.07</v>
      </c>
      <c r="AF58" s="42">
        <f t="shared" ref="AF58:AH58" si="74">O58+V58</f>
        <v>220</v>
      </c>
      <c r="AG58" s="42">
        <f t="shared" si="74"/>
        <v>0</v>
      </c>
      <c r="AH58" s="42">
        <f t="shared" si="74"/>
        <v>1928.48</v>
      </c>
      <c r="AI58" s="41" t="s">
        <v>36</v>
      </c>
    </row>
    <row r="59" s="15" customFormat="1" ht="16" customHeight="1" spans="1:35">
      <c r="A59" s="37">
        <f t="shared" si="0"/>
        <v>56</v>
      </c>
      <c r="B59" s="38" t="s">
        <v>238</v>
      </c>
      <c r="C59" s="38" t="s">
        <v>253</v>
      </c>
      <c r="D59" s="40" t="s">
        <v>254</v>
      </c>
      <c r="E59" s="38">
        <v>4007</v>
      </c>
      <c r="F59" s="38">
        <v>4007</v>
      </c>
      <c r="G59" s="39">
        <v>6346</v>
      </c>
      <c r="H59" s="38">
        <v>4007</v>
      </c>
      <c r="I59" s="39">
        <v>2200</v>
      </c>
      <c r="J59" s="39"/>
      <c r="K59" s="38">
        <f t="shared" si="1"/>
        <v>72.13</v>
      </c>
      <c r="L59" s="38">
        <f t="shared" si="2"/>
        <v>641.12</v>
      </c>
      <c r="M59" s="39">
        <f t="shared" si="3"/>
        <v>507.68</v>
      </c>
      <c r="N59" s="38">
        <f t="shared" si="4"/>
        <v>28.05</v>
      </c>
      <c r="O59" s="39">
        <f t="shared" si="5"/>
        <v>110</v>
      </c>
      <c r="P59" s="39">
        <f t="shared" si="6"/>
        <v>0</v>
      </c>
      <c r="Q59" s="39">
        <f t="shared" si="7"/>
        <v>1358.98</v>
      </c>
      <c r="R59" s="38">
        <f t="shared" si="8"/>
        <v>0</v>
      </c>
      <c r="S59" s="38">
        <f t="shared" si="9"/>
        <v>320.56</v>
      </c>
      <c r="T59" s="39">
        <f t="shared" si="10"/>
        <v>126.92</v>
      </c>
      <c r="U59" s="38">
        <f t="shared" si="11"/>
        <v>12.02</v>
      </c>
      <c r="V59" s="39">
        <f t="shared" si="12"/>
        <v>110</v>
      </c>
      <c r="W59" s="39">
        <f t="shared" si="13"/>
        <v>0</v>
      </c>
      <c r="X59" s="38">
        <f t="shared" si="14"/>
        <v>569.5</v>
      </c>
      <c r="Y59" s="38">
        <f t="shared" si="15"/>
        <v>1928.48</v>
      </c>
      <c r="Z59" s="38"/>
      <c r="AA59" s="41" t="s">
        <v>60</v>
      </c>
      <c r="AB59" s="42">
        <f t="shared" si="18"/>
        <v>72.13</v>
      </c>
      <c r="AC59" s="42">
        <f t="shared" si="19"/>
        <v>961.68</v>
      </c>
      <c r="AD59" s="42">
        <f t="shared" si="16"/>
        <v>634.6</v>
      </c>
      <c r="AE59" s="42">
        <f t="shared" si="20"/>
        <v>40.07</v>
      </c>
      <c r="AF59" s="42">
        <f t="shared" ref="AF59:AH59" si="75">O59+V59</f>
        <v>220</v>
      </c>
      <c r="AG59" s="42">
        <f t="shared" si="75"/>
        <v>0</v>
      </c>
      <c r="AH59" s="42">
        <f t="shared" si="75"/>
        <v>1928.48</v>
      </c>
      <c r="AI59" s="41" t="s">
        <v>33</v>
      </c>
    </row>
    <row r="60" s="15" customFormat="1" ht="16" customHeight="1" spans="1:35">
      <c r="A60" s="37">
        <f t="shared" si="0"/>
        <v>57</v>
      </c>
      <c r="B60" s="38" t="s">
        <v>238</v>
      </c>
      <c r="C60" s="38" t="s">
        <v>255</v>
      </c>
      <c r="D60" s="40" t="s">
        <v>256</v>
      </c>
      <c r="E60" s="38">
        <v>4007</v>
      </c>
      <c r="F60" s="38">
        <v>4007</v>
      </c>
      <c r="G60" s="39">
        <v>6346</v>
      </c>
      <c r="H60" s="38">
        <v>4007</v>
      </c>
      <c r="I60" s="39">
        <v>2200</v>
      </c>
      <c r="J60" s="39"/>
      <c r="K60" s="38">
        <f t="shared" si="1"/>
        <v>72.13</v>
      </c>
      <c r="L60" s="38">
        <f t="shared" si="2"/>
        <v>641.12</v>
      </c>
      <c r="M60" s="39">
        <f t="shared" si="3"/>
        <v>507.68</v>
      </c>
      <c r="N60" s="38">
        <f t="shared" si="4"/>
        <v>28.05</v>
      </c>
      <c r="O60" s="39">
        <f t="shared" si="5"/>
        <v>110</v>
      </c>
      <c r="P60" s="39">
        <f t="shared" si="6"/>
        <v>0</v>
      </c>
      <c r="Q60" s="39">
        <f t="shared" si="7"/>
        <v>1358.98</v>
      </c>
      <c r="R60" s="38">
        <f t="shared" si="8"/>
        <v>0</v>
      </c>
      <c r="S60" s="38">
        <f t="shared" si="9"/>
        <v>320.56</v>
      </c>
      <c r="T60" s="39">
        <f t="shared" si="10"/>
        <v>126.92</v>
      </c>
      <c r="U60" s="38">
        <f t="shared" si="11"/>
        <v>12.02</v>
      </c>
      <c r="V60" s="39">
        <f t="shared" si="12"/>
        <v>110</v>
      </c>
      <c r="W60" s="39">
        <f t="shared" si="13"/>
        <v>0</v>
      </c>
      <c r="X60" s="38">
        <f t="shared" si="14"/>
        <v>569.5</v>
      </c>
      <c r="Y60" s="38">
        <f t="shared" si="15"/>
        <v>1928.48</v>
      </c>
      <c r="Z60" s="38"/>
      <c r="AA60" s="41" t="s">
        <v>60</v>
      </c>
      <c r="AB60" s="42">
        <f t="shared" si="18"/>
        <v>72.13</v>
      </c>
      <c r="AC60" s="42">
        <f t="shared" si="19"/>
        <v>961.68</v>
      </c>
      <c r="AD60" s="42">
        <f t="shared" si="16"/>
        <v>634.6</v>
      </c>
      <c r="AE60" s="42">
        <f t="shared" si="20"/>
        <v>40.07</v>
      </c>
      <c r="AF60" s="42">
        <f t="shared" ref="AF60:AH60" si="76">O60+V60</f>
        <v>220</v>
      </c>
      <c r="AG60" s="42">
        <f t="shared" si="76"/>
        <v>0</v>
      </c>
      <c r="AH60" s="42">
        <f t="shared" si="76"/>
        <v>1928.48</v>
      </c>
      <c r="AI60" s="41" t="s">
        <v>33</v>
      </c>
    </row>
    <row r="61" s="15" customFormat="1" ht="16" customHeight="1" spans="1:35">
      <c r="A61" s="37">
        <f t="shared" si="0"/>
        <v>58</v>
      </c>
      <c r="B61" s="38" t="s">
        <v>238</v>
      </c>
      <c r="C61" s="38" t="s">
        <v>257</v>
      </c>
      <c r="D61" s="40" t="s">
        <v>258</v>
      </c>
      <c r="E61" s="38">
        <v>4007</v>
      </c>
      <c r="F61" s="38">
        <v>4007</v>
      </c>
      <c r="G61" s="39">
        <v>6346</v>
      </c>
      <c r="H61" s="38">
        <v>4007</v>
      </c>
      <c r="I61" s="39">
        <v>2200</v>
      </c>
      <c r="J61" s="39"/>
      <c r="K61" s="38">
        <f t="shared" si="1"/>
        <v>72.13</v>
      </c>
      <c r="L61" s="38">
        <f t="shared" si="2"/>
        <v>641.12</v>
      </c>
      <c r="M61" s="39">
        <f t="shared" si="3"/>
        <v>507.68</v>
      </c>
      <c r="N61" s="38">
        <f t="shared" si="4"/>
        <v>28.05</v>
      </c>
      <c r="O61" s="39">
        <f t="shared" si="5"/>
        <v>110</v>
      </c>
      <c r="P61" s="39">
        <f t="shared" si="6"/>
        <v>0</v>
      </c>
      <c r="Q61" s="39">
        <f t="shared" si="7"/>
        <v>1358.98</v>
      </c>
      <c r="R61" s="38">
        <f t="shared" si="8"/>
        <v>0</v>
      </c>
      <c r="S61" s="38">
        <f t="shared" si="9"/>
        <v>320.56</v>
      </c>
      <c r="T61" s="39">
        <f t="shared" si="10"/>
        <v>126.92</v>
      </c>
      <c r="U61" s="38">
        <f t="shared" si="11"/>
        <v>12.02</v>
      </c>
      <c r="V61" s="39">
        <f t="shared" si="12"/>
        <v>110</v>
      </c>
      <c r="W61" s="39">
        <f t="shared" si="13"/>
        <v>0</v>
      </c>
      <c r="X61" s="38">
        <f t="shared" si="14"/>
        <v>569.5</v>
      </c>
      <c r="Y61" s="38">
        <f t="shared" si="15"/>
        <v>1928.48</v>
      </c>
      <c r="Z61" s="38"/>
      <c r="AA61" s="41" t="s">
        <v>64</v>
      </c>
      <c r="AB61" s="42">
        <f t="shared" si="18"/>
        <v>72.13</v>
      </c>
      <c r="AC61" s="42">
        <f t="shared" si="19"/>
        <v>961.68</v>
      </c>
      <c r="AD61" s="42">
        <f t="shared" si="16"/>
        <v>634.6</v>
      </c>
      <c r="AE61" s="42">
        <f t="shared" si="20"/>
        <v>40.07</v>
      </c>
      <c r="AF61" s="42">
        <f t="shared" ref="AF61:AH61" si="77">O61+V61</f>
        <v>220</v>
      </c>
      <c r="AG61" s="42">
        <f t="shared" si="77"/>
        <v>0</v>
      </c>
      <c r="AH61" s="42">
        <f t="shared" si="77"/>
        <v>1928.48</v>
      </c>
      <c r="AI61" s="41" t="s">
        <v>33</v>
      </c>
    </row>
    <row r="62" s="15" customFormat="1" ht="16" customHeight="1" spans="1:35">
      <c r="A62" s="37">
        <f t="shared" si="0"/>
        <v>59</v>
      </c>
      <c r="B62" s="38" t="s">
        <v>238</v>
      </c>
      <c r="C62" s="44" t="s">
        <v>259</v>
      </c>
      <c r="D62" s="40" t="s">
        <v>260</v>
      </c>
      <c r="E62" s="38">
        <v>4007</v>
      </c>
      <c r="F62" s="38">
        <v>4007</v>
      </c>
      <c r="G62" s="39">
        <v>6346</v>
      </c>
      <c r="H62" s="38">
        <v>4007</v>
      </c>
      <c r="I62" s="39">
        <v>2200</v>
      </c>
      <c r="J62" s="39"/>
      <c r="K62" s="38">
        <f t="shared" si="1"/>
        <v>72.13</v>
      </c>
      <c r="L62" s="38">
        <f t="shared" si="2"/>
        <v>641.12</v>
      </c>
      <c r="M62" s="39">
        <f t="shared" si="3"/>
        <v>507.68</v>
      </c>
      <c r="N62" s="38">
        <f t="shared" si="4"/>
        <v>28.05</v>
      </c>
      <c r="O62" s="39">
        <f t="shared" si="5"/>
        <v>110</v>
      </c>
      <c r="P62" s="39">
        <f t="shared" si="6"/>
        <v>0</v>
      </c>
      <c r="Q62" s="39">
        <f t="shared" si="7"/>
        <v>1358.98</v>
      </c>
      <c r="R62" s="38">
        <f t="shared" si="8"/>
        <v>0</v>
      </c>
      <c r="S62" s="38">
        <f t="shared" si="9"/>
        <v>320.56</v>
      </c>
      <c r="T62" s="39">
        <f t="shared" si="10"/>
        <v>126.92</v>
      </c>
      <c r="U62" s="38">
        <f t="shared" si="11"/>
        <v>12.02</v>
      </c>
      <c r="V62" s="39">
        <f t="shared" si="12"/>
        <v>110</v>
      </c>
      <c r="W62" s="39">
        <f t="shared" si="13"/>
        <v>0</v>
      </c>
      <c r="X62" s="38">
        <f t="shared" si="14"/>
        <v>569.5</v>
      </c>
      <c r="Y62" s="38">
        <f t="shared" si="15"/>
        <v>1928.48</v>
      </c>
      <c r="Z62" s="38"/>
      <c r="AA62" s="41" t="s">
        <v>60</v>
      </c>
      <c r="AB62" s="42">
        <f t="shared" si="18"/>
        <v>72.13</v>
      </c>
      <c r="AC62" s="42">
        <f t="shared" si="19"/>
        <v>961.68</v>
      </c>
      <c r="AD62" s="42">
        <f t="shared" si="16"/>
        <v>634.6</v>
      </c>
      <c r="AE62" s="42">
        <f t="shared" si="20"/>
        <v>40.07</v>
      </c>
      <c r="AF62" s="42">
        <f t="shared" ref="AF62:AH62" si="78">O62+V62</f>
        <v>220</v>
      </c>
      <c r="AG62" s="42">
        <f t="shared" si="78"/>
        <v>0</v>
      </c>
      <c r="AH62" s="42">
        <f t="shared" si="78"/>
        <v>1928.48</v>
      </c>
      <c r="AI62" s="41" t="s">
        <v>33</v>
      </c>
    </row>
    <row r="63" s="15" customFormat="1" ht="16" customHeight="1" spans="1:35">
      <c r="A63" s="37">
        <f t="shared" si="0"/>
        <v>60</v>
      </c>
      <c r="B63" s="38" t="s">
        <v>261</v>
      </c>
      <c r="C63" s="38" t="s">
        <v>262</v>
      </c>
      <c r="D63" s="40" t="s">
        <v>263</v>
      </c>
      <c r="E63" s="38">
        <v>4007</v>
      </c>
      <c r="F63" s="38">
        <v>4007</v>
      </c>
      <c r="G63" s="39">
        <v>6346</v>
      </c>
      <c r="H63" s="38">
        <v>4007</v>
      </c>
      <c r="I63" s="39">
        <v>3180</v>
      </c>
      <c r="J63" s="39"/>
      <c r="K63" s="38">
        <f t="shared" si="1"/>
        <v>72.13</v>
      </c>
      <c r="L63" s="38">
        <f t="shared" si="2"/>
        <v>641.12</v>
      </c>
      <c r="M63" s="39">
        <f t="shared" si="3"/>
        <v>507.68</v>
      </c>
      <c r="N63" s="38">
        <f t="shared" si="4"/>
        <v>28.05</v>
      </c>
      <c r="O63" s="39">
        <f t="shared" si="5"/>
        <v>159</v>
      </c>
      <c r="P63" s="39">
        <f t="shared" si="6"/>
        <v>0</v>
      </c>
      <c r="Q63" s="39">
        <f t="shared" si="7"/>
        <v>1407.98</v>
      </c>
      <c r="R63" s="38">
        <f t="shared" si="8"/>
        <v>0</v>
      </c>
      <c r="S63" s="38">
        <f t="shared" si="9"/>
        <v>320.56</v>
      </c>
      <c r="T63" s="39">
        <f t="shared" si="10"/>
        <v>126.92</v>
      </c>
      <c r="U63" s="38">
        <f t="shared" si="11"/>
        <v>12.02</v>
      </c>
      <c r="V63" s="39">
        <f t="shared" si="12"/>
        <v>159</v>
      </c>
      <c r="W63" s="39">
        <f t="shared" si="13"/>
        <v>0</v>
      </c>
      <c r="X63" s="38">
        <f t="shared" si="14"/>
        <v>618.5</v>
      </c>
      <c r="Y63" s="38">
        <f t="shared" si="15"/>
        <v>2026.48</v>
      </c>
      <c r="Z63" s="38"/>
      <c r="AA63" s="41" t="s">
        <v>61</v>
      </c>
      <c r="AB63" s="42">
        <f t="shared" si="18"/>
        <v>72.13</v>
      </c>
      <c r="AC63" s="42">
        <f t="shared" si="19"/>
        <v>961.68</v>
      </c>
      <c r="AD63" s="42">
        <f t="shared" si="16"/>
        <v>634.6</v>
      </c>
      <c r="AE63" s="42">
        <f t="shared" si="20"/>
        <v>40.07</v>
      </c>
      <c r="AF63" s="42">
        <f t="shared" ref="AF63:AH63" si="79">O63+V63</f>
        <v>318</v>
      </c>
      <c r="AG63" s="42">
        <f t="shared" si="79"/>
        <v>0</v>
      </c>
      <c r="AH63" s="42">
        <f t="shared" si="79"/>
        <v>2026.48</v>
      </c>
      <c r="AI63" s="41" t="s">
        <v>36</v>
      </c>
    </row>
    <row r="64" s="15" customFormat="1" ht="16" customHeight="1" spans="1:35">
      <c r="A64" s="37">
        <f t="shared" si="0"/>
        <v>61</v>
      </c>
      <c r="B64" s="38" t="s">
        <v>238</v>
      </c>
      <c r="C64" s="44" t="s">
        <v>264</v>
      </c>
      <c r="D64" s="40" t="s">
        <v>265</v>
      </c>
      <c r="E64" s="38">
        <v>4007</v>
      </c>
      <c r="F64" s="38">
        <v>4007</v>
      </c>
      <c r="G64" s="39">
        <v>6346</v>
      </c>
      <c r="H64" s="38">
        <v>4007</v>
      </c>
      <c r="I64" s="39">
        <v>0</v>
      </c>
      <c r="J64" s="39"/>
      <c r="K64" s="38">
        <f t="shared" si="1"/>
        <v>72.13</v>
      </c>
      <c r="L64" s="38">
        <f t="shared" si="2"/>
        <v>641.12</v>
      </c>
      <c r="M64" s="39">
        <f t="shared" si="3"/>
        <v>507.68</v>
      </c>
      <c r="N64" s="38">
        <f t="shared" si="4"/>
        <v>28.05</v>
      </c>
      <c r="O64" s="39">
        <f t="shared" si="5"/>
        <v>0</v>
      </c>
      <c r="P64" s="39">
        <f t="shared" si="6"/>
        <v>0</v>
      </c>
      <c r="Q64" s="39">
        <f t="shared" si="7"/>
        <v>1248.98</v>
      </c>
      <c r="R64" s="38">
        <f t="shared" si="8"/>
        <v>0</v>
      </c>
      <c r="S64" s="38">
        <f t="shared" si="9"/>
        <v>320.56</v>
      </c>
      <c r="T64" s="39">
        <f t="shared" si="10"/>
        <v>126.92</v>
      </c>
      <c r="U64" s="38">
        <f t="shared" si="11"/>
        <v>12.02</v>
      </c>
      <c r="V64" s="39">
        <f t="shared" si="12"/>
        <v>0</v>
      </c>
      <c r="W64" s="39">
        <f t="shared" si="13"/>
        <v>0</v>
      </c>
      <c r="X64" s="38">
        <f t="shared" si="14"/>
        <v>459.5</v>
      </c>
      <c r="Y64" s="38">
        <f t="shared" si="15"/>
        <v>1708.48</v>
      </c>
      <c r="Z64" s="38"/>
      <c r="AA64" s="41" t="s">
        <v>60</v>
      </c>
      <c r="AB64" s="42">
        <f t="shared" si="18"/>
        <v>72.13</v>
      </c>
      <c r="AC64" s="42">
        <f t="shared" si="19"/>
        <v>961.68</v>
      </c>
      <c r="AD64" s="42">
        <f t="shared" si="16"/>
        <v>634.6</v>
      </c>
      <c r="AE64" s="42">
        <f t="shared" si="20"/>
        <v>40.07</v>
      </c>
      <c r="AF64" s="42">
        <f t="shared" ref="AF64:AH64" si="80">O64+V64</f>
        <v>0</v>
      </c>
      <c r="AG64" s="42">
        <f t="shared" si="80"/>
        <v>0</v>
      </c>
      <c r="AH64" s="42">
        <f t="shared" si="80"/>
        <v>1708.48</v>
      </c>
      <c r="AI64" s="41" t="s">
        <v>33</v>
      </c>
    </row>
    <row r="65" s="15" customFormat="1" ht="16" customHeight="1" spans="1:35">
      <c r="A65" s="37">
        <f t="shared" si="0"/>
        <v>62</v>
      </c>
      <c r="B65" s="38" t="s">
        <v>238</v>
      </c>
      <c r="C65" s="38" t="s">
        <v>266</v>
      </c>
      <c r="D65" s="40" t="s">
        <v>267</v>
      </c>
      <c r="E65" s="38">
        <v>4007</v>
      </c>
      <c r="F65" s="38">
        <v>4007</v>
      </c>
      <c r="G65" s="39">
        <v>6346</v>
      </c>
      <c r="H65" s="38">
        <v>4007</v>
      </c>
      <c r="I65" s="39">
        <v>2200</v>
      </c>
      <c r="J65" s="39"/>
      <c r="K65" s="38">
        <f t="shared" si="1"/>
        <v>72.13</v>
      </c>
      <c r="L65" s="38">
        <f t="shared" si="2"/>
        <v>641.12</v>
      </c>
      <c r="M65" s="39">
        <f t="shared" si="3"/>
        <v>507.68</v>
      </c>
      <c r="N65" s="38">
        <f t="shared" si="4"/>
        <v>28.05</v>
      </c>
      <c r="O65" s="39">
        <f t="shared" si="5"/>
        <v>110</v>
      </c>
      <c r="P65" s="39">
        <f t="shared" si="6"/>
        <v>0</v>
      </c>
      <c r="Q65" s="39">
        <f t="shared" si="7"/>
        <v>1358.98</v>
      </c>
      <c r="R65" s="38">
        <f t="shared" si="8"/>
        <v>0</v>
      </c>
      <c r="S65" s="38">
        <f t="shared" si="9"/>
        <v>320.56</v>
      </c>
      <c r="T65" s="39">
        <f t="shared" si="10"/>
        <v>126.92</v>
      </c>
      <c r="U65" s="38">
        <f t="shared" si="11"/>
        <v>12.02</v>
      </c>
      <c r="V65" s="39">
        <f t="shared" si="12"/>
        <v>110</v>
      </c>
      <c r="W65" s="39">
        <f t="shared" si="13"/>
        <v>0</v>
      </c>
      <c r="X65" s="38">
        <f t="shared" si="14"/>
        <v>569.5</v>
      </c>
      <c r="Y65" s="38">
        <f t="shared" si="15"/>
        <v>1928.48</v>
      </c>
      <c r="Z65" s="38"/>
      <c r="AA65" s="41" t="s">
        <v>64</v>
      </c>
      <c r="AB65" s="42">
        <f t="shared" si="18"/>
        <v>72.13</v>
      </c>
      <c r="AC65" s="42">
        <f t="shared" si="19"/>
        <v>961.68</v>
      </c>
      <c r="AD65" s="42">
        <f t="shared" si="16"/>
        <v>634.6</v>
      </c>
      <c r="AE65" s="42">
        <f t="shared" si="20"/>
        <v>40.07</v>
      </c>
      <c r="AF65" s="42">
        <f t="shared" ref="AF65:AH65" si="81">O65+V65</f>
        <v>220</v>
      </c>
      <c r="AG65" s="42">
        <f t="shared" si="81"/>
        <v>0</v>
      </c>
      <c r="AH65" s="42">
        <f t="shared" si="81"/>
        <v>1928.48</v>
      </c>
      <c r="AI65" s="41" t="s">
        <v>33</v>
      </c>
    </row>
    <row r="66" s="15" customFormat="1" ht="16" customHeight="1" spans="1:35">
      <c r="A66" s="37">
        <f t="shared" si="0"/>
        <v>63</v>
      </c>
      <c r="B66" s="38" t="s">
        <v>238</v>
      </c>
      <c r="C66" s="38" t="s">
        <v>268</v>
      </c>
      <c r="D66" s="40" t="s">
        <v>269</v>
      </c>
      <c r="E66" s="38">
        <v>4007</v>
      </c>
      <c r="F66" s="38">
        <v>4007</v>
      </c>
      <c r="G66" s="39">
        <v>6346</v>
      </c>
      <c r="H66" s="38">
        <v>4007</v>
      </c>
      <c r="I66" s="39">
        <v>2200</v>
      </c>
      <c r="J66" s="39"/>
      <c r="K66" s="38">
        <f t="shared" si="1"/>
        <v>72.13</v>
      </c>
      <c r="L66" s="38">
        <f t="shared" si="2"/>
        <v>641.12</v>
      </c>
      <c r="M66" s="39">
        <f t="shared" si="3"/>
        <v>507.68</v>
      </c>
      <c r="N66" s="38">
        <f t="shared" si="4"/>
        <v>28.05</v>
      </c>
      <c r="O66" s="39">
        <f t="shared" si="5"/>
        <v>110</v>
      </c>
      <c r="P66" s="39">
        <f t="shared" si="6"/>
        <v>0</v>
      </c>
      <c r="Q66" s="39">
        <f t="shared" si="7"/>
        <v>1358.98</v>
      </c>
      <c r="R66" s="38">
        <f t="shared" si="8"/>
        <v>0</v>
      </c>
      <c r="S66" s="38">
        <f t="shared" si="9"/>
        <v>320.56</v>
      </c>
      <c r="T66" s="39">
        <f t="shared" si="10"/>
        <v>126.92</v>
      </c>
      <c r="U66" s="38">
        <f t="shared" si="11"/>
        <v>12.02</v>
      </c>
      <c r="V66" s="39">
        <f t="shared" si="12"/>
        <v>110</v>
      </c>
      <c r="W66" s="39">
        <f t="shared" si="13"/>
        <v>0</v>
      </c>
      <c r="X66" s="38">
        <f t="shared" si="14"/>
        <v>569.5</v>
      </c>
      <c r="Y66" s="38">
        <f t="shared" si="15"/>
        <v>1928.48</v>
      </c>
      <c r="Z66" s="38"/>
      <c r="AA66" s="41" t="s">
        <v>64</v>
      </c>
      <c r="AB66" s="42">
        <f t="shared" si="18"/>
        <v>72.13</v>
      </c>
      <c r="AC66" s="42">
        <f t="shared" si="19"/>
        <v>961.68</v>
      </c>
      <c r="AD66" s="42">
        <f t="shared" si="16"/>
        <v>634.6</v>
      </c>
      <c r="AE66" s="42">
        <f t="shared" si="20"/>
        <v>40.07</v>
      </c>
      <c r="AF66" s="42">
        <f t="shared" ref="AF66:AH66" si="82">O66+V66</f>
        <v>220</v>
      </c>
      <c r="AG66" s="42">
        <f t="shared" si="82"/>
        <v>0</v>
      </c>
      <c r="AH66" s="42">
        <f t="shared" si="82"/>
        <v>1928.48</v>
      </c>
      <c r="AI66" s="41" t="s">
        <v>33</v>
      </c>
    </row>
    <row r="67" s="15" customFormat="1" ht="16" customHeight="1" spans="1:35">
      <c r="A67" s="37">
        <f t="shared" si="0"/>
        <v>64</v>
      </c>
      <c r="B67" s="38" t="s">
        <v>270</v>
      </c>
      <c r="C67" s="38" t="s">
        <v>271</v>
      </c>
      <c r="D67" s="40" t="s">
        <v>272</v>
      </c>
      <c r="E67" s="38">
        <v>4007</v>
      </c>
      <c r="F67" s="38">
        <v>4007</v>
      </c>
      <c r="G67" s="39">
        <v>6346</v>
      </c>
      <c r="H67" s="38">
        <v>4007</v>
      </c>
      <c r="I67" s="39">
        <v>2544</v>
      </c>
      <c r="J67" s="39"/>
      <c r="K67" s="38">
        <f t="shared" si="1"/>
        <v>72.13</v>
      </c>
      <c r="L67" s="38">
        <f t="shared" si="2"/>
        <v>641.12</v>
      </c>
      <c r="M67" s="39">
        <f t="shared" si="3"/>
        <v>507.68</v>
      </c>
      <c r="N67" s="38">
        <f t="shared" si="4"/>
        <v>28.05</v>
      </c>
      <c r="O67" s="39">
        <f t="shared" si="5"/>
        <v>127.2</v>
      </c>
      <c r="P67" s="39">
        <f t="shared" si="6"/>
        <v>0</v>
      </c>
      <c r="Q67" s="39">
        <f t="shared" si="7"/>
        <v>1376.18</v>
      </c>
      <c r="R67" s="38">
        <f t="shared" si="8"/>
        <v>0</v>
      </c>
      <c r="S67" s="38">
        <f t="shared" si="9"/>
        <v>320.56</v>
      </c>
      <c r="T67" s="39">
        <f t="shared" si="10"/>
        <v>126.92</v>
      </c>
      <c r="U67" s="38">
        <f t="shared" si="11"/>
        <v>12.02</v>
      </c>
      <c r="V67" s="39">
        <f t="shared" si="12"/>
        <v>127.2</v>
      </c>
      <c r="W67" s="39">
        <f t="shared" si="13"/>
        <v>0</v>
      </c>
      <c r="X67" s="38">
        <f t="shared" si="14"/>
        <v>586.7</v>
      </c>
      <c r="Y67" s="38">
        <f t="shared" si="15"/>
        <v>1962.88</v>
      </c>
      <c r="Z67" s="38"/>
      <c r="AA67" s="41" t="s">
        <v>63</v>
      </c>
      <c r="AB67" s="42">
        <f t="shared" si="18"/>
        <v>72.13</v>
      </c>
      <c r="AC67" s="42">
        <f t="shared" si="19"/>
        <v>961.68</v>
      </c>
      <c r="AD67" s="42">
        <f t="shared" si="16"/>
        <v>634.6</v>
      </c>
      <c r="AE67" s="42">
        <f t="shared" si="20"/>
        <v>40.07</v>
      </c>
      <c r="AF67" s="42">
        <f t="shared" ref="AF67:AH67" si="83">O67+V67</f>
        <v>254.4</v>
      </c>
      <c r="AG67" s="42">
        <f t="shared" si="83"/>
        <v>0</v>
      </c>
      <c r="AH67" s="42">
        <f t="shared" si="83"/>
        <v>1962.88</v>
      </c>
      <c r="AI67" s="41" t="s">
        <v>33</v>
      </c>
    </row>
    <row r="68" s="15" customFormat="1" ht="16" customHeight="1" spans="1:35">
      <c r="A68" s="37">
        <f t="shared" ref="A68:A131" si="84">ROW()-3</f>
        <v>65</v>
      </c>
      <c r="B68" s="38" t="s">
        <v>270</v>
      </c>
      <c r="C68" s="38" t="s">
        <v>273</v>
      </c>
      <c r="D68" s="40" t="s">
        <v>274</v>
      </c>
      <c r="E68" s="38">
        <v>4007</v>
      </c>
      <c r="F68" s="38">
        <v>4007</v>
      </c>
      <c r="G68" s="39">
        <v>6346</v>
      </c>
      <c r="H68" s="38">
        <v>4007</v>
      </c>
      <c r="I68" s="39">
        <v>2200</v>
      </c>
      <c r="J68" s="39"/>
      <c r="K68" s="38">
        <f t="shared" ref="K68:K131" si="85">ROUND(E68*0.018,2)</f>
        <v>72.13</v>
      </c>
      <c r="L68" s="38">
        <f t="shared" ref="L68:L131" si="86">ROUND(F68*0.16,2)</f>
        <v>641.12</v>
      </c>
      <c r="M68" s="39">
        <f t="shared" ref="M68:M131" si="87">ROUND(G68*0.08,2)</f>
        <v>507.68</v>
      </c>
      <c r="N68" s="38">
        <f t="shared" ref="N68:N131" si="88">ROUND(H68*0.007,2)</f>
        <v>28.05</v>
      </c>
      <c r="O68" s="39">
        <f t="shared" ref="O68:O131" si="89">I68*5%</f>
        <v>110</v>
      </c>
      <c r="P68" s="39">
        <f t="shared" ref="P68:P131" si="90">J68*50%</f>
        <v>0</v>
      </c>
      <c r="Q68" s="39">
        <f t="shared" ref="Q68:Q131" si="91">SUM(K68:P68)</f>
        <v>1358.98</v>
      </c>
      <c r="R68" s="38">
        <f t="shared" ref="R68:R131" si="92">E68*0</f>
        <v>0</v>
      </c>
      <c r="S68" s="38">
        <f t="shared" ref="S68:S131" si="93">ROUND(F68*0.08,2)</f>
        <v>320.56</v>
      </c>
      <c r="T68" s="39">
        <f t="shared" ref="T68:T131" si="94">ROUND(G68*0.02,2)</f>
        <v>126.92</v>
      </c>
      <c r="U68" s="38">
        <f t="shared" ref="U68:U131" si="95">ROUND(H68*0.003,2)</f>
        <v>12.02</v>
      </c>
      <c r="V68" s="39">
        <f t="shared" ref="V68:V131" si="96">I68*5%</f>
        <v>110</v>
      </c>
      <c r="W68" s="39">
        <f t="shared" ref="W68:W131" si="97">J68*50%</f>
        <v>0</v>
      </c>
      <c r="X68" s="38">
        <f t="shared" ref="X68:X131" si="98">SUM(R68:W68)</f>
        <v>569.5</v>
      </c>
      <c r="Y68" s="38">
        <f t="shared" ref="Y68:Y131" si="99">Q68+X68</f>
        <v>1928.48</v>
      </c>
      <c r="Z68" s="38"/>
      <c r="AA68" s="41" t="s">
        <v>63</v>
      </c>
      <c r="AB68" s="42">
        <f t="shared" si="18"/>
        <v>72.13</v>
      </c>
      <c r="AC68" s="42">
        <f t="shared" si="19"/>
        <v>961.68</v>
      </c>
      <c r="AD68" s="42">
        <f t="shared" ref="AD68:AD131" si="100">M68+T68</f>
        <v>634.6</v>
      </c>
      <c r="AE68" s="42">
        <f t="shared" si="20"/>
        <v>40.07</v>
      </c>
      <c r="AF68" s="42">
        <f t="shared" ref="AF68:AH68" si="101">O68+V68</f>
        <v>220</v>
      </c>
      <c r="AG68" s="42">
        <f t="shared" si="101"/>
        <v>0</v>
      </c>
      <c r="AH68" s="42">
        <f t="shared" si="101"/>
        <v>1928.48</v>
      </c>
      <c r="AI68" s="41" t="s">
        <v>33</v>
      </c>
    </row>
    <row r="69" s="15" customFormat="1" ht="16" customHeight="1" spans="1:35">
      <c r="A69" s="37">
        <f t="shared" si="84"/>
        <v>66</v>
      </c>
      <c r="B69" s="38" t="s">
        <v>270</v>
      </c>
      <c r="C69" s="38" t="s">
        <v>275</v>
      </c>
      <c r="D69" s="40" t="s">
        <v>276</v>
      </c>
      <c r="E69" s="38">
        <v>4007</v>
      </c>
      <c r="F69" s="38">
        <v>4007</v>
      </c>
      <c r="G69" s="39">
        <v>6346</v>
      </c>
      <c r="H69" s="38">
        <v>4007</v>
      </c>
      <c r="I69" s="39">
        <v>2200</v>
      </c>
      <c r="J69" s="39"/>
      <c r="K69" s="38">
        <f t="shared" si="85"/>
        <v>72.13</v>
      </c>
      <c r="L69" s="38">
        <f t="shared" si="86"/>
        <v>641.12</v>
      </c>
      <c r="M69" s="39">
        <f t="shared" si="87"/>
        <v>507.68</v>
      </c>
      <c r="N69" s="38">
        <f t="shared" si="88"/>
        <v>28.05</v>
      </c>
      <c r="O69" s="39">
        <f t="shared" si="89"/>
        <v>110</v>
      </c>
      <c r="P69" s="39">
        <f t="shared" si="90"/>
        <v>0</v>
      </c>
      <c r="Q69" s="39">
        <f t="shared" si="91"/>
        <v>1358.98</v>
      </c>
      <c r="R69" s="38">
        <f t="shared" si="92"/>
        <v>0</v>
      </c>
      <c r="S69" s="38">
        <f t="shared" si="93"/>
        <v>320.56</v>
      </c>
      <c r="T69" s="39">
        <f t="shared" si="94"/>
        <v>126.92</v>
      </c>
      <c r="U69" s="38">
        <f t="shared" si="95"/>
        <v>12.02</v>
      </c>
      <c r="V69" s="39">
        <f t="shared" si="96"/>
        <v>110</v>
      </c>
      <c r="W69" s="39">
        <f t="shared" si="97"/>
        <v>0</v>
      </c>
      <c r="X69" s="38">
        <f t="shared" si="98"/>
        <v>569.5</v>
      </c>
      <c r="Y69" s="38">
        <f t="shared" si="99"/>
        <v>1928.48</v>
      </c>
      <c r="Z69" s="38"/>
      <c r="AA69" s="41" t="s">
        <v>63</v>
      </c>
      <c r="AB69" s="42">
        <f t="shared" ref="AB69:AB132" si="102">K69+R69</f>
        <v>72.13</v>
      </c>
      <c r="AC69" s="42">
        <f t="shared" ref="AC69:AC132" si="103">L69+S69</f>
        <v>961.68</v>
      </c>
      <c r="AD69" s="42">
        <f t="shared" si="100"/>
        <v>634.6</v>
      </c>
      <c r="AE69" s="42">
        <f t="shared" ref="AE69:AE132" si="104">N69+U69</f>
        <v>40.07</v>
      </c>
      <c r="AF69" s="42">
        <f t="shared" ref="AF69:AH69" si="105">O69+V69</f>
        <v>220</v>
      </c>
      <c r="AG69" s="42">
        <f t="shared" si="105"/>
        <v>0</v>
      </c>
      <c r="AH69" s="42">
        <f t="shared" si="105"/>
        <v>1928.48</v>
      </c>
      <c r="AI69" s="41" t="s">
        <v>33</v>
      </c>
    </row>
    <row r="70" s="15" customFormat="1" ht="16" customHeight="1" spans="1:35">
      <c r="A70" s="37">
        <f t="shared" si="84"/>
        <v>67</v>
      </c>
      <c r="B70" s="38" t="s">
        <v>270</v>
      </c>
      <c r="C70" s="38" t="s">
        <v>277</v>
      </c>
      <c r="D70" s="40" t="s">
        <v>278</v>
      </c>
      <c r="E70" s="38">
        <v>4007</v>
      </c>
      <c r="F70" s="38">
        <v>4007</v>
      </c>
      <c r="G70" s="39">
        <v>6346</v>
      </c>
      <c r="H70" s="38">
        <v>4007</v>
      </c>
      <c r="I70" s="39">
        <v>2544</v>
      </c>
      <c r="J70" s="39"/>
      <c r="K70" s="38">
        <f t="shared" si="85"/>
        <v>72.13</v>
      </c>
      <c r="L70" s="38">
        <f t="shared" si="86"/>
        <v>641.12</v>
      </c>
      <c r="M70" s="39">
        <f t="shared" si="87"/>
        <v>507.68</v>
      </c>
      <c r="N70" s="38">
        <f t="shared" si="88"/>
        <v>28.05</v>
      </c>
      <c r="O70" s="39">
        <f t="shared" si="89"/>
        <v>127.2</v>
      </c>
      <c r="P70" s="39">
        <f t="shared" si="90"/>
        <v>0</v>
      </c>
      <c r="Q70" s="39">
        <f t="shared" si="91"/>
        <v>1376.18</v>
      </c>
      <c r="R70" s="38">
        <f t="shared" si="92"/>
        <v>0</v>
      </c>
      <c r="S70" s="38">
        <f t="shared" si="93"/>
        <v>320.56</v>
      </c>
      <c r="T70" s="39">
        <f t="shared" si="94"/>
        <v>126.92</v>
      </c>
      <c r="U70" s="38">
        <f t="shared" si="95"/>
        <v>12.02</v>
      </c>
      <c r="V70" s="39">
        <f t="shared" si="96"/>
        <v>127.2</v>
      </c>
      <c r="W70" s="39">
        <f t="shared" si="97"/>
        <v>0</v>
      </c>
      <c r="X70" s="38">
        <f t="shared" si="98"/>
        <v>586.7</v>
      </c>
      <c r="Y70" s="38">
        <f t="shared" si="99"/>
        <v>1962.88</v>
      </c>
      <c r="Z70" s="38"/>
      <c r="AA70" s="41" t="s">
        <v>63</v>
      </c>
      <c r="AB70" s="42">
        <f t="shared" si="102"/>
        <v>72.13</v>
      </c>
      <c r="AC70" s="42">
        <f t="shared" si="103"/>
        <v>961.68</v>
      </c>
      <c r="AD70" s="42">
        <f t="shared" si="100"/>
        <v>634.6</v>
      </c>
      <c r="AE70" s="42">
        <f t="shared" si="104"/>
        <v>40.07</v>
      </c>
      <c r="AF70" s="42">
        <f t="shared" ref="AF70:AH70" si="106">O70+V70</f>
        <v>254.4</v>
      </c>
      <c r="AG70" s="42">
        <f t="shared" si="106"/>
        <v>0</v>
      </c>
      <c r="AH70" s="42">
        <f t="shared" si="106"/>
        <v>1962.88</v>
      </c>
      <c r="AI70" s="41" t="s">
        <v>33</v>
      </c>
    </row>
    <row r="71" s="15" customFormat="1" ht="16" customHeight="1" spans="1:35">
      <c r="A71" s="37">
        <f t="shared" si="84"/>
        <v>68</v>
      </c>
      <c r="B71" s="38" t="s">
        <v>270</v>
      </c>
      <c r="C71" s="38" t="s">
        <v>279</v>
      </c>
      <c r="D71" s="40" t="s">
        <v>280</v>
      </c>
      <c r="E71" s="38">
        <v>4007</v>
      </c>
      <c r="F71" s="38">
        <v>4007</v>
      </c>
      <c r="G71" s="39">
        <v>6346</v>
      </c>
      <c r="H71" s="38">
        <v>4007</v>
      </c>
      <c r="I71" s="39">
        <v>2200</v>
      </c>
      <c r="J71" s="39"/>
      <c r="K71" s="38">
        <f t="shared" si="85"/>
        <v>72.13</v>
      </c>
      <c r="L71" s="38">
        <f t="shared" si="86"/>
        <v>641.12</v>
      </c>
      <c r="M71" s="39">
        <f t="shared" si="87"/>
        <v>507.68</v>
      </c>
      <c r="N71" s="38">
        <f t="shared" si="88"/>
        <v>28.05</v>
      </c>
      <c r="O71" s="39">
        <f t="shared" si="89"/>
        <v>110</v>
      </c>
      <c r="P71" s="39">
        <f t="shared" si="90"/>
        <v>0</v>
      </c>
      <c r="Q71" s="39">
        <f t="shared" si="91"/>
        <v>1358.98</v>
      </c>
      <c r="R71" s="38">
        <f t="shared" si="92"/>
        <v>0</v>
      </c>
      <c r="S71" s="38">
        <f t="shared" si="93"/>
        <v>320.56</v>
      </c>
      <c r="T71" s="39">
        <f t="shared" si="94"/>
        <v>126.92</v>
      </c>
      <c r="U71" s="38">
        <f t="shared" si="95"/>
        <v>12.02</v>
      </c>
      <c r="V71" s="39">
        <f t="shared" si="96"/>
        <v>110</v>
      </c>
      <c r="W71" s="39">
        <f t="shared" si="97"/>
        <v>0</v>
      </c>
      <c r="X71" s="38">
        <f t="shared" si="98"/>
        <v>569.5</v>
      </c>
      <c r="Y71" s="38">
        <f t="shared" si="99"/>
        <v>1928.48</v>
      </c>
      <c r="Z71" s="38"/>
      <c r="AA71" s="41" t="s">
        <v>63</v>
      </c>
      <c r="AB71" s="42">
        <f t="shared" si="102"/>
        <v>72.13</v>
      </c>
      <c r="AC71" s="42">
        <f t="shared" si="103"/>
        <v>961.68</v>
      </c>
      <c r="AD71" s="42">
        <f t="shared" si="100"/>
        <v>634.6</v>
      </c>
      <c r="AE71" s="42">
        <f t="shared" si="104"/>
        <v>40.07</v>
      </c>
      <c r="AF71" s="42">
        <f t="shared" ref="AF71:AH71" si="107">O71+V71</f>
        <v>220</v>
      </c>
      <c r="AG71" s="42">
        <f t="shared" si="107"/>
        <v>0</v>
      </c>
      <c r="AH71" s="42">
        <f t="shared" si="107"/>
        <v>1928.48</v>
      </c>
      <c r="AI71" s="41" t="s">
        <v>33</v>
      </c>
    </row>
    <row r="72" s="15" customFormat="1" ht="16" customHeight="1" spans="1:35">
      <c r="A72" s="37">
        <f t="shared" si="84"/>
        <v>69</v>
      </c>
      <c r="B72" s="38" t="s">
        <v>270</v>
      </c>
      <c r="C72" s="38" t="s">
        <v>281</v>
      </c>
      <c r="D72" s="40" t="s">
        <v>282</v>
      </c>
      <c r="E72" s="38">
        <v>4007</v>
      </c>
      <c r="F72" s="38">
        <v>4007</v>
      </c>
      <c r="G72" s="39">
        <v>6346</v>
      </c>
      <c r="H72" s="38">
        <v>4007</v>
      </c>
      <c r="I72" s="39">
        <v>2544</v>
      </c>
      <c r="J72" s="39"/>
      <c r="K72" s="38">
        <f t="shared" si="85"/>
        <v>72.13</v>
      </c>
      <c r="L72" s="38">
        <f t="shared" si="86"/>
        <v>641.12</v>
      </c>
      <c r="M72" s="39">
        <f t="shared" si="87"/>
        <v>507.68</v>
      </c>
      <c r="N72" s="38">
        <f t="shared" si="88"/>
        <v>28.05</v>
      </c>
      <c r="O72" s="39">
        <f t="shared" si="89"/>
        <v>127.2</v>
      </c>
      <c r="P72" s="39">
        <f t="shared" si="90"/>
        <v>0</v>
      </c>
      <c r="Q72" s="39">
        <f t="shared" si="91"/>
        <v>1376.18</v>
      </c>
      <c r="R72" s="38">
        <f t="shared" si="92"/>
        <v>0</v>
      </c>
      <c r="S72" s="38">
        <f t="shared" si="93"/>
        <v>320.56</v>
      </c>
      <c r="T72" s="39">
        <f t="shared" si="94"/>
        <v>126.92</v>
      </c>
      <c r="U72" s="38">
        <f t="shared" si="95"/>
        <v>12.02</v>
      </c>
      <c r="V72" s="39">
        <f t="shared" si="96"/>
        <v>127.2</v>
      </c>
      <c r="W72" s="39">
        <f t="shared" si="97"/>
        <v>0</v>
      </c>
      <c r="X72" s="38">
        <f t="shared" si="98"/>
        <v>586.7</v>
      </c>
      <c r="Y72" s="38">
        <f t="shared" si="99"/>
        <v>1962.88</v>
      </c>
      <c r="Z72" s="38"/>
      <c r="AA72" s="41" t="s">
        <v>63</v>
      </c>
      <c r="AB72" s="42">
        <f t="shared" si="102"/>
        <v>72.13</v>
      </c>
      <c r="AC72" s="42">
        <f t="shared" si="103"/>
        <v>961.68</v>
      </c>
      <c r="AD72" s="42">
        <f t="shared" si="100"/>
        <v>634.6</v>
      </c>
      <c r="AE72" s="42">
        <f t="shared" si="104"/>
        <v>40.07</v>
      </c>
      <c r="AF72" s="42">
        <f t="shared" ref="AF72:AH72" si="108">O72+V72</f>
        <v>254.4</v>
      </c>
      <c r="AG72" s="42">
        <f t="shared" si="108"/>
        <v>0</v>
      </c>
      <c r="AH72" s="42">
        <f t="shared" si="108"/>
        <v>1962.88</v>
      </c>
      <c r="AI72" s="41" t="s">
        <v>33</v>
      </c>
    </row>
    <row r="73" s="15" customFormat="1" ht="16" customHeight="1" spans="1:35">
      <c r="A73" s="37">
        <f t="shared" si="84"/>
        <v>70</v>
      </c>
      <c r="B73" s="38" t="s">
        <v>270</v>
      </c>
      <c r="C73" s="44" t="s">
        <v>283</v>
      </c>
      <c r="D73" s="40" t="s">
        <v>284</v>
      </c>
      <c r="E73" s="38">
        <v>4007</v>
      </c>
      <c r="F73" s="38">
        <v>4007</v>
      </c>
      <c r="G73" s="39">
        <v>6346</v>
      </c>
      <c r="H73" s="38">
        <v>4007</v>
      </c>
      <c r="I73" s="39">
        <v>2200</v>
      </c>
      <c r="J73" s="39"/>
      <c r="K73" s="38">
        <f t="shared" si="85"/>
        <v>72.13</v>
      </c>
      <c r="L73" s="38">
        <f t="shared" si="86"/>
        <v>641.12</v>
      </c>
      <c r="M73" s="39">
        <f t="shared" si="87"/>
        <v>507.68</v>
      </c>
      <c r="N73" s="38">
        <f t="shared" si="88"/>
        <v>28.05</v>
      </c>
      <c r="O73" s="39">
        <f t="shared" si="89"/>
        <v>110</v>
      </c>
      <c r="P73" s="39">
        <f t="shared" si="90"/>
        <v>0</v>
      </c>
      <c r="Q73" s="39">
        <f t="shared" si="91"/>
        <v>1358.98</v>
      </c>
      <c r="R73" s="38">
        <f t="shared" si="92"/>
        <v>0</v>
      </c>
      <c r="S73" s="38">
        <f t="shared" si="93"/>
        <v>320.56</v>
      </c>
      <c r="T73" s="39">
        <f t="shared" si="94"/>
        <v>126.92</v>
      </c>
      <c r="U73" s="38">
        <f t="shared" si="95"/>
        <v>12.02</v>
      </c>
      <c r="V73" s="39">
        <f t="shared" si="96"/>
        <v>110</v>
      </c>
      <c r="W73" s="39">
        <f t="shared" si="97"/>
        <v>0</v>
      </c>
      <c r="X73" s="38">
        <f t="shared" si="98"/>
        <v>569.5</v>
      </c>
      <c r="Y73" s="38">
        <f t="shared" si="99"/>
        <v>1928.48</v>
      </c>
      <c r="Z73" s="38"/>
      <c r="AA73" s="41" t="s">
        <v>63</v>
      </c>
      <c r="AB73" s="42">
        <f t="shared" si="102"/>
        <v>72.13</v>
      </c>
      <c r="AC73" s="42">
        <f t="shared" si="103"/>
        <v>961.68</v>
      </c>
      <c r="AD73" s="42">
        <f t="shared" si="100"/>
        <v>634.6</v>
      </c>
      <c r="AE73" s="42">
        <f t="shared" si="104"/>
        <v>40.07</v>
      </c>
      <c r="AF73" s="42">
        <f t="shared" ref="AF73:AH73" si="109">O73+V73</f>
        <v>220</v>
      </c>
      <c r="AG73" s="42">
        <f t="shared" si="109"/>
        <v>0</v>
      </c>
      <c r="AH73" s="42">
        <f t="shared" si="109"/>
        <v>1928.48</v>
      </c>
      <c r="AI73" s="41" t="s">
        <v>33</v>
      </c>
    </row>
    <row r="74" s="15" customFormat="1" ht="16" customHeight="1" spans="1:35">
      <c r="A74" s="37">
        <f t="shared" si="84"/>
        <v>71</v>
      </c>
      <c r="B74" s="38" t="s">
        <v>270</v>
      </c>
      <c r="C74" s="38" t="s">
        <v>285</v>
      </c>
      <c r="D74" s="40" t="s">
        <v>286</v>
      </c>
      <c r="E74" s="38">
        <v>4007</v>
      </c>
      <c r="F74" s="38">
        <v>4007</v>
      </c>
      <c r="G74" s="39">
        <v>6346</v>
      </c>
      <c r="H74" s="38">
        <v>4007</v>
      </c>
      <c r="I74" s="39">
        <v>2200</v>
      </c>
      <c r="J74" s="39"/>
      <c r="K74" s="38">
        <f t="shared" si="85"/>
        <v>72.13</v>
      </c>
      <c r="L74" s="38">
        <f t="shared" si="86"/>
        <v>641.12</v>
      </c>
      <c r="M74" s="39">
        <f t="shared" si="87"/>
        <v>507.68</v>
      </c>
      <c r="N74" s="38">
        <f t="shared" si="88"/>
        <v>28.05</v>
      </c>
      <c r="O74" s="39">
        <f t="shared" si="89"/>
        <v>110</v>
      </c>
      <c r="P74" s="39">
        <f t="shared" si="90"/>
        <v>0</v>
      </c>
      <c r="Q74" s="39">
        <f t="shared" si="91"/>
        <v>1358.98</v>
      </c>
      <c r="R74" s="38">
        <f t="shared" si="92"/>
        <v>0</v>
      </c>
      <c r="S74" s="38">
        <f t="shared" si="93"/>
        <v>320.56</v>
      </c>
      <c r="T74" s="39">
        <f t="shared" si="94"/>
        <v>126.92</v>
      </c>
      <c r="U74" s="38">
        <f t="shared" si="95"/>
        <v>12.02</v>
      </c>
      <c r="V74" s="39">
        <f t="shared" si="96"/>
        <v>110</v>
      </c>
      <c r="W74" s="39">
        <f t="shared" si="97"/>
        <v>0</v>
      </c>
      <c r="X74" s="38">
        <f t="shared" si="98"/>
        <v>569.5</v>
      </c>
      <c r="Y74" s="38">
        <f t="shared" si="99"/>
        <v>1928.48</v>
      </c>
      <c r="Z74" s="38"/>
      <c r="AA74" s="41" t="s">
        <v>63</v>
      </c>
      <c r="AB74" s="42">
        <f t="shared" si="102"/>
        <v>72.13</v>
      </c>
      <c r="AC74" s="42">
        <f t="shared" si="103"/>
        <v>961.68</v>
      </c>
      <c r="AD74" s="42">
        <f t="shared" si="100"/>
        <v>634.6</v>
      </c>
      <c r="AE74" s="42">
        <f t="shared" si="104"/>
        <v>40.07</v>
      </c>
      <c r="AF74" s="42">
        <f t="shared" ref="AF74:AH74" si="110">O74+V74</f>
        <v>220</v>
      </c>
      <c r="AG74" s="42">
        <f t="shared" si="110"/>
        <v>0</v>
      </c>
      <c r="AH74" s="42">
        <f t="shared" si="110"/>
        <v>1928.48</v>
      </c>
      <c r="AI74" s="41" t="s">
        <v>33</v>
      </c>
    </row>
    <row r="75" s="15" customFormat="1" ht="16" customHeight="1" spans="1:35">
      <c r="A75" s="37">
        <f t="shared" si="84"/>
        <v>72</v>
      </c>
      <c r="B75" s="38" t="s">
        <v>270</v>
      </c>
      <c r="C75" s="38" t="s">
        <v>287</v>
      </c>
      <c r="D75" s="40" t="s">
        <v>288</v>
      </c>
      <c r="E75" s="38">
        <v>4007</v>
      </c>
      <c r="F75" s="38">
        <v>4007</v>
      </c>
      <c r="G75" s="39">
        <v>6346</v>
      </c>
      <c r="H75" s="38">
        <v>4007</v>
      </c>
      <c r="I75" s="39">
        <v>2200</v>
      </c>
      <c r="J75" s="39"/>
      <c r="K75" s="38">
        <f t="shared" si="85"/>
        <v>72.13</v>
      </c>
      <c r="L75" s="38">
        <f t="shared" si="86"/>
        <v>641.12</v>
      </c>
      <c r="M75" s="39">
        <f t="shared" si="87"/>
        <v>507.68</v>
      </c>
      <c r="N75" s="38">
        <f t="shared" si="88"/>
        <v>28.05</v>
      </c>
      <c r="O75" s="39">
        <f t="shared" si="89"/>
        <v>110</v>
      </c>
      <c r="P75" s="39">
        <f t="shared" si="90"/>
        <v>0</v>
      </c>
      <c r="Q75" s="39">
        <f t="shared" si="91"/>
        <v>1358.98</v>
      </c>
      <c r="R75" s="38">
        <f t="shared" si="92"/>
        <v>0</v>
      </c>
      <c r="S75" s="38">
        <f t="shared" si="93"/>
        <v>320.56</v>
      </c>
      <c r="T75" s="39">
        <f t="shared" si="94"/>
        <v>126.92</v>
      </c>
      <c r="U75" s="38">
        <f t="shared" si="95"/>
        <v>12.02</v>
      </c>
      <c r="V75" s="39">
        <f t="shared" si="96"/>
        <v>110</v>
      </c>
      <c r="W75" s="39">
        <f t="shared" si="97"/>
        <v>0</v>
      </c>
      <c r="X75" s="38">
        <f t="shared" si="98"/>
        <v>569.5</v>
      </c>
      <c r="Y75" s="38">
        <f t="shared" si="99"/>
        <v>1928.48</v>
      </c>
      <c r="Z75" s="38"/>
      <c r="AA75" s="41" t="s">
        <v>63</v>
      </c>
      <c r="AB75" s="42">
        <f t="shared" si="102"/>
        <v>72.13</v>
      </c>
      <c r="AC75" s="42">
        <f t="shared" si="103"/>
        <v>961.68</v>
      </c>
      <c r="AD75" s="42">
        <f t="shared" si="100"/>
        <v>634.6</v>
      </c>
      <c r="AE75" s="42">
        <f t="shared" si="104"/>
        <v>40.07</v>
      </c>
      <c r="AF75" s="42">
        <f t="shared" ref="AF75:AH75" si="111">O75+V75</f>
        <v>220</v>
      </c>
      <c r="AG75" s="42">
        <f t="shared" si="111"/>
        <v>0</v>
      </c>
      <c r="AH75" s="42">
        <f t="shared" si="111"/>
        <v>1928.48</v>
      </c>
      <c r="AI75" s="41" t="s">
        <v>33</v>
      </c>
    </row>
    <row r="76" s="15" customFormat="1" ht="16" customHeight="1" spans="1:35">
      <c r="A76" s="37">
        <f t="shared" si="84"/>
        <v>73</v>
      </c>
      <c r="B76" s="38" t="s">
        <v>270</v>
      </c>
      <c r="C76" s="38" t="s">
        <v>289</v>
      </c>
      <c r="D76" s="40" t="s">
        <v>290</v>
      </c>
      <c r="E76" s="38">
        <v>4007</v>
      </c>
      <c r="F76" s="38">
        <v>4007</v>
      </c>
      <c r="G76" s="39">
        <v>6346</v>
      </c>
      <c r="H76" s="38">
        <v>4007</v>
      </c>
      <c r="I76" s="39">
        <v>2200</v>
      </c>
      <c r="J76" s="39"/>
      <c r="K76" s="38">
        <f t="shared" si="85"/>
        <v>72.13</v>
      </c>
      <c r="L76" s="38">
        <f t="shared" si="86"/>
        <v>641.12</v>
      </c>
      <c r="M76" s="39">
        <f t="shared" si="87"/>
        <v>507.68</v>
      </c>
      <c r="N76" s="38">
        <f t="shared" si="88"/>
        <v>28.05</v>
      </c>
      <c r="O76" s="39">
        <f t="shared" si="89"/>
        <v>110</v>
      </c>
      <c r="P76" s="39">
        <f t="shared" si="90"/>
        <v>0</v>
      </c>
      <c r="Q76" s="39">
        <f t="shared" si="91"/>
        <v>1358.98</v>
      </c>
      <c r="R76" s="38">
        <f t="shared" si="92"/>
        <v>0</v>
      </c>
      <c r="S76" s="38">
        <f t="shared" si="93"/>
        <v>320.56</v>
      </c>
      <c r="T76" s="39">
        <f t="shared" si="94"/>
        <v>126.92</v>
      </c>
      <c r="U76" s="38">
        <f t="shared" si="95"/>
        <v>12.02</v>
      </c>
      <c r="V76" s="39">
        <f t="shared" si="96"/>
        <v>110</v>
      </c>
      <c r="W76" s="39">
        <f t="shared" si="97"/>
        <v>0</v>
      </c>
      <c r="X76" s="38">
        <f t="shared" si="98"/>
        <v>569.5</v>
      </c>
      <c r="Y76" s="38">
        <f t="shared" si="99"/>
        <v>1928.48</v>
      </c>
      <c r="Z76" s="38"/>
      <c r="AA76" s="41" t="s">
        <v>63</v>
      </c>
      <c r="AB76" s="42">
        <f t="shared" si="102"/>
        <v>72.13</v>
      </c>
      <c r="AC76" s="42">
        <f t="shared" si="103"/>
        <v>961.68</v>
      </c>
      <c r="AD76" s="42">
        <f t="shared" si="100"/>
        <v>634.6</v>
      </c>
      <c r="AE76" s="42">
        <f t="shared" si="104"/>
        <v>40.07</v>
      </c>
      <c r="AF76" s="42">
        <f t="shared" ref="AF76:AH76" si="112">O76+V76</f>
        <v>220</v>
      </c>
      <c r="AG76" s="42">
        <f t="shared" si="112"/>
        <v>0</v>
      </c>
      <c r="AH76" s="42">
        <f t="shared" si="112"/>
        <v>1928.48</v>
      </c>
      <c r="AI76" s="41" t="s">
        <v>33</v>
      </c>
    </row>
    <row r="77" s="15" customFormat="1" ht="16" customHeight="1" spans="1:35">
      <c r="A77" s="37">
        <f t="shared" si="84"/>
        <v>74</v>
      </c>
      <c r="B77" s="38" t="s">
        <v>270</v>
      </c>
      <c r="C77" s="38" t="s">
        <v>291</v>
      </c>
      <c r="D77" s="40" t="s">
        <v>292</v>
      </c>
      <c r="E77" s="38">
        <v>4007</v>
      </c>
      <c r="F77" s="38">
        <v>4007</v>
      </c>
      <c r="G77" s="39">
        <v>6346</v>
      </c>
      <c r="H77" s="38">
        <v>4007</v>
      </c>
      <c r="I77" s="39">
        <v>2200</v>
      </c>
      <c r="J77" s="39"/>
      <c r="K77" s="38">
        <f t="shared" si="85"/>
        <v>72.13</v>
      </c>
      <c r="L77" s="38">
        <f t="shared" si="86"/>
        <v>641.12</v>
      </c>
      <c r="M77" s="39">
        <f t="shared" si="87"/>
        <v>507.68</v>
      </c>
      <c r="N77" s="38">
        <f t="shared" si="88"/>
        <v>28.05</v>
      </c>
      <c r="O77" s="39">
        <f t="shared" si="89"/>
        <v>110</v>
      </c>
      <c r="P77" s="39">
        <f t="shared" si="90"/>
        <v>0</v>
      </c>
      <c r="Q77" s="39">
        <f t="shared" si="91"/>
        <v>1358.98</v>
      </c>
      <c r="R77" s="38">
        <f t="shared" si="92"/>
        <v>0</v>
      </c>
      <c r="S77" s="38">
        <f t="shared" si="93"/>
        <v>320.56</v>
      </c>
      <c r="T77" s="39">
        <f t="shared" si="94"/>
        <v>126.92</v>
      </c>
      <c r="U77" s="38">
        <f t="shared" si="95"/>
        <v>12.02</v>
      </c>
      <c r="V77" s="39">
        <f t="shared" si="96"/>
        <v>110</v>
      </c>
      <c r="W77" s="39">
        <f t="shared" si="97"/>
        <v>0</v>
      </c>
      <c r="X77" s="38">
        <f t="shared" si="98"/>
        <v>569.5</v>
      </c>
      <c r="Y77" s="38">
        <f t="shared" si="99"/>
        <v>1928.48</v>
      </c>
      <c r="Z77" s="38"/>
      <c r="AA77" s="41" t="s">
        <v>63</v>
      </c>
      <c r="AB77" s="42">
        <f t="shared" si="102"/>
        <v>72.13</v>
      </c>
      <c r="AC77" s="42">
        <f t="shared" si="103"/>
        <v>961.68</v>
      </c>
      <c r="AD77" s="42">
        <f t="shared" si="100"/>
        <v>634.6</v>
      </c>
      <c r="AE77" s="42">
        <f t="shared" si="104"/>
        <v>40.07</v>
      </c>
      <c r="AF77" s="42">
        <f t="shared" ref="AF77:AH77" si="113">O77+V77</f>
        <v>220</v>
      </c>
      <c r="AG77" s="42">
        <f t="shared" si="113"/>
        <v>0</v>
      </c>
      <c r="AH77" s="42">
        <f t="shared" si="113"/>
        <v>1928.48</v>
      </c>
      <c r="AI77" s="41" t="s">
        <v>33</v>
      </c>
    </row>
    <row r="78" s="15" customFormat="1" ht="16" customHeight="1" spans="1:35">
      <c r="A78" s="37">
        <f t="shared" si="84"/>
        <v>75</v>
      </c>
      <c r="B78" s="38" t="s">
        <v>270</v>
      </c>
      <c r="C78" s="38" t="s">
        <v>293</v>
      </c>
      <c r="D78" s="40" t="s">
        <v>294</v>
      </c>
      <c r="E78" s="38">
        <v>4007</v>
      </c>
      <c r="F78" s="38">
        <v>4007</v>
      </c>
      <c r="G78" s="39">
        <v>6346</v>
      </c>
      <c r="H78" s="38">
        <v>4007</v>
      </c>
      <c r="I78" s="39">
        <v>2200</v>
      </c>
      <c r="J78" s="39"/>
      <c r="K78" s="38">
        <f t="shared" si="85"/>
        <v>72.13</v>
      </c>
      <c r="L78" s="38">
        <f t="shared" si="86"/>
        <v>641.12</v>
      </c>
      <c r="M78" s="39">
        <f t="shared" si="87"/>
        <v>507.68</v>
      </c>
      <c r="N78" s="38">
        <f t="shared" si="88"/>
        <v>28.05</v>
      </c>
      <c r="O78" s="39">
        <f t="shared" si="89"/>
        <v>110</v>
      </c>
      <c r="P78" s="39">
        <f t="shared" si="90"/>
        <v>0</v>
      </c>
      <c r="Q78" s="39">
        <f t="shared" si="91"/>
        <v>1358.98</v>
      </c>
      <c r="R78" s="38">
        <f t="shared" si="92"/>
        <v>0</v>
      </c>
      <c r="S78" s="38">
        <f t="shared" si="93"/>
        <v>320.56</v>
      </c>
      <c r="T78" s="39">
        <f t="shared" si="94"/>
        <v>126.92</v>
      </c>
      <c r="U78" s="38">
        <f t="shared" si="95"/>
        <v>12.02</v>
      </c>
      <c r="V78" s="39">
        <f t="shared" si="96"/>
        <v>110</v>
      </c>
      <c r="W78" s="39">
        <f t="shared" si="97"/>
        <v>0</v>
      </c>
      <c r="X78" s="38">
        <f t="shared" si="98"/>
        <v>569.5</v>
      </c>
      <c r="Y78" s="38">
        <f t="shared" si="99"/>
        <v>1928.48</v>
      </c>
      <c r="Z78" s="38"/>
      <c r="AA78" s="41" t="s">
        <v>63</v>
      </c>
      <c r="AB78" s="42">
        <f t="shared" si="102"/>
        <v>72.13</v>
      </c>
      <c r="AC78" s="42">
        <f t="shared" si="103"/>
        <v>961.68</v>
      </c>
      <c r="AD78" s="42">
        <f t="shared" si="100"/>
        <v>634.6</v>
      </c>
      <c r="AE78" s="42">
        <f t="shared" si="104"/>
        <v>40.07</v>
      </c>
      <c r="AF78" s="42">
        <f t="shared" ref="AF78:AH78" si="114">O78+V78</f>
        <v>220</v>
      </c>
      <c r="AG78" s="42">
        <f t="shared" si="114"/>
        <v>0</v>
      </c>
      <c r="AH78" s="42">
        <f t="shared" si="114"/>
        <v>1928.48</v>
      </c>
      <c r="AI78" s="41" t="s">
        <v>33</v>
      </c>
    </row>
    <row r="79" s="15" customFormat="1" ht="16" customHeight="1" spans="1:35">
      <c r="A79" s="37">
        <f t="shared" si="84"/>
        <v>76</v>
      </c>
      <c r="B79" s="38" t="s">
        <v>270</v>
      </c>
      <c r="C79" s="38" t="s">
        <v>295</v>
      </c>
      <c r="D79" s="40" t="s">
        <v>296</v>
      </c>
      <c r="E79" s="38">
        <v>4007</v>
      </c>
      <c r="F79" s="38">
        <v>4007</v>
      </c>
      <c r="G79" s="39">
        <v>6346</v>
      </c>
      <c r="H79" s="38">
        <v>4007</v>
      </c>
      <c r="I79" s="39">
        <v>2200</v>
      </c>
      <c r="J79" s="39"/>
      <c r="K79" s="38">
        <f t="shared" si="85"/>
        <v>72.13</v>
      </c>
      <c r="L79" s="38">
        <f t="shared" si="86"/>
        <v>641.12</v>
      </c>
      <c r="M79" s="39">
        <f t="shared" si="87"/>
        <v>507.68</v>
      </c>
      <c r="N79" s="38">
        <f t="shared" si="88"/>
        <v>28.05</v>
      </c>
      <c r="O79" s="39">
        <f t="shared" si="89"/>
        <v>110</v>
      </c>
      <c r="P79" s="39">
        <f t="shared" si="90"/>
        <v>0</v>
      </c>
      <c r="Q79" s="39">
        <f t="shared" si="91"/>
        <v>1358.98</v>
      </c>
      <c r="R79" s="38">
        <f t="shared" si="92"/>
        <v>0</v>
      </c>
      <c r="S79" s="38">
        <f t="shared" si="93"/>
        <v>320.56</v>
      </c>
      <c r="T79" s="39">
        <f t="shared" si="94"/>
        <v>126.92</v>
      </c>
      <c r="U79" s="38">
        <f t="shared" si="95"/>
        <v>12.02</v>
      </c>
      <c r="V79" s="39">
        <f t="shared" si="96"/>
        <v>110</v>
      </c>
      <c r="W79" s="39">
        <f t="shared" si="97"/>
        <v>0</v>
      </c>
      <c r="X79" s="38">
        <f t="shared" si="98"/>
        <v>569.5</v>
      </c>
      <c r="Y79" s="38">
        <f t="shared" si="99"/>
        <v>1928.48</v>
      </c>
      <c r="Z79" s="38"/>
      <c r="AA79" s="41" t="s">
        <v>58</v>
      </c>
      <c r="AB79" s="42">
        <f t="shared" si="102"/>
        <v>72.13</v>
      </c>
      <c r="AC79" s="42">
        <f t="shared" si="103"/>
        <v>961.68</v>
      </c>
      <c r="AD79" s="42">
        <f t="shared" si="100"/>
        <v>634.6</v>
      </c>
      <c r="AE79" s="42">
        <f t="shared" si="104"/>
        <v>40.07</v>
      </c>
      <c r="AF79" s="42">
        <f t="shared" ref="AF79:AH79" si="115">O79+V79</f>
        <v>220</v>
      </c>
      <c r="AG79" s="42">
        <f t="shared" si="115"/>
        <v>0</v>
      </c>
      <c r="AH79" s="42">
        <f t="shared" si="115"/>
        <v>1928.48</v>
      </c>
      <c r="AI79" s="41" t="s">
        <v>35</v>
      </c>
    </row>
    <row r="80" s="15" customFormat="1" ht="16" customHeight="1" spans="1:35">
      <c r="A80" s="37">
        <f t="shared" si="84"/>
        <v>77</v>
      </c>
      <c r="B80" s="38" t="s">
        <v>270</v>
      </c>
      <c r="C80" s="38" t="s">
        <v>297</v>
      </c>
      <c r="D80" s="40" t="s">
        <v>298</v>
      </c>
      <c r="E80" s="38">
        <v>4007</v>
      </c>
      <c r="F80" s="38">
        <v>4007</v>
      </c>
      <c r="G80" s="39">
        <v>6346</v>
      </c>
      <c r="H80" s="38">
        <v>4007</v>
      </c>
      <c r="I80" s="39">
        <v>2200</v>
      </c>
      <c r="J80" s="39"/>
      <c r="K80" s="38">
        <f t="shared" si="85"/>
        <v>72.13</v>
      </c>
      <c r="L80" s="38">
        <f t="shared" si="86"/>
        <v>641.12</v>
      </c>
      <c r="M80" s="39">
        <f t="shared" si="87"/>
        <v>507.68</v>
      </c>
      <c r="N80" s="38">
        <f t="shared" si="88"/>
        <v>28.05</v>
      </c>
      <c r="O80" s="39">
        <f t="shared" si="89"/>
        <v>110</v>
      </c>
      <c r="P80" s="39">
        <f t="shared" si="90"/>
        <v>0</v>
      </c>
      <c r="Q80" s="39">
        <f t="shared" si="91"/>
        <v>1358.98</v>
      </c>
      <c r="R80" s="38">
        <f t="shared" si="92"/>
        <v>0</v>
      </c>
      <c r="S80" s="38">
        <f t="shared" si="93"/>
        <v>320.56</v>
      </c>
      <c r="T80" s="39">
        <f t="shared" si="94"/>
        <v>126.92</v>
      </c>
      <c r="U80" s="38">
        <f t="shared" si="95"/>
        <v>12.02</v>
      </c>
      <c r="V80" s="39">
        <f t="shared" si="96"/>
        <v>110</v>
      </c>
      <c r="W80" s="39">
        <f t="shared" si="97"/>
        <v>0</v>
      </c>
      <c r="X80" s="38">
        <f t="shared" si="98"/>
        <v>569.5</v>
      </c>
      <c r="Y80" s="38">
        <f t="shared" si="99"/>
        <v>1928.48</v>
      </c>
      <c r="Z80" s="38"/>
      <c r="AA80" s="41" t="s">
        <v>63</v>
      </c>
      <c r="AB80" s="42">
        <f t="shared" si="102"/>
        <v>72.13</v>
      </c>
      <c r="AC80" s="42">
        <f t="shared" si="103"/>
        <v>961.68</v>
      </c>
      <c r="AD80" s="42">
        <f t="shared" si="100"/>
        <v>634.6</v>
      </c>
      <c r="AE80" s="42">
        <f t="shared" si="104"/>
        <v>40.07</v>
      </c>
      <c r="AF80" s="42">
        <f t="shared" ref="AF80:AH80" si="116">O80+V80</f>
        <v>220</v>
      </c>
      <c r="AG80" s="42">
        <f t="shared" si="116"/>
        <v>0</v>
      </c>
      <c r="AH80" s="42">
        <f t="shared" si="116"/>
        <v>1928.48</v>
      </c>
      <c r="AI80" s="41" t="s">
        <v>33</v>
      </c>
    </row>
    <row r="81" s="15" customFormat="1" ht="16" customHeight="1" spans="1:35">
      <c r="A81" s="37">
        <f t="shared" si="84"/>
        <v>78</v>
      </c>
      <c r="B81" s="38" t="s">
        <v>270</v>
      </c>
      <c r="C81" s="38" t="s">
        <v>299</v>
      </c>
      <c r="D81" s="220" t="s">
        <v>300</v>
      </c>
      <c r="E81" s="38">
        <v>4007</v>
      </c>
      <c r="F81" s="38">
        <v>4007</v>
      </c>
      <c r="G81" s="39">
        <v>6346</v>
      </c>
      <c r="H81" s="38">
        <v>4007</v>
      </c>
      <c r="I81" s="39">
        <v>2200</v>
      </c>
      <c r="J81" s="39"/>
      <c r="K81" s="38">
        <f t="shared" si="85"/>
        <v>72.13</v>
      </c>
      <c r="L81" s="38">
        <f t="shared" si="86"/>
        <v>641.12</v>
      </c>
      <c r="M81" s="39">
        <f t="shared" si="87"/>
        <v>507.68</v>
      </c>
      <c r="N81" s="38">
        <f t="shared" si="88"/>
        <v>28.05</v>
      </c>
      <c r="O81" s="39">
        <f t="shared" si="89"/>
        <v>110</v>
      </c>
      <c r="P81" s="39">
        <f t="shared" si="90"/>
        <v>0</v>
      </c>
      <c r="Q81" s="39">
        <f t="shared" si="91"/>
        <v>1358.98</v>
      </c>
      <c r="R81" s="38">
        <f t="shared" si="92"/>
        <v>0</v>
      </c>
      <c r="S81" s="38">
        <f t="shared" si="93"/>
        <v>320.56</v>
      </c>
      <c r="T81" s="39">
        <f t="shared" si="94"/>
        <v>126.92</v>
      </c>
      <c r="U81" s="38">
        <f t="shared" si="95"/>
        <v>12.02</v>
      </c>
      <c r="V81" s="39">
        <f t="shared" si="96"/>
        <v>110</v>
      </c>
      <c r="W81" s="39">
        <f t="shared" si="97"/>
        <v>0</v>
      </c>
      <c r="X81" s="38">
        <f t="shared" si="98"/>
        <v>569.5</v>
      </c>
      <c r="Y81" s="38">
        <f t="shared" si="99"/>
        <v>1928.48</v>
      </c>
      <c r="Z81" s="38"/>
      <c r="AA81" s="41" t="s">
        <v>63</v>
      </c>
      <c r="AB81" s="42">
        <f t="shared" si="102"/>
        <v>72.13</v>
      </c>
      <c r="AC81" s="42">
        <f t="shared" si="103"/>
        <v>961.68</v>
      </c>
      <c r="AD81" s="42">
        <f t="shared" si="100"/>
        <v>634.6</v>
      </c>
      <c r="AE81" s="42">
        <f t="shared" si="104"/>
        <v>40.07</v>
      </c>
      <c r="AF81" s="42">
        <f t="shared" ref="AF81:AH81" si="117">O81+V81</f>
        <v>220</v>
      </c>
      <c r="AG81" s="42">
        <f t="shared" si="117"/>
        <v>0</v>
      </c>
      <c r="AH81" s="42">
        <f t="shared" si="117"/>
        <v>1928.48</v>
      </c>
      <c r="AI81" s="41" t="s">
        <v>33</v>
      </c>
    </row>
    <row r="82" s="15" customFormat="1" ht="16" customHeight="1" spans="1:35">
      <c r="A82" s="37">
        <f t="shared" si="84"/>
        <v>79</v>
      </c>
      <c r="B82" s="38" t="s">
        <v>270</v>
      </c>
      <c r="C82" s="38" t="s">
        <v>301</v>
      </c>
      <c r="D82" s="40" t="s">
        <v>302</v>
      </c>
      <c r="E82" s="38">
        <v>4007</v>
      </c>
      <c r="F82" s="38">
        <v>4007</v>
      </c>
      <c r="G82" s="39">
        <v>6346</v>
      </c>
      <c r="H82" s="38">
        <v>4007</v>
      </c>
      <c r="I82" s="39">
        <v>2544</v>
      </c>
      <c r="J82" s="39"/>
      <c r="K82" s="38">
        <f t="shared" si="85"/>
        <v>72.13</v>
      </c>
      <c r="L82" s="38">
        <f t="shared" si="86"/>
        <v>641.12</v>
      </c>
      <c r="M82" s="39">
        <f t="shared" si="87"/>
        <v>507.68</v>
      </c>
      <c r="N82" s="38">
        <f t="shared" si="88"/>
        <v>28.05</v>
      </c>
      <c r="O82" s="39">
        <f t="shared" si="89"/>
        <v>127.2</v>
      </c>
      <c r="P82" s="39">
        <f t="shared" si="90"/>
        <v>0</v>
      </c>
      <c r="Q82" s="39">
        <f t="shared" si="91"/>
        <v>1376.18</v>
      </c>
      <c r="R82" s="38">
        <f t="shared" si="92"/>
        <v>0</v>
      </c>
      <c r="S82" s="38">
        <f t="shared" si="93"/>
        <v>320.56</v>
      </c>
      <c r="T82" s="39">
        <f t="shared" si="94"/>
        <v>126.92</v>
      </c>
      <c r="U82" s="38">
        <f t="shared" si="95"/>
        <v>12.02</v>
      </c>
      <c r="V82" s="39">
        <f t="shared" si="96"/>
        <v>127.2</v>
      </c>
      <c r="W82" s="39">
        <f t="shared" si="97"/>
        <v>0</v>
      </c>
      <c r="X82" s="38">
        <f t="shared" si="98"/>
        <v>586.7</v>
      </c>
      <c r="Y82" s="38">
        <f t="shared" si="99"/>
        <v>1962.88</v>
      </c>
      <c r="Z82" s="38"/>
      <c r="AA82" s="41" t="s">
        <v>63</v>
      </c>
      <c r="AB82" s="42">
        <f t="shared" si="102"/>
        <v>72.13</v>
      </c>
      <c r="AC82" s="42">
        <f t="shared" si="103"/>
        <v>961.68</v>
      </c>
      <c r="AD82" s="42">
        <f t="shared" si="100"/>
        <v>634.6</v>
      </c>
      <c r="AE82" s="42">
        <f t="shared" si="104"/>
        <v>40.07</v>
      </c>
      <c r="AF82" s="42">
        <f t="shared" ref="AF82:AH82" si="118">O82+V82</f>
        <v>254.4</v>
      </c>
      <c r="AG82" s="42">
        <f t="shared" si="118"/>
        <v>0</v>
      </c>
      <c r="AH82" s="42">
        <f t="shared" si="118"/>
        <v>1962.88</v>
      </c>
      <c r="AI82" s="41" t="s">
        <v>33</v>
      </c>
    </row>
    <row r="83" s="15" customFormat="1" ht="16" customHeight="1" spans="1:35">
      <c r="A83" s="37">
        <f t="shared" si="84"/>
        <v>80</v>
      </c>
      <c r="B83" s="38" t="s">
        <v>270</v>
      </c>
      <c r="C83" s="38" t="s">
        <v>303</v>
      </c>
      <c r="D83" s="40" t="s">
        <v>304</v>
      </c>
      <c r="E83" s="38">
        <v>4007</v>
      </c>
      <c r="F83" s="38">
        <v>4007</v>
      </c>
      <c r="G83" s="39">
        <v>6346</v>
      </c>
      <c r="H83" s="38">
        <v>4007</v>
      </c>
      <c r="I83" s="39">
        <v>2544</v>
      </c>
      <c r="J83" s="39"/>
      <c r="K83" s="38">
        <f t="shared" si="85"/>
        <v>72.13</v>
      </c>
      <c r="L83" s="38">
        <f t="shared" si="86"/>
        <v>641.12</v>
      </c>
      <c r="M83" s="39">
        <f t="shared" si="87"/>
        <v>507.68</v>
      </c>
      <c r="N83" s="38">
        <f t="shared" si="88"/>
        <v>28.05</v>
      </c>
      <c r="O83" s="39">
        <f t="shared" si="89"/>
        <v>127.2</v>
      </c>
      <c r="P83" s="39">
        <f t="shared" si="90"/>
        <v>0</v>
      </c>
      <c r="Q83" s="39">
        <f t="shared" si="91"/>
        <v>1376.18</v>
      </c>
      <c r="R83" s="38">
        <f t="shared" si="92"/>
        <v>0</v>
      </c>
      <c r="S83" s="38">
        <f t="shared" si="93"/>
        <v>320.56</v>
      </c>
      <c r="T83" s="39">
        <f t="shared" si="94"/>
        <v>126.92</v>
      </c>
      <c r="U83" s="38">
        <f t="shared" si="95"/>
        <v>12.02</v>
      </c>
      <c r="V83" s="39">
        <f t="shared" si="96"/>
        <v>127.2</v>
      </c>
      <c r="W83" s="39">
        <f t="shared" si="97"/>
        <v>0</v>
      </c>
      <c r="X83" s="38">
        <f t="shared" si="98"/>
        <v>586.7</v>
      </c>
      <c r="Y83" s="38">
        <f t="shared" si="99"/>
        <v>1962.88</v>
      </c>
      <c r="Z83" s="38"/>
      <c r="AA83" s="41" t="s">
        <v>63</v>
      </c>
      <c r="AB83" s="42">
        <f t="shared" si="102"/>
        <v>72.13</v>
      </c>
      <c r="AC83" s="42">
        <f t="shared" si="103"/>
        <v>961.68</v>
      </c>
      <c r="AD83" s="42">
        <f t="shared" si="100"/>
        <v>634.6</v>
      </c>
      <c r="AE83" s="42">
        <f t="shared" si="104"/>
        <v>40.07</v>
      </c>
      <c r="AF83" s="42">
        <f t="shared" ref="AF83:AH83" si="119">O83+V83</f>
        <v>254.4</v>
      </c>
      <c r="AG83" s="42">
        <f t="shared" si="119"/>
        <v>0</v>
      </c>
      <c r="AH83" s="42">
        <f t="shared" si="119"/>
        <v>1962.88</v>
      </c>
      <c r="AI83" s="41" t="s">
        <v>33</v>
      </c>
    </row>
    <row r="84" s="15" customFormat="1" ht="16" customHeight="1" spans="1:35">
      <c r="A84" s="37">
        <f t="shared" si="84"/>
        <v>81</v>
      </c>
      <c r="B84" s="38" t="s">
        <v>270</v>
      </c>
      <c r="C84" s="38" t="s">
        <v>305</v>
      </c>
      <c r="D84" s="40" t="s">
        <v>306</v>
      </c>
      <c r="E84" s="38">
        <v>4007</v>
      </c>
      <c r="F84" s="38">
        <v>4007</v>
      </c>
      <c r="G84" s="39">
        <v>6346</v>
      </c>
      <c r="H84" s="38">
        <v>4007</v>
      </c>
      <c r="I84" s="39">
        <v>2544</v>
      </c>
      <c r="J84" s="39"/>
      <c r="K84" s="38">
        <f t="shared" si="85"/>
        <v>72.13</v>
      </c>
      <c r="L84" s="38">
        <f t="shared" si="86"/>
        <v>641.12</v>
      </c>
      <c r="M84" s="39">
        <f t="shared" si="87"/>
        <v>507.68</v>
      </c>
      <c r="N84" s="38">
        <f t="shared" si="88"/>
        <v>28.05</v>
      </c>
      <c r="O84" s="39">
        <f t="shared" si="89"/>
        <v>127.2</v>
      </c>
      <c r="P84" s="39">
        <f t="shared" si="90"/>
        <v>0</v>
      </c>
      <c r="Q84" s="39">
        <f t="shared" si="91"/>
        <v>1376.18</v>
      </c>
      <c r="R84" s="38">
        <f t="shared" si="92"/>
        <v>0</v>
      </c>
      <c r="S84" s="38">
        <f t="shared" si="93"/>
        <v>320.56</v>
      </c>
      <c r="T84" s="39">
        <f t="shared" si="94"/>
        <v>126.92</v>
      </c>
      <c r="U84" s="38">
        <f t="shared" si="95"/>
        <v>12.02</v>
      </c>
      <c r="V84" s="39">
        <f t="shared" si="96"/>
        <v>127.2</v>
      </c>
      <c r="W84" s="39">
        <f t="shared" si="97"/>
        <v>0</v>
      </c>
      <c r="X84" s="38">
        <f t="shared" si="98"/>
        <v>586.7</v>
      </c>
      <c r="Y84" s="38">
        <f t="shared" si="99"/>
        <v>1962.88</v>
      </c>
      <c r="Z84" s="38"/>
      <c r="AA84" s="41" t="s">
        <v>63</v>
      </c>
      <c r="AB84" s="42">
        <f t="shared" si="102"/>
        <v>72.13</v>
      </c>
      <c r="AC84" s="42">
        <f t="shared" si="103"/>
        <v>961.68</v>
      </c>
      <c r="AD84" s="42">
        <f t="shared" si="100"/>
        <v>634.6</v>
      </c>
      <c r="AE84" s="42">
        <f t="shared" si="104"/>
        <v>40.07</v>
      </c>
      <c r="AF84" s="42">
        <f t="shared" ref="AF84:AH84" si="120">O84+V84</f>
        <v>254.4</v>
      </c>
      <c r="AG84" s="42">
        <f t="shared" si="120"/>
        <v>0</v>
      </c>
      <c r="AH84" s="42">
        <f t="shared" si="120"/>
        <v>1962.88</v>
      </c>
      <c r="AI84" s="41" t="s">
        <v>33</v>
      </c>
    </row>
    <row r="85" s="15" customFormat="1" ht="16" customHeight="1" spans="1:35">
      <c r="A85" s="37">
        <f t="shared" si="84"/>
        <v>82</v>
      </c>
      <c r="B85" s="38" t="s">
        <v>238</v>
      </c>
      <c r="C85" s="38" t="s">
        <v>307</v>
      </c>
      <c r="D85" s="40" t="s">
        <v>308</v>
      </c>
      <c r="E85" s="38">
        <v>4007</v>
      </c>
      <c r="F85" s="38">
        <v>4007</v>
      </c>
      <c r="G85" s="39">
        <v>6346</v>
      </c>
      <c r="H85" s="38">
        <v>4007</v>
      </c>
      <c r="I85" s="39">
        <v>2544</v>
      </c>
      <c r="J85" s="39"/>
      <c r="K85" s="38">
        <f t="shared" si="85"/>
        <v>72.13</v>
      </c>
      <c r="L85" s="38">
        <f t="shared" si="86"/>
        <v>641.12</v>
      </c>
      <c r="M85" s="39">
        <f t="shared" si="87"/>
        <v>507.68</v>
      </c>
      <c r="N85" s="38">
        <f t="shared" si="88"/>
        <v>28.05</v>
      </c>
      <c r="O85" s="39">
        <f t="shared" si="89"/>
        <v>127.2</v>
      </c>
      <c r="P85" s="39">
        <f t="shared" si="90"/>
        <v>0</v>
      </c>
      <c r="Q85" s="39">
        <f t="shared" si="91"/>
        <v>1376.18</v>
      </c>
      <c r="R85" s="38">
        <f t="shared" si="92"/>
        <v>0</v>
      </c>
      <c r="S85" s="38">
        <f t="shared" si="93"/>
        <v>320.56</v>
      </c>
      <c r="T85" s="39">
        <f t="shared" si="94"/>
        <v>126.92</v>
      </c>
      <c r="U85" s="38">
        <f t="shared" si="95"/>
        <v>12.02</v>
      </c>
      <c r="V85" s="39">
        <f t="shared" si="96"/>
        <v>127.2</v>
      </c>
      <c r="W85" s="39">
        <f t="shared" si="97"/>
        <v>0</v>
      </c>
      <c r="X85" s="38">
        <f t="shared" si="98"/>
        <v>586.7</v>
      </c>
      <c r="Y85" s="38">
        <f t="shared" si="99"/>
        <v>1962.88</v>
      </c>
      <c r="Z85" s="38"/>
      <c r="AA85" s="41" t="s">
        <v>60</v>
      </c>
      <c r="AB85" s="42">
        <f t="shared" si="102"/>
        <v>72.13</v>
      </c>
      <c r="AC85" s="42">
        <f t="shared" si="103"/>
        <v>961.68</v>
      </c>
      <c r="AD85" s="42">
        <f t="shared" si="100"/>
        <v>634.6</v>
      </c>
      <c r="AE85" s="42">
        <f t="shared" si="104"/>
        <v>40.07</v>
      </c>
      <c r="AF85" s="42">
        <f t="shared" ref="AF85:AH85" si="121">O85+V85</f>
        <v>254.4</v>
      </c>
      <c r="AG85" s="42">
        <f t="shared" si="121"/>
        <v>0</v>
      </c>
      <c r="AH85" s="42">
        <f t="shared" si="121"/>
        <v>1962.88</v>
      </c>
      <c r="AI85" s="41" t="s">
        <v>33</v>
      </c>
    </row>
    <row r="86" s="15" customFormat="1" ht="16" customHeight="1" spans="1:35">
      <c r="A86" s="37">
        <f t="shared" si="84"/>
        <v>83</v>
      </c>
      <c r="B86" s="38" t="s">
        <v>270</v>
      </c>
      <c r="C86" s="44" t="s">
        <v>311</v>
      </c>
      <c r="D86" s="221" t="s">
        <v>312</v>
      </c>
      <c r="E86" s="38">
        <v>4007</v>
      </c>
      <c r="F86" s="38">
        <v>4007</v>
      </c>
      <c r="G86" s="39">
        <v>6346</v>
      </c>
      <c r="H86" s="38">
        <v>4007</v>
      </c>
      <c r="I86" s="39">
        <v>0</v>
      </c>
      <c r="J86" s="39"/>
      <c r="K86" s="38">
        <f t="shared" si="85"/>
        <v>72.13</v>
      </c>
      <c r="L86" s="38">
        <f t="shared" si="86"/>
        <v>641.12</v>
      </c>
      <c r="M86" s="39">
        <f t="shared" si="87"/>
        <v>507.68</v>
      </c>
      <c r="N86" s="38">
        <f t="shared" si="88"/>
        <v>28.05</v>
      </c>
      <c r="O86" s="39">
        <f t="shared" si="89"/>
        <v>0</v>
      </c>
      <c r="P86" s="39">
        <f t="shared" si="90"/>
        <v>0</v>
      </c>
      <c r="Q86" s="39">
        <f t="shared" si="91"/>
        <v>1248.98</v>
      </c>
      <c r="R86" s="38">
        <f t="shared" si="92"/>
        <v>0</v>
      </c>
      <c r="S86" s="38">
        <f t="shared" si="93"/>
        <v>320.56</v>
      </c>
      <c r="T86" s="39">
        <f t="shared" si="94"/>
        <v>126.92</v>
      </c>
      <c r="U86" s="38">
        <f t="shared" si="95"/>
        <v>12.02</v>
      </c>
      <c r="V86" s="39">
        <f t="shared" si="96"/>
        <v>0</v>
      </c>
      <c r="W86" s="39">
        <f t="shared" si="97"/>
        <v>0</v>
      </c>
      <c r="X86" s="38">
        <f t="shared" si="98"/>
        <v>459.5</v>
      </c>
      <c r="Y86" s="38">
        <f t="shared" si="99"/>
        <v>1708.48</v>
      </c>
      <c r="Z86" s="38"/>
      <c r="AA86" s="41" t="s">
        <v>63</v>
      </c>
      <c r="AB86" s="42">
        <f t="shared" si="102"/>
        <v>72.13</v>
      </c>
      <c r="AC86" s="42">
        <f t="shared" si="103"/>
        <v>961.68</v>
      </c>
      <c r="AD86" s="42">
        <f t="shared" si="100"/>
        <v>634.6</v>
      </c>
      <c r="AE86" s="42">
        <f t="shared" si="104"/>
        <v>40.07</v>
      </c>
      <c r="AF86" s="42">
        <f t="shared" ref="AF86:AH86" si="122">O86+V86</f>
        <v>0</v>
      </c>
      <c r="AG86" s="42">
        <f t="shared" si="122"/>
        <v>0</v>
      </c>
      <c r="AH86" s="42">
        <f t="shared" si="122"/>
        <v>1708.48</v>
      </c>
      <c r="AI86" s="41" t="s">
        <v>33</v>
      </c>
    </row>
    <row r="87" s="15" customFormat="1" ht="16" customHeight="1" spans="1:35">
      <c r="A87" s="37">
        <f t="shared" si="84"/>
        <v>84</v>
      </c>
      <c r="B87" s="38" t="s">
        <v>238</v>
      </c>
      <c r="C87" s="38" t="s">
        <v>315</v>
      </c>
      <c r="D87" s="46" t="s">
        <v>316</v>
      </c>
      <c r="E87" s="38">
        <v>4007</v>
      </c>
      <c r="F87" s="38">
        <v>4007</v>
      </c>
      <c r="G87" s="39">
        <v>6346</v>
      </c>
      <c r="H87" s="38">
        <v>4007</v>
      </c>
      <c r="I87" s="39">
        <v>2544</v>
      </c>
      <c r="J87" s="39"/>
      <c r="K87" s="38">
        <f t="shared" si="85"/>
        <v>72.13</v>
      </c>
      <c r="L87" s="38">
        <f t="shared" si="86"/>
        <v>641.12</v>
      </c>
      <c r="M87" s="39">
        <f t="shared" si="87"/>
        <v>507.68</v>
      </c>
      <c r="N87" s="38">
        <f t="shared" si="88"/>
        <v>28.05</v>
      </c>
      <c r="O87" s="39">
        <f t="shared" si="89"/>
        <v>127.2</v>
      </c>
      <c r="P87" s="39">
        <f t="shared" si="90"/>
        <v>0</v>
      </c>
      <c r="Q87" s="39">
        <f t="shared" si="91"/>
        <v>1376.18</v>
      </c>
      <c r="R87" s="38">
        <f t="shared" si="92"/>
        <v>0</v>
      </c>
      <c r="S87" s="38">
        <f t="shared" si="93"/>
        <v>320.56</v>
      </c>
      <c r="T87" s="39">
        <f t="shared" si="94"/>
        <v>126.92</v>
      </c>
      <c r="U87" s="38">
        <f t="shared" si="95"/>
        <v>12.02</v>
      </c>
      <c r="V87" s="39">
        <f t="shared" si="96"/>
        <v>127.2</v>
      </c>
      <c r="W87" s="39">
        <f t="shared" si="97"/>
        <v>0</v>
      </c>
      <c r="X87" s="38">
        <f t="shared" si="98"/>
        <v>586.7</v>
      </c>
      <c r="Y87" s="38">
        <f t="shared" si="99"/>
        <v>1962.88</v>
      </c>
      <c r="Z87" s="38"/>
      <c r="AA87" s="41" t="s">
        <v>60</v>
      </c>
      <c r="AB87" s="42">
        <f t="shared" si="102"/>
        <v>72.13</v>
      </c>
      <c r="AC87" s="42">
        <f t="shared" si="103"/>
        <v>961.68</v>
      </c>
      <c r="AD87" s="42">
        <f t="shared" si="100"/>
        <v>634.6</v>
      </c>
      <c r="AE87" s="42">
        <f t="shared" si="104"/>
        <v>40.07</v>
      </c>
      <c r="AF87" s="42">
        <f t="shared" ref="AF87:AH87" si="123">O87+V87</f>
        <v>254.4</v>
      </c>
      <c r="AG87" s="42">
        <f t="shared" si="123"/>
        <v>0</v>
      </c>
      <c r="AH87" s="42">
        <f t="shared" si="123"/>
        <v>1962.88</v>
      </c>
      <c r="AI87" s="41" t="s">
        <v>33</v>
      </c>
    </row>
    <row r="88" s="15" customFormat="1" ht="16" customHeight="1" spans="1:35">
      <c r="A88" s="37">
        <f t="shared" si="84"/>
        <v>85</v>
      </c>
      <c r="B88" s="38" t="s">
        <v>270</v>
      </c>
      <c r="C88" s="38" t="s">
        <v>317</v>
      </c>
      <c r="D88" s="46" t="s">
        <v>318</v>
      </c>
      <c r="E88" s="38">
        <v>4007</v>
      </c>
      <c r="F88" s="38">
        <v>4007</v>
      </c>
      <c r="G88" s="39">
        <v>6346</v>
      </c>
      <c r="H88" s="38">
        <v>4007</v>
      </c>
      <c r="I88" s="39">
        <v>2544</v>
      </c>
      <c r="J88" s="39"/>
      <c r="K88" s="38">
        <f t="shared" si="85"/>
        <v>72.13</v>
      </c>
      <c r="L88" s="38">
        <f t="shared" si="86"/>
        <v>641.12</v>
      </c>
      <c r="M88" s="39">
        <f t="shared" si="87"/>
        <v>507.68</v>
      </c>
      <c r="N88" s="38">
        <f t="shared" si="88"/>
        <v>28.05</v>
      </c>
      <c r="O88" s="39">
        <f t="shared" si="89"/>
        <v>127.2</v>
      </c>
      <c r="P88" s="39">
        <f t="shared" si="90"/>
        <v>0</v>
      </c>
      <c r="Q88" s="39">
        <f t="shared" si="91"/>
        <v>1376.18</v>
      </c>
      <c r="R88" s="38">
        <f t="shared" si="92"/>
        <v>0</v>
      </c>
      <c r="S88" s="38">
        <f t="shared" si="93"/>
        <v>320.56</v>
      </c>
      <c r="T88" s="39">
        <f t="shared" si="94"/>
        <v>126.92</v>
      </c>
      <c r="U88" s="38">
        <f t="shared" si="95"/>
        <v>12.02</v>
      </c>
      <c r="V88" s="39">
        <f t="shared" si="96"/>
        <v>127.2</v>
      </c>
      <c r="W88" s="39">
        <f t="shared" si="97"/>
        <v>0</v>
      </c>
      <c r="X88" s="38">
        <f t="shared" si="98"/>
        <v>586.7</v>
      </c>
      <c r="Y88" s="38">
        <f t="shared" si="99"/>
        <v>1962.88</v>
      </c>
      <c r="Z88" s="38"/>
      <c r="AA88" s="41" t="s">
        <v>63</v>
      </c>
      <c r="AB88" s="42">
        <f t="shared" si="102"/>
        <v>72.13</v>
      </c>
      <c r="AC88" s="42">
        <f t="shared" si="103"/>
        <v>961.68</v>
      </c>
      <c r="AD88" s="42">
        <f t="shared" si="100"/>
        <v>634.6</v>
      </c>
      <c r="AE88" s="42">
        <f t="shared" si="104"/>
        <v>40.07</v>
      </c>
      <c r="AF88" s="42">
        <f t="shared" ref="AF88:AH88" si="124">O88+V88</f>
        <v>254.4</v>
      </c>
      <c r="AG88" s="42">
        <f t="shared" si="124"/>
        <v>0</v>
      </c>
      <c r="AH88" s="42">
        <f t="shared" si="124"/>
        <v>1962.88</v>
      </c>
      <c r="AI88" s="41" t="s">
        <v>33</v>
      </c>
    </row>
    <row r="89" s="15" customFormat="1" ht="16" customHeight="1" spans="1:35">
      <c r="A89" s="37">
        <f t="shared" si="84"/>
        <v>86</v>
      </c>
      <c r="B89" s="38" t="s">
        <v>270</v>
      </c>
      <c r="C89" s="45" t="s">
        <v>319</v>
      </c>
      <c r="D89" s="46" t="s">
        <v>320</v>
      </c>
      <c r="E89" s="38">
        <v>4007</v>
      </c>
      <c r="F89" s="38">
        <v>4007</v>
      </c>
      <c r="G89" s="39">
        <v>6346</v>
      </c>
      <c r="H89" s="38">
        <v>4007</v>
      </c>
      <c r="I89" s="39">
        <v>2200</v>
      </c>
      <c r="J89" s="39"/>
      <c r="K89" s="38">
        <f t="shared" si="85"/>
        <v>72.13</v>
      </c>
      <c r="L89" s="38">
        <f t="shared" si="86"/>
        <v>641.12</v>
      </c>
      <c r="M89" s="39">
        <f t="shared" si="87"/>
        <v>507.68</v>
      </c>
      <c r="N89" s="38">
        <f t="shared" si="88"/>
        <v>28.05</v>
      </c>
      <c r="O89" s="39">
        <f t="shared" si="89"/>
        <v>110</v>
      </c>
      <c r="P89" s="39">
        <f t="shared" si="90"/>
        <v>0</v>
      </c>
      <c r="Q89" s="39">
        <f t="shared" si="91"/>
        <v>1358.98</v>
      </c>
      <c r="R89" s="38">
        <f t="shared" si="92"/>
        <v>0</v>
      </c>
      <c r="S89" s="38">
        <f t="shared" si="93"/>
        <v>320.56</v>
      </c>
      <c r="T89" s="39">
        <f t="shared" si="94"/>
        <v>126.92</v>
      </c>
      <c r="U89" s="38">
        <f t="shared" si="95"/>
        <v>12.02</v>
      </c>
      <c r="V89" s="39">
        <f t="shared" si="96"/>
        <v>110</v>
      </c>
      <c r="W89" s="39">
        <f t="shared" si="97"/>
        <v>0</v>
      </c>
      <c r="X89" s="38">
        <f t="shared" si="98"/>
        <v>569.5</v>
      </c>
      <c r="Y89" s="38">
        <f t="shared" si="99"/>
        <v>1928.48</v>
      </c>
      <c r="Z89" s="38"/>
      <c r="AA89" s="41" t="s">
        <v>63</v>
      </c>
      <c r="AB89" s="42">
        <f t="shared" si="102"/>
        <v>72.13</v>
      </c>
      <c r="AC89" s="42">
        <f t="shared" si="103"/>
        <v>961.68</v>
      </c>
      <c r="AD89" s="42">
        <f t="shared" si="100"/>
        <v>634.6</v>
      </c>
      <c r="AE89" s="42">
        <f t="shared" si="104"/>
        <v>40.07</v>
      </c>
      <c r="AF89" s="42">
        <f t="shared" ref="AF89:AH89" si="125">O89+V89</f>
        <v>220</v>
      </c>
      <c r="AG89" s="42">
        <f t="shared" si="125"/>
        <v>0</v>
      </c>
      <c r="AH89" s="42">
        <f t="shared" si="125"/>
        <v>1928.48</v>
      </c>
      <c r="AI89" s="41" t="s">
        <v>33</v>
      </c>
    </row>
    <row r="90" s="15" customFormat="1" ht="16" customHeight="1" spans="1:35">
      <c r="A90" s="37">
        <f t="shared" si="84"/>
        <v>87</v>
      </c>
      <c r="B90" s="38" t="s">
        <v>238</v>
      </c>
      <c r="C90" s="45" t="s">
        <v>321</v>
      </c>
      <c r="D90" s="46" t="s">
        <v>322</v>
      </c>
      <c r="E90" s="38">
        <v>4007</v>
      </c>
      <c r="F90" s="38">
        <v>4007</v>
      </c>
      <c r="G90" s="39">
        <v>6346</v>
      </c>
      <c r="H90" s="38">
        <v>4007</v>
      </c>
      <c r="I90" s="39">
        <v>2200</v>
      </c>
      <c r="J90" s="39"/>
      <c r="K90" s="38">
        <f t="shared" si="85"/>
        <v>72.13</v>
      </c>
      <c r="L90" s="38">
        <f t="shared" si="86"/>
        <v>641.12</v>
      </c>
      <c r="M90" s="39">
        <f t="shared" si="87"/>
        <v>507.68</v>
      </c>
      <c r="N90" s="38">
        <f t="shared" si="88"/>
        <v>28.05</v>
      </c>
      <c r="O90" s="39">
        <f t="shared" si="89"/>
        <v>110</v>
      </c>
      <c r="P90" s="39">
        <f t="shared" si="90"/>
        <v>0</v>
      </c>
      <c r="Q90" s="39">
        <f t="shared" si="91"/>
        <v>1358.98</v>
      </c>
      <c r="R90" s="38">
        <f t="shared" si="92"/>
        <v>0</v>
      </c>
      <c r="S90" s="38">
        <f t="shared" si="93"/>
        <v>320.56</v>
      </c>
      <c r="T90" s="39">
        <f t="shared" si="94"/>
        <v>126.92</v>
      </c>
      <c r="U90" s="38">
        <f t="shared" si="95"/>
        <v>12.02</v>
      </c>
      <c r="V90" s="39">
        <f t="shared" si="96"/>
        <v>110</v>
      </c>
      <c r="W90" s="39">
        <f t="shared" si="97"/>
        <v>0</v>
      </c>
      <c r="X90" s="38">
        <f t="shared" si="98"/>
        <v>569.5</v>
      </c>
      <c r="Y90" s="38">
        <f t="shared" si="99"/>
        <v>1928.48</v>
      </c>
      <c r="Z90" s="38"/>
      <c r="AA90" s="41" t="s">
        <v>64</v>
      </c>
      <c r="AB90" s="42">
        <f t="shared" si="102"/>
        <v>72.13</v>
      </c>
      <c r="AC90" s="42">
        <f t="shared" si="103"/>
        <v>961.68</v>
      </c>
      <c r="AD90" s="42">
        <f t="shared" si="100"/>
        <v>634.6</v>
      </c>
      <c r="AE90" s="42">
        <f t="shared" si="104"/>
        <v>40.07</v>
      </c>
      <c r="AF90" s="42">
        <f t="shared" ref="AF90:AH90" si="126">O90+V90</f>
        <v>220</v>
      </c>
      <c r="AG90" s="42">
        <f t="shared" si="126"/>
        <v>0</v>
      </c>
      <c r="AH90" s="42">
        <f t="shared" si="126"/>
        <v>1928.48</v>
      </c>
      <c r="AI90" s="41" t="s">
        <v>33</v>
      </c>
    </row>
    <row r="91" s="15" customFormat="1" ht="16" customHeight="1" spans="1:35">
      <c r="A91" s="37">
        <f t="shared" si="84"/>
        <v>88</v>
      </c>
      <c r="B91" s="38" t="s">
        <v>270</v>
      </c>
      <c r="C91" s="45" t="s">
        <v>323</v>
      </c>
      <c r="D91" s="46" t="s">
        <v>324</v>
      </c>
      <c r="E91" s="38">
        <v>4007</v>
      </c>
      <c r="F91" s="38">
        <v>4007</v>
      </c>
      <c r="G91" s="39">
        <v>6346</v>
      </c>
      <c r="H91" s="38">
        <v>4007</v>
      </c>
      <c r="I91" s="39">
        <v>2200</v>
      </c>
      <c r="J91" s="39"/>
      <c r="K91" s="38">
        <f t="shared" si="85"/>
        <v>72.13</v>
      </c>
      <c r="L91" s="38">
        <f t="shared" si="86"/>
        <v>641.12</v>
      </c>
      <c r="M91" s="39">
        <f t="shared" si="87"/>
        <v>507.68</v>
      </c>
      <c r="N91" s="38">
        <f t="shared" si="88"/>
        <v>28.05</v>
      </c>
      <c r="O91" s="39">
        <f t="shared" si="89"/>
        <v>110</v>
      </c>
      <c r="P91" s="39">
        <f t="shared" si="90"/>
        <v>0</v>
      </c>
      <c r="Q91" s="39">
        <f t="shared" si="91"/>
        <v>1358.98</v>
      </c>
      <c r="R91" s="38">
        <f t="shared" si="92"/>
        <v>0</v>
      </c>
      <c r="S91" s="38">
        <f t="shared" si="93"/>
        <v>320.56</v>
      </c>
      <c r="T91" s="39">
        <f t="shared" si="94"/>
        <v>126.92</v>
      </c>
      <c r="U91" s="38">
        <f t="shared" si="95"/>
        <v>12.02</v>
      </c>
      <c r="V91" s="39">
        <f t="shared" si="96"/>
        <v>110</v>
      </c>
      <c r="W91" s="39">
        <f t="shared" si="97"/>
        <v>0</v>
      </c>
      <c r="X91" s="38">
        <f t="shared" si="98"/>
        <v>569.5</v>
      </c>
      <c r="Y91" s="38">
        <f t="shared" si="99"/>
        <v>1928.48</v>
      </c>
      <c r="Z91" s="38"/>
      <c r="AA91" s="41" t="s">
        <v>63</v>
      </c>
      <c r="AB91" s="42">
        <f t="shared" si="102"/>
        <v>72.13</v>
      </c>
      <c r="AC91" s="42">
        <f t="shared" si="103"/>
        <v>961.68</v>
      </c>
      <c r="AD91" s="42">
        <f t="shared" si="100"/>
        <v>634.6</v>
      </c>
      <c r="AE91" s="42">
        <f t="shared" si="104"/>
        <v>40.07</v>
      </c>
      <c r="AF91" s="42">
        <f t="shared" ref="AF91:AH91" si="127">O91+V91</f>
        <v>220</v>
      </c>
      <c r="AG91" s="42">
        <f t="shared" si="127"/>
        <v>0</v>
      </c>
      <c r="AH91" s="42">
        <f t="shared" si="127"/>
        <v>1928.48</v>
      </c>
      <c r="AI91" s="41" t="s">
        <v>33</v>
      </c>
    </row>
    <row r="92" s="15" customFormat="1" ht="16" customHeight="1" spans="1:35">
      <c r="A92" s="37">
        <f t="shared" si="84"/>
        <v>89</v>
      </c>
      <c r="B92" s="38" t="s">
        <v>238</v>
      </c>
      <c r="C92" s="44" t="s">
        <v>325</v>
      </c>
      <c r="D92" s="40" t="s">
        <v>326</v>
      </c>
      <c r="E92" s="38">
        <v>4007</v>
      </c>
      <c r="F92" s="38">
        <v>4007</v>
      </c>
      <c r="G92" s="39">
        <v>6346</v>
      </c>
      <c r="H92" s="38">
        <v>4007</v>
      </c>
      <c r="I92" s="39">
        <v>2200</v>
      </c>
      <c r="J92" s="39"/>
      <c r="K92" s="38">
        <f t="shared" si="85"/>
        <v>72.13</v>
      </c>
      <c r="L92" s="38">
        <f t="shared" si="86"/>
        <v>641.12</v>
      </c>
      <c r="M92" s="39">
        <f t="shared" si="87"/>
        <v>507.68</v>
      </c>
      <c r="N92" s="38">
        <f t="shared" si="88"/>
        <v>28.05</v>
      </c>
      <c r="O92" s="39">
        <f t="shared" si="89"/>
        <v>110</v>
      </c>
      <c r="P92" s="39">
        <f t="shared" si="90"/>
        <v>0</v>
      </c>
      <c r="Q92" s="39">
        <f t="shared" si="91"/>
        <v>1358.98</v>
      </c>
      <c r="R92" s="38">
        <f t="shared" si="92"/>
        <v>0</v>
      </c>
      <c r="S92" s="38">
        <f t="shared" si="93"/>
        <v>320.56</v>
      </c>
      <c r="T92" s="39">
        <f t="shared" si="94"/>
        <v>126.92</v>
      </c>
      <c r="U92" s="38">
        <f t="shared" si="95"/>
        <v>12.02</v>
      </c>
      <c r="V92" s="39">
        <f t="shared" si="96"/>
        <v>110</v>
      </c>
      <c r="W92" s="39">
        <f t="shared" si="97"/>
        <v>0</v>
      </c>
      <c r="X92" s="38">
        <f t="shared" si="98"/>
        <v>569.5</v>
      </c>
      <c r="Y92" s="38">
        <f t="shared" si="99"/>
        <v>1928.48</v>
      </c>
      <c r="Z92" s="38"/>
      <c r="AA92" s="41" t="s">
        <v>60</v>
      </c>
      <c r="AB92" s="42">
        <f t="shared" si="102"/>
        <v>72.13</v>
      </c>
      <c r="AC92" s="42">
        <f t="shared" si="103"/>
        <v>961.68</v>
      </c>
      <c r="AD92" s="42">
        <f t="shared" si="100"/>
        <v>634.6</v>
      </c>
      <c r="AE92" s="42">
        <f t="shared" si="104"/>
        <v>40.07</v>
      </c>
      <c r="AF92" s="42">
        <f t="shared" ref="AF92:AH92" si="128">O92+V92</f>
        <v>220</v>
      </c>
      <c r="AG92" s="42">
        <f t="shared" si="128"/>
        <v>0</v>
      </c>
      <c r="AH92" s="42">
        <f t="shared" si="128"/>
        <v>1928.48</v>
      </c>
      <c r="AI92" s="41" t="s">
        <v>33</v>
      </c>
    </row>
    <row r="93" s="15" customFormat="1" ht="16" customHeight="1" spans="1:35">
      <c r="A93" s="37">
        <f t="shared" si="84"/>
        <v>90</v>
      </c>
      <c r="B93" s="38" t="s">
        <v>110</v>
      </c>
      <c r="C93" s="38" t="s">
        <v>327</v>
      </c>
      <c r="D93" s="40" t="s">
        <v>328</v>
      </c>
      <c r="E93" s="38">
        <v>4007</v>
      </c>
      <c r="F93" s="38">
        <v>4007</v>
      </c>
      <c r="G93" s="39">
        <v>6346</v>
      </c>
      <c r="H93" s="38">
        <v>4007</v>
      </c>
      <c r="I93" s="39">
        <v>2200</v>
      </c>
      <c r="J93" s="39"/>
      <c r="K93" s="38">
        <f t="shared" si="85"/>
        <v>72.13</v>
      </c>
      <c r="L93" s="38">
        <f t="shared" si="86"/>
        <v>641.12</v>
      </c>
      <c r="M93" s="39">
        <f t="shared" si="87"/>
        <v>507.68</v>
      </c>
      <c r="N93" s="38">
        <f t="shared" si="88"/>
        <v>28.05</v>
      </c>
      <c r="O93" s="39">
        <f t="shared" si="89"/>
        <v>110</v>
      </c>
      <c r="P93" s="39">
        <f t="shared" si="90"/>
        <v>0</v>
      </c>
      <c r="Q93" s="39">
        <f t="shared" si="91"/>
        <v>1358.98</v>
      </c>
      <c r="R93" s="38">
        <f t="shared" si="92"/>
        <v>0</v>
      </c>
      <c r="S93" s="38">
        <f t="shared" si="93"/>
        <v>320.56</v>
      </c>
      <c r="T93" s="39">
        <f t="shared" si="94"/>
        <v>126.92</v>
      </c>
      <c r="U93" s="38">
        <f t="shared" si="95"/>
        <v>12.02</v>
      </c>
      <c r="V93" s="39">
        <f t="shared" si="96"/>
        <v>110</v>
      </c>
      <c r="W93" s="39">
        <f t="shared" si="97"/>
        <v>0</v>
      </c>
      <c r="X93" s="38">
        <f t="shared" si="98"/>
        <v>569.5</v>
      </c>
      <c r="Y93" s="38">
        <f t="shared" si="99"/>
        <v>1928.48</v>
      </c>
      <c r="Z93" s="38"/>
      <c r="AA93" s="41" t="s">
        <v>62</v>
      </c>
      <c r="AB93" s="42">
        <f t="shared" si="102"/>
        <v>72.13</v>
      </c>
      <c r="AC93" s="42">
        <f t="shared" si="103"/>
        <v>961.68</v>
      </c>
      <c r="AD93" s="42">
        <f t="shared" si="100"/>
        <v>634.6</v>
      </c>
      <c r="AE93" s="42">
        <f t="shared" si="104"/>
        <v>40.07</v>
      </c>
      <c r="AF93" s="42">
        <f t="shared" ref="AF93:AH93" si="129">O93+V93</f>
        <v>220</v>
      </c>
      <c r="AG93" s="42">
        <f t="shared" si="129"/>
        <v>0</v>
      </c>
      <c r="AH93" s="42">
        <f t="shared" si="129"/>
        <v>1928.48</v>
      </c>
      <c r="AI93" s="41" t="s">
        <v>33</v>
      </c>
    </row>
    <row r="94" s="15" customFormat="1" ht="16" customHeight="1" spans="1:35">
      <c r="A94" s="37">
        <f t="shared" si="84"/>
        <v>91</v>
      </c>
      <c r="B94" s="38" t="s">
        <v>110</v>
      </c>
      <c r="C94" s="38" t="s">
        <v>329</v>
      </c>
      <c r="D94" s="40" t="s">
        <v>330</v>
      </c>
      <c r="E94" s="38">
        <v>4007</v>
      </c>
      <c r="F94" s="38">
        <v>4007</v>
      </c>
      <c r="G94" s="39">
        <v>6346</v>
      </c>
      <c r="H94" s="38">
        <v>4007</v>
      </c>
      <c r="I94" s="39">
        <v>2200</v>
      </c>
      <c r="J94" s="39"/>
      <c r="K94" s="38">
        <f t="shared" si="85"/>
        <v>72.13</v>
      </c>
      <c r="L94" s="38">
        <f t="shared" si="86"/>
        <v>641.12</v>
      </c>
      <c r="M94" s="39">
        <f t="shared" si="87"/>
        <v>507.68</v>
      </c>
      <c r="N94" s="38">
        <f t="shared" si="88"/>
        <v>28.05</v>
      </c>
      <c r="O94" s="39">
        <f t="shared" si="89"/>
        <v>110</v>
      </c>
      <c r="P94" s="39">
        <f t="shared" si="90"/>
        <v>0</v>
      </c>
      <c r="Q94" s="39">
        <f t="shared" si="91"/>
        <v>1358.98</v>
      </c>
      <c r="R94" s="38">
        <f t="shared" si="92"/>
        <v>0</v>
      </c>
      <c r="S94" s="38">
        <f t="shared" si="93"/>
        <v>320.56</v>
      </c>
      <c r="T94" s="39">
        <f t="shared" si="94"/>
        <v>126.92</v>
      </c>
      <c r="U94" s="38">
        <f t="shared" si="95"/>
        <v>12.02</v>
      </c>
      <c r="V94" s="39">
        <f t="shared" si="96"/>
        <v>110</v>
      </c>
      <c r="W94" s="39">
        <f t="shared" si="97"/>
        <v>0</v>
      </c>
      <c r="X94" s="38">
        <f t="shared" si="98"/>
        <v>569.5</v>
      </c>
      <c r="Y94" s="38">
        <f t="shared" si="99"/>
        <v>1928.48</v>
      </c>
      <c r="Z94" s="38"/>
      <c r="AA94" s="41" t="s">
        <v>62</v>
      </c>
      <c r="AB94" s="42">
        <f t="shared" si="102"/>
        <v>72.13</v>
      </c>
      <c r="AC94" s="42">
        <f t="shared" si="103"/>
        <v>961.68</v>
      </c>
      <c r="AD94" s="42">
        <f t="shared" si="100"/>
        <v>634.6</v>
      </c>
      <c r="AE94" s="42">
        <f t="shared" si="104"/>
        <v>40.07</v>
      </c>
      <c r="AF94" s="42">
        <f t="shared" ref="AF94:AH94" si="130">O94+V94</f>
        <v>220</v>
      </c>
      <c r="AG94" s="42">
        <f t="shared" si="130"/>
        <v>0</v>
      </c>
      <c r="AH94" s="42">
        <f t="shared" si="130"/>
        <v>1928.48</v>
      </c>
      <c r="AI94" s="41" t="s">
        <v>33</v>
      </c>
    </row>
    <row r="95" s="15" customFormat="1" ht="16" customHeight="1" spans="1:35">
      <c r="A95" s="37">
        <f t="shared" si="84"/>
        <v>92</v>
      </c>
      <c r="B95" s="38" t="s">
        <v>110</v>
      </c>
      <c r="C95" s="38" t="s">
        <v>331</v>
      </c>
      <c r="D95" s="40" t="s">
        <v>332</v>
      </c>
      <c r="E95" s="38">
        <v>4007</v>
      </c>
      <c r="F95" s="38">
        <v>4007</v>
      </c>
      <c r="G95" s="39">
        <v>6346</v>
      </c>
      <c r="H95" s="38">
        <v>4007</v>
      </c>
      <c r="I95" s="39">
        <v>2200</v>
      </c>
      <c r="J95" s="39"/>
      <c r="K95" s="38">
        <f t="shared" si="85"/>
        <v>72.13</v>
      </c>
      <c r="L95" s="38">
        <f t="shared" si="86"/>
        <v>641.12</v>
      </c>
      <c r="M95" s="39">
        <f t="shared" si="87"/>
        <v>507.68</v>
      </c>
      <c r="N95" s="38">
        <f t="shared" si="88"/>
        <v>28.05</v>
      </c>
      <c r="O95" s="39">
        <f t="shared" si="89"/>
        <v>110</v>
      </c>
      <c r="P95" s="39">
        <f t="shared" si="90"/>
        <v>0</v>
      </c>
      <c r="Q95" s="39">
        <f t="shared" si="91"/>
        <v>1358.98</v>
      </c>
      <c r="R95" s="38">
        <f t="shared" si="92"/>
        <v>0</v>
      </c>
      <c r="S95" s="38">
        <f t="shared" si="93"/>
        <v>320.56</v>
      </c>
      <c r="T95" s="39">
        <f t="shared" si="94"/>
        <v>126.92</v>
      </c>
      <c r="U95" s="38">
        <f t="shared" si="95"/>
        <v>12.02</v>
      </c>
      <c r="V95" s="39">
        <f t="shared" si="96"/>
        <v>110</v>
      </c>
      <c r="W95" s="39">
        <f t="shared" si="97"/>
        <v>0</v>
      </c>
      <c r="X95" s="38">
        <f t="shared" si="98"/>
        <v>569.5</v>
      </c>
      <c r="Y95" s="38">
        <f t="shared" si="99"/>
        <v>1928.48</v>
      </c>
      <c r="Z95" s="38"/>
      <c r="AA95" s="41" t="s">
        <v>62</v>
      </c>
      <c r="AB95" s="42">
        <f t="shared" si="102"/>
        <v>72.13</v>
      </c>
      <c r="AC95" s="42">
        <f t="shared" si="103"/>
        <v>961.68</v>
      </c>
      <c r="AD95" s="42">
        <f t="shared" si="100"/>
        <v>634.6</v>
      </c>
      <c r="AE95" s="42">
        <f t="shared" si="104"/>
        <v>40.07</v>
      </c>
      <c r="AF95" s="42">
        <f t="shared" ref="AF95:AH95" si="131">O95+V95</f>
        <v>220</v>
      </c>
      <c r="AG95" s="42">
        <f t="shared" si="131"/>
        <v>0</v>
      </c>
      <c r="AH95" s="42">
        <f t="shared" si="131"/>
        <v>1928.48</v>
      </c>
      <c r="AI95" s="41" t="s">
        <v>33</v>
      </c>
    </row>
    <row r="96" s="15" customFormat="1" ht="16" customHeight="1" spans="1:35">
      <c r="A96" s="37">
        <f t="shared" si="84"/>
        <v>93</v>
      </c>
      <c r="B96" s="38" t="s">
        <v>110</v>
      </c>
      <c r="C96" s="38" t="s">
        <v>335</v>
      </c>
      <c r="D96" s="40" t="s">
        <v>336</v>
      </c>
      <c r="E96" s="38">
        <v>4007</v>
      </c>
      <c r="F96" s="38">
        <v>4007</v>
      </c>
      <c r="G96" s="39">
        <v>6346</v>
      </c>
      <c r="H96" s="38">
        <v>4007</v>
      </c>
      <c r="I96" s="39">
        <v>2200</v>
      </c>
      <c r="J96" s="39"/>
      <c r="K96" s="38">
        <f t="shared" si="85"/>
        <v>72.13</v>
      </c>
      <c r="L96" s="38">
        <f t="shared" si="86"/>
        <v>641.12</v>
      </c>
      <c r="M96" s="39">
        <f t="shared" si="87"/>
        <v>507.68</v>
      </c>
      <c r="N96" s="38">
        <f t="shared" si="88"/>
        <v>28.05</v>
      </c>
      <c r="O96" s="39">
        <f t="shared" si="89"/>
        <v>110</v>
      </c>
      <c r="P96" s="39">
        <f t="shared" si="90"/>
        <v>0</v>
      </c>
      <c r="Q96" s="39">
        <f t="shared" si="91"/>
        <v>1358.98</v>
      </c>
      <c r="R96" s="38">
        <f t="shared" si="92"/>
        <v>0</v>
      </c>
      <c r="S96" s="38">
        <f t="shared" si="93"/>
        <v>320.56</v>
      </c>
      <c r="T96" s="39">
        <f t="shared" si="94"/>
        <v>126.92</v>
      </c>
      <c r="U96" s="38">
        <f t="shared" si="95"/>
        <v>12.02</v>
      </c>
      <c r="V96" s="39">
        <f t="shared" si="96"/>
        <v>110</v>
      </c>
      <c r="W96" s="39">
        <f t="shared" si="97"/>
        <v>0</v>
      </c>
      <c r="X96" s="38">
        <f t="shared" si="98"/>
        <v>569.5</v>
      </c>
      <c r="Y96" s="38">
        <f t="shared" si="99"/>
        <v>1928.48</v>
      </c>
      <c r="Z96" s="38"/>
      <c r="AA96" s="41" t="s">
        <v>62</v>
      </c>
      <c r="AB96" s="42">
        <f t="shared" si="102"/>
        <v>72.13</v>
      </c>
      <c r="AC96" s="42">
        <f t="shared" si="103"/>
        <v>961.68</v>
      </c>
      <c r="AD96" s="42">
        <f t="shared" si="100"/>
        <v>634.6</v>
      </c>
      <c r="AE96" s="42">
        <f t="shared" si="104"/>
        <v>40.07</v>
      </c>
      <c r="AF96" s="42">
        <f t="shared" ref="AF96:AH96" si="132">O96+V96</f>
        <v>220</v>
      </c>
      <c r="AG96" s="42">
        <f t="shared" si="132"/>
        <v>0</v>
      </c>
      <c r="AH96" s="42">
        <f t="shared" si="132"/>
        <v>1928.48</v>
      </c>
      <c r="AI96" s="41" t="s">
        <v>33</v>
      </c>
    </row>
    <row r="97" s="15" customFormat="1" ht="16" customHeight="1" spans="1:35">
      <c r="A97" s="37">
        <f t="shared" si="84"/>
        <v>94</v>
      </c>
      <c r="B97" s="38" t="s">
        <v>110</v>
      </c>
      <c r="C97" s="38" t="s">
        <v>337</v>
      </c>
      <c r="D97" s="40" t="s">
        <v>338</v>
      </c>
      <c r="E97" s="38">
        <v>4007</v>
      </c>
      <c r="F97" s="38">
        <v>4007</v>
      </c>
      <c r="G97" s="39">
        <v>6346</v>
      </c>
      <c r="H97" s="38">
        <v>4007</v>
      </c>
      <c r="I97" s="39">
        <v>2200</v>
      </c>
      <c r="J97" s="39"/>
      <c r="K97" s="38">
        <f t="shared" si="85"/>
        <v>72.13</v>
      </c>
      <c r="L97" s="38">
        <f t="shared" si="86"/>
        <v>641.12</v>
      </c>
      <c r="M97" s="39">
        <f t="shared" si="87"/>
        <v>507.68</v>
      </c>
      <c r="N97" s="38">
        <f t="shared" si="88"/>
        <v>28.05</v>
      </c>
      <c r="O97" s="39">
        <f t="shared" si="89"/>
        <v>110</v>
      </c>
      <c r="P97" s="39">
        <f t="shared" si="90"/>
        <v>0</v>
      </c>
      <c r="Q97" s="39">
        <f t="shared" si="91"/>
        <v>1358.98</v>
      </c>
      <c r="R97" s="38">
        <f t="shared" si="92"/>
        <v>0</v>
      </c>
      <c r="S97" s="38">
        <f t="shared" si="93"/>
        <v>320.56</v>
      </c>
      <c r="T97" s="39">
        <f t="shared" si="94"/>
        <v>126.92</v>
      </c>
      <c r="U97" s="38">
        <f t="shared" si="95"/>
        <v>12.02</v>
      </c>
      <c r="V97" s="39">
        <f t="shared" si="96"/>
        <v>110</v>
      </c>
      <c r="W97" s="39">
        <f t="shared" si="97"/>
        <v>0</v>
      </c>
      <c r="X97" s="38">
        <f t="shared" si="98"/>
        <v>569.5</v>
      </c>
      <c r="Y97" s="38">
        <f t="shared" si="99"/>
        <v>1928.48</v>
      </c>
      <c r="Z97" s="38"/>
      <c r="AA97" s="41" t="s">
        <v>62</v>
      </c>
      <c r="AB97" s="42">
        <f t="shared" si="102"/>
        <v>72.13</v>
      </c>
      <c r="AC97" s="42">
        <f t="shared" si="103"/>
        <v>961.68</v>
      </c>
      <c r="AD97" s="42">
        <f t="shared" si="100"/>
        <v>634.6</v>
      </c>
      <c r="AE97" s="42">
        <f t="shared" si="104"/>
        <v>40.07</v>
      </c>
      <c r="AF97" s="42">
        <f t="shared" ref="AF97:AH97" si="133">O97+V97</f>
        <v>220</v>
      </c>
      <c r="AG97" s="42">
        <f t="shared" si="133"/>
        <v>0</v>
      </c>
      <c r="AH97" s="42">
        <f t="shared" si="133"/>
        <v>1928.48</v>
      </c>
      <c r="AI97" s="41" t="s">
        <v>33</v>
      </c>
    </row>
    <row r="98" s="15" customFormat="1" ht="16" customHeight="1" spans="1:35">
      <c r="A98" s="37">
        <f t="shared" si="84"/>
        <v>95</v>
      </c>
      <c r="B98" s="38" t="s">
        <v>110</v>
      </c>
      <c r="C98" s="38" t="s">
        <v>339</v>
      </c>
      <c r="D98" s="40" t="s">
        <v>340</v>
      </c>
      <c r="E98" s="38">
        <v>4007</v>
      </c>
      <c r="F98" s="38">
        <v>4007</v>
      </c>
      <c r="G98" s="39">
        <v>6346</v>
      </c>
      <c r="H98" s="38">
        <v>4007</v>
      </c>
      <c r="I98" s="39">
        <v>2200</v>
      </c>
      <c r="J98" s="39"/>
      <c r="K98" s="38">
        <f t="shared" si="85"/>
        <v>72.13</v>
      </c>
      <c r="L98" s="38">
        <f t="shared" si="86"/>
        <v>641.12</v>
      </c>
      <c r="M98" s="39">
        <f t="shared" si="87"/>
        <v>507.68</v>
      </c>
      <c r="N98" s="38">
        <f t="shared" si="88"/>
        <v>28.05</v>
      </c>
      <c r="O98" s="39">
        <f t="shared" si="89"/>
        <v>110</v>
      </c>
      <c r="P98" s="39">
        <f t="shared" si="90"/>
        <v>0</v>
      </c>
      <c r="Q98" s="39">
        <f t="shared" si="91"/>
        <v>1358.98</v>
      </c>
      <c r="R98" s="38">
        <f t="shared" si="92"/>
        <v>0</v>
      </c>
      <c r="S98" s="38">
        <f t="shared" si="93"/>
        <v>320.56</v>
      </c>
      <c r="T98" s="39">
        <f t="shared" si="94"/>
        <v>126.92</v>
      </c>
      <c r="U98" s="38">
        <f t="shared" si="95"/>
        <v>12.02</v>
      </c>
      <c r="V98" s="39">
        <f t="shared" si="96"/>
        <v>110</v>
      </c>
      <c r="W98" s="39">
        <f t="shared" si="97"/>
        <v>0</v>
      </c>
      <c r="X98" s="38">
        <f t="shared" si="98"/>
        <v>569.5</v>
      </c>
      <c r="Y98" s="38">
        <f t="shared" si="99"/>
        <v>1928.48</v>
      </c>
      <c r="Z98" s="38"/>
      <c r="AA98" s="41" t="s">
        <v>62</v>
      </c>
      <c r="AB98" s="42">
        <f t="shared" si="102"/>
        <v>72.13</v>
      </c>
      <c r="AC98" s="42">
        <f t="shared" si="103"/>
        <v>961.68</v>
      </c>
      <c r="AD98" s="42">
        <f t="shared" si="100"/>
        <v>634.6</v>
      </c>
      <c r="AE98" s="42">
        <f t="shared" si="104"/>
        <v>40.07</v>
      </c>
      <c r="AF98" s="42">
        <f t="shared" ref="AF98:AH98" si="134">O98+V98</f>
        <v>220</v>
      </c>
      <c r="AG98" s="42">
        <f t="shared" si="134"/>
        <v>0</v>
      </c>
      <c r="AH98" s="42">
        <f t="shared" si="134"/>
        <v>1928.48</v>
      </c>
      <c r="AI98" s="41" t="s">
        <v>33</v>
      </c>
    </row>
    <row r="99" s="15" customFormat="1" ht="16" customHeight="1" spans="1:35">
      <c r="A99" s="37">
        <f t="shared" si="84"/>
        <v>96</v>
      </c>
      <c r="B99" s="38" t="s">
        <v>261</v>
      </c>
      <c r="C99" s="38" t="s">
        <v>341</v>
      </c>
      <c r="D99" s="40" t="s">
        <v>342</v>
      </c>
      <c r="E99" s="38">
        <v>4007</v>
      </c>
      <c r="F99" s="38">
        <v>4007</v>
      </c>
      <c r="G99" s="39">
        <v>6346</v>
      </c>
      <c r="H99" s="38">
        <v>4007</v>
      </c>
      <c r="I99" s="39">
        <v>2200</v>
      </c>
      <c r="J99" s="39"/>
      <c r="K99" s="38">
        <f t="shared" si="85"/>
        <v>72.13</v>
      </c>
      <c r="L99" s="38">
        <f t="shared" si="86"/>
        <v>641.12</v>
      </c>
      <c r="M99" s="39">
        <f t="shared" si="87"/>
        <v>507.68</v>
      </c>
      <c r="N99" s="38">
        <f t="shared" si="88"/>
        <v>28.05</v>
      </c>
      <c r="O99" s="39">
        <f t="shared" si="89"/>
        <v>110</v>
      </c>
      <c r="P99" s="39">
        <f t="shared" si="90"/>
        <v>0</v>
      </c>
      <c r="Q99" s="39">
        <f t="shared" si="91"/>
        <v>1358.98</v>
      </c>
      <c r="R99" s="38">
        <f t="shared" si="92"/>
        <v>0</v>
      </c>
      <c r="S99" s="38">
        <f t="shared" si="93"/>
        <v>320.56</v>
      </c>
      <c r="T99" s="39">
        <f t="shared" si="94"/>
        <v>126.92</v>
      </c>
      <c r="U99" s="38">
        <f t="shared" si="95"/>
        <v>12.02</v>
      </c>
      <c r="V99" s="39">
        <f t="shared" si="96"/>
        <v>110</v>
      </c>
      <c r="W99" s="39">
        <f t="shared" si="97"/>
        <v>0</v>
      </c>
      <c r="X99" s="38">
        <f t="shared" si="98"/>
        <v>569.5</v>
      </c>
      <c r="Y99" s="38">
        <f t="shared" si="99"/>
        <v>1928.48</v>
      </c>
      <c r="Z99" s="38"/>
      <c r="AA99" s="41" t="s">
        <v>61</v>
      </c>
      <c r="AB99" s="42">
        <f t="shared" si="102"/>
        <v>72.13</v>
      </c>
      <c r="AC99" s="42">
        <f t="shared" si="103"/>
        <v>961.68</v>
      </c>
      <c r="AD99" s="42">
        <f t="shared" si="100"/>
        <v>634.6</v>
      </c>
      <c r="AE99" s="42">
        <f t="shared" si="104"/>
        <v>40.07</v>
      </c>
      <c r="AF99" s="42">
        <f t="shared" ref="AF99:AH99" si="135">O99+V99</f>
        <v>220</v>
      </c>
      <c r="AG99" s="42">
        <f t="shared" si="135"/>
        <v>0</v>
      </c>
      <c r="AH99" s="42">
        <f t="shared" si="135"/>
        <v>1928.48</v>
      </c>
      <c r="AI99" s="41" t="s">
        <v>33</v>
      </c>
    </row>
    <row r="100" s="15" customFormat="1" ht="16" customHeight="1" spans="1:35">
      <c r="A100" s="37">
        <f t="shared" si="84"/>
        <v>97</v>
      </c>
      <c r="B100" s="38" t="s">
        <v>261</v>
      </c>
      <c r="C100" s="38" t="s">
        <v>343</v>
      </c>
      <c r="D100" s="40" t="s">
        <v>344</v>
      </c>
      <c r="E100" s="38">
        <v>4007</v>
      </c>
      <c r="F100" s="38">
        <v>4007</v>
      </c>
      <c r="G100" s="39">
        <v>6346</v>
      </c>
      <c r="H100" s="38">
        <v>4007</v>
      </c>
      <c r="I100" s="39">
        <v>2200</v>
      </c>
      <c r="J100" s="39"/>
      <c r="K100" s="38">
        <f t="shared" si="85"/>
        <v>72.13</v>
      </c>
      <c r="L100" s="38">
        <f t="shared" si="86"/>
        <v>641.12</v>
      </c>
      <c r="M100" s="39">
        <f t="shared" si="87"/>
        <v>507.68</v>
      </c>
      <c r="N100" s="38">
        <f t="shared" si="88"/>
        <v>28.05</v>
      </c>
      <c r="O100" s="39">
        <f t="shared" si="89"/>
        <v>110</v>
      </c>
      <c r="P100" s="39">
        <f t="shared" si="90"/>
        <v>0</v>
      </c>
      <c r="Q100" s="39">
        <f t="shared" si="91"/>
        <v>1358.98</v>
      </c>
      <c r="R100" s="38">
        <f t="shared" si="92"/>
        <v>0</v>
      </c>
      <c r="S100" s="38">
        <f t="shared" si="93"/>
        <v>320.56</v>
      </c>
      <c r="T100" s="39">
        <f t="shared" si="94"/>
        <v>126.92</v>
      </c>
      <c r="U100" s="38">
        <f t="shared" si="95"/>
        <v>12.02</v>
      </c>
      <c r="V100" s="39">
        <f t="shared" si="96"/>
        <v>110</v>
      </c>
      <c r="W100" s="39">
        <f t="shared" si="97"/>
        <v>0</v>
      </c>
      <c r="X100" s="38">
        <f t="shared" si="98"/>
        <v>569.5</v>
      </c>
      <c r="Y100" s="38">
        <f t="shared" si="99"/>
        <v>1928.48</v>
      </c>
      <c r="Z100" s="38"/>
      <c r="AA100" s="41" t="s">
        <v>61</v>
      </c>
      <c r="AB100" s="42">
        <f t="shared" si="102"/>
        <v>72.13</v>
      </c>
      <c r="AC100" s="42">
        <f t="shared" si="103"/>
        <v>961.68</v>
      </c>
      <c r="AD100" s="42">
        <f t="shared" si="100"/>
        <v>634.6</v>
      </c>
      <c r="AE100" s="42">
        <f t="shared" si="104"/>
        <v>40.07</v>
      </c>
      <c r="AF100" s="42">
        <f t="shared" ref="AF100:AH100" si="136">O100+V100</f>
        <v>220</v>
      </c>
      <c r="AG100" s="42">
        <f t="shared" si="136"/>
        <v>0</v>
      </c>
      <c r="AH100" s="42">
        <f t="shared" si="136"/>
        <v>1928.48</v>
      </c>
      <c r="AI100" s="41" t="s">
        <v>33</v>
      </c>
    </row>
    <row r="101" s="15" customFormat="1" ht="16" customHeight="1" spans="1:35">
      <c r="A101" s="37">
        <f t="shared" si="84"/>
        <v>98</v>
      </c>
      <c r="B101" s="38" t="s">
        <v>261</v>
      </c>
      <c r="C101" s="38" t="s">
        <v>345</v>
      </c>
      <c r="D101" s="40" t="s">
        <v>346</v>
      </c>
      <c r="E101" s="38">
        <v>4007</v>
      </c>
      <c r="F101" s="38">
        <v>4007</v>
      </c>
      <c r="G101" s="39">
        <v>6346</v>
      </c>
      <c r="H101" s="38">
        <v>4007</v>
      </c>
      <c r="I101" s="39">
        <v>2200</v>
      </c>
      <c r="J101" s="39"/>
      <c r="K101" s="38">
        <f t="shared" si="85"/>
        <v>72.13</v>
      </c>
      <c r="L101" s="38">
        <f t="shared" si="86"/>
        <v>641.12</v>
      </c>
      <c r="M101" s="39">
        <f t="shared" si="87"/>
        <v>507.68</v>
      </c>
      <c r="N101" s="38">
        <f t="shared" si="88"/>
        <v>28.05</v>
      </c>
      <c r="O101" s="39">
        <f t="shared" si="89"/>
        <v>110</v>
      </c>
      <c r="P101" s="39">
        <f t="shared" si="90"/>
        <v>0</v>
      </c>
      <c r="Q101" s="39">
        <f t="shared" si="91"/>
        <v>1358.98</v>
      </c>
      <c r="R101" s="38">
        <f t="shared" si="92"/>
        <v>0</v>
      </c>
      <c r="S101" s="38">
        <f t="shared" si="93"/>
        <v>320.56</v>
      </c>
      <c r="T101" s="39">
        <f t="shared" si="94"/>
        <v>126.92</v>
      </c>
      <c r="U101" s="38">
        <f t="shared" si="95"/>
        <v>12.02</v>
      </c>
      <c r="V101" s="39">
        <f t="shared" si="96"/>
        <v>110</v>
      </c>
      <c r="W101" s="39">
        <f t="shared" si="97"/>
        <v>0</v>
      </c>
      <c r="X101" s="38">
        <f t="shared" si="98"/>
        <v>569.5</v>
      </c>
      <c r="Y101" s="38">
        <f t="shared" si="99"/>
        <v>1928.48</v>
      </c>
      <c r="Z101" s="38"/>
      <c r="AA101" s="41" t="s">
        <v>61</v>
      </c>
      <c r="AB101" s="42">
        <f t="shared" si="102"/>
        <v>72.13</v>
      </c>
      <c r="AC101" s="42">
        <f t="shared" si="103"/>
        <v>961.68</v>
      </c>
      <c r="AD101" s="42">
        <f t="shared" si="100"/>
        <v>634.6</v>
      </c>
      <c r="AE101" s="42">
        <f t="shared" si="104"/>
        <v>40.07</v>
      </c>
      <c r="AF101" s="42">
        <f t="shared" ref="AF101:AH101" si="137">O101+V101</f>
        <v>220</v>
      </c>
      <c r="AG101" s="42">
        <f t="shared" si="137"/>
        <v>0</v>
      </c>
      <c r="AH101" s="42">
        <f t="shared" si="137"/>
        <v>1928.48</v>
      </c>
      <c r="AI101" s="41" t="s">
        <v>33</v>
      </c>
    </row>
    <row r="102" s="15" customFormat="1" ht="16" customHeight="1" spans="1:35">
      <c r="A102" s="37">
        <f t="shared" si="84"/>
        <v>99</v>
      </c>
      <c r="B102" s="38" t="s">
        <v>347</v>
      </c>
      <c r="C102" s="38" t="s">
        <v>348</v>
      </c>
      <c r="D102" s="40" t="s">
        <v>349</v>
      </c>
      <c r="E102" s="38">
        <v>4007</v>
      </c>
      <c r="F102" s="38">
        <v>4007</v>
      </c>
      <c r="G102" s="39">
        <v>6346</v>
      </c>
      <c r="H102" s="38">
        <v>4007</v>
      </c>
      <c r="I102" s="39">
        <v>2200</v>
      </c>
      <c r="J102" s="39"/>
      <c r="K102" s="38">
        <f t="shared" si="85"/>
        <v>72.13</v>
      </c>
      <c r="L102" s="38">
        <f t="shared" si="86"/>
        <v>641.12</v>
      </c>
      <c r="M102" s="39">
        <f t="shared" si="87"/>
        <v>507.68</v>
      </c>
      <c r="N102" s="38">
        <f t="shared" si="88"/>
        <v>28.05</v>
      </c>
      <c r="O102" s="39">
        <f t="shared" si="89"/>
        <v>110</v>
      </c>
      <c r="P102" s="39">
        <f t="shared" si="90"/>
        <v>0</v>
      </c>
      <c r="Q102" s="39">
        <f t="shared" si="91"/>
        <v>1358.98</v>
      </c>
      <c r="R102" s="38">
        <f t="shared" si="92"/>
        <v>0</v>
      </c>
      <c r="S102" s="38">
        <f t="shared" si="93"/>
        <v>320.56</v>
      </c>
      <c r="T102" s="39">
        <f t="shared" si="94"/>
        <v>126.92</v>
      </c>
      <c r="U102" s="38">
        <f t="shared" si="95"/>
        <v>12.02</v>
      </c>
      <c r="V102" s="39">
        <f t="shared" si="96"/>
        <v>110</v>
      </c>
      <c r="W102" s="39">
        <f t="shared" si="97"/>
        <v>0</v>
      </c>
      <c r="X102" s="38">
        <f t="shared" si="98"/>
        <v>569.5</v>
      </c>
      <c r="Y102" s="38">
        <f t="shared" si="99"/>
        <v>1928.48</v>
      </c>
      <c r="Z102" s="38"/>
      <c r="AA102" s="41" t="s">
        <v>69</v>
      </c>
      <c r="AB102" s="42">
        <f t="shared" si="102"/>
        <v>72.13</v>
      </c>
      <c r="AC102" s="42">
        <f t="shared" si="103"/>
        <v>961.68</v>
      </c>
      <c r="AD102" s="42">
        <f t="shared" si="100"/>
        <v>634.6</v>
      </c>
      <c r="AE102" s="42">
        <f t="shared" si="104"/>
        <v>40.07</v>
      </c>
      <c r="AF102" s="42">
        <f t="shared" ref="AF102:AH102" si="138">O102+V102</f>
        <v>220</v>
      </c>
      <c r="AG102" s="42">
        <f t="shared" si="138"/>
        <v>0</v>
      </c>
      <c r="AH102" s="42">
        <f t="shared" si="138"/>
        <v>1928.48</v>
      </c>
      <c r="AI102" s="41" t="s">
        <v>33</v>
      </c>
    </row>
    <row r="103" s="15" customFormat="1" ht="16" customHeight="1" spans="1:35">
      <c r="A103" s="37">
        <f t="shared" si="84"/>
        <v>100</v>
      </c>
      <c r="B103" s="38" t="s">
        <v>347</v>
      </c>
      <c r="C103" s="38" t="s">
        <v>350</v>
      </c>
      <c r="D103" s="40" t="s">
        <v>351</v>
      </c>
      <c r="E103" s="38">
        <v>4007</v>
      </c>
      <c r="F103" s="38">
        <v>4007</v>
      </c>
      <c r="G103" s="39">
        <v>6346</v>
      </c>
      <c r="H103" s="38">
        <v>4007</v>
      </c>
      <c r="I103" s="39">
        <v>2200</v>
      </c>
      <c r="J103" s="39"/>
      <c r="K103" s="38">
        <f t="shared" si="85"/>
        <v>72.13</v>
      </c>
      <c r="L103" s="38">
        <f t="shared" si="86"/>
        <v>641.12</v>
      </c>
      <c r="M103" s="39">
        <f t="shared" si="87"/>
        <v>507.68</v>
      </c>
      <c r="N103" s="38">
        <f t="shared" si="88"/>
        <v>28.05</v>
      </c>
      <c r="O103" s="39">
        <f t="shared" si="89"/>
        <v>110</v>
      </c>
      <c r="P103" s="39">
        <f t="shared" si="90"/>
        <v>0</v>
      </c>
      <c r="Q103" s="39">
        <f t="shared" si="91"/>
        <v>1358.98</v>
      </c>
      <c r="R103" s="38">
        <f t="shared" si="92"/>
        <v>0</v>
      </c>
      <c r="S103" s="38">
        <f t="shared" si="93"/>
        <v>320.56</v>
      </c>
      <c r="T103" s="39">
        <f t="shared" si="94"/>
        <v>126.92</v>
      </c>
      <c r="U103" s="38">
        <f t="shared" si="95"/>
        <v>12.02</v>
      </c>
      <c r="V103" s="39">
        <f t="shared" si="96"/>
        <v>110</v>
      </c>
      <c r="W103" s="39">
        <f t="shared" si="97"/>
        <v>0</v>
      </c>
      <c r="X103" s="38">
        <f t="shared" si="98"/>
        <v>569.5</v>
      </c>
      <c r="Y103" s="38">
        <f t="shared" si="99"/>
        <v>1928.48</v>
      </c>
      <c r="Z103" s="38"/>
      <c r="AA103" s="41" t="s">
        <v>69</v>
      </c>
      <c r="AB103" s="42">
        <f t="shared" si="102"/>
        <v>72.13</v>
      </c>
      <c r="AC103" s="42">
        <f t="shared" si="103"/>
        <v>961.68</v>
      </c>
      <c r="AD103" s="42">
        <f t="shared" si="100"/>
        <v>634.6</v>
      </c>
      <c r="AE103" s="42">
        <f t="shared" si="104"/>
        <v>40.07</v>
      </c>
      <c r="AF103" s="42">
        <f t="shared" ref="AF103:AH103" si="139">O103+V103</f>
        <v>220</v>
      </c>
      <c r="AG103" s="42">
        <f t="shared" si="139"/>
        <v>0</v>
      </c>
      <c r="AH103" s="42">
        <f t="shared" si="139"/>
        <v>1928.48</v>
      </c>
      <c r="AI103" s="41" t="s">
        <v>33</v>
      </c>
    </row>
    <row r="104" s="15" customFormat="1" ht="16" customHeight="1" spans="1:35">
      <c r="A104" s="37">
        <f t="shared" si="84"/>
        <v>101</v>
      </c>
      <c r="B104" s="38" t="s">
        <v>248</v>
      </c>
      <c r="C104" s="38" t="s">
        <v>354</v>
      </c>
      <c r="D104" s="40" t="s">
        <v>355</v>
      </c>
      <c r="E104" s="38">
        <v>4007</v>
      </c>
      <c r="F104" s="38">
        <v>4007</v>
      </c>
      <c r="G104" s="39">
        <v>6346</v>
      </c>
      <c r="H104" s="38">
        <v>4007</v>
      </c>
      <c r="I104" s="39">
        <v>2200</v>
      </c>
      <c r="J104" s="39"/>
      <c r="K104" s="38">
        <f t="shared" si="85"/>
        <v>72.13</v>
      </c>
      <c r="L104" s="38">
        <f t="shared" si="86"/>
        <v>641.12</v>
      </c>
      <c r="M104" s="39">
        <f t="shared" si="87"/>
        <v>507.68</v>
      </c>
      <c r="N104" s="38">
        <f t="shared" si="88"/>
        <v>28.05</v>
      </c>
      <c r="O104" s="39">
        <f t="shared" si="89"/>
        <v>110</v>
      </c>
      <c r="P104" s="39">
        <f t="shared" si="90"/>
        <v>0</v>
      </c>
      <c r="Q104" s="39">
        <f t="shared" si="91"/>
        <v>1358.98</v>
      </c>
      <c r="R104" s="38">
        <f t="shared" si="92"/>
        <v>0</v>
      </c>
      <c r="S104" s="38">
        <f t="shared" si="93"/>
        <v>320.56</v>
      </c>
      <c r="T104" s="39">
        <f t="shared" si="94"/>
        <v>126.92</v>
      </c>
      <c r="U104" s="38">
        <f t="shared" si="95"/>
        <v>12.02</v>
      </c>
      <c r="V104" s="39">
        <f t="shared" si="96"/>
        <v>110</v>
      </c>
      <c r="W104" s="39">
        <f t="shared" si="97"/>
        <v>0</v>
      </c>
      <c r="X104" s="38">
        <f t="shared" si="98"/>
        <v>569.5</v>
      </c>
      <c r="Y104" s="38">
        <f t="shared" si="99"/>
        <v>1928.48</v>
      </c>
      <c r="Z104" s="38"/>
      <c r="AA104" s="41" t="s">
        <v>70</v>
      </c>
      <c r="AB104" s="42">
        <f t="shared" si="102"/>
        <v>72.13</v>
      </c>
      <c r="AC104" s="42">
        <f t="shared" si="103"/>
        <v>961.68</v>
      </c>
      <c r="AD104" s="42">
        <f t="shared" si="100"/>
        <v>634.6</v>
      </c>
      <c r="AE104" s="42">
        <f t="shared" si="104"/>
        <v>40.07</v>
      </c>
      <c r="AF104" s="42">
        <f t="shared" ref="AF104:AH104" si="140">O104+V104</f>
        <v>220</v>
      </c>
      <c r="AG104" s="42">
        <f t="shared" si="140"/>
        <v>0</v>
      </c>
      <c r="AH104" s="42">
        <f t="shared" si="140"/>
        <v>1928.48</v>
      </c>
      <c r="AI104" s="41" t="s">
        <v>33</v>
      </c>
    </row>
    <row r="105" s="15" customFormat="1" ht="16" customHeight="1" spans="1:35">
      <c r="A105" s="37">
        <f t="shared" si="84"/>
        <v>102</v>
      </c>
      <c r="B105" s="38" t="s">
        <v>248</v>
      </c>
      <c r="C105" s="38" t="s">
        <v>356</v>
      </c>
      <c r="D105" s="40" t="s">
        <v>357</v>
      </c>
      <c r="E105" s="38">
        <v>4007</v>
      </c>
      <c r="F105" s="38">
        <v>4007</v>
      </c>
      <c r="G105" s="39">
        <v>6346</v>
      </c>
      <c r="H105" s="38">
        <v>4007</v>
      </c>
      <c r="I105" s="39">
        <v>2200</v>
      </c>
      <c r="J105" s="39"/>
      <c r="K105" s="38">
        <f t="shared" si="85"/>
        <v>72.13</v>
      </c>
      <c r="L105" s="38">
        <f t="shared" si="86"/>
        <v>641.12</v>
      </c>
      <c r="M105" s="39">
        <f t="shared" si="87"/>
        <v>507.68</v>
      </c>
      <c r="N105" s="38">
        <f t="shared" si="88"/>
        <v>28.05</v>
      </c>
      <c r="O105" s="39">
        <f t="shared" si="89"/>
        <v>110</v>
      </c>
      <c r="P105" s="39">
        <f t="shared" si="90"/>
        <v>0</v>
      </c>
      <c r="Q105" s="39">
        <f t="shared" si="91"/>
        <v>1358.98</v>
      </c>
      <c r="R105" s="38">
        <f t="shared" si="92"/>
        <v>0</v>
      </c>
      <c r="S105" s="38">
        <f t="shared" si="93"/>
        <v>320.56</v>
      </c>
      <c r="T105" s="39">
        <f t="shared" si="94"/>
        <v>126.92</v>
      </c>
      <c r="U105" s="38">
        <f t="shared" si="95"/>
        <v>12.02</v>
      </c>
      <c r="V105" s="39">
        <f t="shared" si="96"/>
        <v>110</v>
      </c>
      <c r="W105" s="39">
        <f t="shared" si="97"/>
        <v>0</v>
      </c>
      <c r="X105" s="38">
        <f t="shared" si="98"/>
        <v>569.5</v>
      </c>
      <c r="Y105" s="38">
        <f t="shared" si="99"/>
        <v>1928.48</v>
      </c>
      <c r="Z105" s="38"/>
      <c r="AA105" s="41" t="s">
        <v>70</v>
      </c>
      <c r="AB105" s="42">
        <f t="shared" si="102"/>
        <v>72.13</v>
      </c>
      <c r="AC105" s="42">
        <f t="shared" si="103"/>
        <v>961.68</v>
      </c>
      <c r="AD105" s="42">
        <f t="shared" si="100"/>
        <v>634.6</v>
      </c>
      <c r="AE105" s="42">
        <f t="shared" si="104"/>
        <v>40.07</v>
      </c>
      <c r="AF105" s="42">
        <f t="shared" ref="AF105:AH105" si="141">O105+V105</f>
        <v>220</v>
      </c>
      <c r="AG105" s="42">
        <f t="shared" si="141"/>
        <v>0</v>
      </c>
      <c r="AH105" s="42">
        <f t="shared" si="141"/>
        <v>1928.48</v>
      </c>
      <c r="AI105" s="41" t="s">
        <v>33</v>
      </c>
    </row>
    <row r="106" s="15" customFormat="1" ht="16" customHeight="1" spans="1:35">
      <c r="A106" s="37">
        <f t="shared" si="84"/>
        <v>103</v>
      </c>
      <c r="B106" s="38" t="s">
        <v>248</v>
      </c>
      <c r="C106" s="38" t="s">
        <v>358</v>
      </c>
      <c r="D106" s="40" t="s">
        <v>359</v>
      </c>
      <c r="E106" s="38">
        <v>4007</v>
      </c>
      <c r="F106" s="38">
        <v>4007</v>
      </c>
      <c r="G106" s="39">
        <v>6346</v>
      </c>
      <c r="H106" s="38">
        <v>4007</v>
      </c>
      <c r="I106" s="39">
        <v>2200</v>
      </c>
      <c r="J106" s="39"/>
      <c r="K106" s="38">
        <f t="shared" si="85"/>
        <v>72.13</v>
      </c>
      <c r="L106" s="38">
        <f t="shared" si="86"/>
        <v>641.12</v>
      </c>
      <c r="M106" s="39">
        <f t="shared" si="87"/>
        <v>507.68</v>
      </c>
      <c r="N106" s="38">
        <f t="shared" si="88"/>
        <v>28.05</v>
      </c>
      <c r="O106" s="39">
        <f t="shared" si="89"/>
        <v>110</v>
      </c>
      <c r="P106" s="39">
        <f t="shared" si="90"/>
        <v>0</v>
      </c>
      <c r="Q106" s="39">
        <f t="shared" si="91"/>
        <v>1358.98</v>
      </c>
      <c r="R106" s="38">
        <f t="shared" si="92"/>
        <v>0</v>
      </c>
      <c r="S106" s="38">
        <f t="shared" si="93"/>
        <v>320.56</v>
      </c>
      <c r="T106" s="39">
        <f t="shared" si="94"/>
        <v>126.92</v>
      </c>
      <c r="U106" s="38">
        <f t="shared" si="95"/>
        <v>12.02</v>
      </c>
      <c r="V106" s="39">
        <f t="shared" si="96"/>
        <v>110</v>
      </c>
      <c r="W106" s="39">
        <f t="shared" si="97"/>
        <v>0</v>
      </c>
      <c r="X106" s="38">
        <f t="shared" si="98"/>
        <v>569.5</v>
      </c>
      <c r="Y106" s="38">
        <f t="shared" si="99"/>
        <v>1928.48</v>
      </c>
      <c r="Z106" s="38"/>
      <c r="AA106" s="41" t="s">
        <v>70</v>
      </c>
      <c r="AB106" s="42">
        <f t="shared" si="102"/>
        <v>72.13</v>
      </c>
      <c r="AC106" s="42">
        <f t="shared" si="103"/>
        <v>961.68</v>
      </c>
      <c r="AD106" s="42">
        <f t="shared" si="100"/>
        <v>634.6</v>
      </c>
      <c r="AE106" s="42">
        <f t="shared" si="104"/>
        <v>40.07</v>
      </c>
      <c r="AF106" s="42">
        <f t="shared" ref="AF106:AH106" si="142">O106+V106</f>
        <v>220</v>
      </c>
      <c r="AG106" s="42">
        <f t="shared" si="142"/>
        <v>0</v>
      </c>
      <c r="AH106" s="42">
        <f t="shared" si="142"/>
        <v>1928.48</v>
      </c>
      <c r="AI106" s="41" t="s">
        <v>33</v>
      </c>
    </row>
    <row r="107" s="15" customFormat="1" ht="16" customHeight="1" spans="1:35">
      <c r="A107" s="37">
        <f t="shared" si="84"/>
        <v>104</v>
      </c>
      <c r="B107" s="38" t="s">
        <v>248</v>
      </c>
      <c r="C107" s="38" t="s">
        <v>360</v>
      </c>
      <c r="D107" s="40" t="s">
        <v>361</v>
      </c>
      <c r="E107" s="38">
        <v>4007</v>
      </c>
      <c r="F107" s="38">
        <v>4007</v>
      </c>
      <c r="G107" s="39">
        <v>6346</v>
      </c>
      <c r="H107" s="38">
        <v>4007</v>
      </c>
      <c r="I107" s="39">
        <v>2200</v>
      </c>
      <c r="J107" s="39"/>
      <c r="K107" s="38">
        <f t="shared" si="85"/>
        <v>72.13</v>
      </c>
      <c r="L107" s="38">
        <f t="shared" si="86"/>
        <v>641.12</v>
      </c>
      <c r="M107" s="39">
        <f t="shared" si="87"/>
        <v>507.68</v>
      </c>
      <c r="N107" s="38">
        <f t="shared" si="88"/>
        <v>28.05</v>
      </c>
      <c r="O107" s="39">
        <f t="shared" si="89"/>
        <v>110</v>
      </c>
      <c r="P107" s="39">
        <f t="shared" si="90"/>
        <v>0</v>
      </c>
      <c r="Q107" s="39">
        <f t="shared" si="91"/>
        <v>1358.98</v>
      </c>
      <c r="R107" s="38">
        <f t="shared" si="92"/>
        <v>0</v>
      </c>
      <c r="S107" s="38">
        <f t="shared" si="93"/>
        <v>320.56</v>
      </c>
      <c r="T107" s="39">
        <f t="shared" si="94"/>
        <v>126.92</v>
      </c>
      <c r="U107" s="38">
        <f t="shared" si="95"/>
        <v>12.02</v>
      </c>
      <c r="V107" s="39">
        <f t="shared" si="96"/>
        <v>110</v>
      </c>
      <c r="W107" s="39">
        <f t="shared" si="97"/>
        <v>0</v>
      </c>
      <c r="X107" s="38">
        <f t="shared" si="98"/>
        <v>569.5</v>
      </c>
      <c r="Y107" s="38">
        <f t="shared" si="99"/>
        <v>1928.48</v>
      </c>
      <c r="Z107" s="38"/>
      <c r="AA107" s="41" t="s">
        <v>70</v>
      </c>
      <c r="AB107" s="42">
        <f t="shared" si="102"/>
        <v>72.13</v>
      </c>
      <c r="AC107" s="42">
        <f t="shared" si="103"/>
        <v>961.68</v>
      </c>
      <c r="AD107" s="42">
        <f t="shared" si="100"/>
        <v>634.6</v>
      </c>
      <c r="AE107" s="42">
        <f t="shared" si="104"/>
        <v>40.07</v>
      </c>
      <c r="AF107" s="42">
        <f t="shared" ref="AF107:AH107" si="143">O107+V107</f>
        <v>220</v>
      </c>
      <c r="AG107" s="42">
        <f t="shared" si="143"/>
        <v>0</v>
      </c>
      <c r="AH107" s="42">
        <f t="shared" si="143"/>
        <v>1928.48</v>
      </c>
      <c r="AI107" s="41" t="s">
        <v>33</v>
      </c>
    </row>
    <row r="108" s="15" customFormat="1" ht="16" customHeight="1" spans="1:35">
      <c r="A108" s="37">
        <f t="shared" si="84"/>
        <v>105</v>
      </c>
      <c r="B108" s="38" t="s">
        <v>248</v>
      </c>
      <c r="C108" s="38" t="s">
        <v>362</v>
      </c>
      <c r="D108" s="40" t="s">
        <v>363</v>
      </c>
      <c r="E108" s="38">
        <v>4007</v>
      </c>
      <c r="F108" s="38">
        <v>4007</v>
      </c>
      <c r="G108" s="39">
        <v>6346</v>
      </c>
      <c r="H108" s="38">
        <v>4007</v>
      </c>
      <c r="I108" s="39">
        <v>2200</v>
      </c>
      <c r="J108" s="39"/>
      <c r="K108" s="38">
        <f t="shared" si="85"/>
        <v>72.13</v>
      </c>
      <c r="L108" s="38">
        <f t="shared" si="86"/>
        <v>641.12</v>
      </c>
      <c r="M108" s="39">
        <f t="shared" si="87"/>
        <v>507.68</v>
      </c>
      <c r="N108" s="38">
        <f t="shared" si="88"/>
        <v>28.05</v>
      </c>
      <c r="O108" s="39">
        <f t="shared" si="89"/>
        <v>110</v>
      </c>
      <c r="P108" s="39">
        <f t="shared" si="90"/>
        <v>0</v>
      </c>
      <c r="Q108" s="39">
        <f t="shared" si="91"/>
        <v>1358.98</v>
      </c>
      <c r="R108" s="38">
        <f t="shared" si="92"/>
        <v>0</v>
      </c>
      <c r="S108" s="38">
        <f t="shared" si="93"/>
        <v>320.56</v>
      </c>
      <c r="T108" s="39">
        <f t="shared" si="94"/>
        <v>126.92</v>
      </c>
      <c r="U108" s="38">
        <f t="shared" si="95"/>
        <v>12.02</v>
      </c>
      <c r="V108" s="39">
        <f t="shared" si="96"/>
        <v>110</v>
      </c>
      <c r="W108" s="39">
        <f t="shared" si="97"/>
        <v>0</v>
      </c>
      <c r="X108" s="38">
        <f t="shared" si="98"/>
        <v>569.5</v>
      </c>
      <c r="Y108" s="38">
        <f t="shared" si="99"/>
        <v>1928.48</v>
      </c>
      <c r="Z108" s="38"/>
      <c r="AA108" s="41" t="s">
        <v>70</v>
      </c>
      <c r="AB108" s="42">
        <f t="shared" si="102"/>
        <v>72.13</v>
      </c>
      <c r="AC108" s="42">
        <f t="shared" si="103"/>
        <v>961.68</v>
      </c>
      <c r="AD108" s="42">
        <f t="shared" si="100"/>
        <v>634.6</v>
      </c>
      <c r="AE108" s="42">
        <f t="shared" si="104"/>
        <v>40.07</v>
      </c>
      <c r="AF108" s="42">
        <f t="shared" ref="AF108:AH108" si="144">O108+V108</f>
        <v>220</v>
      </c>
      <c r="AG108" s="42">
        <f t="shared" si="144"/>
        <v>0</v>
      </c>
      <c r="AH108" s="42">
        <f t="shared" si="144"/>
        <v>1928.48</v>
      </c>
      <c r="AI108" s="41" t="s">
        <v>33</v>
      </c>
    </row>
    <row r="109" s="15" customFormat="1" ht="16" customHeight="1" spans="1:35">
      <c r="A109" s="37">
        <f t="shared" si="84"/>
        <v>106</v>
      </c>
      <c r="B109" s="38" t="s">
        <v>248</v>
      </c>
      <c r="C109" s="38" t="s">
        <v>364</v>
      </c>
      <c r="D109" s="40" t="s">
        <v>365</v>
      </c>
      <c r="E109" s="38">
        <v>4007</v>
      </c>
      <c r="F109" s="38">
        <v>4007</v>
      </c>
      <c r="G109" s="39">
        <v>6346</v>
      </c>
      <c r="H109" s="38">
        <v>4007</v>
      </c>
      <c r="I109" s="39">
        <v>2200</v>
      </c>
      <c r="J109" s="39"/>
      <c r="K109" s="38">
        <f t="shared" si="85"/>
        <v>72.13</v>
      </c>
      <c r="L109" s="38">
        <f t="shared" si="86"/>
        <v>641.12</v>
      </c>
      <c r="M109" s="39">
        <f t="shared" si="87"/>
        <v>507.68</v>
      </c>
      <c r="N109" s="38">
        <f t="shared" si="88"/>
        <v>28.05</v>
      </c>
      <c r="O109" s="39">
        <f t="shared" si="89"/>
        <v>110</v>
      </c>
      <c r="P109" s="39">
        <f t="shared" si="90"/>
        <v>0</v>
      </c>
      <c r="Q109" s="39">
        <f t="shared" si="91"/>
        <v>1358.98</v>
      </c>
      <c r="R109" s="38">
        <f t="shared" si="92"/>
        <v>0</v>
      </c>
      <c r="S109" s="38">
        <f t="shared" si="93"/>
        <v>320.56</v>
      </c>
      <c r="T109" s="39">
        <f t="shared" si="94"/>
        <v>126.92</v>
      </c>
      <c r="U109" s="38">
        <f t="shared" si="95"/>
        <v>12.02</v>
      </c>
      <c r="V109" s="39">
        <f t="shared" si="96"/>
        <v>110</v>
      </c>
      <c r="W109" s="39">
        <f t="shared" si="97"/>
        <v>0</v>
      </c>
      <c r="X109" s="38">
        <f t="shared" si="98"/>
        <v>569.5</v>
      </c>
      <c r="Y109" s="38">
        <f t="shared" si="99"/>
        <v>1928.48</v>
      </c>
      <c r="Z109" s="38"/>
      <c r="AA109" s="41" t="s">
        <v>70</v>
      </c>
      <c r="AB109" s="42">
        <f t="shared" si="102"/>
        <v>72.13</v>
      </c>
      <c r="AC109" s="42">
        <f t="shared" si="103"/>
        <v>961.68</v>
      </c>
      <c r="AD109" s="42">
        <f t="shared" si="100"/>
        <v>634.6</v>
      </c>
      <c r="AE109" s="42">
        <f t="shared" si="104"/>
        <v>40.07</v>
      </c>
      <c r="AF109" s="42">
        <f t="shared" ref="AF109:AH109" si="145">O109+V109</f>
        <v>220</v>
      </c>
      <c r="AG109" s="42">
        <f t="shared" si="145"/>
        <v>0</v>
      </c>
      <c r="AH109" s="42">
        <f t="shared" si="145"/>
        <v>1928.48</v>
      </c>
      <c r="AI109" s="41" t="s">
        <v>33</v>
      </c>
    </row>
    <row r="110" s="15" customFormat="1" ht="16" customHeight="1" spans="1:35">
      <c r="A110" s="37">
        <f t="shared" si="84"/>
        <v>107</v>
      </c>
      <c r="B110" s="38" t="s">
        <v>248</v>
      </c>
      <c r="C110" s="38" t="s">
        <v>368</v>
      </c>
      <c r="D110" s="40" t="s">
        <v>369</v>
      </c>
      <c r="E110" s="38">
        <v>4007</v>
      </c>
      <c r="F110" s="38">
        <v>4007</v>
      </c>
      <c r="G110" s="39">
        <v>6346</v>
      </c>
      <c r="H110" s="38">
        <v>4007</v>
      </c>
      <c r="I110" s="39">
        <v>2200</v>
      </c>
      <c r="J110" s="39"/>
      <c r="K110" s="38">
        <f t="shared" si="85"/>
        <v>72.13</v>
      </c>
      <c r="L110" s="38">
        <f t="shared" si="86"/>
        <v>641.12</v>
      </c>
      <c r="M110" s="39">
        <f t="shared" si="87"/>
        <v>507.68</v>
      </c>
      <c r="N110" s="38">
        <f t="shared" si="88"/>
        <v>28.05</v>
      </c>
      <c r="O110" s="39">
        <f t="shared" si="89"/>
        <v>110</v>
      </c>
      <c r="P110" s="39">
        <f t="shared" si="90"/>
        <v>0</v>
      </c>
      <c r="Q110" s="39">
        <f t="shared" si="91"/>
        <v>1358.98</v>
      </c>
      <c r="R110" s="38">
        <f t="shared" si="92"/>
        <v>0</v>
      </c>
      <c r="S110" s="38">
        <f t="shared" si="93"/>
        <v>320.56</v>
      </c>
      <c r="T110" s="39">
        <f t="shared" si="94"/>
        <v>126.92</v>
      </c>
      <c r="U110" s="38">
        <f t="shared" si="95"/>
        <v>12.02</v>
      </c>
      <c r="V110" s="39">
        <f t="shared" si="96"/>
        <v>110</v>
      </c>
      <c r="W110" s="39">
        <f t="shared" si="97"/>
        <v>0</v>
      </c>
      <c r="X110" s="38">
        <f t="shared" si="98"/>
        <v>569.5</v>
      </c>
      <c r="Y110" s="38">
        <f t="shared" si="99"/>
        <v>1928.48</v>
      </c>
      <c r="Z110" s="38"/>
      <c r="AA110" s="41" t="s">
        <v>70</v>
      </c>
      <c r="AB110" s="42">
        <f t="shared" si="102"/>
        <v>72.13</v>
      </c>
      <c r="AC110" s="42">
        <f t="shared" si="103"/>
        <v>961.68</v>
      </c>
      <c r="AD110" s="42">
        <f t="shared" si="100"/>
        <v>634.6</v>
      </c>
      <c r="AE110" s="42">
        <f t="shared" si="104"/>
        <v>40.07</v>
      </c>
      <c r="AF110" s="42">
        <f t="shared" ref="AF110:AH110" si="146">O110+V110</f>
        <v>220</v>
      </c>
      <c r="AG110" s="42">
        <f t="shared" si="146"/>
        <v>0</v>
      </c>
      <c r="AH110" s="42">
        <f t="shared" si="146"/>
        <v>1928.48</v>
      </c>
      <c r="AI110" s="41" t="s">
        <v>33</v>
      </c>
    </row>
    <row r="111" s="15" customFormat="1" ht="16" customHeight="1" spans="1:35">
      <c r="A111" s="37">
        <f t="shared" si="84"/>
        <v>108</v>
      </c>
      <c r="B111" s="38" t="s">
        <v>248</v>
      </c>
      <c r="C111" s="38" t="s">
        <v>370</v>
      </c>
      <c r="D111" s="40" t="s">
        <v>371</v>
      </c>
      <c r="E111" s="38">
        <v>4007</v>
      </c>
      <c r="F111" s="38">
        <v>4007</v>
      </c>
      <c r="G111" s="39">
        <v>6346</v>
      </c>
      <c r="H111" s="38">
        <v>4007</v>
      </c>
      <c r="I111" s="39">
        <v>2200</v>
      </c>
      <c r="J111" s="39"/>
      <c r="K111" s="38">
        <f t="shared" si="85"/>
        <v>72.13</v>
      </c>
      <c r="L111" s="38">
        <f t="shared" si="86"/>
        <v>641.12</v>
      </c>
      <c r="M111" s="39">
        <f t="shared" si="87"/>
        <v>507.68</v>
      </c>
      <c r="N111" s="38">
        <f t="shared" si="88"/>
        <v>28.05</v>
      </c>
      <c r="O111" s="39">
        <f t="shared" si="89"/>
        <v>110</v>
      </c>
      <c r="P111" s="39">
        <f t="shared" si="90"/>
        <v>0</v>
      </c>
      <c r="Q111" s="39">
        <f t="shared" si="91"/>
        <v>1358.98</v>
      </c>
      <c r="R111" s="38">
        <f t="shared" si="92"/>
        <v>0</v>
      </c>
      <c r="S111" s="38">
        <f t="shared" si="93"/>
        <v>320.56</v>
      </c>
      <c r="T111" s="39">
        <f t="shared" si="94"/>
        <v>126.92</v>
      </c>
      <c r="U111" s="38">
        <f t="shared" si="95"/>
        <v>12.02</v>
      </c>
      <c r="V111" s="39">
        <f t="shared" si="96"/>
        <v>110</v>
      </c>
      <c r="W111" s="39">
        <f t="shared" si="97"/>
        <v>0</v>
      </c>
      <c r="X111" s="38">
        <f t="shared" si="98"/>
        <v>569.5</v>
      </c>
      <c r="Y111" s="38">
        <f t="shared" si="99"/>
        <v>1928.48</v>
      </c>
      <c r="Z111" s="38"/>
      <c r="AA111" s="41" t="s">
        <v>70</v>
      </c>
      <c r="AB111" s="42">
        <f t="shared" si="102"/>
        <v>72.13</v>
      </c>
      <c r="AC111" s="42">
        <f t="shared" si="103"/>
        <v>961.68</v>
      </c>
      <c r="AD111" s="42">
        <f t="shared" si="100"/>
        <v>634.6</v>
      </c>
      <c r="AE111" s="42">
        <f t="shared" si="104"/>
        <v>40.07</v>
      </c>
      <c r="AF111" s="42">
        <f t="shared" ref="AF111:AH111" si="147">O111+V111</f>
        <v>220</v>
      </c>
      <c r="AG111" s="42">
        <f t="shared" si="147"/>
        <v>0</v>
      </c>
      <c r="AH111" s="42">
        <f t="shared" si="147"/>
        <v>1928.48</v>
      </c>
      <c r="AI111" s="41" t="s">
        <v>33</v>
      </c>
    </row>
    <row r="112" s="15" customFormat="1" ht="16" customHeight="1" spans="1:35">
      <c r="A112" s="37">
        <f t="shared" si="84"/>
        <v>109</v>
      </c>
      <c r="B112" s="38" t="s">
        <v>248</v>
      </c>
      <c r="C112" s="38" t="s">
        <v>372</v>
      </c>
      <c r="D112" s="40" t="s">
        <v>373</v>
      </c>
      <c r="E112" s="38">
        <v>4007</v>
      </c>
      <c r="F112" s="38">
        <v>4007</v>
      </c>
      <c r="G112" s="39">
        <v>6346</v>
      </c>
      <c r="H112" s="38">
        <v>4007</v>
      </c>
      <c r="I112" s="39">
        <v>2200</v>
      </c>
      <c r="J112" s="39"/>
      <c r="K112" s="38">
        <f t="shared" si="85"/>
        <v>72.13</v>
      </c>
      <c r="L112" s="38">
        <f t="shared" si="86"/>
        <v>641.12</v>
      </c>
      <c r="M112" s="39">
        <f t="shared" si="87"/>
        <v>507.68</v>
      </c>
      <c r="N112" s="38">
        <f t="shared" si="88"/>
        <v>28.05</v>
      </c>
      <c r="O112" s="39">
        <f t="shared" si="89"/>
        <v>110</v>
      </c>
      <c r="P112" s="39">
        <f t="shared" si="90"/>
        <v>0</v>
      </c>
      <c r="Q112" s="39">
        <f t="shared" si="91"/>
        <v>1358.98</v>
      </c>
      <c r="R112" s="38">
        <f t="shared" si="92"/>
        <v>0</v>
      </c>
      <c r="S112" s="38">
        <f t="shared" si="93"/>
        <v>320.56</v>
      </c>
      <c r="T112" s="39">
        <f t="shared" si="94"/>
        <v>126.92</v>
      </c>
      <c r="U112" s="38">
        <f t="shared" si="95"/>
        <v>12.02</v>
      </c>
      <c r="V112" s="39">
        <f t="shared" si="96"/>
        <v>110</v>
      </c>
      <c r="W112" s="39">
        <f t="shared" si="97"/>
        <v>0</v>
      </c>
      <c r="X112" s="38">
        <f t="shared" si="98"/>
        <v>569.5</v>
      </c>
      <c r="Y112" s="38">
        <f t="shared" si="99"/>
        <v>1928.48</v>
      </c>
      <c r="Z112" s="38"/>
      <c r="AA112" s="41" t="s">
        <v>70</v>
      </c>
      <c r="AB112" s="42">
        <f t="shared" si="102"/>
        <v>72.13</v>
      </c>
      <c r="AC112" s="42">
        <f t="shared" si="103"/>
        <v>961.68</v>
      </c>
      <c r="AD112" s="42">
        <f t="shared" si="100"/>
        <v>634.6</v>
      </c>
      <c r="AE112" s="42">
        <f t="shared" si="104"/>
        <v>40.07</v>
      </c>
      <c r="AF112" s="42">
        <f t="shared" ref="AF112:AH112" si="148">O112+V112</f>
        <v>220</v>
      </c>
      <c r="AG112" s="42">
        <f t="shared" si="148"/>
        <v>0</v>
      </c>
      <c r="AH112" s="42">
        <f t="shared" si="148"/>
        <v>1928.48</v>
      </c>
      <c r="AI112" s="41" t="s">
        <v>33</v>
      </c>
    </row>
    <row r="113" s="15" customFormat="1" ht="16" customHeight="1" spans="1:35">
      <c r="A113" s="37">
        <f t="shared" si="84"/>
        <v>110</v>
      </c>
      <c r="B113" s="38" t="s">
        <v>116</v>
      </c>
      <c r="C113" s="38" t="s">
        <v>374</v>
      </c>
      <c r="D113" s="40" t="s">
        <v>375</v>
      </c>
      <c r="E113" s="38">
        <v>4007</v>
      </c>
      <c r="F113" s="38">
        <v>4007</v>
      </c>
      <c r="G113" s="39">
        <v>6346</v>
      </c>
      <c r="H113" s="38">
        <v>4007</v>
      </c>
      <c r="I113" s="39">
        <v>2200</v>
      </c>
      <c r="J113" s="39"/>
      <c r="K113" s="38">
        <f t="shared" si="85"/>
        <v>72.13</v>
      </c>
      <c r="L113" s="38">
        <f t="shared" si="86"/>
        <v>641.12</v>
      </c>
      <c r="M113" s="39">
        <f t="shared" si="87"/>
        <v>507.68</v>
      </c>
      <c r="N113" s="38">
        <f t="shared" si="88"/>
        <v>28.05</v>
      </c>
      <c r="O113" s="39">
        <f t="shared" si="89"/>
        <v>110</v>
      </c>
      <c r="P113" s="39">
        <f t="shared" si="90"/>
        <v>0</v>
      </c>
      <c r="Q113" s="39">
        <f t="shared" si="91"/>
        <v>1358.98</v>
      </c>
      <c r="R113" s="38">
        <f t="shared" si="92"/>
        <v>0</v>
      </c>
      <c r="S113" s="38">
        <f t="shared" si="93"/>
        <v>320.56</v>
      </c>
      <c r="T113" s="39">
        <f t="shared" si="94"/>
        <v>126.92</v>
      </c>
      <c r="U113" s="38">
        <f t="shared" si="95"/>
        <v>12.02</v>
      </c>
      <c r="V113" s="39">
        <f t="shared" si="96"/>
        <v>110</v>
      </c>
      <c r="W113" s="39">
        <f t="shared" si="97"/>
        <v>0</v>
      </c>
      <c r="X113" s="38">
        <f t="shared" si="98"/>
        <v>569.5</v>
      </c>
      <c r="Y113" s="38">
        <f t="shared" si="99"/>
        <v>1928.48</v>
      </c>
      <c r="Z113" s="38"/>
      <c r="AA113" s="41" t="s">
        <v>68</v>
      </c>
      <c r="AB113" s="42">
        <f t="shared" si="102"/>
        <v>72.13</v>
      </c>
      <c r="AC113" s="42">
        <f t="shared" si="103"/>
        <v>961.68</v>
      </c>
      <c r="AD113" s="42">
        <f t="shared" si="100"/>
        <v>634.6</v>
      </c>
      <c r="AE113" s="42">
        <f t="shared" si="104"/>
        <v>40.07</v>
      </c>
      <c r="AF113" s="42">
        <f t="shared" ref="AF113:AH113" si="149">O113+V113</f>
        <v>220</v>
      </c>
      <c r="AG113" s="42">
        <f t="shared" si="149"/>
        <v>0</v>
      </c>
      <c r="AH113" s="42">
        <f t="shared" si="149"/>
        <v>1928.48</v>
      </c>
      <c r="AI113" s="41" t="s">
        <v>33</v>
      </c>
    </row>
    <row r="114" s="15" customFormat="1" ht="16" customHeight="1" spans="1:35">
      <c r="A114" s="37">
        <f t="shared" si="84"/>
        <v>111</v>
      </c>
      <c r="B114" s="38" t="s">
        <v>248</v>
      </c>
      <c r="C114" s="38" t="s">
        <v>376</v>
      </c>
      <c r="D114" s="40" t="s">
        <v>377</v>
      </c>
      <c r="E114" s="38">
        <v>4007</v>
      </c>
      <c r="F114" s="38">
        <v>4007</v>
      </c>
      <c r="G114" s="39">
        <v>6346</v>
      </c>
      <c r="H114" s="38">
        <v>4007</v>
      </c>
      <c r="I114" s="39">
        <v>2200</v>
      </c>
      <c r="J114" s="39"/>
      <c r="K114" s="38">
        <f t="shared" si="85"/>
        <v>72.13</v>
      </c>
      <c r="L114" s="38">
        <f t="shared" si="86"/>
        <v>641.12</v>
      </c>
      <c r="M114" s="39">
        <f t="shared" si="87"/>
        <v>507.68</v>
      </c>
      <c r="N114" s="38">
        <f t="shared" si="88"/>
        <v>28.05</v>
      </c>
      <c r="O114" s="39">
        <f t="shared" si="89"/>
        <v>110</v>
      </c>
      <c r="P114" s="39">
        <f t="shared" si="90"/>
        <v>0</v>
      </c>
      <c r="Q114" s="39">
        <f t="shared" si="91"/>
        <v>1358.98</v>
      </c>
      <c r="R114" s="38">
        <f t="shared" si="92"/>
        <v>0</v>
      </c>
      <c r="S114" s="38">
        <f t="shared" si="93"/>
        <v>320.56</v>
      </c>
      <c r="T114" s="39">
        <f t="shared" si="94"/>
        <v>126.92</v>
      </c>
      <c r="U114" s="38">
        <f t="shared" si="95"/>
        <v>12.02</v>
      </c>
      <c r="V114" s="39">
        <f t="shared" si="96"/>
        <v>110</v>
      </c>
      <c r="W114" s="39">
        <f t="shared" si="97"/>
        <v>0</v>
      </c>
      <c r="X114" s="38">
        <f t="shared" si="98"/>
        <v>569.5</v>
      </c>
      <c r="Y114" s="38">
        <f t="shared" si="99"/>
        <v>1928.48</v>
      </c>
      <c r="Z114" s="38"/>
      <c r="AA114" s="41" t="s">
        <v>70</v>
      </c>
      <c r="AB114" s="42">
        <f t="shared" si="102"/>
        <v>72.13</v>
      </c>
      <c r="AC114" s="42">
        <f t="shared" si="103"/>
        <v>961.68</v>
      </c>
      <c r="AD114" s="42">
        <f t="shared" si="100"/>
        <v>634.6</v>
      </c>
      <c r="AE114" s="42">
        <f t="shared" si="104"/>
        <v>40.07</v>
      </c>
      <c r="AF114" s="42">
        <f t="shared" ref="AF114:AH114" si="150">O114+V114</f>
        <v>220</v>
      </c>
      <c r="AG114" s="42">
        <f t="shared" si="150"/>
        <v>0</v>
      </c>
      <c r="AH114" s="42">
        <f t="shared" si="150"/>
        <v>1928.48</v>
      </c>
      <c r="AI114" s="41" t="s">
        <v>33</v>
      </c>
    </row>
    <row r="115" s="15" customFormat="1" ht="16" customHeight="1" spans="1:35">
      <c r="A115" s="37">
        <f t="shared" si="84"/>
        <v>112</v>
      </c>
      <c r="B115" s="38" t="s">
        <v>248</v>
      </c>
      <c r="C115" s="38" t="s">
        <v>378</v>
      </c>
      <c r="D115" s="40" t="s">
        <v>379</v>
      </c>
      <c r="E115" s="38">
        <v>4007</v>
      </c>
      <c r="F115" s="38">
        <v>4007</v>
      </c>
      <c r="G115" s="39">
        <v>6346</v>
      </c>
      <c r="H115" s="38">
        <v>4007</v>
      </c>
      <c r="I115" s="39">
        <v>2200</v>
      </c>
      <c r="J115" s="39"/>
      <c r="K115" s="38">
        <f t="shared" si="85"/>
        <v>72.13</v>
      </c>
      <c r="L115" s="38">
        <f t="shared" si="86"/>
        <v>641.12</v>
      </c>
      <c r="M115" s="39">
        <f t="shared" si="87"/>
        <v>507.68</v>
      </c>
      <c r="N115" s="38">
        <f t="shared" si="88"/>
        <v>28.05</v>
      </c>
      <c r="O115" s="39">
        <f t="shared" si="89"/>
        <v>110</v>
      </c>
      <c r="P115" s="39">
        <f t="shared" si="90"/>
        <v>0</v>
      </c>
      <c r="Q115" s="39">
        <f t="shared" si="91"/>
        <v>1358.98</v>
      </c>
      <c r="R115" s="38">
        <f t="shared" si="92"/>
        <v>0</v>
      </c>
      <c r="S115" s="38">
        <f t="shared" si="93"/>
        <v>320.56</v>
      </c>
      <c r="T115" s="39">
        <f t="shared" si="94"/>
        <v>126.92</v>
      </c>
      <c r="U115" s="38">
        <f t="shared" si="95"/>
        <v>12.02</v>
      </c>
      <c r="V115" s="39">
        <f t="shared" si="96"/>
        <v>110</v>
      </c>
      <c r="W115" s="39">
        <f t="shared" si="97"/>
        <v>0</v>
      </c>
      <c r="X115" s="38">
        <f t="shared" si="98"/>
        <v>569.5</v>
      </c>
      <c r="Y115" s="38">
        <f t="shared" si="99"/>
        <v>1928.48</v>
      </c>
      <c r="Z115" s="38"/>
      <c r="AA115" s="41" t="s">
        <v>70</v>
      </c>
      <c r="AB115" s="42">
        <f t="shared" si="102"/>
        <v>72.13</v>
      </c>
      <c r="AC115" s="42">
        <f t="shared" si="103"/>
        <v>961.68</v>
      </c>
      <c r="AD115" s="42">
        <f t="shared" si="100"/>
        <v>634.6</v>
      </c>
      <c r="AE115" s="42">
        <f t="shared" si="104"/>
        <v>40.07</v>
      </c>
      <c r="AF115" s="42">
        <f t="shared" ref="AF115:AH115" si="151">O115+V115</f>
        <v>220</v>
      </c>
      <c r="AG115" s="42">
        <f t="shared" si="151"/>
        <v>0</v>
      </c>
      <c r="AH115" s="42">
        <f t="shared" si="151"/>
        <v>1928.48</v>
      </c>
      <c r="AI115" s="41" t="s">
        <v>33</v>
      </c>
    </row>
    <row r="116" s="15" customFormat="1" ht="16" customHeight="1" spans="1:35">
      <c r="A116" s="37">
        <f t="shared" si="84"/>
        <v>113</v>
      </c>
      <c r="B116" s="38" t="s">
        <v>248</v>
      </c>
      <c r="C116" s="38" t="s">
        <v>382</v>
      </c>
      <c r="D116" s="40" t="s">
        <v>383</v>
      </c>
      <c r="E116" s="38">
        <v>4007</v>
      </c>
      <c r="F116" s="38">
        <v>4007</v>
      </c>
      <c r="G116" s="39">
        <v>6346</v>
      </c>
      <c r="H116" s="38">
        <v>4007</v>
      </c>
      <c r="I116" s="39">
        <v>2200</v>
      </c>
      <c r="J116" s="39"/>
      <c r="K116" s="38">
        <f t="shared" si="85"/>
        <v>72.13</v>
      </c>
      <c r="L116" s="38">
        <f t="shared" si="86"/>
        <v>641.12</v>
      </c>
      <c r="M116" s="39">
        <f t="shared" si="87"/>
        <v>507.68</v>
      </c>
      <c r="N116" s="38">
        <f t="shared" si="88"/>
        <v>28.05</v>
      </c>
      <c r="O116" s="39">
        <f t="shared" si="89"/>
        <v>110</v>
      </c>
      <c r="P116" s="39">
        <f t="shared" si="90"/>
        <v>0</v>
      </c>
      <c r="Q116" s="39">
        <f t="shared" si="91"/>
        <v>1358.98</v>
      </c>
      <c r="R116" s="38">
        <f t="shared" si="92"/>
        <v>0</v>
      </c>
      <c r="S116" s="38">
        <f t="shared" si="93"/>
        <v>320.56</v>
      </c>
      <c r="T116" s="39">
        <f t="shared" si="94"/>
        <v>126.92</v>
      </c>
      <c r="U116" s="38">
        <f t="shared" si="95"/>
        <v>12.02</v>
      </c>
      <c r="V116" s="39">
        <f t="shared" si="96"/>
        <v>110</v>
      </c>
      <c r="W116" s="39">
        <f t="shared" si="97"/>
        <v>0</v>
      </c>
      <c r="X116" s="38">
        <f t="shared" si="98"/>
        <v>569.5</v>
      </c>
      <c r="Y116" s="38">
        <f t="shared" si="99"/>
        <v>1928.48</v>
      </c>
      <c r="Z116" s="38"/>
      <c r="AA116" s="41" t="s">
        <v>70</v>
      </c>
      <c r="AB116" s="42">
        <f t="shared" si="102"/>
        <v>72.13</v>
      </c>
      <c r="AC116" s="42">
        <f t="shared" si="103"/>
        <v>961.68</v>
      </c>
      <c r="AD116" s="42">
        <f t="shared" si="100"/>
        <v>634.6</v>
      </c>
      <c r="AE116" s="42">
        <f t="shared" si="104"/>
        <v>40.07</v>
      </c>
      <c r="AF116" s="42">
        <f t="shared" ref="AF116:AH116" si="152">O116+V116</f>
        <v>220</v>
      </c>
      <c r="AG116" s="42">
        <f t="shared" si="152"/>
        <v>0</v>
      </c>
      <c r="AH116" s="42">
        <f t="shared" si="152"/>
        <v>1928.48</v>
      </c>
      <c r="AI116" s="41" t="s">
        <v>33</v>
      </c>
    </row>
    <row r="117" s="15" customFormat="1" ht="16" customHeight="1" spans="1:35">
      <c r="A117" s="37">
        <f t="shared" si="84"/>
        <v>114</v>
      </c>
      <c r="B117" s="38" t="s">
        <v>248</v>
      </c>
      <c r="C117" s="45" t="s">
        <v>384</v>
      </c>
      <c r="D117" s="46" t="s">
        <v>385</v>
      </c>
      <c r="E117" s="38">
        <v>4007</v>
      </c>
      <c r="F117" s="38">
        <v>4007</v>
      </c>
      <c r="G117" s="39">
        <v>6346</v>
      </c>
      <c r="H117" s="38">
        <v>4007</v>
      </c>
      <c r="I117" s="39">
        <v>2200</v>
      </c>
      <c r="J117" s="39"/>
      <c r="K117" s="38">
        <f t="shared" si="85"/>
        <v>72.13</v>
      </c>
      <c r="L117" s="38">
        <f t="shared" si="86"/>
        <v>641.12</v>
      </c>
      <c r="M117" s="39">
        <f t="shared" si="87"/>
        <v>507.68</v>
      </c>
      <c r="N117" s="38">
        <f t="shared" si="88"/>
        <v>28.05</v>
      </c>
      <c r="O117" s="39">
        <f t="shared" si="89"/>
        <v>110</v>
      </c>
      <c r="P117" s="39">
        <f t="shared" si="90"/>
        <v>0</v>
      </c>
      <c r="Q117" s="39">
        <f t="shared" si="91"/>
        <v>1358.98</v>
      </c>
      <c r="R117" s="38">
        <f t="shared" si="92"/>
        <v>0</v>
      </c>
      <c r="S117" s="38">
        <f t="shared" si="93"/>
        <v>320.56</v>
      </c>
      <c r="T117" s="39">
        <f t="shared" si="94"/>
        <v>126.92</v>
      </c>
      <c r="U117" s="38">
        <f t="shared" si="95"/>
        <v>12.02</v>
      </c>
      <c r="V117" s="39">
        <f t="shared" si="96"/>
        <v>110</v>
      </c>
      <c r="W117" s="39">
        <f t="shared" si="97"/>
        <v>0</v>
      </c>
      <c r="X117" s="38">
        <f t="shared" si="98"/>
        <v>569.5</v>
      </c>
      <c r="Y117" s="38">
        <f t="shared" si="99"/>
        <v>1928.48</v>
      </c>
      <c r="Z117" s="38"/>
      <c r="AA117" s="41" t="s">
        <v>70</v>
      </c>
      <c r="AB117" s="42">
        <f t="shared" si="102"/>
        <v>72.13</v>
      </c>
      <c r="AC117" s="42">
        <f t="shared" si="103"/>
        <v>961.68</v>
      </c>
      <c r="AD117" s="42">
        <f t="shared" si="100"/>
        <v>634.6</v>
      </c>
      <c r="AE117" s="42">
        <f t="shared" si="104"/>
        <v>40.07</v>
      </c>
      <c r="AF117" s="42">
        <f t="shared" ref="AF117:AH117" si="153">O117+V117</f>
        <v>220</v>
      </c>
      <c r="AG117" s="42">
        <f t="shared" si="153"/>
        <v>0</v>
      </c>
      <c r="AH117" s="42">
        <f t="shared" si="153"/>
        <v>1928.48</v>
      </c>
      <c r="AI117" s="41" t="s">
        <v>33</v>
      </c>
    </row>
    <row r="118" s="15" customFormat="1" ht="16" customHeight="1" spans="1:35">
      <c r="A118" s="37">
        <f t="shared" si="84"/>
        <v>115</v>
      </c>
      <c r="B118" s="38" t="s">
        <v>116</v>
      </c>
      <c r="C118" s="38" t="s">
        <v>388</v>
      </c>
      <c r="D118" s="40" t="s">
        <v>389</v>
      </c>
      <c r="E118" s="38">
        <v>4007</v>
      </c>
      <c r="F118" s="38">
        <v>4007</v>
      </c>
      <c r="G118" s="39">
        <v>6346</v>
      </c>
      <c r="H118" s="38">
        <v>4007</v>
      </c>
      <c r="I118" s="39">
        <v>2200</v>
      </c>
      <c r="J118" s="39"/>
      <c r="K118" s="38">
        <f t="shared" si="85"/>
        <v>72.13</v>
      </c>
      <c r="L118" s="38">
        <f t="shared" si="86"/>
        <v>641.12</v>
      </c>
      <c r="M118" s="39">
        <f t="shared" si="87"/>
        <v>507.68</v>
      </c>
      <c r="N118" s="38">
        <f t="shared" si="88"/>
        <v>28.05</v>
      </c>
      <c r="O118" s="39">
        <f t="shared" si="89"/>
        <v>110</v>
      </c>
      <c r="P118" s="39">
        <f t="shared" si="90"/>
        <v>0</v>
      </c>
      <c r="Q118" s="39">
        <f t="shared" si="91"/>
        <v>1358.98</v>
      </c>
      <c r="R118" s="38">
        <f t="shared" si="92"/>
        <v>0</v>
      </c>
      <c r="S118" s="38">
        <f t="shared" si="93"/>
        <v>320.56</v>
      </c>
      <c r="T118" s="39">
        <f t="shared" si="94"/>
        <v>126.92</v>
      </c>
      <c r="U118" s="38">
        <f t="shared" si="95"/>
        <v>12.02</v>
      </c>
      <c r="V118" s="39">
        <f t="shared" si="96"/>
        <v>110</v>
      </c>
      <c r="W118" s="39">
        <f t="shared" si="97"/>
        <v>0</v>
      </c>
      <c r="X118" s="38">
        <f t="shared" si="98"/>
        <v>569.5</v>
      </c>
      <c r="Y118" s="38">
        <f t="shared" si="99"/>
        <v>1928.48</v>
      </c>
      <c r="Z118" s="38"/>
      <c r="AA118" s="41" t="s">
        <v>71</v>
      </c>
      <c r="AB118" s="42">
        <f t="shared" si="102"/>
        <v>72.13</v>
      </c>
      <c r="AC118" s="42">
        <f t="shared" si="103"/>
        <v>961.68</v>
      </c>
      <c r="AD118" s="42">
        <f t="shared" si="100"/>
        <v>634.6</v>
      </c>
      <c r="AE118" s="42">
        <f t="shared" si="104"/>
        <v>40.07</v>
      </c>
      <c r="AF118" s="42">
        <f t="shared" ref="AF118:AH118" si="154">O118+V118</f>
        <v>220</v>
      </c>
      <c r="AG118" s="42">
        <f t="shared" si="154"/>
        <v>0</v>
      </c>
      <c r="AH118" s="42">
        <f t="shared" si="154"/>
        <v>1928.48</v>
      </c>
      <c r="AI118" s="41" t="s">
        <v>33</v>
      </c>
    </row>
    <row r="119" s="15" customFormat="1" ht="16" customHeight="1" spans="1:35">
      <c r="A119" s="37">
        <f t="shared" si="84"/>
        <v>116</v>
      </c>
      <c r="B119" s="38" t="s">
        <v>116</v>
      </c>
      <c r="C119" s="38" t="s">
        <v>390</v>
      </c>
      <c r="D119" s="40" t="s">
        <v>391</v>
      </c>
      <c r="E119" s="38">
        <v>4007</v>
      </c>
      <c r="F119" s="38">
        <v>4007</v>
      </c>
      <c r="G119" s="39">
        <v>6346</v>
      </c>
      <c r="H119" s="38">
        <v>4007</v>
      </c>
      <c r="I119" s="39">
        <v>4180</v>
      </c>
      <c r="J119" s="39"/>
      <c r="K119" s="38">
        <f t="shared" si="85"/>
        <v>72.13</v>
      </c>
      <c r="L119" s="38">
        <f t="shared" si="86"/>
        <v>641.12</v>
      </c>
      <c r="M119" s="39">
        <f t="shared" si="87"/>
        <v>507.68</v>
      </c>
      <c r="N119" s="38">
        <f t="shared" si="88"/>
        <v>28.05</v>
      </c>
      <c r="O119" s="39">
        <f t="shared" si="89"/>
        <v>209</v>
      </c>
      <c r="P119" s="39">
        <f t="shared" si="90"/>
        <v>0</v>
      </c>
      <c r="Q119" s="39">
        <f t="shared" si="91"/>
        <v>1457.98</v>
      </c>
      <c r="R119" s="38">
        <f t="shared" si="92"/>
        <v>0</v>
      </c>
      <c r="S119" s="38">
        <f t="shared" si="93"/>
        <v>320.56</v>
      </c>
      <c r="T119" s="39">
        <f t="shared" si="94"/>
        <v>126.92</v>
      </c>
      <c r="U119" s="38">
        <f t="shared" si="95"/>
        <v>12.02</v>
      </c>
      <c r="V119" s="39">
        <f t="shared" si="96"/>
        <v>209</v>
      </c>
      <c r="W119" s="39">
        <f t="shared" si="97"/>
        <v>0</v>
      </c>
      <c r="X119" s="38">
        <f t="shared" si="98"/>
        <v>668.5</v>
      </c>
      <c r="Y119" s="38">
        <f t="shared" si="99"/>
        <v>2126.48</v>
      </c>
      <c r="Z119" s="38"/>
      <c r="AA119" s="41" t="s">
        <v>47</v>
      </c>
      <c r="AB119" s="42">
        <f t="shared" si="102"/>
        <v>72.13</v>
      </c>
      <c r="AC119" s="42">
        <f t="shared" si="103"/>
        <v>961.68</v>
      </c>
      <c r="AD119" s="42">
        <f t="shared" si="100"/>
        <v>634.6</v>
      </c>
      <c r="AE119" s="42">
        <f t="shared" si="104"/>
        <v>40.07</v>
      </c>
      <c r="AF119" s="42">
        <f t="shared" ref="AF119:AH119" si="155">O119+V119</f>
        <v>418</v>
      </c>
      <c r="AG119" s="42">
        <f t="shared" si="155"/>
        <v>0</v>
      </c>
      <c r="AH119" s="42">
        <f t="shared" si="155"/>
        <v>2126.48</v>
      </c>
      <c r="AI119" s="41" t="s">
        <v>33</v>
      </c>
    </row>
    <row r="120" s="15" customFormat="1" ht="16" customHeight="1" spans="1:35">
      <c r="A120" s="37">
        <f t="shared" si="84"/>
        <v>117</v>
      </c>
      <c r="B120" s="38" t="s">
        <v>116</v>
      </c>
      <c r="C120" s="38" t="s">
        <v>392</v>
      </c>
      <c r="D120" s="40" t="s">
        <v>393</v>
      </c>
      <c r="E120" s="38">
        <v>4007</v>
      </c>
      <c r="F120" s="38">
        <v>4007</v>
      </c>
      <c r="G120" s="39">
        <v>6346</v>
      </c>
      <c r="H120" s="38">
        <v>4007</v>
      </c>
      <c r="I120" s="39">
        <v>4180</v>
      </c>
      <c r="J120" s="39"/>
      <c r="K120" s="38">
        <f t="shared" si="85"/>
        <v>72.13</v>
      </c>
      <c r="L120" s="38">
        <f t="shared" si="86"/>
        <v>641.12</v>
      </c>
      <c r="M120" s="39">
        <f t="shared" si="87"/>
        <v>507.68</v>
      </c>
      <c r="N120" s="38">
        <f t="shared" si="88"/>
        <v>28.05</v>
      </c>
      <c r="O120" s="39">
        <f t="shared" si="89"/>
        <v>209</v>
      </c>
      <c r="P120" s="39">
        <f t="shared" si="90"/>
        <v>0</v>
      </c>
      <c r="Q120" s="39">
        <f t="shared" si="91"/>
        <v>1457.98</v>
      </c>
      <c r="R120" s="38">
        <f t="shared" si="92"/>
        <v>0</v>
      </c>
      <c r="S120" s="38">
        <f t="shared" si="93"/>
        <v>320.56</v>
      </c>
      <c r="T120" s="39">
        <f t="shared" si="94"/>
        <v>126.92</v>
      </c>
      <c r="U120" s="38">
        <f t="shared" si="95"/>
        <v>12.02</v>
      </c>
      <c r="V120" s="39">
        <f t="shared" si="96"/>
        <v>209</v>
      </c>
      <c r="W120" s="39">
        <f t="shared" si="97"/>
        <v>0</v>
      </c>
      <c r="X120" s="38">
        <f t="shared" si="98"/>
        <v>668.5</v>
      </c>
      <c r="Y120" s="38">
        <f t="shared" si="99"/>
        <v>2126.48</v>
      </c>
      <c r="Z120" s="38"/>
      <c r="AA120" s="41" t="s">
        <v>68</v>
      </c>
      <c r="AB120" s="42">
        <f t="shared" si="102"/>
        <v>72.13</v>
      </c>
      <c r="AC120" s="42">
        <f t="shared" si="103"/>
        <v>961.68</v>
      </c>
      <c r="AD120" s="42">
        <f t="shared" si="100"/>
        <v>634.6</v>
      </c>
      <c r="AE120" s="42">
        <f t="shared" si="104"/>
        <v>40.07</v>
      </c>
      <c r="AF120" s="42">
        <f t="shared" ref="AF120:AH120" si="156">O120+V120</f>
        <v>418</v>
      </c>
      <c r="AG120" s="42">
        <f t="shared" si="156"/>
        <v>0</v>
      </c>
      <c r="AH120" s="42">
        <f t="shared" si="156"/>
        <v>2126.48</v>
      </c>
      <c r="AI120" s="41" t="s">
        <v>33</v>
      </c>
    </row>
    <row r="121" s="15" customFormat="1" ht="16" customHeight="1" spans="1:35">
      <c r="A121" s="37">
        <f t="shared" si="84"/>
        <v>118</v>
      </c>
      <c r="B121" s="38" t="s">
        <v>116</v>
      </c>
      <c r="C121" s="38" t="s">
        <v>386</v>
      </c>
      <c r="D121" s="40" t="s">
        <v>387</v>
      </c>
      <c r="E121" s="38">
        <v>4007</v>
      </c>
      <c r="F121" s="38">
        <v>4007</v>
      </c>
      <c r="G121" s="39">
        <v>6346</v>
      </c>
      <c r="H121" s="38">
        <v>4007</v>
      </c>
      <c r="I121" s="39">
        <v>2200</v>
      </c>
      <c r="J121" s="39"/>
      <c r="K121" s="38">
        <f t="shared" si="85"/>
        <v>72.13</v>
      </c>
      <c r="L121" s="38">
        <f t="shared" si="86"/>
        <v>641.12</v>
      </c>
      <c r="M121" s="39">
        <f t="shared" si="87"/>
        <v>507.68</v>
      </c>
      <c r="N121" s="38">
        <f t="shared" si="88"/>
        <v>28.05</v>
      </c>
      <c r="O121" s="39">
        <f t="shared" si="89"/>
        <v>110</v>
      </c>
      <c r="P121" s="39">
        <f t="shared" si="90"/>
        <v>0</v>
      </c>
      <c r="Q121" s="39">
        <f t="shared" si="91"/>
        <v>1358.98</v>
      </c>
      <c r="R121" s="38">
        <f t="shared" si="92"/>
        <v>0</v>
      </c>
      <c r="S121" s="38">
        <f t="shared" si="93"/>
        <v>320.56</v>
      </c>
      <c r="T121" s="39">
        <f t="shared" si="94"/>
        <v>126.92</v>
      </c>
      <c r="U121" s="38">
        <f t="shared" si="95"/>
        <v>12.02</v>
      </c>
      <c r="V121" s="39">
        <f t="shared" si="96"/>
        <v>110</v>
      </c>
      <c r="W121" s="39">
        <f t="shared" si="97"/>
        <v>0</v>
      </c>
      <c r="X121" s="38">
        <f t="shared" si="98"/>
        <v>569.5</v>
      </c>
      <c r="Y121" s="38">
        <f t="shared" si="99"/>
        <v>1928.48</v>
      </c>
      <c r="Z121" s="38"/>
      <c r="AA121" s="41" t="s">
        <v>80</v>
      </c>
      <c r="AB121" s="42">
        <f t="shared" si="102"/>
        <v>72.13</v>
      </c>
      <c r="AC121" s="42">
        <f t="shared" si="103"/>
        <v>961.68</v>
      </c>
      <c r="AD121" s="42">
        <f t="shared" si="100"/>
        <v>634.6</v>
      </c>
      <c r="AE121" s="42">
        <f t="shared" si="104"/>
        <v>40.07</v>
      </c>
      <c r="AF121" s="42">
        <f t="shared" ref="AF121:AH121" si="157">O121+V121</f>
        <v>220</v>
      </c>
      <c r="AG121" s="42">
        <f t="shared" si="157"/>
        <v>0</v>
      </c>
      <c r="AH121" s="42">
        <f t="shared" si="157"/>
        <v>1928.48</v>
      </c>
      <c r="AI121" s="41" t="s">
        <v>33</v>
      </c>
    </row>
    <row r="122" s="15" customFormat="1" ht="16" customHeight="1" spans="1:35">
      <c r="A122" s="37">
        <f t="shared" si="84"/>
        <v>119</v>
      </c>
      <c r="B122" s="38" t="s">
        <v>116</v>
      </c>
      <c r="C122" s="38" t="s">
        <v>394</v>
      </c>
      <c r="D122" s="40" t="s">
        <v>395</v>
      </c>
      <c r="E122" s="38">
        <v>4007</v>
      </c>
      <c r="F122" s="38">
        <v>4007</v>
      </c>
      <c r="G122" s="39">
        <v>6346</v>
      </c>
      <c r="H122" s="38">
        <v>4007</v>
      </c>
      <c r="I122" s="39">
        <v>4180</v>
      </c>
      <c r="J122" s="39"/>
      <c r="K122" s="38">
        <f t="shared" si="85"/>
        <v>72.13</v>
      </c>
      <c r="L122" s="38">
        <f t="shared" si="86"/>
        <v>641.12</v>
      </c>
      <c r="M122" s="39">
        <f t="shared" si="87"/>
        <v>507.68</v>
      </c>
      <c r="N122" s="38">
        <f t="shared" si="88"/>
        <v>28.05</v>
      </c>
      <c r="O122" s="39">
        <f t="shared" si="89"/>
        <v>209</v>
      </c>
      <c r="P122" s="39">
        <f t="shared" si="90"/>
        <v>0</v>
      </c>
      <c r="Q122" s="39">
        <f t="shared" si="91"/>
        <v>1457.98</v>
      </c>
      <c r="R122" s="38">
        <f t="shared" si="92"/>
        <v>0</v>
      </c>
      <c r="S122" s="38">
        <f t="shared" si="93"/>
        <v>320.56</v>
      </c>
      <c r="T122" s="39">
        <f t="shared" si="94"/>
        <v>126.92</v>
      </c>
      <c r="U122" s="38">
        <f t="shared" si="95"/>
        <v>12.02</v>
      </c>
      <c r="V122" s="39">
        <f t="shared" si="96"/>
        <v>209</v>
      </c>
      <c r="W122" s="39">
        <f t="shared" si="97"/>
        <v>0</v>
      </c>
      <c r="X122" s="38">
        <f t="shared" si="98"/>
        <v>668.5</v>
      </c>
      <c r="Y122" s="38">
        <f t="shared" si="99"/>
        <v>2126.48</v>
      </c>
      <c r="Z122" s="38"/>
      <c r="AA122" s="41" t="s">
        <v>47</v>
      </c>
      <c r="AB122" s="42">
        <f t="shared" si="102"/>
        <v>72.13</v>
      </c>
      <c r="AC122" s="42">
        <f t="shared" si="103"/>
        <v>961.68</v>
      </c>
      <c r="AD122" s="42">
        <f t="shared" si="100"/>
        <v>634.6</v>
      </c>
      <c r="AE122" s="42">
        <f t="shared" si="104"/>
        <v>40.07</v>
      </c>
      <c r="AF122" s="42">
        <f t="shared" ref="AF122:AH122" si="158">O122+V122</f>
        <v>418</v>
      </c>
      <c r="AG122" s="42">
        <f t="shared" si="158"/>
        <v>0</v>
      </c>
      <c r="AH122" s="42">
        <f t="shared" si="158"/>
        <v>2126.48</v>
      </c>
      <c r="AI122" s="41" t="s">
        <v>33</v>
      </c>
    </row>
    <row r="123" s="15" customFormat="1" ht="16" customHeight="1" spans="1:35">
      <c r="A123" s="37">
        <f t="shared" si="84"/>
        <v>120</v>
      </c>
      <c r="B123" s="38" t="s">
        <v>195</v>
      </c>
      <c r="C123" s="38" t="s">
        <v>396</v>
      </c>
      <c r="D123" s="40" t="s">
        <v>397</v>
      </c>
      <c r="E123" s="38">
        <v>4007</v>
      </c>
      <c r="F123" s="38">
        <v>4007</v>
      </c>
      <c r="G123" s="39">
        <v>6346</v>
      </c>
      <c r="H123" s="38">
        <v>4007</v>
      </c>
      <c r="I123" s="39">
        <v>4180</v>
      </c>
      <c r="J123" s="39"/>
      <c r="K123" s="38">
        <f t="shared" si="85"/>
        <v>72.13</v>
      </c>
      <c r="L123" s="38">
        <f t="shared" si="86"/>
        <v>641.12</v>
      </c>
      <c r="M123" s="39">
        <f t="shared" si="87"/>
        <v>507.68</v>
      </c>
      <c r="N123" s="38">
        <f t="shared" si="88"/>
        <v>28.05</v>
      </c>
      <c r="O123" s="39">
        <f t="shared" si="89"/>
        <v>209</v>
      </c>
      <c r="P123" s="39">
        <f t="shared" si="90"/>
        <v>0</v>
      </c>
      <c r="Q123" s="39">
        <f t="shared" si="91"/>
        <v>1457.98</v>
      </c>
      <c r="R123" s="38">
        <f t="shared" si="92"/>
        <v>0</v>
      </c>
      <c r="S123" s="38">
        <f t="shared" si="93"/>
        <v>320.56</v>
      </c>
      <c r="T123" s="39">
        <f t="shared" si="94"/>
        <v>126.92</v>
      </c>
      <c r="U123" s="38">
        <f t="shared" si="95"/>
        <v>12.02</v>
      </c>
      <c r="V123" s="39">
        <f t="shared" si="96"/>
        <v>209</v>
      </c>
      <c r="W123" s="39">
        <f t="shared" si="97"/>
        <v>0</v>
      </c>
      <c r="X123" s="38">
        <f t="shared" si="98"/>
        <v>668.5</v>
      </c>
      <c r="Y123" s="38">
        <f t="shared" si="99"/>
        <v>2126.48</v>
      </c>
      <c r="Z123" s="38"/>
      <c r="AA123" s="41" t="s">
        <v>72</v>
      </c>
      <c r="AB123" s="42">
        <f t="shared" si="102"/>
        <v>72.13</v>
      </c>
      <c r="AC123" s="42">
        <f t="shared" si="103"/>
        <v>961.68</v>
      </c>
      <c r="AD123" s="42">
        <f t="shared" si="100"/>
        <v>634.6</v>
      </c>
      <c r="AE123" s="42">
        <f t="shared" si="104"/>
        <v>40.07</v>
      </c>
      <c r="AF123" s="42">
        <f t="shared" ref="AF123:AH123" si="159">O123+V123</f>
        <v>418</v>
      </c>
      <c r="AG123" s="42">
        <f t="shared" si="159"/>
        <v>0</v>
      </c>
      <c r="AH123" s="42">
        <f t="shared" si="159"/>
        <v>2126.48</v>
      </c>
      <c r="AI123" s="41" t="s">
        <v>34</v>
      </c>
    </row>
    <row r="124" s="15" customFormat="1" ht="16" customHeight="1" spans="1:35">
      <c r="A124" s="37">
        <f t="shared" si="84"/>
        <v>121</v>
      </c>
      <c r="B124" s="38" t="s">
        <v>116</v>
      </c>
      <c r="C124" s="38" t="s">
        <v>398</v>
      </c>
      <c r="D124" s="220" t="s">
        <v>399</v>
      </c>
      <c r="E124" s="38">
        <v>4007</v>
      </c>
      <c r="F124" s="38">
        <v>4007</v>
      </c>
      <c r="G124" s="39">
        <v>6346</v>
      </c>
      <c r="H124" s="38">
        <v>4007</v>
      </c>
      <c r="I124" s="39">
        <v>2200</v>
      </c>
      <c r="J124" s="39"/>
      <c r="K124" s="38">
        <f t="shared" si="85"/>
        <v>72.13</v>
      </c>
      <c r="L124" s="38">
        <f t="shared" si="86"/>
        <v>641.12</v>
      </c>
      <c r="M124" s="39">
        <f t="shared" si="87"/>
        <v>507.68</v>
      </c>
      <c r="N124" s="38">
        <f t="shared" si="88"/>
        <v>28.05</v>
      </c>
      <c r="O124" s="39">
        <f t="shared" si="89"/>
        <v>110</v>
      </c>
      <c r="P124" s="39">
        <f t="shared" si="90"/>
        <v>0</v>
      </c>
      <c r="Q124" s="39">
        <f t="shared" si="91"/>
        <v>1358.98</v>
      </c>
      <c r="R124" s="38">
        <f t="shared" si="92"/>
        <v>0</v>
      </c>
      <c r="S124" s="38">
        <f t="shared" si="93"/>
        <v>320.56</v>
      </c>
      <c r="T124" s="39">
        <f t="shared" si="94"/>
        <v>126.92</v>
      </c>
      <c r="U124" s="38">
        <f t="shared" si="95"/>
        <v>12.02</v>
      </c>
      <c r="V124" s="39">
        <f t="shared" si="96"/>
        <v>110</v>
      </c>
      <c r="W124" s="39">
        <f t="shared" si="97"/>
        <v>0</v>
      </c>
      <c r="X124" s="38">
        <f t="shared" si="98"/>
        <v>569.5</v>
      </c>
      <c r="Y124" s="38">
        <f t="shared" si="99"/>
        <v>1928.48</v>
      </c>
      <c r="Z124" s="38"/>
      <c r="AA124" s="41" t="s">
        <v>80</v>
      </c>
      <c r="AB124" s="42">
        <f t="shared" si="102"/>
        <v>72.13</v>
      </c>
      <c r="AC124" s="42">
        <f t="shared" si="103"/>
        <v>961.68</v>
      </c>
      <c r="AD124" s="42">
        <f t="shared" si="100"/>
        <v>634.6</v>
      </c>
      <c r="AE124" s="42">
        <f t="shared" si="104"/>
        <v>40.07</v>
      </c>
      <c r="AF124" s="42">
        <f t="shared" ref="AF124:AH124" si="160">O124+V124</f>
        <v>220</v>
      </c>
      <c r="AG124" s="42">
        <f t="shared" si="160"/>
        <v>0</v>
      </c>
      <c r="AH124" s="42">
        <f t="shared" si="160"/>
        <v>1928.48</v>
      </c>
      <c r="AI124" s="41" t="s">
        <v>33</v>
      </c>
    </row>
    <row r="125" s="15" customFormat="1" ht="16" customHeight="1" spans="1:35">
      <c r="A125" s="37">
        <f t="shared" si="84"/>
        <v>122</v>
      </c>
      <c r="B125" s="38" t="s">
        <v>116</v>
      </c>
      <c r="C125" s="38" t="s">
        <v>400</v>
      </c>
      <c r="D125" s="40" t="s">
        <v>401</v>
      </c>
      <c r="E125" s="38">
        <v>4007</v>
      </c>
      <c r="F125" s="38">
        <v>4007</v>
      </c>
      <c r="G125" s="39">
        <v>6346</v>
      </c>
      <c r="H125" s="38">
        <v>4007</v>
      </c>
      <c r="I125" s="39">
        <v>3180</v>
      </c>
      <c r="J125" s="39"/>
      <c r="K125" s="38">
        <f t="shared" si="85"/>
        <v>72.13</v>
      </c>
      <c r="L125" s="38">
        <f t="shared" si="86"/>
        <v>641.12</v>
      </c>
      <c r="M125" s="39">
        <f t="shared" si="87"/>
        <v>507.68</v>
      </c>
      <c r="N125" s="38">
        <f t="shared" si="88"/>
        <v>28.05</v>
      </c>
      <c r="O125" s="39">
        <f t="shared" si="89"/>
        <v>159</v>
      </c>
      <c r="P125" s="39">
        <f t="shared" si="90"/>
        <v>0</v>
      </c>
      <c r="Q125" s="39">
        <f t="shared" si="91"/>
        <v>1407.98</v>
      </c>
      <c r="R125" s="38">
        <f t="shared" si="92"/>
        <v>0</v>
      </c>
      <c r="S125" s="38">
        <f t="shared" si="93"/>
        <v>320.56</v>
      </c>
      <c r="T125" s="39">
        <f t="shared" si="94"/>
        <v>126.92</v>
      </c>
      <c r="U125" s="38">
        <f t="shared" si="95"/>
        <v>12.02</v>
      </c>
      <c r="V125" s="39">
        <f t="shared" si="96"/>
        <v>159</v>
      </c>
      <c r="W125" s="39">
        <f t="shared" si="97"/>
        <v>0</v>
      </c>
      <c r="X125" s="38">
        <f t="shared" si="98"/>
        <v>618.5</v>
      </c>
      <c r="Y125" s="38">
        <f t="shared" si="99"/>
        <v>2026.48</v>
      </c>
      <c r="Z125" s="38"/>
      <c r="AA125" s="41" t="s">
        <v>68</v>
      </c>
      <c r="AB125" s="42">
        <f t="shared" si="102"/>
        <v>72.13</v>
      </c>
      <c r="AC125" s="42">
        <f t="shared" si="103"/>
        <v>961.68</v>
      </c>
      <c r="AD125" s="42">
        <f t="shared" si="100"/>
        <v>634.6</v>
      </c>
      <c r="AE125" s="42">
        <f t="shared" si="104"/>
        <v>40.07</v>
      </c>
      <c r="AF125" s="42">
        <f t="shared" ref="AF125:AH125" si="161">O125+V125</f>
        <v>318</v>
      </c>
      <c r="AG125" s="42">
        <f t="shared" si="161"/>
        <v>0</v>
      </c>
      <c r="AH125" s="42">
        <f t="shared" si="161"/>
        <v>2026.48</v>
      </c>
      <c r="AI125" s="41" t="s">
        <v>33</v>
      </c>
    </row>
    <row r="126" s="15" customFormat="1" ht="16" customHeight="1" spans="1:35">
      <c r="A126" s="37">
        <f t="shared" si="84"/>
        <v>123</v>
      </c>
      <c r="B126" s="38" t="s">
        <v>116</v>
      </c>
      <c r="C126" s="38" t="s">
        <v>402</v>
      </c>
      <c r="D126" s="222" t="s">
        <v>403</v>
      </c>
      <c r="E126" s="38">
        <v>4007</v>
      </c>
      <c r="F126" s="38">
        <v>4007</v>
      </c>
      <c r="G126" s="39">
        <v>6346</v>
      </c>
      <c r="H126" s="38">
        <v>4007</v>
      </c>
      <c r="I126" s="39">
        <v>2200</v>
      </c>
      <c r="J126" s="39"/>
      <c r="K126" s="38">
        <f t="shared" si="85"/>
        <v>72.13</v>
      </c>
      <c r="L126" s="38">
        <f t="shared" si="86"/>
        <v>641.12</v>
      </c>
      <c r="M126" s="39">
        <f t="shared" si="87"/>
        <v>507.68</v>
      </c>
      <c r="N126" s="38">
        <f t="shared" si="88"/>
        <v>28.05</v>
      </c>
      <c r="O126" s="39">
        <f t="shared" si="89"/>
        <v>110</v>
      </c>
      <c r="P126" s="39">
        <f t="shared" si="90"/>
        <v>0</v>
      </c>
      <c r="Q126" s="39">
        <f t="shared" si="91"/>
        <v>1358.98</v>
      </c>
      <c r="R126" s="38">
        <f t="shared" si="92"/>
        <v>0</v>
      </c>
      <c r="S126" s="38">
        <f t="shared" si="93"/>
        <v>320.56</v>
      </c>
      <c r="T126" s="39">
        <f t="shared" si="94"/>
        <v>126.92</v>
      </c>
      <c r="U126" s="38">
        <f t="shared" si="95"/>
        <v>12.02</v>
      </c>
      <c r="V126" s="39">
        <f t="shared" si="96"/>
        <v>110</v>
      </c>
      <c r="W126" s="39">
        <f t="shared" si="97"/>
        <v>0</v>
      </c>
      <c r="X126" s="38">
        <f t="shared" si="98"/>
        <v>569.5</v>
      </c>
      <c r="Y126" s="38">
        <f t="shared" si="99"/>
        <v>1928.48</v>
      </c>
      <c r="Z126" s="38"/>
      <c r="AA126" s="41" t="s">
        <v>68</v>
      </c>
      <c r="AB126" s="42">
        <f t="shared" si="102"/>
        <v>72.13</v>
      </c>
      <c r="AC126" s="42">
        <f t="shared" si="103"/>
        <v>961.68</v>
      </c>
      <c r="AD126" s="42">
        <f t="shared" si="100"/>
        <v>634.6</v>
      </c>
      <c r="AE126" s="42">
        <f t="shared" si="104"/>
        <v>40.07</v>
      </c>
      <c r="AF126" s="42">
        <f t="shared" ref="AF126:AH126" si="162">O126+V126</f>
        <v>220</v>
      </c>
      <c r="AG126" s="42">
        <f t="shared" si="162"/>
        <v>0</v>
      </c>
      <c r="AH126" s="42">
        <f t="shared" si="162"/>
        <v>1928.48</v>
      </c>
      <c r="AI126" s="41" t="s">
        <v>33</v>
      </c>
    </row>
    <row r="127" s="15" customFormat="1" ht="16" customHeight="1" spans="1:35">
      <c r="A127" s="37">
        <f t="shared" si="84"/>
        <v>124</v>
      </c>
      <c r="B127" s="38" t="s">
        <v>116</v>
      </c>
      <c r="C127" s="45" t="s">
        <v>410</v>
      </c>
      <c r="D127" s="46" t="s">
        <v>411</v>
      </c>
      <c r="E127" s="38">
        <v>4007</v>
      </c>
      <c r="F127" s="38">
        <v>4007</v>
      </c>
      <c r="G127" s="39">
        <v>6346</v>
      </c>
      <c r="H127" s="38">
        <v>4007</v>
      </c>
      <c r="I127" s="39">
        <v>2200</v>
      </c>
      <c r="J127" s="39"/>
      <c r="K127" s="38">
        <f t="shared" si="85"/>
        <v>72.13</v>
      </c>
      <c r="L127" s="38">
        <f t="shared" si="86"/>
        <v>641.12</v>
      </c>
      <c r="M127" s="39">
        <f t="shared" si="87"/>
        <v>507.68</v>
      </c>
      <c r="N127" s="38">
        <f t="shared" si="88"/>
        <v>28.05</v>
      </c>
      <c r="O127" s="39">
        <f t="shared" si="89"/>
        <v>110</v>
      </c>
      <c r="P127" s="39">
        <f t="shared" si="90"/>
        <v>0</v>
      </c>
      <c r="Q127" s="39">
        <f t="shared" si="91"/>
        <v>1358.98</v>
      </c>
      <c r="R127" s="38">
        <f t="shared" si="92"/>
        <v>0</v>
      </c>
      <c r="S127" s="38">
        <f t="shared" si="93"/>
        <v>320.56</v>
      </c>
      <c r="T127" s="39">
        <f t="shared" si="94"/>
        <v>126.92</v>
      </c>
      <c r="U127" s="38">
        <f t="shared" si="95"/>
        <v>12.02</v>
      </c>
      <c r="V127" s="39">
        <f t="shared" si="96"/>
        <v>110</v>
      </c>
      <c r="W127" s="39">
        <f t="shared" si="97"/>
        <v>0</v>
      </c>
      <c r="X127" s="38">
        <f t="shared" si="98"/>
        <v>569.5</v>
      </c>
      <c r="Y127" s="38">
        <f t="shared" si="99"/>
        <v>1928.48</v>
      </c>
      <c r="Z127" s="38"/>
      <c r="AA127" s="41" t="s">
        <v>80</v>
      </c>
      <c r="AB127" s="42">
        <f t="shared" si="102"/>
        <v>72.13</v>
      </c>
      <c r="AC127" s="42">
        <f t="shared" si="103"/>
        <v>961.68</v>
      </c>
      <c r="AD127" s="42">
        <f t="shared" si="100"/>
        <v>634.6</v>
      </c>
      <c r="AE127" s="42">
        <f t="shared" si="104"/>
        <v>40.07</v>
      </c>
      <c r="AF127" s="42">
        <f t="shared" ref="AF127:AH127" si="163">O127+V127</f>
        <v>220</v>
      </c>
      <c r="AG127" s="42">
        <f t="shared" si="163"/>
        <v>0</v>
      </c>
      <c r="AH127" s="42">
        <f t="shared" si="163"/>
        <v>1928.48</v>
      </c>
      <c r="AI127" s="41" t="s">
        <v>33</v>
      </c>
    </row>
    <row r="128" s="15" customFormat="1" ht="16" customHeight="1" spans="1:35">
      <c r="A128" s="37">
        <f t="shared" si="84"/>
        <v>125</v>
      </c>
      <c r="B128" s="38" t="s">
        <v>238</v>
      </c>
      <c r="C128" s="54" t="s">
        <v>412</v>
      </c>
      <c r="D128" s="55" t="s">
        <v>413</v>
      </c>
      <c r="E128" s="39">
        <v>4007</v>
      </c>
      <c r="F128" s="38">
        <v>4007</v>
      </c>
      <c r="G128" s="39">
        <v>6346</v>
      </c>
      <c r="H128" s="39">
        <v>4007</v>
      </c>
      <c r="I128" s="39">
        <v>2200</v>
      </c>
      <c r="J128" s="39"/>
      <c r="K128" s="38">
        <f t="shared" si="85"/>
        <v>72.13</v>
      </c>
      <c r="L128" s="38">
        <f t="shared" si="86"/>
        <v>641.12</v>
      </c>
      <c r="M128" s="39">
        <f t="shared" si="87"/>
        <v>507.68</v>
      </c>
      <c r="N128" s="38">
        <f t="shared" si="88"/>
        <v>28.05</v>
      </c>
      <c r="O128" s="39">
        <f t="shared" si="89"/>
        <v>110</v>
      </c>
      <c r="P128" s="39">
        <f t="shared" si="90"/>
        <v>0</v>
      </c>
      <c r="Q128" s="39">
        <f t="shared" si="91"/>
        <v>1358.98</v>
      </c>
      <c r="R128" s="38">
        <f t="shared" si="92"/>
        <v>0</v>
      </c>
      <c r="S128" s="39">
        <f t="shared" si="93"/>
        <v>320.56</v>
      </c>
      <c r="T128" s="39">
        <f t="shared" si="94"/>
        <v>126.92</v>
      </c>
      <c r="U128" s="39">
        <f t="shared" si="95"/>
        <v>12.02</v>
      </c>
      <c r="V128" s="39">
        <f t="shared" si="96"/>
        <v>110</v>
      </c>
      <c r="W128" s="39">
        <f t="shared" si="97"/>
        <v>0</v>
      </c>
      <c r="X128" s="38">
        <f t="shared" si="98"/>
        <v>569.5</v>
      </c>
      <c r="Y128" s="39">
        <f t="shared" si="99"/>
        <v>1928.48</v>
      </c>
      <c r="Z128" s="39"/>
      <c r="AA128" s="41" t="s">
        <v>64</v>
      </c>
      <c r="AB128" s="42">
        <f t="shared" si="102"/>
        <v>72.13</v>
      </c>
      <c r="AC128" s="42">
        <f t="shared" si="103"/>
        <v>961.68</v>
      </c>
      <c r="AD128" s="42">
        <f t="shared" si="100"/>
        <v>634.6</v>
      </c>
      <c r="AE128" s="42">
        <f t="shared" si="104"/>
        <v>40.07</v>
      </c>
      <c r="AF128" s="42">
        <f t="shared" ref="AF128:AH128" si="164">O128+V128</f>
        <v>220</v>
      </c>
      <c r="AG128" s="42">
        <f t="shared" si="164"/>
        <v>0</v>
      </c>
      <c r="AH128" s="42">
        <f t="shared" si="164"/>
        <v>1928.48</v>
      </c>
      <c r="AI128" s="41" t="s">
        <v>33</v>
      </c>
    </row>
    <row r="129" s="15" customFormat="1" ht="16" customHeight="1" spans="1:36">
      <c r="A129" s="37">
        <f t="shared" si="84"/>
        <v>126</v>
      </c>
      <c r="B129" s="38" t="s">
        <v>153</v>
      </c>
      <c r="C129" s="54" t="s">
        <v>414</v>
      </c>
      <c r="D129" s="55" t="s">
        <v>415</v>
      </c>
      <c r="E129" s="39">
        <v>4007</v>
      </c>
      <c r="F129" s="38">
        <v>4007</v>
      </c>
      <c r="G129" s="39">
        <v>6346</v>
      </c>
      <c r="H129" s="39">
        <v>4007</v>
      </c>
      <c r="I129" s="39">
        <v>3180</v>
      </c>
      <c r="J129" s="39"/>
      <c r="K129" s="38">
        <f t="shared" si="85"/>
        <v>72.13</v>
      </c>
      <c r="L129" s="38">
        <f t="shared" si="86"/>
        <v>641.12</v>
      </c>
      <c r="M129" s="39">
        <f t="shared" si="87"/>
        <v>507.68</v>
      </c>
      <c r="N129" s="38">
        <f t="shared" si="88"/>
        <v>28.05</v>
      </c>
      <c r="O129" s="39">
        <f t="shared" si="89"/>
        <v>159</v>
      </c>
      <c r="P129" s="39">
        <f t="shared" si="90"/>
        <v>0</v>
      </c>
      <c r="Q129" s="39">
        <f t="shared" si="91"/>
        <v>1407.98</v>
      </c>
      <c r="R129" s="38">
        <f t="shared" si="92"/>
        <v>0</v>
      </c>
      <c r="S129" s="39">
        <f t="shared" si="93"/>
        <v>320.56</v>
      </c>
      <c r="T129" s="39">
        <f t="shared" si="94"/>
        <v>126.92</v>
      </c>
      <c r="U129" s="39">
        <f t="shared" si="95"/>
        <v>12.02</v>
      </c>
      <c r="V129" s="39">
        <f t="shared" si="96"/>
        <v>159</v>
      </c>
      <c r="W129" s="39">
        <f t="shared" si="97"/>
        <v>0</v>
      </c>
      <c r="X129" s="38">
        <f t="shared" si="98"/>
        <v>618.5</v>
      </c>
      <c r="Y129" s="39">
        <f t="shared" si="99"/>
        <v>2026.48</v>
      </c>
      <c r="Z129" s="39"/>
      <c r="AA129" s="41" t="s">
        <v>77</v>
      </c>
      <c r="AB129" s="42">
        <f t="shared" si="102"/>
        <v>72.13</v>
      </c>
      <c r="AC129" s="42">
        <f t="shared" si="103"/>
        <v>961.68</v>
      </c>
      <c r="AD129" s="42">
        <f t="shared" si="100"/>
        <v>634.6</v>
      </c>
      <c r="AE129" s="42">
        <f t="shared" si="104"/>
        <v>40.07</v>
      </c>
      <c r="AF129" s="42">
        <f t="shared" ref="AF129:AH129" si="165">O129+V129</f>
        <v>318</v>
      </c>
      <c r="AG129" s="42">
        <f t="shared" si="165"/>
        <v>0</v>
      </c>
      <c r="AH129" s="42">
        <f t="shared" si="165"/>
        <v>2026.48</v>
      </c>
      <c r="AI129" s="41" t="s">
        <v>36</v>
      </c>
    </row>
    <row r="130" s="15" customFormat="1" ht="16" customHeight="1" spans="1:36">
      <c r="A130" s="37">
        <f t="shared" si="84"/>
        <v>127</v>
      </c>
      <c r="B130" s="38" t="s">
        <v>113</v>
      </c>
      <c r="C130" s="54" t="s">
        <v>416</v>
      </c>
      <c r="D130" s="55" t="s">
        <v>417</v>
      </c>
      <c r="E130" s="39">
        <v>4007</v>
      </c>
      <c r="F130" s="38">
        <v>4007</v>
      </c>
      <c r="G130" s="39">
        <v>6346</v>
      </c>
      <c r="H130" s="39">
        <v>4007</v>
      </c>
      <c r="I130" s="39">
        <v>4180</v>
      </c>
      <c r="J130" s="39"/>
      <c r="K130" s="38">
        <f t="shared" si="85"/>
        <v>72.13</v>
      </c>
      <c r="L130" s="38">
        <f t="shared" si="86"/>
        <v>641.12</v>
      </c>
      <c r="M130" s="39">
        <f t="shared" si="87"/>
        <v>507.68</v>
      </c>
      <c r="N130" s="38">
        <f t="shared" si="88"/>
        <v>28.05</v>
      </c>
      <c r="O130" s="39">
        <f t="shared" si="89"/>
        <v>209</v>
      </c>
      <c r="P130" s="39">
        <f t="shared" si="90"/>
        <v>0</v>
      </c>
      <c r="Q130" s="39">
        <f t="shared" si="91"/>
        <v>1457.98</v>
      </c>
      <c r="R130" s="38">
        <f t="shared" si="92"/>
        <v>0</v>
      </c>
      <c r="S130" s="39">
        <f t="shared" si="93"/>
        <v>320.56</v>
      </c>
      <c r="T130" s="39">
        <f t="shared" si="94"/>
        <v>126.92</v>
      </c>
      <c r="U130" s="39">
        <f t="shared" si="95"/>
        <v>12.02</v>
      </c>
      <c r="V130" s="39">
        <f t="shared" si="96"/>
        <v>209</v>
      </c>
      <c r="W130" s="39">
        <f t="shared" si="97"/>
        <v>0</v>
      </c>
      <c r="X130" s="38">
        <f t="shared" si="98"/>
        <v>668.5</v>
      </c>
      <c r="Y130" s="39">
        <f t="shared" si="99"/>
        <v>2126.48</v>
      </c>
      <c r="Z130" s="39"/>
      <c r="AA130" s="41" t="s">
        <v>58</v>
      </c>
      <c r="AB130" s="42">
        <f t="shared" si="102"/>
        <v>72.13</v>
      </c>
      <c r="AC130" s="42">
        <f t="shared" si="103"/>
        <v>961.68</v>
      </c>
      <c r="AD130" s="42">
        <f t="shared" si="100"/>
        <v>634.6</v>
      </c>
      <c r="AE130" s="42">
        <f t="shared" si="104"/>
        <v>40.07</v>
      </c>
      <c r="AF130" s="42">
        <f t="shared" ref="AF130:AH130" si="166">O130+V130</f>
        <v>418</v>
      </c>
      <c r="AG130" s="42">
        <f t="shared" si="166"/>
        <v>0</v>
      </c>
      <c r="AH130" s="42">
        <f t="shared" si="166"/>
        <v>2126.48</v>
      </c>
      <c r="AI130" s="41" t="s">
        <v>35</v>
      </c>
    </row>
    <row r="131" s="17" customFormat="1" ht="16" customHeight="1" spans="1:36">
      <c r="A131" s="37">
        <f t="shared" si="84"/>
        <v>128</v>
      </c>
      <c r="B131" s="38" t="s">
        <v>46</v>
      </c>
      <c r="C131" s="56" t="s">
        <v>418</v>
      </c>
      <c r="D131" s="40" t="s">
        <v>419</v>
      </c>
      <c r="E131" s="38">
        <v>4007</v>
      </c>
      <c r="F131" s="38">
        <v>4007</v>
      </c>
      <c r="G131" s="39">
        <v>6346</v>
      </c>
      <c r="H131" s="38">
        <v>4007</v>
      </c>
      <c r="I131" s="39">
        <v>4180</v>
      </c>
      <c r="J131" s="39"/>
      <c r="K131" s="38">
        <f t="shared" si="85"/>
        <v>72.13</v>
      </c>
      <c r="L131" s="38">
        <f t="shared" si="86"/>
        <v>641.12</v>
      </c>
      <c r="M131" s="39">
        <f t="shared" si="87"/>
        <v>507.68</v>
      </c>
      <c r="N131" s="38">
        <f t="shared" si="88"/>
        <v>28.05</v>
      </c>
      <c r="O131" s="39">
        <f t="shared" si="89"/>
        <v>209</v>
      </c>
      <c r="P131" s="39">
        <f t="shared" si="90"/>
        <v>0</v>
      </c>
      <c r="Q131" s="39">
        <f t="shared" si="91"/>
        <v>1457.98</v>
      </c>
      <c r="R131" s="38">
        <f t="shared" si="92"/>
        <v>0</v>
      </c>
      <c r="S131" s="38">
        <f t="shared" si="93"/>
        <v>320.56</v>
      </c>
      <c r="T131" s="39">
        <f t="shared" si="94"/>
        <v>126.92</v>
      </c>
      <c r="U131" s="38">
        <f t="shared" si="95"/>
        <v>12.02</v>
      </c>
      <c r="V131" s="39">
        <f t="shared" si="96"/>
        <v>209</v>
      </c>
      <c r="W131" s="39">
        <f t="shared" si="97"/>
        <v>0</v>
      </c>
      <c r="X131" s="38">
        <f t="shared" si="98"/>
        <v>668.5</v>
      </c>
      <c r="Y131" s="38">
        <f t="shared" si="99"/>
        <v>2126.48</v>
      </c>
      <c r="Z131" s="38"/>
      <c r="AA131" s="41" t="s">
        <v>46</v>
      </c>
      <c r="AB131" s="42">
        <f t="shared" si="102"/>
        <v>72.13</v>
      </c>
      <c r="AC131" s="42">
        <f t="shared" si="103"/>
        <v>961.68</v>
      </c>
      <c r="AD131" s="42">
        <f t="shared" si="100"/>
        <v>634.6</v>
      </c>
      <c r="AE131" s="42">
        <f t="shared" si="104"/>
        <v>40.07</v>
      </c>
      <c r="AF131" s="42">
        <f t="shared" ref="AF131:AH131" si="167">O131+V131</f>
        <v>418</v>
      </c>
      <c r="AG131" s="42">
        <f t="shared" si="167"/>
        <v>0</v>
      </c>
      <c r="AH131" s="42">
        <f t="shared" si="167"/>
        <v>2126.48</v>
      </c>
      <c r="AI131" s="41" t="s">
        <v>31</v>
      </c>
      <c r="AJ131" s="15"/>
    </row>
    <row r="132" s="17" customFormat="1" ht="16" customHeight="1" spans="1:36">
      <c r="A132" s="37">
        <f t="shared" ref="A132:A195" si="168">ROW()-3</f>
        <v>129</v>
      </c>
      <c r="B132" s="38" t="s">
        <v>143</v>
      </c>
      <c r="C132" s="56" t="s">
        <v>420</v>
      </c>
      <c r="D132" s="40" t="s">
        <v>421</v>
      </c>
      <c r="E132" s="38">
        <v>4007</v>
      </c>
      <c r="F132" s="38">
        <v>4007</v>
      </c>
      <c r="G132" s="39">
        <v>6346</v>
      </c>
      <c r="H132" s="38">
        <v>4007</v>
      </c>
      <c r="I132" s="39">
        <v>4180</v>
      </c>
      <c r="J132" s="39"/>
      <c r="K132" s="38">
        <f t="shared" ref="K132:K195" si="169">ROUND(E132*0.018,2)</f>
        <v>72.13</v>
      </c>
      <c r="L132" s="38">
        <f t="shared" ref="L132:L195" si="170">ROUND(F132*0.16,2)</f>
        <v>641.12</v>
      </c>
      <c r="M132" s="39">
        <f t="shared" ref="M132:M195" si="171">ROUND(G132*0.08,2)</f>
        <v>507.68</v>
      </c>
      <c r="N132" s="38">
        <f t="shared" ref="N132:N195" si="172">ROUND(H132*0.007,2)</f>
        <v>28.05</v>
      </c>
      <c r="O132" s="39">
        <f t="shared" ref="O132:O195" si="173">I132*5%</f>
        <v>209</v>
      </c>
      <c r="P132" s="39">
        <f t="shared" ref="P132:P195" si="174">J132*50%</f>
        <v>0</v>
      </c>
      <c r="Q132" s="39">
        <f t="shared" ref="Q132:Q195" si="175">SUM(K132:P132)</f>
        <v>1457.98</v>
      </c>
      <c r="R132" s="38">
        <f t="shared" ref="R132:R195" si="176">E132*0</f>
        <v>0</v>
      </c>
      <c r="S132" s="38">
        <f t="shared" ref="S132:S195" si="177">ROUND(F132*0.08,2)</f>
        <v>320.56</v>
      </c>
      <c r="T132" s="39">
        <f t="shared" ref="T132:T195" si="178">ROUND(G132*0.02,2)</f>
        <v>126.92</v>
      </c>
      <c r="U132" s="38">
        <f t="shared" ref="U132:U195" si="179">ROUND(H132*0.003,2)</f>
        <v>12.02</v>
      </c>
      <c r="V132" s="39">
        <f t="shared" ref="V132:V195" si="180">I132*5%</f>
        <v>209</v>
      </c>
      <c r="W132" s="39">
        <f t="shared" ref="W132:W195" si="181">J132*50%</f>
        <v>0</v>
      </c>
      <c r="X132" s="38">
        <f t="shared" ref="X132:X195" si="182">SUM(R132:W132)</f>
        <v>668.5</v>
      </c>
      <c r="Y132" s="38">
        <f t="shared" ref="Y132:Y195" si="183">Q132+X132</f>
        <v>2126.48</v>
      </c>
      <c r="Z132" s="38"/>
      <c r="AA132" s="41" t="s">
        <v>82</v>
      </c>
      <c r="AB132" s="42">
        <f t="shared" si="102"/>
        <v>72.13</v>
      </c>
      <c r="AC132" s="42">
        <f t="shared" si="103"/>
        <v>961.68</v>
      </c>
      <c r="AD132" s="42">
        <f t="shared" ref="AD132:AD195" si="184">M132+T132</f>
        <v>634.6</v>
      </c>
      <c r="AE132" s="42">
        <f t="shared" si="104"/>
        <v>40.07</v>
      </c>
      <c r="AF132" s="42">
        <f t="shared" ref="AF132:AH132" si="185">O132+V132</f>
        <v>418</v>
      </c>
      <c r="AG132" s="42">
        <f t="shared" si="185"/>
        <v>0</v>
      </c>
      <c r="AH132" s="42">
        <f t="shared" si="185"/>
        <v>2126.48</v>
      </c>
      <c r="AI132" s="41" t="s">
        <v>31</v>
      </c>
      <c r="AJ132" s="15"/>
    </row>
    <row r="133" s="17" customFormat="1" ht="16" customHeight="1" spans="1:36">
      <c r="A133" s="37">
        <f t="shared" si="168"/>
        <v>130</v>
      </c>
      <c r="B133" s="38" t="s">
        <v>422</v>
      </c>
      <c r="C133" s="39" t="s">
        <v>423</v>
      </c>
      <c r="D133" s="40" t="s">
        <v>424</v>
      </c>
      <c r="E133" s="38">
        <v>4007</v>
      </c>
      <c r="F133" s="38">
        <v>4007</v>
      </c>
      <c r="G133" s="39">
        <v>6346</v>
      </c>
      <c r="H133" s="38">
        <v>4007</v>
      </c>
      <c r="I133" s="39">
        <v>3180</v>
      </c>
      <c r="J133" s="39"/>
      <c r="K133" s="38">
        <f t="shared" si="169"/>
        <v>72.13</v>
      </c>
      <c r="L133" s="38">
        <f t="shared" si="170"/>
        <v>641.12</v>
      </c>
      <c r="M133" s="39">
        <f t="shared" si="171"/>
        <v>507.68</v>
      </c>
      <c r="N133" s="38">
        <f t="shared" si="172"/>
        <v>28.05</v>
      </c>
      <c r="O133" s="39">
        <f t="shared" si="173"/>
        <v>159</v>
      </c>
      <c r="P133" s="39">
        <f t="shared" si="174"/>
        <v>0</v>
      </c>
      <c r="Q133" s="39">
        <f t="shared" si="175"/>
        <v>1407.98</v>
      </c>
      <c r="R133" s="38">
        <f t="shared" si="176"/>
        <v>0</v>
      </c>
      <c r="S133" s="38">
        <f t="shared" si="177"/>
        <v>320.56</v>
      </c>
      <c r="T133" s="39">
        <f t="shared" si="178"/>
        <v>126.92</v>
      </c>
      <c r="U133" s="38">
        <f t="shared" si="179"/>
        <v>12.02</v>
      </c>
      <c r="V133" s="39">
        <f t="shared" si="180"/>
        <v>159</v>
      </c>
      <c r="W133" s="39">
        <f t="shared" si="181"/>
        <v>0</v>
      </c>
      <c r="X133" s="38">
        <f t="shared" si="182"/>
        <v>618.5</v>
      </c>
      <c r="Y133" s="38">
        <f t="shared" si="183"/>
        <v>2026.48</v>
      </c>
      <c r="Z133" s="38"/>
      <c r="AA133" s="41" t="s">
        <v>55</v>
      </c>
      <c r="AB133" s="42">
        <f t="shared" ref="AB133:AB196" si="186">K133+R133</f>
        <v>72.13</v>
      </c>
      <c r="AC133" s="42">
        <f t="shared" ref="AC133:AC196" si="187">L133+S133</f>
        <v>961.68</v>
      </c>
      <c r="AD133" s="42">
        <f t="shared" si="184"/>
        <v>634.6</v>
      </c>
      <c r="AE133" s="42">
        <f t="shared" ref="AE133:AE196" si="188">N133+U133</f>
        <v>40.07</v>
      </c>
      <c r="AF133" s="42">
        <f t="shared" ref="AF133:AH133" si="189">O133+V133</f>
        <v>318</v>
      </c>
      <c r="AG133" s="42">
        <f t="shared" si="189"/>
        <v>0</v>
      </c>
      <c r="AH133" s="42">
        <f t="shared" si="189"/>
        <v>2026.48</v>
      </c>
      <c r="AI133" s="41" t="s">
        <v>35</v>
      </c>
      <c r="AJ133" s="15"/>
    </row>
    <row r="134" s="17" customFormat="1" ht="16" customHeight="1" spans="1:36">
      <c r="A134" s="37">
        <f t="shared" si="168"/>
        <v>131</v>
      </c>
      <c r="B134" s="38" t="s">
        <v>422</v>
      </c>
      <c r="C134" s="39" t="s">
        <v>425</v>
      </c>
      <c r="D134" s="40" t="s">
        <v>426</v>
      </c>
      <c r="E134" s="38">
        <v>4007</v>
      </c>
      <c r="F134" s="38">
        <v>4007</v>
      </c>
      <c r="G134" s="39">
        <v>6346</v>
      </c>
      <c r="H134" s="38">
        <v>4007</v>
      </c>
      <c r="I134" s="39">
        <v>3180</v>
      </c>
      <c r="J134" s="39"/>
      <c r="K134" s="38">
        <f t="shared" si="169"/>
        <v>72.13</v>
      </c>
      <c r="L134" s="38">
        <f t="shared" si="170"/>
        <v>641.12</v>
      </c>
      <c r="M134" s="39">
        <f t="shared" si="171"/>
        <v>507.68</v>
      </c>
      <c r="N134" s="38">
        <f t="shared" si="172"/>
        <v>28.05</v>
      </c>
      <c r="O134" s="39">
        <f t="shared" si="173"/>
        <v>159</v>
      </c>
      <c r="P134" s="39">
        <f t="shared" si="174"/>
        <v>0</v>
      </c>
      <c r="Q134" s="39">
        <f t="shared" si="175"/>
        <v>1407.98</v>
      </c>
      <c r="R134" s="38">
        <f t="shared" si="176"/>
        <v>0</v>
      </c>
      <c r="S134" s="38">
        <f t="shared" si="177"/>
        <v>320.56</v>
      </c>
      <c r="T134" s="39">
        <f t="shared" si="178"/>
        <v>126.92</v>
      </c>
      <c r="U134" s="38">
        <f t="shared" si="179"/>
        <v>12.02</v>
      </c>
      <c r="V134" s="39">
        <f t="shared" si="180"/>
        <v>159</v>
      </c>
      <c r="W134" s="39">
        <f t="shared" si="181"/>
        <v>0</v>
      </c>
      <c r="X134" s="38">
        <f t="shared" si="182"/>
        <v>618.5</v>
      </c>
      <c r="Y134" s="38">
        <f t="shared" si="183"/>
        <v>2026.48</v>
      </c>
      <c r="Z134" s="38"/>
      <c r="AA134" s="41" t="s">
        <v>55</v>
      </c>
      <c r="AB134" s="42">
        <f t="shared" si="186"/>
        <v>72.13</v>
      </c>
      <c r="AC134" s="42">
        <f t="shared" si="187"/>
        <v>961.68</v>
      </c>
      <c r="AD134" s="42">
        <f t="shared" si="184"/>
        <v>634.6</v>
      </c>
      <c r="AE134" s="42">
        <f t="shared" si="188"/>
        <v>40.07</v>
      </c>
      <c r="AF134" s="42">
        <f t="shared" ref="AF134:AH134" si="190">O134+V134</f>
        <v>318</v>
      </c>
      <c r="AG134" s="42">
        <f t="shared" si="190"/>
        <v>0</v>
      </c>
      <c r="AH134" s="42">
        <f t="shared" si="190"/>
        <v>2026.48</v>
      </c>
      <c r="AI134" s="41" t="s">
        <v>35</v>
      </c>
      <c r="AJ134" s="15"/>
    </row>
    <row r="135" s="17" customFormat="1" ht="16" customHeight="1" spans="1:36">
      <c r="A135" s="37">
        <f t="shared" si="168"/>
        <v>132</v>
      </c>
      <c r="B135" s="38" t="s">
        <v>189</v>
      </c>
      <c r="C135" s="39" t="s">
        <v>427</v>
      </c>
      <c r="D135" s="40" t="s">
        <v>428</v>
      </c>
      <c r="E135" s="38">
        <v>4007</v>
      </c>
      <c r="F135" s="38">
        <v>4007</v>
      </c>
      <c r="G135" s="39">
        <v>6346</v>
      </c>
      <c r="H135" s="38">
        <v>4007</v>
      </c>
      <c r="I135" s="39">
        <v>3180</v>
      </c>
      <c r="J135" s="39"/>
      <c r="K135" s="38">
        <f t="shared" si="169"/>
        <v>72.13</v>
      </c>
      <c r="L135" s="38">
        <f t="shared" si="170"/>
        <v>641.12</v>
      </c>
      <c r="M135" s="39">
        <f t="shared" si="171"/>
        <v>507.68</v>
      </c>
      <c r="N135" s="38">
        <f t="shared" si="172"/>
        <v>28.05</v>
      </c>
      <c r="O135" s="39">
        <f t="shared" si="173"/>
        <v>159</v>
      </c>
      <c r="P135" s="39">
        <f t="shared" si="174"/>
        <v>0</v>
      </c>
      <c r="Q135" s="39">
        <f t="shared" si="175"/>
        <v>1407.98</v>
      </c>
      <c r="R135" s="38">
        <f t="shared" si="176"/>
        <v>0</v>
      </c>
      <c r="S135" s="38">
        <f t="shared" si="177"/>
        <v>320.56</v>
      </c>
      <c r="T135" s="39">
        <f t="shared" si="178"/>
        <v>126.92</v>
      </c>
      <c r="U135" s="38">
        <f t="shared" si="179"/>
        <v>12.02</v>
      </c>
      <c r="V135" s="39">
        <f t="shared" si="180"/>
        <v>159</v>
      </c>
      <c r="W135" s="39">
        <f t="shared" si="181"/>
        <v>0</v>
      </c>
      <c r="X135" s="38">
        <f t="shared" si="182"/>
        <v>618.5</v>
      </c>
      <c r="Y135" s="38">
        <f t="shared" si="183"/>
        <v>2026.48</v>
      </c>
      <c r="Z135" s="38"/>
      <c r="AA135" s="41" t="s">
        <v>52</v>
      </c>
      <c r="AB135" s="42">
        <f t="shared" si="186"/>
        <v>72.13</v>
      </c>
      <c r="AC135" s="42">
        <f t="shared" si="187"/>
        <v>961.68</v>
      </c>
      <c r="AD135" s="42">
        <f t="shared" si="184"/>
        <v>634.6</v>
      </c>
      <c r="AE135" s="42">
        <f t="shared" si="188"/>
        <v>40.07</v>
      </c>
      <c r="AF135" s="42">
        <f t="shared" ref="AF135:AH135" si="191">O135+V135</f>
        <v>318</v>
      </c>
      <c r="AG135" s="42">
        <f t="shared" si="191"/>
        <v>0</v>
      </c>
      <c r="AH135" s="42">
        <f t="shared" si="191"/>
        <v>2026.48</v>
      </c>
      <c r="AI135" s="41" t="s">
        <v>33</v>
      </c>
      <c r="AJ135" s="15"/>
    </row>
    <row r="136" s="17" customFormat="1" ht="16" customHeight="1" spans="1:36">
      <c r="A136" s="37">
        <f t="shared" si="168"/>
        <v>133</v>
      </c>
      <c r="B136" s="38" t="s">
        <v>153</v>
      </c>
      <c r="C136" s="39" t="s">
        <v>429</v>
      </c>
      <c r="D136" s="40" t="s">
        <v>430</v>
      </c>
      <c r="E136" s="38">
        <v>4007</v>
      </c>
      <c r="F136" s="38">
        <v>4007</v>
      </c>
      <c r="G136" s="39">
        <v>6346</v>
      </c>
      <c r="H136" s="38">
        <v>4007</v>
      </c>
      <c r="I136" s="39">
        <v>2200</v>
      </c>
      <c r="J136" s="39"/>
      <c r="K136" s="38">
        <f t="shared" si="169"/>
        <v>72.13</v>
      </c>
      <c r="L136" s="38">
        <f t="shared" si="170"/>
        <v>641.12</v>
      </c>
      <c r="M136" s="39">
        <f t="shared" si="171"/>
        <v>507.68</v>
      </c>
      <c r="N136" s="38">
        <f t="shared" si="172"/>
        <v>28.05</v>
      </c>
      <c r="O136" s="39">
        <f t="shared" si="173"/>
        <v>110</v>
      </c>
      <c r="P136" s="39">
        <f t="shared" si="174"/>
        <v>0</v>
      </c>
      <c r="Q136" s="39">
        <f t="shared" si="175"/>
        <v>1358.98</v>
      </c>
      <c r="R136" s="38">
        <f t="shared" si="176"/>
        <v>0</v>
      </c>
      <c r="S136" s="38">
        <f t="shared" si="177"/>
        <v>320.56</v>
      </c>
      <c r="T136" s="39">
        <f t="shared" si="178"/>
        <v>126.92</v>
      </c>
      <c r="U136" s="38">
        <f t="shared" si="179"/>
        <v>12.02</v>
      </c>
      <c r="V136" s="39">
        <f t="shared" si="180"/>
        <v>110</v>
      </c>
      <c r="W136" s="39">
        <f t="shared" si="181"/>
        <v>0</v>
      </c>
      <c r="X136" s="38">
        <f t="shared" si="182"/>
        <v>569.5</v>
      </c>
      <c r="Y136" s="38">
        <f t="shared" si="183"/>
        <v>1928.48</v>
      </c>
      <c r="Z136" s="38"/>
      <c r="AA136" s="41" t="s">
        <v>77</v>
      </c>
      <c r="AB136" s="42">
        <f t="shared" si="186"/>
        <v>72.13</v>
      </c>
      <c r="AC136" s="42">
        <f t="shared" si="187"/>
        <v>961.68</v>
      </c>
      <c r="AD136" s="42">
        <f t="shared" si="184"/>
        <v>634.6</v>
      </c>
      <c r="AE136" s="42">
        <f t="shared" si="188"/>
        <v>40.07</v>
      </c>
      <c r="AF136" s="42">
        <f t="shared" ref="AF136:AH136" si="192">O136+V136</f>
        <v>220</v>
      </c>
      <c r="AG136" s="42">
        <f t="shared" si="192"/>
        <v>0</v>
      </c>
      <c r="AH136" s="42">
        <f t="shared" si="192"/>
        <v>1928.48</v>
      </c>
      <c r="AI136" s="41" t="s">
        <v>36</v>
      </c>
      <c r="AJ136" s="15"/>
    </row>
    <row r="137" s="17" customFormat="1" ht="16" customHeight="1" spans="1:36">
      <c r="A137" s="37">
        <f t="shared" si="168"/>
        <v>134</v>
      </c>
      <c r="B137" s="38" t="s">
        <v>153</v>
      </c>
      <c r="C137" s="39" t="s">
        <v>431</v>
      </c>
      <c r="D137" s="40" t="s">
        <v>432</v>
      </c>
      <c r="E137" s="38">
        <v>4007</v>
      </c>
      <c r="F137" s="38">
        <v>4007</v>
      </c>
      <c r="G137" s="39">
        <v>6346</v>
      </c>
      <c r="H137" s="38">
        <v>4007</v>
      </c>
      <c r="I137" s="39">
        <v>3180</v>
      </c>
      <c r="J137" s="39"/>
      <c r="K137" s="38">
        <f t="shared" si="169"/>
        <v>72.13</v>
      </c>
      <c r="L137" s="38">
        <f t="shared" si="170"/>
        <v>641.12</v>
      </c>
      <c r="M137" s="39">
        <f t="shared" si="171"/>
        <v>507.68</v>
      </c>
      <c r="N137" s="38">
        <f t="shared" si="172"/>
        <v>28.05</v>
      </c>
      <c r="O137" s="39">
        <f t="shared" si="173"/>
        <v>159</v>
      </c>
      <c r="P137" s="39">
        <f t="shared" si="174"/>
        <v>0</v>
      </c>
      <c r="Q137" s="39">
        <f t="shared" si="175"/>
        <v>1407.98</v>
      </c>
      <c r="R137" s="38">
        <f t="shared" si="176"/>
        <v>0</v>
      </c>
      <c r="S137" s="38">
        <f t="shared" si="177"/>
        <v>320.56</v>
      </c>
      <c r="T137" s="39">
        <f t="shared" si="178"/>
        <v>126.92</v>
      </c>
      <c r="U137" s="38">
        <f t="shared" si="179"/>
        <v>12.02</v>
      </c>
      <c r="V137" s="39">
        <f t="shared" si="180"/>
        <v>159</v>
      </c>
      <c r="W137" s="39">
        <f t="shared" si="181"/>
        <v>0</v>
      </c>
      <c r="X137" s="38">
        <f t="shared" si="182"/>
        <v>618.5</v>
      </c>
      <c r="Y137" s="38">
        <f t="shared" si="183"/>
        <v>2026.48</v>
      </c>
      <c r="Z137" s="38"/>
      <c r="AA137" s="41" t="s">
        <v>57</v>
      </c>
      <c r="AB137" s="42">
        <f t="shared" si="186"/>
        <v>72.13</v>
      </c>
      <c r="AC137" s="42">
        <f t="shared" si="187"/>
        <v>961.68</v>
      </c>
      <c r="AD137" s="42">
        <f t="shared" si="184"/>
        <v>634.6</v>
      </c>
      <c r="AE137" s="42">
        <f t="shared" si="188"/>
        <v>40.07</v>
      </c>
      <c r="AF137" s="42">
        <f t="shared" ref="AF137:AH137" si="193">O137+V137</f>
        <v>318</v>
      </c>
      <c r="AG137" s="42">
        <f t="shared" si="193"/>
        <v>0</v>
      </c>
      <c r="AH137" s="42">
        <f t="shared" si="193"/>
        <v>2026.48</v>
      </c>
      <c r="AI137" s="41" t="s">
        <v>36</v>
      </c>
      <c r="AJ137" s="15"/>
    </row>
    <row r="138" s="17" customFormat="1" ht="16" customHeight="1" spans="1:36">
      <c r="A138" s="37">
        <f t="shared" si="168"/>
        <v>135</v>
      </c>
      <c r="B138" s="38" t="s">
        <v>153</v>
      </c>
      <c r="C138" s="39" t="s">
        <v>433</v>
      </c>
      <c r="D138" s="40" t="s">
        <v>434</v>
      </c>
      <c r="E138" s="38">
        <v>4007</v>
      </c>
      <c r="F138" s="38">
        <v>4007</v>
      </c>
      <c r="G138" s="39">
        <v>6346</v>
      </c>
      <c r="H138" s="38">
        <v>4007</v>
      </c>
      <c r="I138" s="39">
        <v>3180</v>
      </c>
      <c r="J138" s="39"/>
      <c r="K138" s="38">
        <f t="shared" si="169"/>
        <v>72.13</v>
      </c>
      <c r="L138" s="38">
        <f t="shared" si="170"/>
        <v>641.12</v>
      </c>
      <c r="M138" s="39">
        <f t="shared" si="171"/>
        <v>507.68</v>
      </c>
      <c r="N138" s="38">
        <f t="shared" si="172"/>
        <v>28.05</v>
      </c>
      <c r="O138" s="39">
        <f t="shared" si="173"/>
        <v>159</v>
      </c>
      <c r="P138" s="39">
        <f t="shared" si="174"/>
        <v>0</v>
      </c>
      <c r="Q138" s="39">
        <f t="shared" si="175"/>
        <v>1407.98</v>
      </c>
      <c r="R138" s="38">
        <f t="shared" si="176"/>
        <v>0</v>
      </c>
      <c r="S138" s="38">
        <f t="shared" si="177"/>
        <v>320.56</v>
      </c>
      <c r="T138" s="39">
        <f t="shared" si="178"/>
        <v>126.92</v>
      </c>
      <c r="U138" s="38">
        <f t="shared" si="179"/>
        <v>12.02</v>
      </c>
      <c r="V138" s="39">
        <f t="shared" si="180"/>
        <v>159</v>
      </c>
      <c r="W138" s="39">
        <f t="shared" si="181"/>
        <v>0</v>
      </c>
      <c r="X138" s="38">
        <f t="shared" si="182"/>
        <v>618.5</v>
      </c>
      <c r="Y138" s="38">
        <f t="shared" si="183"/>
        <v>2026.48</v>
      </c>
      <c r="Z138" s="38"/>
      <c r="AA138" s="41" t="s">
        <v>56</v>
      </c>
      <c r="AB138" s="42">
        <f t="shared" si="186"/>
        <v>72.13</v>
      </c>
      <c r="AC138" s="42">
        <f t="shared" si="187"/>
        <v>961.68</v>
      </c>
      <c r="AD138" s="42">
        <f t="shared" si="184"/>
        <v>634.6</v>
      </c>
      <c r="AE138" s="42">
        <f t="shared" si="188"/>
        <v>40.07</v>
      </c>
      <c r="AF138" s="42">
        <f t="shared" ref="AF138:AH138" si="194">O138+V138</f>
        <v>318</v>
      </c>
      <c r="AG138" s="42">
        <f t="shared" si="194"/>
        <v>0</v>
      </c>
      <c r="AH138" s="42">
        <f t="shared" si="194"/>
        <v>2026.48</v>
      </c>
      <c r="AI138" s="41" t="s">
        <v>36</v>
      </c>
      <c r="AJ138" s="15"/>
    </row>
    <row r="139" s="17" customFormat="1" ht="16" customHeight="1" spans="1:36">
      <c r="A139" s="37">
        <f t="shared" si="168"/>
        <v>136</v>
      </c>
      <c r="B139" s="38" t="s">
        <v>153</v>
      </c>
      <c r="C139" s="39" t="s">
        <v>435</v>
      </c>
      <c r="D139" s="40" t="s">
        <v>436</v>
      </c>
      <c r="E139" s="38">
        <v>4007</v>
      </c>
      <c r="F139" s="38">
        <v>4007</v>
      </c>
      <c r="G139" s="39">
        <v>6346</v>
      </c>
      <c r="H139" s="38">
        <v>4007</v>
      </c>
      <c r="I139" s="39">
        <v>3180</v>
      </c>
      <c r="J139" s="39"/>
      <c r="K139" s="38">
        <f t="shared" si="169"/>
        <v>72.13</v>
      </c>
      <c r="L139" s="38">
        <f t="shared" si="170"/>
        <v>641.12</v>
      </c>
      <c r="M139" s="39">
        <f t="shared" si="171"/>
        <v>507.68</v>
      </c>
      <c r="N139" s="38">
        <f t="shared" si="172"/>
        <v>28.05</v>
      </c>
      <c r="O139" s="39">
        <f t="shared" si="173"/>
        <v>159</v>
      </c>
      <c r="P139" s="39">
        <f t="shared" si="174"/>
        <v>0</v>
      </c>
      <c r="Q139" s="39">
        <f t="shared" si="175"/>
        <v>1407.98</v>
      </c>
      <c r="R139" s="38">
        <f t="shared" si="176"/>
        <v>0</v>
      </c>
      <c r="S139" s="38">
        <f t="shared" si="177"/>
        <v>320.56</v>
      </c>
      <c r="T139" s="39">
        <f t="shared" si="178"/>
        <v>126.92</v>
      </c>
      <c r="U139" s="38">
        <f t="shared" si="179"/>
        <v>12.02</v>
      </c>
      <c r="V139" s="39">
        <f t="shared" si="180"/>
        <v>159</v>
      </c>
      <c r="W139" s="39">
        <f t="shared" si="181"/>
        <v>0</v>
      </c>
      <c r="X139" s="38">
        <f t="shared" si="182"/>
        <v>618.5</v>
      </c>
      <c r="Y139" s="38">
        <f t="shared" si="183"/>
        <v>2026.48</v>
      </c>
      <c r="Z139" s="38"/>
      <c r="AA139" s="41" t="s">
        <v>57</v>
      </c>
      <c r="AB139" s="42">
        <f t="shared" si="186"/>
        <v>72.13</v>
      </c>
      <c r="AC139" s="42">
        <f t="shared" si="187"/>
        <v>961.68</v>
      </c>
      <c r="AD139" s="42">
        <f t="shared" si="184"/>
        <v>634.6</v>
      </c>
      <c r="AE139" s="42">
        <f t="shared" si="188"/>
        <v>40.07</v>
      </c>
      <c r="AF139" s="42">
        <f t="shared" ref="AF139:AH139" si="195">O139+V139</f>
        <v>318</v>
      </c>
      <c r="AG139" s="42">
        <f t="shared" si="195"/>
        <v>0</v>
      </c>
      <c r="AH139" s="42">
        <f t="shared" si="195"/>
        <v>2026.48</v>
      </c>
      <c r="AI139" s="41" t="s">
        <v>36</v>
      </c>
      <c r="AJ139" s="15"/>
    </row>
    <row r="140" s="17" customFormat="1" ht="16" customHeight="1" spans="1:36">
      <c r="A140" s="37">
        <f t="shared" si="168"/>
        <v>137</v>
      </c>
      <c r="B140" s="38" t="s">
        <v>46</v>
      </c>
      <c r="C140" s="39" t="s">
        <v>437</v>
      </c>
      <c r="D140" s="40" t="s">
        <v>438</v>
      </c>
      <c r="E140" s="38">
        <v>4007</v>
      </c>
      <c r="F140" s="38">
        <v>4007</v>
      </c>
      <c r="G140" s="39">
        <v>6346</v>
      </c>
      <c r="H140" s="38">
        <v>4007</v>
      </c>
      <c r="I140" s="39">
        <v>4180</v>
      </c>
      <c r="J140" s="39"/>
      <c r="K140" s="38">
        <f t="shared" si="169"/>
        <v>72.13</v>
      </c>
      <c r="L140" s="38">
        <f t="shared" si="170"/>
        <v>641.12</v>
      </c>
      <c r="M140" s="39">
        <f t="shared" si="171"/>
        <v>507.68</v>
      </c>
      <c r="N140" s="38">
        <f t="shared" si="172"/>
        <v>28.05</v>
      </c>
      <c r="O140" s="39">
        <f t="shared" si="173"/>
        <v>209</v>
      </c>
      <c r="P140" s="39">
        <f t="shared" si="174"/>
        <v>0</v>
      </c>
      <c r="Q140" s="39">
        <f t="shared" si="175"/>
        <v>1457.98</v>
      </c>
      <c r="R140" s="38">
        <f t="shared" si="176"/>
        <v>0</v>
      </c>
      <c r="S140" s="38">
        <f t="shared" si="177"/>
        <v>320.56</v>
      </c>
      <c r="T140" s="39">
        <f t="shared" si="178"/>
        <v>126.92</v>
      </c>
      <c r="U140" s="38">
        <f t="shared" si="179"/>
        <v>12.02</v>
      </c>
      <c r="V140" s="39">
        <f t="shared" si="180"/>
        <v>209</v>
      </c>
      <c r="W140" s="39">
        <f t="shared" si="181"/>
        <v>0</v>
      </c>
      <c r="X140" s="38">
        <f t="shared" si="182"/>
        <v>668.5</v>
      </c>
      <c r="Y140" s="38">
        <f t="shared" si="183"/>
        <v>2126.48</v>
      </c>
      <c r="Z140" s="38"/>
      <c r="AA140" s="41" t="s">
        <v>46</v>
      </c>
      <c r="AB140" s="42">
        <f t="shared" si="186"/>
        <v>72.13</v>
      </c>
      <c r="AC140" s="42">
        <f t="shared" si="187"/>
        <v>961.68</v>
      </c>
      <c r="AD140" s="42">
        <f t="shared" si="184"/>
        <v>634.6</v>
      </c>
      <c r="AE140" s="42">
        <f t="shared" si="188"/>
        <v>40.07</v>
      </c>
      <c r="AF140" s="42">
        <f t="shared" ref="AF140:AH140" si="196">O140+V140</f>
        <v>418</v>
      </c>
      <c r="AG140" s="42">
        <f t="shared" si="196"/>
        <v>0</v>
      </c>
      <c r="AH140" s="42">
        <f t="shared" si="196"/>
        <v>2126.48</v>
      </c>
      <c r="AI140" s="41" t="s">
        <v>31</v>
      </c>
      <c r="AJ140" s="15"/>
    </row>
    <row r="141" s="15" customFormat="1" ht="16" customHeight="1" spans="1:36">
      <c r="A141" s="37">
        <f t="shared" si="168"/>
        <v>138</v>
      </c>
      <c r="B141" s="38" t="s">
        <v>439</v>
      </c>
      <c r="C141" s="39" t="s">
        <v>440</v>
      </c>
      <c r="D141" s="40" t="s">
        <v>441</v>
      </c>
      <c r="E141" s="38">
        <v>4007</v>
      </c>
      <c r="F141" s="38">
        <v>4007</v>
      </c>
      <c r="G141" s="39">
        <v>6346</v>
      </c>
      <c r="H141" s="38">
        <v>4007</v>
      </c>
      <c r="I141" s="39">
        <v>4180</v>
      </c>
      <c r="J141" s="39"/>
      <c r="K141" s="38">
        <f t="shared" si="169"/>
        <v>72.13</v>
      </c>
      <c r="L141" s="38">
        <f t="shared" si="170"/>
        <v>641.12</v>
      </c>
      <c r="M141" s="39">
        <f t="shared" si="171"/>
        <v>507.68</v>
      </c>
      <c r="N141" s="38">
        <f t="shared" si="172"/>
        <v>28.05</v>
      </c>
      <c r="O141" s="39">
        <f t="shared" si="173"/>
        <v>209</v>
      </c>
      <c r="P141" s="39">
        <f t="shared" si="174"/>
        <v>0</v>
      </c>
      <c r="Q141" s="39">
        <f t="shared" si="175"/>
        <v>1457.98</v>
      </c>
      <c r="R141" s="38">
        <f t="shared" si="176"/>
        <v>0</v>
      </c>
      <c r="S141" s="38">
        <f t="shared" si="177"/>
        <v>320.56</v>
      </c>
      <c r="T141" s="39">
        <f t="shared" si="178"/>
        <v>126.92</v>
      </c>
      <c r="U141" s="38">
        <f t="shared" si="179"/>
        <v>12.02</v>
      </c>
      <c r="V141" s="39">
        <f t="shared" si="180"/>
        <v>209</v>
      </c>
      <c r="W141" s="39">
        <f t="shared" si="181"/>
        <v>0</v>
      </c>
      <c r="X141" s="38">
        <f t="shared" si="182"/>
        <v>668.5</v>
      </c>
      <c r="Y141" s="38">
        <f t="shared" si="183"/>
        <v>2126.48</v>
      </c>
      <c r="Z141" s="38"/>
      <c r="AA141" s="41" t="s">
        <v>77</v>
      </c>
      <c r="AB141" s="42">
        <f t="shared" si="186"/>
        <v>72.13</v>
      </c>
      <c r="AC141" s="42">
        <f t="shared" si="187"/>
        <v>961.68</v>
      </c>
      <c r="AD141" s="42">
        <f t="shared" si="184"/>
        <v>634.6</v>
      </c>
      <c r="AE141" s="42">
        <f t="shared" si="188"/>
        <v>40.07</v>
      </c>
      <c r="AF141" s="42">
        <f t="shared" ref="AF141:AH141" si="197">O141+V141</f>
        <v>418</v>
      </c>
      <c r="AG141" s="42">
        <f t="shared" si="197"/>
        <v>0</v>
      </c>
      <c r="AH141" s="42">
        <f t="shared" si="197"/>
        <v>2126.48</v>
      </c>
      <c r="AI141" s="41" t="s">
        <v>36</v>
      </c>
    </row>
    <row r="142" s="15" customFormat="1" ht="16" customHeight="1" spans="1:36">
      <c r="A142" s="37">
        <f t="shared" si="168"/>
        <v>139</v>
      </c>
      <c r="B142" s="38" t="s">
        <v>195</v>
      </c>
      <c r="C142" s="39" t="s">
        <v>442</v>
      </c>
      <c r="D142" s="40" t="s">
        <v>443</v>
      </c>
      <c r="E142" s="38">
        <v>4007</v>
      </c>
      <c r="F142" s="38">
        <v>4007</v>
      </c>
      <c r="G142" s="39">
        <v>6346</v>
      </c>
      <c r="H142" s="38">
        <v>4007</v>
      </c>
      <c r="I142" s="39">
        <v>3180</v>
      </c>
      <c r="J142" s="39"/>
      <c r="K142" s="38">
        <f t="shared" si="169"/>
        <v>72.13</v>
      </c>
      <c r="L142" s="38">
        <f t="shared" si="170"/>
        <v>641.12</v>
      </c>
      <c r="M142" s="39">
        <f t="shared" si="171"/>
        <v>507.68</v>
      </c>
      <c r="N142" s="38">
        <f t="shared" si="172"/>
        <v>28.05</v>
      </c>
      <c r="O142" s="39">
        <f t="shared" si="173"/>
        <v>159</v>
      </c>
      <c r="P142" s="39">
        <f t="shared" si="174"/>
        <v>0</v>
      </c>
      <c r="Q142" s="39">
        <f t="shared" si="175"/>
        <v>1407.98</v>
      </c>
      <c r="R142" s="38">
        <f t="shared" si="176"/>
        <v>0</v>
      </c>
      <c r="S142" s="38">
        <f t="shared" si="177"/>
        <v>320.56</v>
      </c>
      <c r="T142" s="39">
        <f t="shared" si="178"/>
        <v>126.92</v>
      </c>
      <c r="U142" s="38">
        <f t="shared" si="179"/>
        <v>12.02</v>
      </c>
      <c r="V142" s="39">
        <f t="shared" si="180"/>
        <v>159</v>
      </c>
      <c r="W142" s="39">
        <f t="shared" si="181"/>
        <v>0</v>
      </c>
      <c r="X142" s="38">
        <f t="shared" si="182"/>
        <v>618.5</v>
      </c>
      <c r="Y142" s="38">
        <f t="shared" si="183"/>
        <v>2026.48</v>
      </c>
      <c r="Z142" s="38"/>
      <c r="AA142" s="41" t="s">
        <v>53</v>
      </c>
      <c r="AB142" s="42">
        <f t="shared" si="186"/>
        <v>72.13</v>
      </c>
      <c r="AC142" s="42">
        <f t="shared" si="187"/>
        <v>961.68</v>
      </c>
      <c r="AD142" s="42">
        <f t="shared" si="184"/>
        <v>634.6</v>
      </c>
      <c r="AE142" s="42">
        <f t="shared" si="188"/>
        <v>40.07</v>
      </c>
      <c r="AF142" s="42">
        <f t="shared" ref="AF142:AH142" si="198">O142+V142</f>
        <v>318</v>
      </c>
      <c r="AG142" s="42">
        <f t="shared" si="198"/>
        <v>0</v>
      </c>
      <c r="AH142" s="42">
        <f t="shared" si="198"/>
        <v>2026.48</v>
      </c>
      <c r="AI142" s="41" t="s">
        <v>34</v>
      </c>
    </row>
    <row r="143" s="15" customFormat="1" ht="16" customHeight="1" spans="1:36">
      <c r="A143" s="37">
        <f t="shared" si="168"/>
        <v>140</v>
      </c>
      <c r="B143" s="38" t="s">
        <v>195</v>
      </c>
      <c r="C143" s="57" t="s">
        <v>444</v>
      </c>
      <c r="D143" s="40" t="s">
        <v>445</v>
      </c>
      <c r="E143" s="38">
        <v>4007</v>
      </c>
      <c r="F143" s="38">
        <v>4007</v>
      </c>
      <c r="G143" s="39">
        <v>6346</v>
      </c>
      <c r="H143" s="38">
        <v>4007</v>
      </c>
      <c r="I143" s="39">
        <v>3180</v>
      </c>
      <c r="J143" s="39"/>
      <c r="K143" s="38">
        <f t="shared" si="169"/>
        <v>72.13</v>
      </c>
      <c r="L143" s="38">
        <f t="shared" si="170"/>
        <v>641.12</v>
      </c>
      <c r="M143" s="39">
        <f t="shared" si="171"/>
        <v>507.68</v>
      </c>
      <c r="N143" s="38">
        <f t="shared" si="172"/>
        <v>28.05</v>
      </c>
      <c r="O143" s="39">
        <f t="shared" si="173"/>
        <v>159</v>
      </c>
      <c r="P143" s="39">
        <f t="shared" si="174"/>
        <v>0</v>
      </c>
      <c r="Q143" s="39">
        <f t="shared" si="175"/>
        <v>1407.98</v>
      </c>
      <c r="R143" s="38">
        <f t="shared" si="176"/>
        <v>0</v>
      </c>
      <c r="S143" s="38">
        <f t="shared" si="177"/>
        <v>320.56</v>
      </c>
      <c r="T143" s="39">
        <f t="shared" si="178"/>
        <v>126.92</v>
      </c>
      <c r="U143" s="38">
        <f t="shared" si="179"/>
        <v>12.02</v>
      </c>
      <c r="V143" s="39">
        <f t="shared" si="180"/>
        <v>159</v>
      </c>
      <c r="W143" s="39">
        <f t="shared" si="181"/>
        <v>0</v>
      </c>
      <c r="X143" s="38">
        <f t="shared" si="182"/>
        <v>618.5</v>
      </c>
      <c r="Y143" s="38">
        <f t="shared" si="183"/>
        <v>2026.48</v>
      </c>
      <c r="Z143" s="38"/>
      <c r="AA143" s="41" t="s">
        <v>54</v>
      </c>
      <c r="AB143" s="42">
        <f t="shared" si="186"/>
        <v>72.13</v>
      </c>
      <c r="AC143" s="42">
        <f t="shared" si="187"/>
        <v>961.68</v>
      </c>
      <c r="AD143" s="42">
        <f t="shared" si="184"/>
        <v>634.6</v>
      </c>
      <c r="AE143" s="42">
        <f t="shared" si="188"/>
        <v>40.07</v>
      </c>
      <c r="AF143" s="42">
        <f t="shared" ref="AF143:AH143" si="199">O143+V143</f>
        <v>318</v>
      </c>
      <c r="AG143" s="42">
        <f t="shared" si="199"/>
        <v>0</v>
      </c>
      <c r="AH143" s="42">
        <f t="shared" si="199"/>
        <v>2026.48</v>
      </c>
      <c r="AI143" s="41" t="s">
        <v>34</v>
      </c>
    </row>
    <row r="144" s="15" customFormat="1" ht="16" customHeight="1" spans="1:36">
      <c r="A144" s="37">
        <f t="shared" si="168"/>
        <v>141</v>
      </c>
      <c r="B144" s="38" t="s">
        <v>446</v>
      </c>
      <c r="C144" s="39" t="s">
        <v>447</v>
      </c>
      <c r="D144" s="40" t="s">
        <v>448</v>
      </c>
      <c r="E144" s="38">
        <v>4007</v>
      </c>
      <c r="F144" s="38">
        <v>4007</v>
      </c>
      <c r="G144" s="39">
        <v>6346</v>
      </c>
      <c r="H144" s="38">
        <v>4007</v>
      </c>
      <c r="I144" s="39">
        <v>4180</v>
      </c>
      <c r="J144" s="39"/>
      <c r="K144" s="38">
        <f t="shared" si="169"/>
        <v>72.13</v>
      </c>
      <c r="L144" s="38">
        <f t="shared" si="170"/>
        <v>641.12</v>
      </c>
      <c r="M144" s="39">
        <f t="shared" si="171"/>
        <v>507.68</v>
      </c>
      <c r="N144" s="38">
        <f t="shared" si="172"/>
        <v>28.05</v>
      </c>
      <c r="O144" s="39">
        <f t="shared" si="173"/>
        <v>209</v>
      </c>
      <c r="P144" s="39">
        <f t="shared" si="174"/>
        <v>0</v>
      </c>
      <c r="Q144" s="39">
        <f t="shared" si="175"/>
        <v>1457.98</v>
      </c>
      <c r="R144" s="38">
        <f t="shared" si="176"/>
        <v>0</v>
      </c>
      <c r="S144" s="38">
        <f t="shared" si="177"/>
        <v>320.56</v>
      </c>
      <c r="T144" s="39">
        <f t="shared" si="178"/>
        <v>126.92</v>
      </c>
      <c r="U144" s="38">
        <f t="shared" si="179"/>
        <v>12.02</v>
      </c>
      <c r="V144" s="39">
        <f t="shared" si="180"/>
        <v>209</v>
      </c>
      <c r="W144" s="39">
        <f t="shared" si="181"/>
        <v>0</v>
      </c>
      <c r="X144" s="38">
        <f t="shared" si="182"/>
        <v>668.5</v>
      </c>
      <c r="Y144" s="38">
        <f t="shared" si="183"/>
        <v>2126.48</v>
      </c>
      <c r="Z144" s="38"/>
      <c r="AA144" s="41" t="s">
        <v>55</v>
      </c>
      <c r="AB144" s="42">
        <f t="shared" si="186"/>
        <v>72.13</v>
      </c>
      <c r="AC144" s="42">
        <f t="shared" si="187"/>
        <v>961.68</v>
      </c>
      <c r="AD144" s="42">
        <f t="shared" si="184"/>
        <v>634.6</v>
      </c>
      <c r="AE144" s="42">
        <f t="shared" si="188"/>
        <v>40.07</v>
      </c>
      <c r="AF144" s="42">
        <f t="shared" ref="AF144:AH144" si="200">O144+V144</f>
        <v>418</v>
      </c>
      <c r="AG144" s="42">
        <f t="shared" si="200"/>
        <v>0</v>
      </c>
      <c r="AH144" s="42">
        <f t="shared" si="200"/>
        <v>2126.48</v>
      </c>
      <c r="AI144" s="41" t="s">
        <v>35</v>
      </c>
    </row>
    <row r="145" s="15" customFormat="1" ht="16" customHeight="1" spans="1:35">
      <c r="A145" s="37">
        <f t="shared" si="168"/>
        <v>142</v>
      </c>
      <c r="B145" s="38" t="s">
        <v>189</v>
      </c>
      <c r="C145" s="39" t="s">
        <v>449</v>
      </c>
      <c r="D145" s="220" t="s">
        <v>450</v>
      </c>
      <c r="E145" s="38">
        <v>4200</v>
      </c>
      <c r="F145" s="38">
        <v>4200</v>
      </c>
      <c r="G145" s="39">
        <v>6346</v>
      </c>
      <c r="H145" s="38">
        <v>4200</v>
      </c>
      <c r="I145" s="39">
        <v>4180</v>
      </c>
      <c r="J145" s="39"/>
      <c r="K145" s="38">
        <f t="shared" si="169"/>
        <v>75.6</v>
      </c>
      <c r="L145" s="38">
        <f t="shared" si="170"/>
        <v>672</v>
      </c>
      <c r="M145" s="39">
        <f t="shared" si="171"/>
        <v>507.68</v>
      </c>
      <c r="N145" s="38">
        <f t="shared" si="172"/>
        <v>29.4</v>
      </c>
      <c r="O145" s="39">
        <f t="shared" si="173"/>
        <v>209</v>
      </c>
      <c r="P145" s="39">
        <f t="shared" si="174"/>
        <v>0</v>
      </c>
      <c r="Q145" s="39">
        <f t="shared" si="175"/>
        <v>1493.68</v>
      </c>
      <c r="R145" s="38">
        <f t="shared" si="176"/>
        <v>0</v>
      </c>
      <c r="S145" s="38">
        <f t="shared" si="177"/>
        <v>336</v>
      </c>
      <c r="T145" s="39">
        <f t="shared" si="178"/>
        <v>126.92</v>
      </c>
      <c r="U145" s="38">
        <f t="shared" si="179"/>
        <v>12.6</v>
      </c>
      <c r="V145" s="39">
        <f t="shared" si="180"/>
        <v>209</v>
      </c>
      <c r="W145" s="39">
        <f t="shared" si="181"/>
        <v>0</v>
      </c>
      <c r="X145" s="38">
        <f t="shared" si="182"/>
        <v>684.52</v>
      </c>
      <c r="Y145" s="38">
        <f t="shared" si="183"/>
        <v>2178.2</v>
      </c>
      <c r="Z145" s="38"/>
      <c r="AA145" s="41" t="s">
        <v>55</v>
      </c>
      <c r="AB145" s="42">
        <f t="shared" si="186"/>
        <v>75.6</v>
      </c>
      <c r="AC145" s="42">
        <f t="shared" si="187"/>
        <v>1008</v>
      </c>
      <c r="AD145" s="42">
        <f t="shared" si="184"/>
        <v>634.6</v>
      </c>
      <c r="AE145" s="42">
        <f t="shared" si="188"/>
        <v>42</v>
      </c>
      <c r="AF145" s="42">
        <f t="shared" ref="AF145:AH145" si="201">O145+V145</f>
        <v>418</v>
      </c>
      <c r="AG145" s="42">
        <f t="shared" si="201"/>
        <v>0</v>
      </c>
      <c r="AH145" s="42">
        <f t="shared" si="201"/>
        <v>2178.2</v>
      </c>
      <c r="AI145" s="41" t="s">
        <v>35</v>
      </c>
    </row>
    <row r="146" s="15" customFormat="1" ht="16" customHeight="1" spans="1:35">
      <c r="A146" s="37">
        <f t="shared" si="168"/>
        <v>143</v>
      </c>
      <c r="B146" s="38" t="s">
        <v>446</v>
      </c>
      <c r="C146" s="39" t="s">
        <v>451</v>
      </c>
      <c r="D146" s="40" t="s">
        <v>452</v>
      </c>
      <c r="E146" s="38">
        <v>4007</v>
      </c>
      <c r="F146" s="38">
        <v>4007</v>
      </c>
      <c r="G146" s="39">
        <v>6346</v>
      </c>
      <c r="H146" s="38">
        <v>4007</v>
      </c>
      <c r="I146" s="39">
        <v>2200</v>
      </c>
      <c r="J146" s="39"/>
      <c r="K146" s="38">
        <f t="shared" si="169"/>
        <v>72.13</v>
      </c>
      <c r="L146" s="38">
        <f t="shared" si="170"/>
        <v>641.12</v>
      </c>
      <c r="M146" s="39">
        <f t="shared" si="171"/>
        <v>507.68</v>
      </c>
      <c r="N146" s="38">
        <f t="shared" si="172"/>
        <v>28.05</v>
      </c>
      <c r="O146" s="39">
        <f t="shared" si="173"/>
        <v>110</v>
      </c>
      <c r="P146" s="39">
        <f t="shared" si="174"/>
        <v>0</v>
      </c>
      <c r="Q146" s="39">
        <f t="shared" si="175"/>
        <v>1358.98</v>
      </c>
      <c r="R146" s="38">
        <f t="shared" si="176"/>
        <v>0</v>
      </c>
      <c r="S146" s="38">
        <f t="shared" si="177"/>
        <v>320.56</v>
      </c>
      <c r="T146" s="39">
        <f t="shared" si="178"/>
        <v>126.92</v>
      </c>
      <c r="U146" s="38">
        <f t="shared" si="179"/>
        <v>12.02</v>
      </c>
      <c r="V146" s="39">
        <f t="shared" si="180"/>
        <v>110</v>
      </c>
      <c r="W146" s="39">
        <f t="shared" si="181"/>
        <v>0</v>
      </c>
      <c r="X146" s="38">
        <f t="shared" si="182"/>
        <v>569.5</v>
      </c>
      <c r="Y146" s="38">
        <f t="shared" si="183"/>
        <v>1928.48</v>
      </c>
      <c r="Z146" s="38"/>
      <c r="AA146" s="41" t="s">
        <v>50</v>
      </c>
      <c r="AB146" s="42">
        <f t="shared" si="186"/>
        <v>72.13</v>
      </c>
      <c r="AC146" s="42">
        <f t="shared" si="187"/>
        <v>961.68</v>
      </c>
      <c r="AD146" s="42">
        <f t="shared" si="184"/>
        <v>634.6</v>
      </c>
      <c r="AE146" s="42">
        <f t="shared" si="188"/>
        <v>40.07</v>
      </c>
      <c r="AF146" s="42">
        <f t="shared" ref="AF146:AH146" si="202">O146+V146</f>
        <v>220</v>
      </c>
      <c r="AG146" s="42">
        <f t="shared" si="202"/>
        <v>0</v>
      </c>
      <c r="AH146" s="42">
        <f t="shared" si="202"/>
        <v>1928.48</v>
      </c>
      <c r="AI146" s="41" t="s">
        <v>33</v>
      </c>
    </row>
    <row r="147" s="15" customFormat="1" ht="16" customHeight="1" spans="1:35">
      <c r="A147" s="37">
        <f t="shared" si="168"/>
        <v>144</v>
      </c>
      <c r="B147" s="38" t="s">
        <v>446</v>
      </c>
      <c r="C147" s="39" t="s">
        <v>453</v>
      </c>
      <c r="D147" s="40" t="s">
        <v>454</v>
      </c>
      <c r="E147" s="38">
        <v>4007</v>
      </c>
      <c r="F147" s="38">
        <v>4007</v>
      </c>
      <c r="G147" s="39">
        <v>6346</v>
      </c>
      <c r="H147" s="38">
        <v>4007</v>
      </c>
      <c r="I147" s="39">
        <v>2200</v>
      </c>
      <c r="J147" s="39"/>
      <c r="K147" s="38">
        <f t="shared" si="169"/>
        <v>72.13</v>
      </c>
      <c r="L147" s="38">
        <f t="shared" si="170"/>
        <v>641.12</v>
      </c>
      <c r="M147" s="39">
        <f t="shared" si="171"/>
        <v>507.68</v>
      </c>
      <c r="N147" s="38">
        <f t="shared" si="172"/>
        <v>28.05</v>
      </c>
      <c r="O147" s="39">
        <f t="shared" si="173"/>
        <v>110</v>
      </c>
      <c r="P147" s="39">
        <f t="shared" si="174"/>
        <v>0</v>
      </c>
      <c r="Q147" s="39">
        <f t="shared" si="175"/>
        <v>1358.98</v>
      </c>
      <c r="R147" s="38">
        <f t="shared" si="176"/>
        <v>0</v>
      </c>
      <c r="S147" s="38">
        <f t="shared" si="177"/>
        <v>320.56</v>
      </c>
      <c r="T147" s="39">
        <f t="shared" si="178"/>
        <v>126.92</v>
      </c>
      <c r="U147" s="38">
        <f t="shared" si="179"/>
        <v>12.02</v>
      </c>
      <c r="V147" s="39">
        <f t="shared" si="180"/>
        <v>110</v>
      </c>
      <c r="W147" s="39">
        <f t="shared" si="181"/>
        <v>0</v>
      </c>
      <c r="X147" s="38">
        <f t="shared" si="182"/>
        <v>569.5</v>
      </c>
      <c r="Y147" s="38">
        <f t="shared" si="183"/>
        <v>1928.48</v>
      </c>
      <c r="Z147" s="38"/>
      <c r="AA147" s="41" t="s">
        <v>50</v>
      </c>
      <c r="AB147" s="42">
        <f t="shared" si="186"/>
        <v>72.13</v>
      </c>
      <c r="AC147" s="42">
        <f t="shared" si="187"/>
        <v>961.68</v>
      </c>
      <c r="AD147" s="42">
        <f t="shared" si="184"/>
        <v>634.6</v>
      </c>
      <c r="AE147" s="42">
        <f t="shared" si="188"/>
        <v>40.07</v>
      </c>
      <c r="AF147" s="42">
        <f t="shared" ref="AF147:AH147" si="203">O147+V147</f>
        <v>220</v>
      </c>
      <c r="AG147" s="42">
        <f t="shared" si="203"/>
        <v>0</v>
      </c>
      <c r="AH147" s="42">
        <f t="shared" si="203"/>
        <v>1928.48</v>
      </c>
      <c r="AI147" s="41" t="s">
        <v>33</v>
      </c>
    </row>
    <row r="148" s="15" customFormat="1" ht="16" customHeight="1" spans="1:35">
      <c r="A148" s="37">
        <f t="shared" si="168"/>
        <v>145</v>
      </c>
      <c r="B148" s="38" t="s">
        <v>446</v>
      </c>
      <c r="C148" s="39" t="s">
        <v>455</v>
      </c>
      <c r="D148" s="40" t="s">
        <v>456</v>
      </c>
      <c r="E148" s="38">
        <v>4007</v>
      </c>
      <c r="F148" s="38">
        <v>4007</v>
      </c>
      <c r="G148" s="39">
        <v>6346</v>
      </c>
      <c r="H148" s="38">
        <v>4007</v>
      </c>
      <c r="I148" s="39">
        <v>3180</v>
      </c>
      <c r="J148" s="39"/>
      <c r="K148" s="38">
        <f t="shared" si="169"/>
        <v>72.13</v>
      </c>
      <c r="L148" s="38">
        <f t="shared" si="170"/>
        <v>641.12</v>
      </c>
      <c r="M148" s="39">
        <f t="shared" si="171"/>
        <v>507.68</v>
      </c>
      <c r="N148" s="38">
        <f t="shared" si="172"/>
        <v>28.05</v>
      </c>
      <c r="O148" s="39">
        <f t="shared" si="173"/>
        <v>159</v>
      </c>
      <c r="P148" s="39">
        <f t="shared" si="174"/>
        <v>0</v>
      </c>
      <c r="Q148" s="39">
        <f t="shared" si="175"/>
        <v>1407.98</v>
      </c>
      <c r="R148" s="38">
        <f t="shared" si="176"/>
        <v>0</v>
      </c>
      <c r="S148" s="38">
        <f t="shared" si="177"/>
        <v>320.56</v>
      </c>
      <c r="T148" s="39">
        <f t="shared" si="178"/>
        <v>126.92</v>
      </c>
      <c r="U148" s="38">
        <f t="shared" si="179"/>
        <v>12.02</v>
      </c>
      <c r="V148" s="39">
        <f t="shared" si="180"/>
        <v>159</v>
      </c>
      <c r="W148" s="39">
        <f t="shared" si="181"/>
        <v>0</v>
      </c>
      <c r="X148" s="38">
        <f t="shared" si="182"/>
        <v>618.5</v>
      </c>
      <c r="Y148" s="38">
        <f t="shared" si="183"/>
        <v>2026.48</v>
      </c>
      <c r="Z148" s="38"/>
      <c r="AA148" s="41" t="s">
        <v>50</v>
      </c>
      <c r="AB148" s="42">
        <f t="shared" si="186"/>
        <v>72.13</v>
      </c>
      <c r="AC148" s="42">
        <f t="shared" si="187"/>
        <v>961.68</v>
      </c>
      <c r="AD148" s="42">
        <f t="shared" si="184"/>
        <v>634.6</v>
      </c>
      <c r="AE148" s="42">
        <f t="shared" si="188"/>
        <v>40.07</v>
      </c>
      <c r="AF148" s="42">
        <f t="shared" ref="AF148:AH148" si="204">O148+V148</f>
        <v>318</v>
      </c>
      <c r="AG148" s="42">
        <f t="shared" si="204"/>
        <v>0</v>
      </c>
      <c r="AH148" s="42">
        <f t="shared" si="204"/>
        <v>2026.48</v>
      </c>
      <c r="AI148" s="41" t="s">
        <v>36</v>
      </c>
    </row>
    <row r="149" s="15" customFormat="1" ht="16" customHeight="1" spans="1:35">
      <c r="A149" s="37">
        <f t="shared" si="168"/>
        <v>146</v>
      </c>
      <c r="B149" s="38" t="s">
        <v>446</v>
      </c>
      <c r="C149" s="39" t="s">
        <v>457</v>
      </c>
      <c r="D149" s="40" t="s">
        <v>458</v>
      </c>
      <c r="E149" s="38">
        <v>4007</v>
      </c>
      <c r="F149" s="38">
        <v>4007</v>
      </c>
      <c r="G149" s="39">
        <v>6346</v>
      </c>
      <c r="H149" s="38">
        <v>4007</v>
      </c>
      <c r="I149" s="39">
        <v>3180</v>
      </c>
      <c r="J149" s="39"/>
      <c r="K149" s="38">
        <f t="shared" si="169"/>
        <v>72.13</v>
      </c>
      <c r="L149" s="38">
        <f t="shared" si="170"/>
        <v>641.12</v>
      </c>
      <c r="M149" s="39">
        <f t="shared" si="171"/>
        <v>507.68</v>
      </c>
      <c r="N149" s="38">
        <f t="shared" si="172"/>
        <v>28.05</v>
      </c>
      <c r="O149" s="39">
        <f t="shared" si="173"/>
        <v>159</v>
      </c>
      <c r="P149" s="39">
        <f t="shared" si="174"/>
        <v>0</v>
      </c>
      <c r="Q149" s="39">
        <f t="shared" si="175"/>
        <v>1407.98</v>
      </c>
      <c r="R149" s="38">
        <f t="shared" si="176"/>
        <v>0</v>
      </c>
      <c r="S149" s="38">
        <f t="shared" si="177"/>
        <v>320.56</v>
      </c>
      <c r="T149" s="39">
        <f t="shared" si="178"/>
        <v>126.92</v>
      </c>
      <c r="U149" s="38">
        <f t="shared" si="179"/>
        <v>12.02</v>
      </c>
      <c r="V149" s="39">
        <f t="shared" si="180"/>
        <v>159</v>
      </c>
      <c r="W149" s="39">
        <f t="shared" si="181"/>
        <v>0</v>
      </c>
      <c r="X149" s="38">
        <f t="shared" si="182"/>
        <v>618.5</v>
      </c>
      <c r="Y149" s="38">
        <f t="shared" si="183"/>
        <v>2026.48</v>
      </c>
      <c r="Z149" s="38"/>
      <c r="AA149" s="41" t="s">
        <v>50</v>
      </c>
      <c r="AB149" s="42">
        <f t="shared" si="186"/>
        <v>72.13</v>
      </c>
      <c r="AC149" s="42">
        <f t="shared" si="187"/>
        <v>961.68</v>
      </c>
      <c r="AD149" s="42">
        <f t="shared" si="184"/>
        <v>634.6</v>
      </c>
      <c r="AE149" s="42">
        <f t="shared" si="188"/>
        <v>40.07</v>
      </c>
      <c r="AF149" s="42">
        <f t="shared" ref="AF149:AH149" si="205">O149+V149</f>
        <v>318</v>
      </c>
      <c r="AG149" s="42">
        <f t="shared" si="205"/>
        <v>0</v>
      </c>
      <c r="AH149" s="42">
        <f t="shared" si="205"/>
        <v>2026.48</v>
      </c>
      <c r="AI149" s="41" t="s">
        <v>36</v>
      </c>
    </row>
    <row r="150" s="15" customFormat="1" ht="16" customHeight="1" spans="1:35">
      <c r="A150" s="37">
        <f t="shared" si="168"/>
        <v>147</v>
      </c>
      <c r="B150" s="38" t="s">
        <v>459</v>
      </c>
      <c r="C150" s="39" t="s">
        <v>460</v>
      </c>
      <c r="D150" s="40" t="s">
        <v>461</v>
      </c>
      <c r="E150" s="38">
        <v>4007</v>
      </c>
      <c r="F150" s="38">
        <v>4007</v>
      </c>
      <c r="G150" s="39">
        <v>6346</v>
      </c>
      <c r="H150" s="38">
        <v>4007</v>
      </c>
      <c r="I150" s="39">
        <v>2200</v>
      </c>
      <c r="J150" s="39"/>
      <c r="K150" s="38">
        <f t="shared" si="169"/>
        <v>72.13</v>
      </c>
      <c r="L150" s="38">
        <f t="shared" si="170"/>
        <v>641.12</v>
      </c>
      <c r="M150" s="39">
        <f t="shared" si="171"/>
        <v>507.68</v>
      </c>
      <c r="N150" s="38">
        <f t="shared" si="172"/>
        <v>28.05</v>
      </c>
      <c r="O150" s="39">
        <f t="shared" si="173"/>
        <v>110</v>
      </c>
      <c r="P150" s="39">
        <f t="shared" si="174"/>
        <v>0</v>
      </c>
      <c r="Q150" s="39">
        <f t="shared" si="175"/>
        <v>1358.98</v>
      </c>
      <c r="R150" s="38">
        <f t="shared" si="176"/>
        <v>0</v>
      </c>
      <c r="S150" s="38">
        <f t="shared" si="177"/>
        <v>320.56</v>
      </c>
      <c r="T150" s="39">
        <f t="shared" si="178"/>
        <v>126.92</v>
      </c>
      <c r="U150" s="38">
        <f t="shared" si="179"/>
        <v>12.02</v>
      </c>
      <c r="V150" s="39">
        <f t="shared" si="180"/>
        <v>110</v>
      </c>
      <c r="W150" s="39">
        <f t="shared" si="181"/>
        <v>0</v>
      </c>
      <c r="X150" s="38">
        <f t="shared" si="182"/>
        <v>569.5</v>
      </c>
      <c r="Y150" s="38">
        <f t="shared" si="183"/>
        <v>1928.48</v>
      </c>
      <c r="Z150" s="38"/>
      <c r="AA150" s="41" t="s">
        <v>51</v>
      </c>
      <c r="AB150" s="42">
        <f t="shared" si="186"/>
        <v>72.13</v>
      </c>
      <c r="AC150" s="42">
        <f t="shared" si="187"/>
        <v>961.68</v>
      </c>
      <c r="AD150" s="42">
        <f t="shared" si="184"/>
        <v>634.6</v>
      </c>
      <c r="AE150" s="42">
        <f t="shared" si="188"/>
        <v>40.07</v>
      </c>
      <c r="AF150" s="42">
        <f t="shared" ref="AF150:AH150" si="206">O150+V150</f>
        <v>220</v>
      </c>
      <c r="AG150" s="42">
        <f t="shared" si="206"/>
        <v>0</v>
      </c>
      <c r="AH150" s="42">
        <f t="shared" si="206"/>
        <v>1928.48</v>
      </c>
      <c r="AI150" s="41" t="s">
        <v>33</v>
      </c>
    </row>
    <row r="151" s="15" customFormat="1" ht="16" customHeight="1" spans="1:35">
      <c r="A151" s="37">
        <f t="shared" si="168"/>
        <v>148</v>
      </c>
      <c r="B151" s="38" t="s">
        <v>459</v>
      </c>
      <c r="C151" s="39" t="s">
        <v>462</v>
      </c>
      <c r="D151" s="40" t="s">
        <v>463</v>
      </c>
      <c r="E151" s="38">
        <v>4007</v>
      </c>
      <c r="F151" s="38">
        <v>4007</v>
      </c>
      <c r="G151" s="39">
        <v>6346</v>
      </c>
      <c r="H151" s="38">
        <v>4007</v>
      </c>
      <c r="I151" s="39">
        <v>2200</v>
      </c>
      <c r="J151" s="39"/>
      <c r="K151" s="38">
        <f t="shared" si="169"/>
        <v>72.13</v>
      </c>
      <c r="L151" s="38">
        <f t="shared" si="170"/>
        <v>641.12</v>
      </c>
      <c r="M151" s="39">
        <f t="shared" si="171"/>
        <v>507.68</v>
      </c>
      <c r="N151" s="38">
        <f t="shared" si="172"/>
        <v>28.05</v>
      </c>
      <c r="O151" s="39">
        <f t="shared" si="173"/>
        <v>110</v>
      </c>
      <c r="P151" s="39">
        <f t="shared" si="174"/>
        <v>0</v>
      </c>
      <c r="Q151" s="39">
        <f t="shared" si="175"/>
        <v>1358.98</v>
      </c>
      <c r="R151" s="38">
        <f t="shared" si="176"/>
        <v>0</v>
      </c>
      <c r="S151" s="38">
        <f t="shared" si="177"/>
        <v>320.56</v>
      </c>
      <c r="T151" s="39">
        <f t="shared" si="178"/>
        <v>126.92</v>
      </c>
      <c r="U151" s="38">
        <f t="shared" si="179"/>
        <v>12.02</v>
      </c>
      <c r="V151" s="39">
        <f t="shared" si="180"/>
        <v>110</v>
      </c>
      <c r="W151" s="39">
        <f t="shared" si="181"/>
        <v>0</v>
      </c>
      <c r="X151" s="38">
        <f t="shared" si="182"/>
        <v>569.5</v>
      </c>
      <c r="Y151" s="38">
        <f t="shared" si="183"/>
        <v>1928.48</v>
      </c>
      <c r="Z151" s="38"/>
      <c r="AA151" s="41" t="s">
        <v>48</v>
      </c>
      <c r="AB151" s="42">
        <f t="shared" si="186"/>
        <v>72.13</v>
      </c>
      <c r="AC151" s="42">
        <f t="shared" si="187"/>
        <v>961.68</v>
      </c>
      <c r="AD151" s="42">
        <f t="shared" si="184"/>
        <v>634.6</v>
      </c>
      <c r="AE151" s="42">
        <f t="shared" si="188"/>
        <v>40.07</v>
      </c>
      <c r="AF151" s="42">
        <f t="shared" ref="AF151:AH151" si="207">O151+V151</f>
        <v>220</v>
      </c>
      <c r="AG151" s="42">
        <f t="shared" si="207"/>
        <v>0</v>
      </c>
      <c r="AH151" s="42">
        <f t="shared" si="207"/>
        <v>1928.48</v>
      </c>
      <c r="AI151" s="41" t="s">
        <v>33</v>
      </c>
    </row>
    <row r="152" s="15" customFormat="1" ht="16" customHeight="1" spans="1:35">
      <c r="A152" s="37">
        <f t="shared" si="168"/>
        <v>149</v>
      </c>
      <c r="B152" s="38" t="s">
        <v>459</v>
      </c>
      <c r="C152" s="39" t="s">
        <v>464</v>
      </c>
      <c r="D152" s="40" t="s">
        <v>465</v>
      </c>
      <c r="E152" s="38">
        <v>4007</v>
      </c>
      <c r="F152" s="38">
        <v>4007</v>
      </c>
      <c r="G152" s="39">
        <v>6346</v>
      </c>
      <c r="H152" s="38">
        <v>4007</v>
      </c>
      <c r="I152" s="39">
        <v>2200</v>
      </c>
      <c r="J152" s="39"/>
      <c r="K152" s="38">
        <f t="shared" si="169"/>
        <v>72.13</v>
      </c>
      <c r="L152" s="38">
        <f t="shared" si="170"/>
        <v>641.12</v>
      </c>
      <c r="M152" s="39">
        <f t="shared" si="171"/>
        <v>507.68</v>
      </c>
      <c r="N152" s="38">
        <f t="shared" si="172"/>
        <v>28.05</v>
      </c>
      <c r="O152" s="39">
        <f t="shared" si="173"/>
        <v>110</v>
      </c>
      <c r="P152" s="39">
        <f t="shared" si="174"/>
        <v>0</v>
      </c>
      <c r="Q152" s="39">
        <f t="shared" si="175"/>
        <v>1358.98</v>
      </c>
      <c r="R152" s="38">
        <f t="shared" si="176"/>
        <v>0</v>
      </c>
      <c r="S152" s="38">
        <f t="shared" si="177"/>
        <v>320.56</v>
      </c>
      <c r="T152" s="39">
        <f t="shared" si="178"/>
        <v>126.92</v>
      </c>
      <c r="U152" s="38">
        <f t="shared" si="179"/>
        <v>12.02</v>
      </c>
      <c r="V152" s="39">
        <f t="shared" si="180"/>
        <v>110</v>
      </c>
      <c r="W152" s="39">
        <f t="shared" si="181"/>
        <v>0</v>
      </c>
      <c r="X152" s="38">
        <f t="shared" si="182"/>
        <v>569.5</v>
      </c>
      <c r="Y152" s="38">
        <f t="shared" si="183"/>
        <v>1928.48</v>
      </c>
      <c r="Z152" s="38"/>
      <c r="AA152" s="41" t="s">
        <v>51</v>
      </c>
      <c r="AB152" s="42">
        <f t="shared" si="186"/>
        <v>72.13</v>
      </c>
      <c r="AC152" s="42">
        <f t="shared" si="187"/>
        <v>961.68</v>
      </c>
      <c r="AD152" s="42">
        <f t="shared" si="184"/>
        <v>634.6</v>
      </c>
      <c r="AE152" s="42">
        <f t="shared" si="188"/>
        <v>40.07</v>
      </c>
      <c r="AF152" s="42">
        <f t="shared" ref="AF152:AH152" si="208">O152+V152</f>
        <v>220</v>
      </c>
      <c r="AG152" s="42">
        <f t="shared" si="208"/>
        <v>0</v>
      </c>
      <c r="AH152" s="42">
        <f t="shared" si="208"/>
        <v>1928.48</v>
      </c>
      <c r="AI152" s="41" t="s">
        <v>33</v>
      </c>
    </row>
    <row r="153" s="15" customFormat="1" ht="16" customHeight="1" spans="1:35">
      <c r="A153" s="37">
        <f t="shared" si="168"/>
        <v>150</v>
      </c>
      <c r="B153" s="38" t="s">
        <v>459</v>
      </c>
      <c r="C153" s="39" t="s">
        <v>466</v>
      </c>
      <c r="D153" s="40" t="s">
        <v>467</v>
      </c>
      <c r="E153" s="38">
        <v>4007</v>
      </c>
      <c r="F153" s="38">
        <v>4007</v>
      </c>
      <c r="G153" s="39">
        <v>6346</v>
      </c>
      <c r="H153" s="38">
        <v>4007</v>
      </c>
      <c r="I153" s="39">
        <v>2200</v>
      </c>
      <c r="J153" s="39"/>
      <c r="K153" s="38">
        <f t="shared" si="169"/>
        <v>72.13</v>
      </c>
      <c r="L153" s="38">
        <f t="shared" si="170"/>
        <v>641.12</v>
      </c>
      <c r="M153" s="39">
        <f t="shared" si="171"/>
        <v>507.68</v>
      </c>
      <c r="N153" s="38">
        <f t="shared" si="172"/>
        <v>28.05</v>
      </c>
      <c r="O153" s="39">
        <f t="shared" si="173"/>
        <v>110</v>
      </c>
      <c r="P153" s="39">
        <f t="shared" si="174"/>
        <v>0</v>
      </c>
      <c r="Q153" s="39">
        <f t="shared" si="175"/>
        <v>1358.98</v>
      </c>
      <c r="R153" s="38">
        <f t="shared" si="176"/>
        <v>0</v>
      </c>
      <c r="S153" s="38">
        <f t="shared" si="177"/>
        <v>320.56</v>
      </c>
      <c r="T153" s="39">
        <f t="shared" si="178"/>
        <v>126.92</v>
      </c>
      <c r="U153" s="38">
        <f t="shared" si="179"/>
        <v>12.02</v>
      </c>
      <c r="V153" s="39">
        <f t="shared" si="180"/>
        <v>110</v>
      </c>
      <c r="W153" s="39">
        <f t="shared" si="181"/>
        <v>0</v>
      </c>
      <c r="X153" s="38">
        <f t="shared" si="182"/>
        <v>569.5</v>
      </c>
      <c r="Y153" s="38">
        <f t="shared" si="183"/>
        <v>1928.48</v>
      </c>
      <c r="Z153" s="38"/>
      <c r="AA153" s="41" t="s">
        <v>48</v>
      </c>
      <c r="AB153" s="42">
        <f t="shared" si="186"/>
        <v>72.13</v>
      </c>
      <c r="AC153" s="42">
        <f t="shared" si="187"/>
        <v>961.68</v>
      </c>
      <c r="AD153" s="42">
        <f t="shared" si="184"/>
        <v>634.6</v>
      </c>
      <c r="AE153" s="42">
        <f t="shared" si="188"/>
        <v>40.07</v>
      </c>
      <c r="AF153" s="42">
        <f t="shared" ref="AF153:AH153" si="209">O153+V153</f>
        <v>220</v>
      </c>
      <c r="AG153" s="42">
        <f t="shared" si="209"/>
        <v>0</v>
      </c>
      <c r="AH153" s="42">
        <f t="shared" si="209"/>
        <v>1928.48</v>
      </c>
      <c r="AI153" s="41" t="s">
        <v>33</v>
      </c>
    </row>
    <row r="154" s="15" customFormat="1" ht="16" customHeight="1" spans="1:35">
      <c r="A154" s="37">
        <f t="shared" si="168"/>
        <v>151</v>
      </c>
      <c r="B154" s="38" t="s">
        <v>459</v>
      </c>
      <c r="C154" s="39" t="s">
        <v>468</v>
      </c>
      <c r="D154" s="40" t="s">
        <v>469</v>
      </c>
      <c r="E154" s="38">
        <v>4007</v>
      </c>
      <c r="F154" s="38">
        <v>4007</v>
      </c>
      <c r="G154" s="39">
        <v>6346</v>
      </c>
      <c r="H154" s="38">
        <v>4007</v>
      </c>
      <c r="I154" s="39">
        <v>2200</v>
      </c>
      <c r="J154" s="39"/>
      <c r="K154" s="38">
        <f t="shared" si="169"/>
        <v>72.13</v>
      </c>
      <c r="L154" s="38">
        <f t="shared" si="170"/>
        <v>641.12</v>
      </c>
      <c r="M154" s="39">
        <f t="shared" si="171"/>
        <v>507.68</v>
      </c>
      <c r="N154" s="38">
        <f t="shared" si="172"/>
        <v>28.05</v>
      </c>
      <c r="O154" s="39">
        <f t="shared" si="173"/>
        <v>110</v>
      </c>
      <c r="P154" s="39">
        <f t="shared" si="174"/>
        <v>0</v>
      </c>
      <c r="Q154" s="39">
        <f t="shared" si="175"/>
        <v>1358.98</v>
      </c>
      <c r="R154" s="38">
        <f t="shared" si="176"/>
        <v>0</v>
      </c>
      <c r="S154" s="38">
        <f t="shared" si="177"/>
        <v>320.56</v>
      </c>
      <c r="T154" s="39">
        <f t="shared" si="178"/>
        <v>126.92</v>
      </c>
      <c r="U154" s="38">
        <f t="shared" si="179"/>
        <v>12.02</v>
      </c>
      <c r="V154" s="39">
        <f t="shared" si="180"/>
        <v>110</v>
      </c>
      <c r="W154" s="39">
        <f t="shared" si="181"/>
        <v>0</v>
      </c>
      <c r="X154" s="38">
        <f t="shared" si="182"/>
        <v>569.5</v>
      </c>
      <c r="Y154" s="38">
        <f t="shared" si="183"/>
        <v>1928.48</v>
      </c>
      <c r="Z154" s="38"/>
      <c r="AA154" s="41" t="s">
        <v>48</v>
      </c>
      <c r="AB154" s="42">
        <f t="shared" si="186"/>
        <v>72.13</v>
      </c>
      <c r="AC154" s="42">
        <f t="shared" si="187"/>
        <v>961.68</v>
      </c>
      <c r="AD154" s="42">
        <f t="shared" si="184"/>
        <v>634.6</v>
      </c>
      <c r="AE154" s="42">
        <f t="shared" si="188"/>
        <v>40.07</v>
      </c>
      <c r="AF154" s="42">
        <f t="shared" ref="AF154:AH154" si="210">O154+V154</f>
        <v>220</v>
      </c>
      <c r="AG154" s="42">
        <f t="shared" si="210"/>
        <v>0</v>
      </c>
      <c r="AH154" s="42">
        <f t="shared" si="210"/>
        <v>1928.48</v>
      </c>
      <c r="AI154" s="41" t="s">
        <v>33</v>
      </c>
    </row>
    <row r="155" s="15" customFormat="1" ht="16" customHeight="1" spans="1:35">
      <c r="A155" s="37">
        <f t="shared" si="168"/>
        <v>152</v>
      </c>
      <c r="B155" s="38" t="s">
        <v>459</v>
      </c>
      <c r="C155" s="39" t="s">
        <v>470</v>
      </c>
      <c r="D155" s="40" t="s">
        <v>471</v>
      </c>
      <c r="E155" s="38">
        <v>4007</v>
      </c>
      <c r="F155" s="38">
        <v>4007</v>
      </c>
      <c r="G155" s="39">
        <v>6346</v>
      </c>
      <c r="H155" s="38">
        <v>4007</v>
      </c>
      <c r="I155" s="39">
        <v>2200</v>
      </c>
      <c r="J155" s="39"/>
      <c r="K155" s="38">
        <f t="shared" si="169"/>
        <v>72.13</v>
      </c>
      <c r="L155" s="38">
        <f t="shared" si="170"/>
        <v>641.12</v>
      </c>
      <c r="M155" s="39">
        <f t="shared" si="171"/>
        <v>507.68</v>
      </c>
      <c r="N155" s="38">
        <f t="shared" si="172"/>
        <v>28.05</v>
      </c>
      <c r="O155" s="39">
        <f t="shared" si="173"/>
        <v>110</v>
      </c>
      <c r="P155" s="39">
        <f t="shared" si="174"/>
        <v>0</v>
      </c>
      <c r="Q155" s="39">
        <f t="shared" si="175"/>
        <v>1358.98</v>
      </c>
      <c r="R155" s="38">
        <f t="shared" si="176"/>
        <v>0</v>
      </c>
      <c r="S155" s="38">
        <f t="shared" si="177"/>
        <v>320.56</v>
      </c>
      <c r="T155" s="39">
        <f t="shared" si="178"/>
        <v>126.92</v>
      </c>
      <c r="U155" s="38">
        <f t="shared" si="179"/>
        <v>12.02</v>
      </c>
      <c r="V155" s="39">
        <f t="shared" si="180"/>
        <v>110</v>
      </c>
      <c r="W155" s="39">
        <f t="shared" si="181"/>
        <v>0</v>
      </c>
      <c r="X155" s="38">
        <f t="shared" si="182"/>
        <v>569.5</v>
      </c>
      <c r="Y155" s="38">
        <f t="shared" si="183"/>
        <v>1928.48</v>
      </c>
      <c r="Z155" s="38"/>
      <c r="AA155" s="41" t="s">
        <v>49</v>
      </c>
      <c r="AB155" s="42">
        <f t="shared" si="186"/>
        <v>72.13</v>
      </c>
      <c r="AC155" s="42">
        <f t="shared" si="187"/>
        <v>961.68</v>
      </c>
      <c r="AD155" s="42">
        <f t="shared" si="184"/>
        <v>634.6</v>
      </c>
      <c r="AE155" s="42">
        <f t="shared" si="188"/>
        <v>40.07</v>
      </c>
      <c r="AF155" s="42">
        <f t="shared" ref="AF155:AH155" si="211">O155+V155</f>
        <v>220</v>
      </c>
      <c r="AG155" s="42">
        <f t="shared" si="211"/>
        <v>0</v>
      </c>
      <c r="AH155" s="42">
        <f t="shared" si="211"/>
        <v>1928.48</v>
      </c>
      <c r="AI155" s="41" t="s">
        <v>33</v>
      </c>
    </row>
    <row r="156" s="15" customFormat="1" ht="16" customHeight="1" spans="1:35">
      <c r="A156" s="37">
        <f t="shared" si="168"/>
        <v>153</v>
      </c>
      <c r="B156" s="38" t="s">
        <v>459</v>
      </c>
      <c r="C156" s="39" t="s">
        <v>472</v>
      </c>
      <c r="D156" s="40" t="s">
        <v>473</v>
      </c>
      <c r="E156" s="38">
        <v>4007</v>
      </c>
      <c r="F156" s="38">
        <v>4007</v>
      </c>
      <c r="G156" s="39">
        <v>6346</v>
      </c>
      <c r="H156" s="38">
        <v>4007</v>
      </c>
      <c r="I156" s="39">
        <v>2200</v>
      </c>
      <c r="J156" s="39"/>
      <c r="K156" s="38">
        <f t="shared" si="169"/>
        <v>72.13</v>
      </c>
      <c r="L156" s="38">
        <f t="shared" si="170"/>
        <v>641.12</v>
      </c>
      <c r="M156" s="39">
        <f t="shared" si="171"/>
        <v>507.68</v>
      </c>
      <c r="N156" s="38">
        <f t="shared" si="172"/>
        <v>28.05</v>
      </c>
      <c r="O156" s="39">
        <f t="shared" si="173"/>
        <v>110</v>
      </c>
      <c r="P156" s="39">
        <f t="shared" si="174"/>
        <v>0</v>
      </c>
      <c r="Q156" s="39">
        <f t="shared" si="175"/>
        <v>1358.98</v>
      </c>
      <c r="R156" s="38">
        <f t="shared" si="176"/>
        <v>0</v>
      </c>
      <c r="S156" s="38">
        <f t="shared" si="177"/>
        <v>320.56</v>
      </c>
      <c r="T156" s="39">
        <f t="shared" si="178"/>
        <v>126.92</v>
      </c>
      <c r="U156" s="38">
        <f t="shared" si="179"/>
        <v>12.02</v>
      </c>
      <c r="V156" s="39">
        <f t="shared" si="180"/>
        <v>110</v>
      </c>
      <c r="W156" s="39">
        <f t="shared" si="181"/>
        <v>0</v>
      </c>
      <c r="X156" s="38">
        <f t="shared" si="182"/>
        <v>569.5</v>
      </c>
      <c r="Y156" s="38">
        <f t="shared" si="183"/>
        <v>1928.48</v>
      </c>
      <c r="Z156" s="38"/>
      <c r="AA156" s="41" t="s">
        <v>48</v>
      </c>
      <c r="AB156" s="42">
        <f t="shared" si="186"/>
        <v>72.13</v>
      </c>
      <c r="AC156" s="42">
        <f t="shared" si="187"/>
        <v>961.68</v>
      </c>
      <c r="AD156" s="42">
        <f t="shared" si="184"/>
        <v>634.6</v>
      </c>
      <c r="AE156" s="42">
        <f t="shared" si="188"/>
        <v>40.07</v>
      </c>
      <c r="AF156" s="42">
        <f t="shared" ref="AF156:AH156" si="212">O156+V156</f>
        <v>220</v>
      </c>
      <c r="AG156" s="42">
        <f t="shared" si="212"/>
        <v>0</v>
      </c>
      <c r="AH156" s="42">
        <f t="shared" si="212"/>
        <v>1928.48</v>
      </c>
      <c r="AI156" s="41" t="s">
        <v>33</v>
      </c>
    </row>
    <row r="157" s="15" customFormat="1" ht="16" customHeight="1" spans="1:35">
      <c r="A157" s="37">
        <f t="shared" si="168"/>
        <v>154</v>
      </c>
      <c r="B157" s="38" t="s">
        <v>116</v>
      </c>
      <c r="C157" s="39" t="s">
        <v>474</v>
      </c>
      <c r="D157" s="40" t="s">
        <v>475</v>
      </c>
      <c r="E157" s="38">
        <v>4007</v>
      </c>
      <c r="F157" s="38">
        <v>4007</v>
      </c>
      <c r="G157" s="39">
        <v>6346</v>
      </c>
      <c r="H157" s="38">
        <v>4007</v>
      </c>
      <c r="I157" s="39">
        <v>3180</v>
      </c>
      <c r="J157" s="39"/>
      <c r="K157" s="38">
        <f t="shared" si="169"/>
        <v>72.13</v>
      </c>
      <c r="L157" s="38">
        <f t="shared" si="170"/>
        <v>641.12</v>
      </c>
      <c r="M157" s="39">
        <f t="shared" si="171"/>
        <v>507.68</v>
      </c>
      <c r="N157" s="38">
        <f t="shared" si="172"/>
        <v>28.05</v>
      </c>
      <c r="O157" s="39">
        <f t="shared" si="173"/>
        <v>159</v>
      </c>
      <c r="P157" s="39">
        <f t="shared" si="174"/>
        <v>0</v>
      </c>
      <c r="Q157" s="39">
        <f t="shared" si="175"/>
        <v>1407.98</v>
      </c>
      <c r="R157" s="38">
        <f t="shared" si="176"/>
        <v>0</v>
      </c>
      <c r="S157" s="38">
        <f t="shared" si="177"/>
        <v>320.56</v>
      </c>
      <c r="T157" s="39">
        <f t="shared" si="178"/>
        <v>126.92</v>
      </c>
      <c r="U157" s="38">
        <f t="shared" si="179"/>
        <v>12.02</v>
      </c>
      <c r="V157" s="39">
        <f t="shared" si="180"/>
        <v>159</v>
      </c>
      <c r="W157" s="39">
        <f t="shared" si="181"/>
        <v>0</v>
      </c>
      <c r="X157" s="38">
        <f t="shared" si="182"/>
        <v>618.5</v>
      </c>
      <c r="Y157" s="38">
        <f t="shared" si="183"/>
        <v>2026.48</v>
      </c>
      <c r="Z157" s="38"/>
      <c r="AA157" s="41" t="s">
        <v>80</v>
      </c>
      <c r="AB157" s="42">
        <f t="shared" si="186"/>
        <v>72.13</v>
      </c>
      <c r="AC157" s="42">
        <f t="shared" si="187"/>
        <v>961.68</v>
      </c>
      <c r="AD157" s="42">
        <f t="shared" si="184"/>
        <v>634.6</v>
      </c>
      <c r="AE157" s="42">
        <f t="shared" si="188"/>
        <v>40.07</v>
      </c>
      <c r="AF157" s="42">
        <f t="shared" ref="AF157:AH157" si="213">O157+V157</f>
        <v>318</v>
      </c>
      <c r="AG157" s="42">
        <f t="shared" si="213"/>
        <v>0</v>
      </c>
      <c r="AH157" s="42">
        <f t="shared" si="213"/>
        <v>2026.48</v>
      </c>
      <c r="AI157" s="41" t="s">
        <v>33</v>
      </c>
    </row>
    <row r="158" s="15" customFormat="1" ht="16" customHeight="1" spans="1:35">
      <c r="A158" s="37">
        <f t="shared" si="168"/>
        <v>155</v>
      </c>
      <c r="B158" s="38" t="s">
        <v>459</v>
      </c>
      <c r="C158" s="39" t="s">
        <v>476</v>
      </c>
      <c r="D158" s="40" t="s">
        <v>477</v>
      </c>
      <c r="E158" s="38">
        <v>4007</v>
      </c>
      <c r="F158" s="38">
        <v>4007</v>
      </c>
      <c r="G158" s="39">
        <v>6346</v>
      </c>
      <c r="H158" s="38">
        <v>4007</v>
      </c>
      <c r="I158" s="39">
        <v>2200</v>
      </c>
      <c r="J158" s="39"/>
      <c r="K158" s="38">
        <f t="shared" si="169"/>
        <v>72.13</v>
      </c>
      <c r="L158" s="38">
        <f t="shared" si="170"/>
        <v>641.12</v>
      </c>
      <c r="M158" s="39">
        <f t="shared" si="171"/>
        <v>507.68</v>
      </c>
      <c r="N158" s="38">
        <f t="shared" si="172"/>
        <v>28.05</v>
      </c>
      <c r="O158" s="39">
        <f t="shared" si="173"/>
        <v>110</v>
      </c>
      <c r="P158" s="39">
        <f t="shared" si="174"/>
        <v>0</v>
      </c>
      <c r="Q158" s="39">
        <f t="shared" si="175"/>
        <v>1358.98</v>
      </c>
      <c r="R158" s="38">
        <f t="shared" si="176"/>
        <v>0</v>
      </c>
      <c r="S158" s="38">
        <f t="shared" si="177"/>
        <v>320.56</v>
      </c>
      <c r="T158" s="39">
        <f t="shared" si="178"/>
        <v>126.92</v>
      </c>
      <c r="U158" s="38">
        <f t="shared" si="179"/>
        <v>12.02</v>
      </c>
      <c r="V158" s="39">
        <f t="shared" si="180"/>
        <v>110</v>
      </c>
      <c r="W158" s="39">
        <f t="shared" si="181"/>
        <v>0</v>
      </c>
      <c r="X158" s="38">
        <f t="shared" si="182"/>
        <v>569.5</v>
      </c>
      <c r="Y158" s="38">
        <f t="shared" si="183"/>
        <v>1928.48</v>
      </c>
      <c r="Z158" s="38"/>
      <c r="AA158" s="41" t="s">
        <v>48</v>
      </c>
      <c r="AB158" s="42">
        <f t="shared" si="186"/>
        <v>72.13</v>
      </c>
      <c r="AC158" s="42">
        <f t="shared" si="187"/>
        <v>961.68</v>
      </c>
      <c r="AD158" s="42">
        <f t="shared" si="184"/>
        <v>634.6</v>
      </c>
      <c r="AE158" s="42">
        <f t="shared" si="188"/>
        <v>40.07</v>
      </c>
      <c r="AF158" s="42">
        <f t="shared" ref="AF158:AH158" si="214">O158+V158</f>
        <v>220</v>
      </c>
      <c r="AG158" s="42">
        <f t="shared" si="214"/>
        <v>0</v>
      </c>
      <c r="AH158" s="42">
        <f t="shared" si="214"/>
        <v>1928.48</v>
      </c>
      <c r="AI158" s="41" t="s">
        <v>33</v>
      </c>
    </row>
    <row r="159" s="15" customFormat="1" ht="16" customHeight="1" spans="1:35">
      <c r="A159" s="37">
        <f t="shared" si="168"/>
        <v>156</v>
      </c>
      <c r="B159" s="38" t="s">
        <v>459</v>
      </c>
      <c r="C159" s="39" t="s">
        <v>478</v>
      </c>
      <c r="D159" s="40" t="s">
        <v>479</v>
      </c>
      <c r="E159" s="38">
        <v>4007</v>
      </c>
      <c r="F159" s="38">
        <v>4007</v>
      </c>
      <c r="G159" s="39">
        <v>6346</v>
      </c>
      <c r="H159" s="38">
        <v>4007</v>
      </c>
      <c r="I159" s="39">
        <v>2200</v>
      </c>
      <c r="J159" s="39"/>
      <c r="K159" s="38">
        <f t="shared" si="169"/>
        <v>72.13</v>
      </c>
      <c r="L159" s="38">
        <f t="shared" si="170"/>
        <v>641.12</v>
      </c>
      <c r="M159" s="39">
        <f t="shared" si="171"/>
        <v>507.68</v>
      </c>
      <c r="N159" s="38">
        <f t="shared" si="172"/>
        <v>28.05</v>
      </c>
      <c r="O159" s="39">
        <f t="shared" si="173"/>
        <v>110</v>
      </c>
      <c r="P159" s="39">
        <f t="shared" si="174"/>
        <v>0</v>
      </c>
      <c r="Q159" s="39">
        <f t="shared" si="175"/>
        <v>1358.98</v>
      </c>
      <c r="R159" s="38">
        <f t="shared" si="176"/>
        <v>0</v>
      </c>
      <c r="S159" s="38">
        <f t="shared" si="177"/>
        <v>320.56</v>
      </c>
      <c r="T159" s="39">
        <f t="shared" si="178"/>
        <v>126.92</v>
      </c>
      <c r="U159" s="38">
        <f t="shared" si="179"/>
        <v>12.02</v>
      </c>
      <c r="V159" s="39">
        <f t="shared" si="180"/>
        <v>110</v>
      </c>
      <c r="W159" s="39">
        <f t="shared" si="181"/>
        <v>0</v>
      </c>
      <c r="X159" s="38">
        <f t="shared" si="182"/>
        <v>569.5</v>
      </c>
      <c r="Y159" s="38">
        <f t="shared" si="183"/>
        <v>1928.48</v>
      </c>
      <c r="Z159" s="38"/>
      <c r="AA159" s="41" t="s">
        <v>48</v>
      </c>
      <c r="AB159" s="42">
        <f t="shared" si="186"/>
        <v>72.13</v>
      </c>
      <c r="AC159" s="42">
        <f t="shared" si="187"/>
        <v>961.68</v>
      </c>
      <c r="AD159" s="42">
        <f t="shared" si="184"/>
        <v>634.6</v>
      </c>
      <c r="AE159" s="42">
        <f t="shared" si="188"/>
        <v>40.07</v>
      </c>
      <c r="AF159" s="42">
        <f t="shared" ref="AF159:AH159" si="215">O159+V159</f>
        <v>220</v>
      </c>
      <c r="AG159" s="42">
        <f t="shared" si="215"/>
        <v>0</v>
      </c>
      <c r="AH159" s="42">
        <f t="shared" si="215"/>
        <v>1928.48</v>
      </c>
      <c r="AI159" s="41" t="s">
        <v>33</v>
      </c>
    </row>
    <row r="160" s="15" customFormat="1" ht="16" customHeight="1" spans="1:35">
      <c r="A160" s="37">
        <f t="shared" si="168"/>
        <v>157</v>
      </c>
      <c r="B160" s="38" t="s">
        <v>459</v>
      </c>
      <c r="C160" s="39" t="s">
        <v>480</v>
      </c>
      <c r="D160" s="40" t="s">
        <v>481</v>
      </c>
      <c r="E160" s="38">
        <v>4007</v>
      </c>
      <c r="F160" s="38">
        <v>4007</v>
      </c>
      <c r="G160" s="39">
        <v>6346</v>
      </c>
      <c r="H160" s="38">
        <v>4007</v>
      </c>
      <c r="I160" s="39">
        <v>2200</v>
      </c>
      <c r="J160" s="39"/>
      <c r="K160" s="38">
        <f t="shared" si="169"/>
        <v>72.13</v>
      </c>
      <c r="L160" s="38">
        <f t="shared" si="170"/>
        <v>641.12</v>
      </c>
      <c r="M160" s="39">
        <f t="shared" si="171"/>
        <v>507.68</v>
      </c>
      <c r="N160" s="38">
        <f t="shared" si="172"/>
        <v>28.05</v>
      </c>
      <c r="O160" s="39">
        <f t="shared" si="173"/>
        <v>110</v>
      </c>
      <c r="P160" s="39">
        <f t="shared" si="174"/>
        <v>0</v>
      </c>
      <c r="Q160" s="39">
        <f t="shared" si="175"/>
        <v>1358.98</v>
      </c>
      <c r="R160" s="38">
        <f t="shared" si="176"/>
        <v>0</v>
      </c>
      <c r="S160" s="38">
        <f t="shared" si="177"/>
        <v>320.56</v>
      </c>
      <c r="T160" s="39">
        <f t="shared" si="178"/>
        <v>126.92</v>
      </c>
      <c r="U160" s="38">
        <f t="shared" si="179"/>
        <v>12.02</v>
      </c>
      <c r="V160" s="39">
        <f t="shared" si="180"/>
        <v>110</v>
      </c>
      <c r="W160" s="39">
        <f t="shared" si="181"/>
        <v>0</v>
      </c>
      <c r="X160" s="38">
        <f t="shared" si="182"/>
        <v>569.5</v>
      </c>
      <c r="Y160" s="38">
        <f t="shared" si="183"/>
        <v>1928.48</v>
      </c>
      <c r="Z160" s="38"/>
      <c r="AA160" s="41" t="s">
        <v>48</v>
      </c>
      <c r="AB160" s="42">
        <f t="shared" si="186"/>
        <v>72.13</v>
      </c>
      <c r="AC160" s="42">
        <f t="shared" si="187"/>
        <v>961.68</v>
      </c>
      <c r="AD160" s="42">
        <f t="shared" si="184"/>
        <v>634.6</v>
      </c>
      <c r="AE160" s="42">
        <f t="shared" si="188"/>
        <v>40.07</v>
      </c>
      <c r="AF160" s="42">
        <f t="shared" ref="AF160:AH160" si="216">O160+V160</f>
        <v>220</v>
      </c>
      <c r="AG160" s="42">
        <f t="shared" si="216"/>
        <v>0</v>
      </c>
      <c r="AH160" s="42">
        <f t="shared" si="216"/>
        <v>1928.48</v>
      </c>
      <c r="AI160" s="41" t="s">
        <v>33</v>
      </c>
    </row>
    <row r="161" s="15" customFormat="1" ht="16" customHeight="1" spans="1:35">
      <c r="A161" s="37">
        <f t="shared" si="168"/>
        <v>158</v>
      </c>
      <c r="B161" s="38" t="s">
        <v>459</v>
      </c>
      <c r="C161" s="39" t="s">
        <v>482</v>
      </c>
      <c r="D161" s="40" t="s">
        <v>483</v>
      </c>
      <c r="E161" s="38">
        <v>4007</v>
      </c>
      <c r="F161" s="38">
        <v>4007</v>
      </c>
      <c r="G161" s="39">
        <v>6346</v>
      </c>
      <c r="H161" s="38">
        <v>4007</v>
      </c>
      <c r="I161" s="39">
        <v>2200</v>
      </c>
      <c r="J161" s="39"/>
      <c r="K161" s="38">
        <f t="shared" si="169"/>
        <v>72.13</v>
      </c>
      <c r="L161" s="38">
        <f t="shared" si="170"/>
        <v>641.12</v>
      </c>
      <c r="M161" s="39">
        <f t="shared" si="171"/>
        <v>507.68</v>
      </c>
      <c r="N161" s="38">
        <f t="shared" si="172"/>
        <v>28.05</v>
      </c>
      <c r="O161" s="39">
        <f t="shared" si="173"/>
        <v>110</v>
      </c>
      <c r="P161" s="39">
        <f t="shared" si="174"/>
        <v>0</v>
      </c>
      <c r="Q161" s="39">
        <f t="shared" si="175"/>
        <v>1358.98</v>
      </c>
      <c r="R161" s="38">
        <f t="shared" si="176"/>
        <v>0</v>
      </c>
      <c r="S161" s="38">
        <f t="shared" si="177"/>
        <v>320.56</v>
      </c>
      <c r="T161" s="39">
        <f t="shared" si="178"/>
        <v>126.92</v>
      </c>
      <c r="U161" s="38">
        <f t="shared" si="179"/>
        <v>12.02</v>
      </c>
      <c r="V161" s="39">
        <f t="shared" si="180"/>
        <v>110</v>
      </c>
      <c r="W161" s="39">
        <f t="shared" si="181"/>
        <v>0</v>
      </c>
      <c r="X161" s="38">
        <f t="shared" si="182"/>
        <v>569.5</v>
      </c>
      <c r="Y161" s="38">
        <f t="shared" si="183"/>
        <v>1928.48</v>
      </c>
      <c r="Z161" s="38"/>
      <c r="AA161" s="41" t="s">
        <v>48</v>
      </c>
      <c r="AB161" s="42">
        <f t="shared" si="186"/>
        <v>72.13</v>
      </c>
      <c r="AC161" s="42">
        <f t="shared" si="187"/>
        <v>961.68</v>
      </c>
      <c r="AD161" s="42">
        <f t="shared" si="184"/>
        <v>634.6</v>
      </c>
      <c r="AE161" s="42">
        <f t="shared" si="188"/>
        <v>40.07</v>
      </c>
      <c r="AF161" s="42">
        <f t="shared" ref="AF161:AH161" si="217">O161+V161</f>
        <v>220</v>
      </c>
      <c r="AG161" s="42">
        <f t="shared" si="217"/>
        <v>0</v>
      </c>
      <c r="AH161" s="42">
        <f t="shared" si="217"/>
        <v>1928.48</v>
      </c>
      <c r="AI161" s="41" t="s">
        <v>33</v>
      </c>
    </row>
    <row r="162" s="15" customFormat="1" ht="16" customHeight="1" spans="1:35">
      <c r="A162" s="37">
        <f t="shared" si="168"/>
        <v>159</v>
      </c>
      <c r="B162" s="38" t="s">
        <v>459</v>
      </c>
      <c r="C162" s="39" t="s">
        <v>484</v>
      </c>
      <c r="D162" s="40" t="s">
        <v>485</v>
      </c>
      <c r="E162" s="38">
        <v>4007</v>
      </c>
      <c r="F162" s="38">
        <v>4007</v>
      </c>
      <c r="G162" s="39">
        <v>6346</v>
      </c>
      <c r="H162" s="38">
        <v>4007</v>
      </c>
      <c r="I162" s="39">
        <v>2200</v>
      </c>
      <c r="J162" s="39"/>
      <c r="K162" s="38">
        <f t="shared" si="169"/>
        <v>72.13</v>
      </c>
      <c r="L162" s="38">
        <f t="shared" si="170"/>
        <v>641.12</v>
      </c>
      <c r="M162" s="39">
        <f t="shared" si="171"/>
        <v>507.68</v>
      </c>
      <c r="N162" s="38">
        <f t="shared" si="172"/>
        <v>28.05</v>
      </c>
      <c r="O162" s="39">
        <f t="shared" si="173"/>
        <v>110</v>
      </c>
      <c r="P162" s="39">
        <f t="shared" si="174"/>
        <v>0</v>
      </c>
      <c r="Q162" s="39">
        <f t="shared" si="175"/>
        <v>1358.98</v>
      </c>
      <c r="R162" s="38">
        <f t="shared" si="176"/>
        <v>0</v>
      </c>
      <c r="S162" s="38">
        <f t="shared" si="177"/>
        <v>320.56</v>
      </c>
      <c r="T162" s="39">
        <f t="shared" si="178"/>
        <v>126.92</v>
      </c>
      <c r="U162" s="38">
        <f t="shared" si="179"/>
        <v>12.02</v>
      </c>
      <c r="V162" s="39">
        <f t="shared" si="180"/>
        <v>110</v>
      </c>
      <c r="W162" s="39">
        <f t="shared" si="181"/>
        <v>0</v>
      </c>
      <c r="X162" s="38">
        <f t="shared" si="182"/>
        <v>569.5</v>
      </c>
      <c r="Y162" s="38">
        <f t="shared" si="183"/>
        <v>1928.48</v>
      </c>
      <c r="Z162" s="38"/>
      <c r="AA162" s="41" t="s">
        <v>49</v>
      </c>
      <c r="AB162" s="42">
        <f t="shared" si="186"/>
        <v>72.13</v>
      </c>
      <c r="AC162" s="42">
        <f t="shared" si="187"/>
        <v>961.68</v>
      </c>
      <c r="AD162" s="42">
        <f t="shared" si="184"/>
        <v>634.6</v>
      </c>
      <c r="AE162" s="42">
        <f t="shared" si="188"/>
        <v>40.07</v>
      </c>
      <c r="AF162" s="42">
        <f t="shared" ref="AF162:AH162" si="218">O162+V162</f>
        <v>220</v>
      </c>
      <c r="AG162" s="42">
        <f t="shared" si="218"/>
        <v>0</v>
      </c>
      <c r="AH162" s="42">
        <f t="shared" si="218"/>
        <v>1928.48</v>
      </c>
      <c r="AI162" s="41" t="s">
        <v>33</v>
      </c>
    </row>
    <row r="163" s="15" customFormat="1" ht="16" customHeight="1" spans="1:35">
      <c r="A163" s="37">
        <f t="shared" si="168"/>
        <v>160</v>
      </c>
      <c r="B163" s="38" t="s">
        <v>459</v>
      </c>
      <c r="C163" s="39" t="s">
        <v>486</v>
      </c>
      <c r="D163" s="40" t="s">
        <v>487</v>
      </c>
      <c r="E163" s="38">
        <v>4007</v>
      </c>
      <c r="F163" s="38">
        <v>4007</v>
      </c>
      <c r="G163" s="39">
        <v>6346</v>
      </c>
      <c r="H163" s="38">
        <v>4007</v>
      </c>
      <c r="I163" s="39">
        <v>2200</v>
      </c>
      <c r="J163" s="39"/>
      <c r="K163" s="38">
        <f t="shared" si="169"/>
        <v>72.13</v>
      </c>
      <c r="L163" s="38">
        <f t="shared" si="170"/>
        <v>641.12</v>
      </c>
      <c r="M163" s="39">
        <f t="shared" si="171"/>
        <v>507.68</v>
      </c>
      <c r="N163" s="38">
        <f t="shared" si="172"/>
        <v>28.05</v>
      </c>
      <c r="O163" s="39">
        <f t="shared" si="173"/>
        <v>110</v>
      </c>
      <c r="P163" s="39">
        <f t="shared" si="174"/>
        <v>0</v>
      </c>
      <c r="Q163" s="39">
        <f t="shared" si="175"/>
        <v>1358.98</v>
      </c>
      <c r="R163" s="38">
        <f t="shared" si="176"/>
        <v>0</v>
      </c>
      <c r="S163" s="38">
        <f t="shared" si="177"/>
        <v>320.56</v>
      </c>
      <c r="T163" s="39">
        <f t="shared" si="178"/>
        <v>126.92</v>
      </c>
      <c r="U163" s="38">
        <f t="shared" si="179"/>
        <v>12.02</v>
      </c>
      <c r="V163" s="39">
        <f t="shared" si="180"/>
        <v>110</v>
      </c>
      <c r="W163" s="39">
        <f t="shared" si="181"/>
        <v>0</v>
      </c>
      <c r="X163" s="38">
        <f t="shared" si="182"/>
        <v>569.5</v>
      </c>
      <c r="Y163" s="38">
        <f t="shared" si="183"/>
        <v>1928.48</v>
      </c>
      <c r="Z163" s="38"/>
      <c r="AA163" s="41" t="s">
        <v>51</v>
      </c>
      <c r="AB163" s="42">
        <f t="shared" si="186"/>
        <v>72.13</v>
      </c>
      <c r="AC163" s="42">
        <f t="shared" si="187"/>
        <v>961.68</v>
      </c>
      <c r="AD163" s="42">
        <f t="shared" si="184"/>
        <v>634.6</v>
      </c>
      <c r="AE163" s="42">
        <f t="shared" si="188"/>
        <v>40.07</v>
      </c>
      <c r="AF163" s="42">
        <f t="shared" ref="AF163:AH163" si="219">O163+V163</f>
        <v>220</v>
      </c>
      <c r="AG163" s="42">
        <f t="shared" si="219"/>
        <v>0</v>
      </c>
      <c r="AH163" s="42">
        <f t="shared" si="219"/>
        <v>1928.48</v>
      </c>
      <c r="AI163" s="41" t="s">
        <v>33</v>
      </c>
    </row>
    <row r="164" s="15" customFormat="1" ht="16" customHeight="1" spans="1:35">
      <c r="A164" s="37">
        <f t="shared" si="168"/>
        <v>161</v>
      </c>
      <c r="B164" s="38" t="s">
        <v>153</v>
      </c>
      <c r="C164" s="39" t="s">
        <v>488</v>
      </c>
      <c r="D164" s="40" t="s">
        <v>489</v>
      </c>
      <c r="E164" s="38">
        <v>4007</v>
      </c>
      <c r="F164" s="38">
        <v>4007</v>
      </c>
      <c r="G164" s="39">
        <v>6346</v>
      </c>
      <c r="H164" s="38">
        <v>4007</v>
      </c>
      <c r="I164" s="39">
        <v>3180</v>
      </c>
      <c r="J164" s="39"/>
      <c r="K164" s="38">
        <f t="shared" si="169"/>
        <v>72.13</v>
      </c>
      <c r="L164" s="38">
        <f t="shared" si="170"/>
        <v>641.12</v>
      </c>
      <c r="M164" s="39">
        <f t="shared" si="171"/>
        <v>507.68</v>
      </c>
      <c r="N164" s="38">
        <f t="shared" si="172"/>
        <v>28.05</v>
      </c>
      <c r="O164" s="39">
        <f t="shared" si="173"/>
        <v>159</v>
      </c>
      <c r="P164" s="39">
        <f t="shared" si="174"/>
        <v>0</v>
      </c>
      <c r="Q164" s="39">
        <f t="shared" si="175"/>
        <v>1407.98</v>
      </c>
      <c r="R164" s="38">
        <f t="shared" si="176"/>
        <v>0</v>
      </c>
      <c r="S164" s="38">
        <f t="shared" si="177"/>
        <v>320.56</v>
      </c>
      <c r="T164" s="39">
        <f t="shared" si="178"/>
        <v>126.92</v>
      </c>
      <c r="U164" s="38">
        <f t="shared" si="179"/>
        <v>12.02</v>
      </c>
      <c r="V164" s="39">
        <f t="shared" si="180"/>
        <v>159</v>
      </c>
      <c r="W164" s="39">
        <f t="shared" si="181"/>
        <v>0</v>
      </c>
      <c r="X164" s="38">
        <f t="shared" si="182"/>
        <v>618.5</v>
      </c>
      <c r="Y164" s="38">
        <f t="shared" si="183"/>
        <v>2026.48</v>
      </c>
      <c r="Z164" s="38"/>
      <c r="AA164" s="41" t="s">
        <v>57</v>
      </c>
      <c r="AB164" s="42">
        <f t="shared" si="186"/>
        <v>72.13</v>
      </c>
      <c r="AC164" s="42">
        <f t="shared" si="187"/>
        <v>961.68</v>
      </c>
      <c r="AD164" s="42">
        <f t="shared" si="184"/>
        <v>634.6</v>
      </c>
      <c r="AE164" s="42">
        <f t="shared" si="188"/>
        <v>40.07</v>
      </c>
      <c r="AF164" s="42">
        <f t="shared" ref="AF164:AH164" si="220">O164+V164</f>
        <v>318</v>
      </c>
      <c r="AG164" s="42">
        <f t="shared" si="220"/>
        <v>0</v>
      </c>
      <c r="AH164" s="42">
        <f t="shared" si="220"/>
        <v>2026.48</v>
      </c>
      <c r="AI164" s="41" t="s">
        <v>36</v>
      </c>
    </row>
    <row r="165" s="15" customFormat="1" ht="16" customHeight="1" spans="1:35">
      <c r="A165" s="37">
        <f t="shared" si="168"/>
        <v>162</v>
      </c>
      <c r="B165" s="38" t="s">
        <v>189</v>
      </c>
      <c r="C165" s="39" t="s">
        <v>490</v>
      </c>
      <c r="D165" s="40" t="s">
        <v>491</v>
      </c>
      <c r="E165" s="38">
        <v>4007</v>
      </c>
      <c r="F165" s="38">
        <v>4007</v>
      </c>
      <c r="G165" s="39">
        <v>6346</v>
      </c>
      <c r="H165" s="38">
        <v>4007</v>
      </c>
      <c r="I165" s="39">
        <v>2200</v>
      </c>
      <c r="J165" s="39"/>
      <c r="K165" s="38">
        <f t="shared" si="169"/>
        <v>72.13</v>
      </c>
      <c r="L165" s="38">
        <f t="shared" si="170"/>
        <v>641.12</v>
      </c>
      <c r="M165" s="39">
        <f t="shared" si="171"/>
        <v>507.68</v>
      </c>
      <c r="N165" s="38">
        <f t="shared" si="172"/>
        <v>28.05</v>
      </c>
      <c r="O165" s="39">
        <f t="shared" si="173"/>
        <v>110</v>
      </c>
      <c r="P165" s="39">
        <f t="shared" si="174"/>
        <v>0</v>
      </c>
      <c r="Q165" s="39">
        <f t="shared" si="175"/>
        <v>1358.98</v>
      </c>
      <c r="R165" s="38">
        <f t="shared" si="176"/>
        <v>0</v>
      </c>
      <c r="S165" s="38">
        <f t="shared" si="177"/>
        <v>320.56</v>
      </c>
      <c r="T165" s="39">
        <f t="shared" si="178"/>
        <v>126.92</v>
      </c>
      <c r="U165" s="38">
        <f t="shared" si="179"/>
        <v>12.02</v>
      </c>
      <c r="V165" s="39">
        <f t="shared" si="180"/>
        <v>110</v>
      </c>
      <c r="W165" s="39">
        <f t="shared" si="181"/>
        <v>0</v>
      </c>
      <c r="X165" s="38">
        <f t="shared" si="182"/>
        <v>569.5</v>
      </c>
      <c r="Y165" s="38">
        <f t="shared" si="183"/>
        <v>1928.48</v>
      </c>
      <c r="Z165" s="38"/>
      <c r="AA165" s="41" t="s">
        <v>52</v>
      </c>
      <c r="AB165" s="42">
        <f t="shared" si="186"/>
        <v>72.13</v>
      </c>
      <c r="AC165" s="42">
        <f t="shared" si="187"/>
        <v>961.68</v>
      </c>
      <c r="AD165" s="42">
        <f t="shared" si="184"/>
        <v>634.6</v>
      </c>
      <c r="AE165" s="42">
        <f t="shared" si="188"/>
        <v>40.07</v>
      </c>
      <c r="AF165" s="42">
        <f t="shared" ref="AF165:AH165" si="221">O165+V165</f>
        <v>220</v>
      </c>
      <c r="AG165" s="42">
        <f t="shared" si="221"/>
        <v>0</v>
      </c>
      <c r="AH165" s="42">
        <f t="shared" si="221"/>
        <v>1928.48</v>
      </c>
      <c r="AI165" s="41" t="s">
        <v>33</v>
      </c>
    </row>
    <row r="166" s="15" customFormat="1" ht="16" customHeight="1" spans="1:35">
      <c r="A166" s="37">
        <f t="shared" si="168"/>
        <v>163</v>
      </c>
      <c r="B166" s="38" t="s">
        <v>459</v>
      </c>
      <c r="C166" s="39" t="s">
        <v>492</v>
      </c>
      <c r="D166" s="40" t="s">
        <v>493</v>
      </c>
      <c r="E166" s="38">
        <v>4007</v>
      </c>
      <c r="F166" s="38">
        <v>4007</v>
      </c>
      <c r="G166" s="39">
        <v>6346</v>
      </c>
      <c r="H166" s="38">
        <v>4007</v>
      </c>
      <c r="I166" s="39">
        <v>2200</v>
      </c>
      <c r="J166" s="39"/>
      <c r="K166" s="38">
        <f t="shared" si="169"/>
        <v>72.13</v>
      </c>
      <c r="L166" s="38">
        <f t="shared" si="170"/>
        <v>641.12</v>
      </c>
      <c r="M166" s="39">
        <f t="shared" si="171"/>
        <v>507.68</v>
      </c>
      <c r="N166" s="38">
        <f t="shared" si="172"/>
        <v>28.05</v>
      </c>
      <c r="O166" s="39">
        <f t="shared" si="173"/>
        <v>110</v>
      </c>
      <c r="P166" s="39">
        <f t="shared" si="174"/>
        <v>0</v>
      </c>
      <c r="Q166" s="39">
        <f t="shared" si="175"/>
        <v>1358.98</v>
      </c>
      <c r="R166" s="38">
        <f t="shared" si="176"/>
        <v>0</v>
      </c>
      <c r="S166" s="38">
        <f t="shared" si="177"/>
        <v>320.56</v>
      </c>
      <c r="T166" s="39">
        <f t="shared" si="178"/>
        <v>126.92</v>
      </c>
      <c r="U166" s="38">
        <f t="shared" si="179"/>
        <v>12.02</v>
      </c>
      <c r="V166" s="39">
        <f t="shared" si="180"/>
        <v>110</v>
      </c>
      <c r="W166" s="39">
        <f t="shared" si="181"/>
        <v>0</v>
      </c>
      <c r="X166" s="38">
        <f t="shared" si="182"/>
        <v>569.5</v>
      </c>
      <c r="Y166" s="38">
        <f t="shared" si="183"/>
        <v>1928.48</v>
      </c>
      <c r="Z166" s="38"/>
      <c r="AA166" s="41" t="s">
        <v>49</v>
      </c>
      <c r="AB166" s="42">
        <f t="shared" si="186"/>
        <v>72.13</v>
      </c>
      <c r="AC166" s="42">
        <f t="shared" si="187"/>
        <v>961.68</v>
      </c>
      <c r="AD166" s="42">
        <f t="shared" si="184"/>
        <v>634.6</v>
      </c>
      <c r="AE166" s="42">
        <f t="shared" si="188"/>
        <v>40.07</v>
      </c>
      <c r="AF166" s="42">
        <f t="shared" ref="AF166:AH166" si="222">O166+V166</f>
        <v>220</v>
      </c>
      <c r="AG166" s="42">
        <f t="shared" si="222"/>
        <v>0</v>
      </c>
      <c r="AH166" s="42">
        <f t="shared" si="222"/>
        <v>1928.48</v>
      </c>
      <c r="AI166" s="41" t="s">
        <v>33</v>
      </c>
    </row>
    <row r="167" s="15" customFormat="1" ht="16" customHeight="1" spans="1:35">
      <c r="A167" s="37">
        <f t="shared" si="168"/>
        <v>164</v>
      </c>
      <c r="B167" s="38" t="s">
        <v>459</v>
      </c>
      <c r="C167" s="58" t="s">
        <v>494</v>
      </c>
      <c r="D167" s="40" t="s">
        <v>495</v>
      </c>
      <c r="E167" s="38">
        <v>4007</v>
      </c>
      <c r="F167" s="38">
        <v>4007</v>
      </c>
      <c r="G167" s="39">
        <v>6346</v>
      </c>
      <c r="H167" s="38">
        <v>4007</v>
      </c>
      <c r="I167" s="39">
        <v>2200</v>
      </c>
      <c r="J167" s="39"/>
      <c r="K167" s="38">
        <f t="shared" si="169"/>
        <v>72.13</v>
      </c>
      <c r="L167" s="38">
        <f t="shared" si="170"/>
        <v>641.12</v>
      </c>
      <c r="M167" s="39">
        <f t="shared" si="171"/>
        <v>507.68</v>
      </c>
      <c r="N167" s="38">
        <f t="shared" si="172"/>
        <v>28.05</v>
      </c>
      <c r="O167" s="39">
        <f t="shared" si="173"/>
        <v>110</v>
      </c>
      <c r="P167" s="39">
        <f t="shared" si="174"/>
        <v>0</v>
      </c>
      <c r="Q167" s="39">
        <f t="shared" si="175"/>
        <v>1358.98</v>
      </c>
      <c r="R167" s="38">
        <f t="shared" si="176"/>
        <v>0</v>
      </c>
      <c r="S167" s="38">
        <f t="shared" si="177"/>
        <v>320.56</v>
      </c>
      <c r="T167" s="39">
        <f t="shared" si="178"/>
        <v>126.92</v>
      </c>
      <c r="U167" s="38">
        <f t="shared" si="179"/>
        <v>12.02</v>
      </c>
      <c r="V167" s="39">
        <f t="shared" si="180"/>
        <v>110</v>
      </c>
      <c r="W167" s="39">
        <f t="shared" si="181"/>
        <v>0</v>
      </c>
      <c r="X167" s="38">
        <f t="shared" si="182"/>
        <v>569.5</v>
      </c>
      <c r="Y167" s="38">
        <f t="shared" si="183"/>
        <v>1928.48</v>
      </c>
      <c r="Z167" s="38"/>
      <c r="AA167" s="41" t="s">
        <v>51</v>
      </c>
      <c r="AB167" s="42">
        <f t="shared" si="186"/>
        <v>72.13</v>
      </c>
      <c r="AC167" s="42">
        <f t="shared" si="187"/>
        <v>961.68</v>
      </c>
      <c r="AD167" s="42">
        <f t="shared" si="184"/>
        <v>634.6</v>
      </c>
      <c r="AE167" s="42">
        <f t="shared" si="188"/>
        <v>40.07</v>
      </c>
      <c r="AF167" s="42">
        <f t="shared" ref="AF167:AH167" si="223">O167+V167</f>
        <v>220</v>
      </c>
      <c r="AG167" s="42">
        <f t="shared" si="223"/>
        <v>0</v>
      </c>
      <c r="AH167" s="42">
        <f t="shared" si="223"/>
        <v>1928.48</v>
      </c>
      <c r="AI167" s="41" t="s">
        <v>33</v>
      </c>
    </row>
    <row r="168" s="15" customFormat="1" ht="16" customHeight="1" spans="1:35">
      <c r="A168" s="37">
        <f t="shared" si="168"/>
        <v>165</v>
      </c>
      <c r="B168" s="38" t="s">
        <v>46</v>
      </c>
      <c r="C168" s="59" t="s">
        <v>496</v>
      </c>
      <c r="D168" s="40" t="s">
        <v>497</v>
      </c>
      <c r="E168" s="38">
        <v>4007</v>
      </c>
      <c r="F168" s="38">
        <v>4007</v>
      </c>
      <c r="G168" s="39">
        <v>6346</v>
      </c>
      <c r="H168" s="38">
        <v>4007</v>
      </c>
      <c r="I168" s="39">
        <v>3180</v>
      </c>
      <c r="J168" s="39"/>
      <c r="K168" s="38">
        <f t="shared" si="169"/>
        <v>72.13</v>
      </c>
      <c r="L168" s="38">
        <f t="shared" si="170"/>
        <v>641.12</v>
      </c>
      <c r="M168" s="39">
        <f t="shared" si="171"/>
        <v>507.68</v>
      </c>
      <c r="N168" s="38">
        <f t="shared" si="172"/>
        <v>28.05</v>
      </c>
      <c r="O168" s="39">
        <f t="shared" si="173"/>
        <v>159</v>
      </c>
      <c r="P168" s="39">
        <f t="shared" si="174"/>
        <v>0</v>
      </c>
      <c r="Q168" s="39">
        <f t="shared" si="175"/>
        <v>1407.98</v>
      </c>
      <c r="R168" s="38">
        <f t="shared" si="176"/>
        <v>0</v>
      </c>
      <c r="S168" s="38">
        <f t="shared" si="177"/>
        <v>320.56</v>
      </c>
      <c r="T168" s="39">
        <f t="shared" si="178"/>
        <v>126.92</v>
      </c>
      <c r="U168" s="38">
        <f t="shared" si="179"/>
        <v>12.02</v>
      </c>
      <c r="V168" s="39">
        <f t="shared" si="180"/>
        <v>159</v>
      </c>
      <c r="W168" s="39">
        <f t="shared" si="181"/>
        <v>0</v>
      </c>
      <c r="X168" s="38">
        <f t="shared" si="182"/>
        <v>618.5</v>
      </c>
      <c r="Y168" s="38">
        <f t="shared" si="183"/>
        <v>2026.48</v>
      </c>
      <c r="Z168" s="38"/>
      <c r="AA168" s="41" t="s">
        <v>46</v>
      </c>
      <c r="AB168" s="42">
        <f t="shared" si="186"/>
        <v>72.13</v>
      </c>
      <c r="AC168" s="42">
        <f t="shared" si="187"/>
        <v>961.68</v>
      </c>
      <c r="AD168" s="42">
        <f t="shared" si="184"/>
        <v>634.6</v>
      </c>
      <c r="AE168" s="42">
        <f t="shared" si="188"/>
        <v>40.07</v>
      </c>
      <c r="AF168" s="42">
        <f t="shared" ref="AF168:AH168" si="224">O168+V168</f>
        <v>318</v>
      </c>
      <c r="AG168" s="42">
        <f t="shared" si="224"/>
        <v>0</v>
      </c>
      <c r="AH168" s="42">
        <f t="shared" si="224"/>
        <v>2026.48</v>
      </c>
      <c r="AI168" s="41" t="s">
        <v>31</v>
      </c>
    </row>
    <row r="169" s="15" customFormat="1" ht="16" customHeight="1" spans="1:35">
      <c r="A169" s="37">
        <f t="shared" si="168"/>
        <v>166</v>
      </c>
      <c r="B169" s="38" t="s">
        <v>153</v>
      </c>
      <c r="C169" s="54" t="s">
        <v>500</v>
      </c>
      <c r="D169" s="46" t="s">
        <v>501</v>
      </c>
      <c r="E169" s="38">
        <v>4007</v>
      </c>
      <c r="F169" s="38">
        <v>4007</v>
      </c>
      <c r="G169" s="39">
        <v>6346</v>
      </c>
      <c r="H169" s="38">
        <v>4007</v>
      </c>
      <c r="I169" s="39">
        <v>3180</v>
      </c>
      <c r="J169" s="39"/>
      <c r="K169" s="38">
        <f t="shared" si="169"/>
        <v>72.13</v>
      </c>
      <c r="L169" s="38">
        <f t="shared" si="170"/>
        <v>641.12</v>
      </c>
      <c r="M169" s="39">
        <f t="shared" si="171"/>
        <v>507.68</v>
      </c>
      <c r="N169" s="38">
        <f t="shared" si="172"/>
        <v>28.05</v>
      </c>
      <c r="O169" s="39">
        <f t="shared" si="173"/>
        <v>159</v>
      </c>
      <c r="P169" s="39">
        <f t="shared" si="174"/>
        <v>0</v>
      </c>
      <c r="Q169" s="39">
        <f t="shared" si="175"/>
        <v>1407.98</v>
      </c>
      <c r="R169" s="38">
        <f t="shared" si="176"/>
        <v>0</v>
      </c>
      <c r="S169" s="38">
        <f t="shared" si="177"/>
        <v>320.56</v>
      </c>
      <c r="T169" s="39">
        <f t="shared" si="178"/>
        <v>126.92</v>
      </c>
      <c r="U169" s="38">
        <f t="shared" si="179"/>
        <v>12.02</v>
      </c>
      <c r="V169" s="39">
        <f t="shared" si="180"/>
        <v>159</v>
      </c>
      <c r="W169" s="39">
        <f t="shared" si="181"/>
        <v>0</v>
      </c>
      <c r="X169" s="38">
        <f t="shared" si="182"/>
        <v>618.5</v>
      </c>
      <c r="Y169" s="38">
        <f t="shared" si="183"/>
        <v>2026.48</v>
      </c>
      <c r="Z169" s="38"/>
      <c r="AA169" s="41" t="s">
        <v>57</v>
      </c>
      <c r="AB169" s="42">
        <f t="shared" si="186"/>
        <v>72.13</v>
      </c>
      <c r="AC169" s="42">
        <f t="shared" si="187"/>
        <v>961.68</v>
      </c>
      <c r="AD169" s="42">
        <f t="shared" si="184"/>
        <v>634.6</v>
      </c>
      <c r="AE169" s="42">
        <f t="shared" si="188"/>
        <v>40.07</v>
      </c>
      <c r="AF169" s="42">
        <f t="shared" ref="AF169:AH169" si="225">O169+V169</f>
        <v>318</v>
      </c>
      <c r="AG169" s="42">
        <f t="shared" si="225"/>
        <v>0</v>
      </c>
      <c r="AH169" s="42">
        <f t="shared" si="225"/>
        <v>2026.48</v>
      </c>
      <c r="AI169" s="41" t="s">
        <v>36</v>
      </c>
    </row>
    <row r="170" s="15" customFormat="1" ht="16" customHeight="1" spans="1:35">
      <c r="A170" s="37">
        <f t="shared" si="168"/>
        <v>167</v>
      </c>
      <c r="B170" s="38" t="s">
        <v>153</v>
      </c>
      <c r="C170" s="54" t="s">
        <v>502</v>
      </c>
      <c r="D170" s="46" t="s">
        <v>503</v>
      </c>
      <c r="E170" s="38">
        <v>4007</v>
      </c>
      <c r="F170" s="38">
        <v>4007</v>
      </c>
      <c r="G170" s="39">
        <v>6346</v>
      </c>
      <c r="H170" s="38">
        <v>4007</v>
      </c>
      <c r="I170" s="39">
        <v>3180</v>
      </c>
      <c r="J170" s="39"/>
      <c r="K170" s="38">
        <f t="shared" si="169"/>
        <v>72.13</v>
      </c>
      <c r="L170" s="38">
        <f t="shared" si="170"/>
        <v>641.12</v>
      </c>
      <c r="M170" s="39">
        <f t="shared" si="171"/>
        <v>507.68</v>
      </c>
      <c r="N170" s="38">
        <f t="shared" si="172"/>
        <v>28.05</v>
      </c>
      <c r="O170" s="39">
        <f t="shared" si="173"/>
        <v>159</v>
      </c>
      <c r="P170" s="39">
        <f t="shared" si="174"/>
        <v>0</v>
      </c>
      <c r="Q170" s="39">
        <f t="shared" si="175"/>
        <v>1407.98</v>
      </c>
      <c r="R170" s="38">
        <f t="shared" si="176"/>
        <v>0</v>
      </c>
      <c r="S170" s="38">
        <f t="shared" si="177"/>
        <v>320.56</v>
      </c>
      <c r="T170" s="39">
        <f t="shared" si="178"/>
        <v>126.92</v>
      </c>
      <c r="U170" s="38">
        <f t="shared" si="179"/>
        <v>12.02</v>
      </c>
      <c r="V170" s="39">
        <f t="shared" si="180"/>
        <v>159</v>
      </c>
      <c r="W170" s="39">
        <f t="shared" si="181"/>
        <v>0</v>
      </c>
      <c r="X170" s="38">
        <f t="shared" si="182"/>
        <v>618.5</v>
      </c>
      <c r="Y170" s="38">
        <f t="shared" si="183"/>
        <v>2026.48</v>
      </c>
      <c r="Z170" s="38"/>
      <c r="AA170" s="41" t="s">
        <v>57</v>
      </c>
      <c r="AB170" s="42">
        <f t="shared" si="186"/>
        <v>72.13</v>
      </c>
      <c r="AC170" s="42">
        <f t="shared" si="187"/>
        <v>961.68</v>
      </c>
      <c r="AD170" s="42">
        <f t="shared" si="184"/>
        <v>634.6</v>
      </c>
      <c r="AE170" s="42">
        <f t="shared" si="188"/>
        <v>40.07</v>
      </c>
      <c r="AF170" s="42">
        <f t="shared" ref="AF170:AH170" si="226">O170+V170</f>
        <v>318</v>
      </c>
      <c r="AG170" s="42">
        <f t="shared" si="226"/>
        <v>0</v>
      </c>
      <c r="AH170" s="42">
        <f t="shared" si="226"/>
        <v>2026.48</v>
      </c>
      <c r="AI170" s="41" t="s">
        <v>36</v>
      </c>
    </row>
    <row r="171" s="15" customFormat="1" ht="16" customHeight="1" spans="1:35">
      <c r="A171" s="37">
        <f t="shared" si="168"/>
        <v>168</v>
      </c>
      <c r="B171" s="38" t="s">
        <v>195</v>
      </c>
      <c r="C171" s="54" t="s">
        <v>504</v>
      </c>
      <c r="D171" s="46" t="s">
        <v>505</v>
      </c>
      <c r="E171" s="38">
        <v>4007</v>
      </c>
      <c r="F171" s="38">
        <v>4007</v>
      </c>
      <c r="G171" s="39">
        <v>6346</v>
      </c>
      <c r="H171" s="38">
        <v>4007</v>
      </c>
      <c r="I171" s="39">
        <v>3180</v>
      </c>
      <c r="J171" s="39"/>
      <c r="K171" s="38">
        <f t="shared" si="169"/>
        <v>72.13</v>
      </c>
      <c r="L171" s="38">
        <f t="shared" si="170"/>
        <v>641.12</v>
      </c>
      <c r="M171" s="39">
        <f t="shared" si="171"/>
        <v>507.68</v>
      </c>
      <c r="N171" s="38">
        <f t="shared" si="172"/>
        <v>28.05</v>
      </c>
      <c r="O171" s="39">
        <f t="shared" si="173"/>
        <v>159</v>
      </c>
      <c r="P171" s="39">
        <f t="shared" si="174"/>
        <v>0</v>
      </c>
      <c r="Q171" s="39">
        <f t="shared" si="175"/>
        <v>1407.98</v>
      </c>
      <c r="R171" s="38">
        <f t="shared" si="176"/>
        <v>0</v>
      </c>
      <c r="S171" s="38">
        <f t="shared" si="177"/>
        <v>320.56</v>
      </c>
      <c r="T171" s="39">
        <f t="shared" si="178"/>
        <v>126.92</v>
      </c>
      <c r="U171" s="38">
        <f t="shared" si="179"/>
        <v>12.02</v>
      </c>
      <c r="V171" s="39">
        <f t="shared" si="180"/>
        <v>159</v>
      </c>
      <c r="W171" s="39">
        <f t="shared" si="181"/>
        <v>0</v>
      </c>
      <c r="X171" s="38">
        <f t="shared" si="182"/>
        <v>618.5</v>
      </c>
      <c r="Y171" s="38">
        <f t="shared" si="183"/>
        <v>2026.48</v>
      </c>
      <c r="Z171" s="38"/>
      <c r="AA171" s="41" t="s">
        <v>73</v>
      </c>
      <c r="AB171" s="42">
        <f t="shared" si="186"/>
        <v>72.13</v>
      </c>
      <c r="AC171" s="42">
        <f t="shared" si="187"/>
        <v>961.68</v>
      </c>
      <c r="AD171" s="42">
        <f t="shared" si="184"/>
        <v>634.6</v>
      </c>
      <c r="AE171" s="42">
        <f t="shared" si="188"/>
        <v>40.07</v>
      </c>
      <c r="AF171" s="42">
        <f t="shared" ref="AF171:AH171" si="227">O171+V171</f>
        <v>318</v>
      </c>
      <c r="AG171" s="42">
        <f t="shared" si="227"/>
        <v>0</v>
      </c>
      <c r="AH171" s="42">
        <f t="shared" si="227"/>
        <v>2026.48</v>
      </c>
      <c r="AI171" s="41" t="s">
        <v>34</v>
      </c>
    </row>
    <row r="172" s="15" customFormat="1" ht="16" customHeight="1" spans="1:35">
      <c r="A172" s="37">
        <f t="shared" si="168"/>
        <v>169</v>
      </c>
      <c r="B172" s="38" t="s">
        <v>172</v>
      </c>
      <c r="C172" s="60" t="s">
        <v>506</v>
      </c>
      <c r="D172" s="223" t="s">
        <v>507</v>
      </c>
      <c r="E172" s="38">
        <v>4007</v>
      </c>
      <c r="F172" s="38">
        <v>4007</v>
      </c>
      <c r="G172" s="39">
        <v>6346</v>
      </c>
      <c r="H172" s="38">
        <v>4007</v>
      </c>
      <c r="I172" s="39">
        <v>3180</v>
      </c>
      <c r="J172" s="39"/>
      <c r="K172" s="38">
        <f t="shared" si="169"/>
        <v>72.13</v>
      </c>
      <c r="L172" s="38">
        <f t="shared" si="170"/>
        <v>641.12</v>
      </c>
      <c r="M172" s="39">
        <f t="shared" si="171"/>
        <v>507.68</v>
      </c>
      <c r="N172" s="38">
        <f t="shared" si="172"/>
        <v>28.05</v>
      </c>
      <c r="O172" s="39">
        <f t="shared" si="173"/>
        <v>159</v>
      </c>
      <c r="P172" s="39">
        <f t="shared" si="174"/>
        <v>0</v>
      </c>
      <c r="Q172" s="39">
        <f t="shared" si="175"/>
        <v>1407.98</v>
      </c>
      <c r="R172" s="38">
        <f t="shared" si="176"/>
        <v>0</v>
      </c>
      <c r="S172" s="38">
        <f t="shared" si="177"/>
        <v>320.56</v>
      </c>
      <c r="T172" s="39">
        <f t="shared" si="178"/>
        <v>126.92</v>
      </c>
      <c r="U172" s="38">
        <f t="shared" si="179"/>
        <v>12.02</v>
      </c>
      <c r="V172" s="39">
        <f t="shared" si="180"/>
        <v>159</v>
      </c>
      <c r="W172" s="39">
        <f t="shared" si="181"/>
        <v>0</v>
      </c>
      <c r="X172" s="38">
        <f t="shared" si="182"/>
        <v>618.5</v>
      </c>
      <c r="Y172" s="38">
        <f t="shared" si="183"/>
        <v>2026.48</v>
      </c>
      <c r="Z172" s="38"/>
      <c r="AA172" s="41" t="s">
        <v>74</v>
      </c>
      <c r="AB172" s="42">
        <f t="shared" si="186"/>
        <v>72.13</v>
      </c>
      <c r="AC172" s="42">
        <f t="shared" si="187"/>
        <v>961.68</v>
      </c>
      <c r="AD172" s="42">
        <f t="shared" si="184"/>
        <v>634.6</v>
      </c>
      <c r="AE172" s="42">
        <f t="shared" si="188"/>
        <v>40.07</v>
      </c>
      <c r="AF172" s="42">
        <f t="shared" ref="AF172:AH172" si="228">O172+V172</f>
        <v>318</v>
      </c>
      <c r="AG172" s="42">
        <f t="shared" si="228"/>
        <v>0</v>
      </c>
      <c r="AH172" s="42">
        <f t="shared" si="228"/>
        <v>2026.48</v>
      </c>
      <c r="AI172" s="41" t="s">
        <v>35</v>
      </c>
    </row>
    <row r="173" s="15" customFormat="1" ht="16" customHeight="1" spans="1:35">
      <c r="A173" s="37">
        <f t="shared" si="168"/>
        <v>170</v>
      </c>
      <c r="B173" s="38" t="s">
        <v>186</v>
      </c>
      <c r="C173" s="54" t="s">
        <v>508</v>
      </c>
      <c r="D173" s="46" t="s">
        <v>509</v>
      </c>
      <c r="E173" s="38">
        <v>4007</v>
      </c>
      <c r="F173" s="38">
        <v>4007</v>
      </c>
      <c r="G173" s="39">
        <v>6346</v>
      </c>
      <c r="H173" s="38">
        <v>4007</v>
      </c>
      <c r="I173" s="39">
        <v>3180</v>
      </c>
      <c r="J173" s="39"/>
      <c r="K173" s="38">
        <f t="shared" si="169"/>
        <v>72.13</v>
      </c>
      <c r="L173" s="38">
        <f t="shared" si="170"/>
        <v>641.12</v>
      </c>
      <c r="M173" s="39">
        <f t="shared" si="171"/>
        <v>507.68</v>
      </c>
      <c r="N173" s="38">
        <f t="shared" si="172"/>
        <v>28.05</v>
      </c>
      <c r="O173" s="39">
        <f t="shared" si="173"/>
        <v>159</v>
      </c>
      <c r="P173" s="39">
        <f t="shared" si="174"/>
        <v>0</v>
      </c>
      <c r="Q173" s="39">
        <f t="shared" si="175"/>
        <v>1407.98</v>
      </c>
      <c r="R173" s="38">
        <f t="shared" si="176"/>
        <v>0</v>
      </c>
      <c r="S173" s="38">
        <f t="shared" si="177"/>
        <v>320.56</v>
      </c>
      <c r="T173" s="39">
        <f t="shared" si="178"/>
        <v>126.92</v>
      </c>
      <c r="U173" s="38">
        <f t="shared" si="179"/>
        <v>12.02</v>
      </c>
      <c r="V173" s="39">
        <f t="shared" si="180"/>
        <v>159</v>
      </c>
      <c r="W173" s="39">
        <f t="shared" si="181"/>
        <v>0</v>
      </c>
      <c r="X173" s="38">
        <f t="shared" si="182"/>
        <v>618.5</v>
      </c>
      <c r="Y173" s="38">
        <f t="shared" si="183"/>
        <v>2026.48</v>
      </c>
      <c r="Z173" s="38"/>
      <c r="AA173" s="41" t="s">
        <v>76</v>
      </c>
      <c r="AB173" s="42">
        <f t="shared" si="186"/>
        <v>72.13</v>
      </c>
      <c r="AC173" s="42">
        <f t="shared" si="187"/>
        <v>961.68</v>
      </c>
      <c r="AD173" s="42">
        <f t="shared" si="184"/>
        <v>634.6</v>
      </c>
      <c r="AE173" s="42">
        <f t="shared" si="188"/>
        <v>40.07</v>
      </c>
      <c r="AF173" s="42">
        <f t="shared" ref="AF173:AH173" si="229">O173+V173</f>
        <v>318</v>
      </c>
      <c r="AG173" s="42">
        <f t="shared" si="229"/>
        <v>0</v>
      </c>
      <c r="AH173" s="42">
        <f t="shared" si="229"/>
        <v>2026.48</v>
      </c>
      <c r="AI173" s="41" t="s">
        <v>36</v>
      </c>
    </row>
    <row r="174" s="15" customFormat="1" ht="16" customHeight="1" spans="1:35">
      <c r="A174" s="37">
        <f t="shared" si="168"/>
        <v>171</v>
      </c>
      <c r="B174" s="38" t="s">
        <v>153</v>
      </c>
      <c r="C174" s="45" t="s">
        <v>510</v>
      </c>
      <c r="D174" s="46" t="s">
        <v>511</v>
      </c>
      <c r="E174" s="38">
        <v>4007</v>
      </c>
      <c r="F174" s="38">
        <v>4007</v>
      </c>
      <c r="G174" s="39">
        <v>6346</v>
      </c>
      <c r="H174" s="38">
        <v>4007</v>
      </c>
      <c r="I174" s="39">
        <v>3180</v>
      </c>
      <c r="J174" s="39"/>
      <c r="K174" s="38">
        <f t="shared" si="169"/>
        <v>72.13</v>
      </c>
      <c r="L174" s="38">
        <f t="shared" si="170"/>
        <v>641.12</v>
      </c>
      <c r="M174" s="39">
        <f t="shared" si="171"/>
        <v>507.68</v>
      </c>
      <c r="N174" s="38">
        <f t="shared" si="172"/>
        <v>28.05</v>
      </c>
      <c r="O174" s="39">
        <f t="shared" si="173"/>
        <v>159</v>
      </c>
      <c r="P174" s="39">
        <f t="shared" si="174"/>
        <v>0</v>
      </c>
      <c r="Q174" s="39">
        <f t="shared" si="175"/>
        <v>1407.98</v>
      </c>
      <c r="R174" s="38">
        <f t="shared" si="176"/>
        <v>0</v>
      </c>
      <c r="S174" s="38">
        <f t="shared" si="177"/>
        <v>320.56</v>
      </c>
      <c r="T174" s="39">
        <f t="shared" si="178"/>
        <v>126.92</v>
      </c>
      <c r="U174" s="38">
        <f t="shared" si="179"/>
        <v>12.02</v>
      </c>
      <c r="V174" s="39">
        <f t="shared" si="180"/>
        <v>159</v>
      </c>
      <c r="W174" s="39">
        <f t="shared" si="181"/>
        <v>0</v>
      </c>
      <c r="X174" s="38">
        <f t="shared" si="182"/>
        <v>618.5</v>
      </c>
      <c r="Y174" s="38">
        <f t="shared" si="183"/>
        <v>2026.48</v>
      </c>
      <c r="Z174" s="38"/>
      <c r="AA174" s="41" t="s">
        <v>77</v>
      </c>
      <c r="AB174" s="42">
        <f t="shared" si="186"/>
        <v>72.13</v>
      </c>
      <c r="AC174" s="42">
        <f t="shared" si="187"/>
        <v>961.68</v>
      </c>
      <c r="AD174" s="42">
        <f t="shared" si="184"/>
        <v>634.6</v>
      </c>
      <c r="AE174" s="42">
        <f t="shared" si="188"/>
        <v>40.07</v>
      </c>
      <c r="AF174" s="42">
        <f t="shared" ref="AF174:AH174" si="230">O174+V174</f>
        <v>318</v>
      </c>
      <c r="AG174" s="42">
        <f t="shared" si="230"/>
        <v>0</v>
      </c>
      <c r="AH174" s="42">
        <f t="shared" si="230"/>
        <v>2026.48</v>
      </c>
      <c r="AI174" s="41" t="s">
        <v>36</v>
      </c>
    </row>
    <row r="175" s="15" customFormat="1" ht="16" customHeight="1" spans="1:35">
      <c r="A175" s="37">
        <f t="shared" si="168"/>
        <v>172</v>
      </c>
      <c r="B175" s="38" t="s">
        <v>116</v>
      </c>
      <c r="C175" s="45" t="s">
        <v>512</v>
      </c>
      <c r="D175" s="46" t="s">
        <v>513</v>
      </c>
      <c r="E175" s="38">
        <v>4007</v>
      </c>
      <c r="F175" s="38">
        <v>4007</v>
      </c>
      <c r="G175" s="39">
        <v>6346</v>
      </c>
      <c r="H175" s="38">
        <v>4007</v>
      </c>
      <c r="I175" s="39">
        <v>2200</v>
      </c>
      <c r="J175" s="39"/>
      <c r="K175" s="38">
        <f t="shared" si="169"/>
        <v>72.13</v>
      </c>
      <c r="L175" s="38">
        <f t="shared" si="170"/>
        <v>641.12</v>
      </c>
      <c r="M175" s="39">
        <f t="shared" si="171"/>
        <v>507.68</v>
      </c>
      <c r="N175" s="38">
        <f t="shared" si="172"/>
        <v>28.05</v>
      </c>
      <c r="O175" s="39">
        <f t="shared" si="173"/>
        <v>110</v>
      </c>
      <c r="P175" s="39">
        <f t="shared" si="174"/>
        <v>0</v>
      </c>
      <c r="Q175" s="39">
        <f t="shared" si="175"/>
        <v>1358.98</v>
      </c>
      <c r="R175" s="38">
        <f t="shared" si="176"/>
        <v>0</v>
      </c>
      <c r="S175" s="38">
        <f t="shared" si="177"/>
        <v>320.56</v>
      </c>
      <c r="T175" s="39">
        <f t="shared" si="178"/>
        <v>126.92</v>
      </c>
      <c r="U175" s="38">
        <f t="shared" si="179"/>
        <v>12.02</v>
      </c>
      <c r="V175" s="39">
        <f t="shared" si="180"/>
        <v>110</v>
      </c>
      <c r="W175" s="39">
        <f t="shared" si="181"/>
        <v>0</v>
      </c>
      <c r="X175" s="38">
        <f t="shared" si="182"/>
        <v>569.5</v>
      </c>
      <c r="Y175" s="38">
        <f t="shared" si="183"/>
        <v>1928.48</v>
      </c>
      <c r="Z175" s="38"/>
      <c r="AA175" s="41" t="s">
        <v>47</v>
      </c>
      <c r="AB175" s="42">
        <f t="shared" si="186"/>
        <v>72.13</v>
      </c>
      <c r="AC175" s="42">
        <f t="shared" si="187"/>
        <v>961.68</v>
      </c>
      <c r="AD175" s="42">
        <f t="shared" si="184"/>
        <v>634.6</v>
      </c>
      <c r="AE175" s="42">
        <f t="shared" si="188"/>
        <v>40.07</v>
      </c>
      <c r="AF175" s="42">
        <f t="shared" ref="AF175:AH175" si="231">O175+V175</f>
        <v>220</v>
      </c>
      <c r="AG175" s="42">
        <f t="shared" si="231"/>
        <v>0</v>
      </c>
      <c r="AH175" s="42">
        <f t="shared" si="231"/>
        <v>1928.48</v>
      </c>
      <c r="AI175" s="41" t="s">
        <v>33</v>
      </c>
    </row>
    <row r="176" s="15" customFormat="1" ht="16" customHeight="1" spans="1:35">
      <c r="A176" s="37">
        <f t="shared" si="168"/>
        <v>173</v>
      </c>
      <c r="B176" s="38" t="s">
        <v>459</v>
      </c>
      <c r="C176" s="54" t="s">
        <v>514</v>
      </c>
      <c r="D176" s="46" t="s">
        <v>515</v>
      </c>
      <c r="E176" s="38">
        <v>4007</v>
      </c>
      <c r="F176" s="38">
        <v>4007</v>
      </c>
      <c r="G176" s="39">
        <v>6346</v>
      </c>
      <c r="H176" s="38">
        <v>4007</v>
      </c>
      <c r="I176" s="39">
        <v>2200</v>
      </c>
      <c r="J176" s="39"/>
      <c r="K176" s="38">
        <f t="shared" si="169"/>
        <v>72.13</v>
      </c>
      <c r="L176" s="38">
        <f t="shared" si="170"/>
        <v>641.12</v>
      </c>
      <c r="M176" s="39">
        <f t="shared" si="171"/>
        <v>507.68</v>
      </c>
      <c r="N176" s="38">
        <f t="shared" si="172"/>
        <v>28.05</v>
      </c>
      <c r="O176" s="39">
        <f t="shared" si="173"/>
        <v>110</v>
      </c>
      <c r="P176" s="39">
        <f t="shared" si="174"/>
        <v>0</v>
      </c>
      <c r="Q176" s="39">
        <f t="shared" si="175"/>
        <v>1358.98</v>
      </c>
      <c r="R176" s="38">
        <f t="shared" si="176"/>
        <v>0</v>
      </c>
      <c r="S176" s="38">
        <f t="shared" si="177"/>
        <v>320.56</v>
      </c>
      <c r="T176" s="39">
        <f t="shared" si="178"/>
        <v>126.92</v>
      </c>
      <c r="U176" s="38">
        <f t="shared" si="179"/>
        <v>12.02</v>
      </c>
      <c r="V176" s="39">
        <f t="shared" si="180"/>
        <v>110</v>
      </c>
      <c r="W176" s="39">
        <f t="shared" si="181"/>
        <v>0</v>
      </c>
      <c r="X176" s="38">
        <f t="shared" si="182"/>
        <v>569.5</v>
      </c>
      <c r="Y176" s="38">
        <f t="shared" si="183"/>
        <v>1928.48</v>
      </c>
      <c r="Z176" s="38"/>
      <c r="AA176" s="41" t="s">
        <v>48</v>
      </c>
      <c r="AB176" s="42">
        <f t="shared" si="186"/>
        <v>72.13</v>
      </c>
      <c r="AC176" s="42">
        <f t="shared" si="187"/>
        <v>961.68</v>
      </c>
      <c r="AD176" s="42">
        <f t="shared" si="184"/>
        <v>634.6</v>
      </c>
      <c r="AE176" s="42">
        <f t="shared" si="188"/>
        <v>40.07</v>
      </c>
      <c r="AF176" s="42">
        <f t="shared" ref="AF176:AH176" si="232">O176+V176</f>
        <v>220</v>
      </c>
      <c r="AG176" s="42">
        <f t="shared" si="232"/>
        <v>0</v>
      </c>
      <c r="AH176" s="42">
        <f t="shared" si="232"/>
        <v>1928.48</v>
      </c>
      <c r="AI176" s="41" t="s">
        <v>33</v>
      </c>
    </row>
    <row r="177" s="15" customFormat="1" ht="16" customHeight="1" spans="1:35">
      <c r="A177" s="37">
        <f t="shared" si="168"/>
        <v>174</v>
      </c>
      <c r="B177" s="38" t="s">
        <v>119</v>
      </c>
      <c r="C177" s="45" t="s">
        <v>516</v>
      </c>
      <c r="D177" s="221" t="s">
        <v>517</v>
      </c>
      <c r="E177" s="38">
        <v>4007</v>
      </c>
      <c r="F177" s="38">
        <v>4007</v>
      </c>
      <c r="G177" s="39">
        <v>6346</v>
      </c>
      <c r="H177" s="38">
        <v>4007</v>
      </c>
      <c r="I177" s="39">
        <v>3180</v>
      </c>
      <c r="J177" s="39"/>
      <c r="K177" s="38">
        <f t="shared" si="169"/>
        <v>72.13</v>
      </c>
      <c r="L177" s="38">
        <f t="shared" si="170"/>
        <v>641.12</v>
      </c>
      <c r="M177" s="39">
        <f t="shared" si="171"/>
        <v>507.68</v>
      </c>
      <c r="N177" s="38">
        <f t="shared" si="172"/>
        <v>28.05</v>
      </c>
      <c r="O177" s="39">
        <f t="shared" si="173"/>
        <v>159</v>
      </c>
      <c r="P177" s="39">
        <f t="shared" si="174"/>
        <v>0</v>
      </c>
      <c r="Q177" s="39">
        <f t="shared" si="175"/>
        <v>1407.98</v>
      </c>
      <c r="R177" s="38">
        <f t="shared" si="176"/>
        <v>0</v>
      </c>
      <c r="S177" s="38">
        <f t="shared" si="177"/>
        <v>320.56</v>
      </c>
      <c r="T177" s="39">
        <f t="shared" si="178"/>
        <v>126.92</v>
      </c>
      <c r="U177" s="38">
        <f t="shared" si="179"/>
        <v>12.02</v>
      </c>
      <c r="V177" s="39">
        <f t="shared" si="180"/>
        <v>159</v>
      </c>
      <c r="W177" s="39">
        <f t="shared" si="181"/>
        <v>0</v>
      </c>
      <c r="X177" s="38">
        <f t="shared" si="182"/>
        <v>618.5</v>
      </c>
      <c r="Y177" s="38">
        <f t="shared" si="183"/>
        <v>2026.48</v>
      </c>
      <c r="Z177" s="38"/>
      <c r="AA177" s="41" t="s">
        <v>74</v>
      </c>
      <c r="AB177" s="42">
        <f t="shared" si="186"/>
        <v>72.13</v>
      </c>
      <c r="AC177" s="42">
        <f t="shared" si="187"/>
        <v>961.68</v>
      </c>
      <c r="AD177" s="42">
        <f t="shared" si="184"/>
        <v>634.6</v>
      </c>
      <c r="AE177" s="42">
        <f t="shared" si="188"/>
        <v>40.07</v>
      </c>
      <c r="AF177" s="42">
        <f t="shared" ref="AF177:AH177" si="233">O177+V177</f>
        <v>318</v>
      </c>
      <c r="AG177" s="42">
        <f t="shared" si="233"/>
        <v>0</v>
      </c>
      <c r="AH177" s="42">
        <f t="shared" si="233"/>
        <v>2026.48</v>
      </c>
      <c r="AI177" s="41" t="s">
        <v>35</v>
      </c>
    </row>
    <row r="178" s="15" customFormat="1" ht="16" customHeight="1" spans="1:35">
      <c r="A178" s="37">
        <f t="shared" si="168"/>
        <v>175</v>
      </c>
      <c r="B178" s="38" t="s">
        <v>347</v>
      </c>
      <c r="C178" s="45" t="s">
        <v>518</v>
      </c>
      <c r="D178" s="46" t="s">
        <v>519</v>
      </c>
      <c r="E178" s="38">
        <v>4007</v>
      </c>
      <c r="F178" s="38">
        <v>4007</v>
      </c>
      <c r="G178" s="39">
        <v>6346</v>
      </c>
      <c r="H178" s="38">
        <v>4007</v>
      </c>
      <c r="I178" s="39">
        <v>2200</v>
      </c>
      <c r="J178" s="39"/>
      <c r="K178" s="38">
        <f t="shared" si="169"/>
        <v>72.13</v>
      </c>
      <c r="L178" s="38">
        <f t="shared" si="170"/>
        <v>641.12</v>
      </c>
      <c r="M178" s="39">
        <f t="shared" si="171"/>
        <v>507.68</v>
      </c>
      <c r="N178" s="38">
        <f t="shared" si="172"/>
        <v>28.05</v>
      </c>
      <c r="O178" s="39">
        <f t="shared" si="173"/>
        <v>110</v>
      </c>
      <c r="P178" s="39">
        <f t="shared" si="174"/>
        <v>0</v>
      </c>
      <c r="Q178" s="39">
        <f t="shared" si="175"/>
        <v>1358.98</v>
      </c>
      <c r="R178" s="38">
        <f t="shared" si="176"/>
        <v>0</v>
      </c>
      <c r="S178" s="38">
        <f t="shared" si="177"/>
        <v>320.56</v>
      </c>
      <c r="T178" s="39">
        <f t="shared" si="178"/>
        <v>126.92</v>
      </c>
      <c r="U178" s="38">
        <f t="shared" si="179"/>
        <v>12.02</v>
      </c>
      <c r="V178" s="39">
        <f t="shared" si="180"/>
        <v>110</v>
      </c>
      <c r="W178" s="39">
        <f t="shared" si="181"/>
        <v>0</v>
      </c>
      <c r="X178" s="38">
        <f t="shared" si="182"/>
        <v>569.5</v>
      </c>
      <c r="Y178" s="38">
        <f t="shared" si="183"/>
        <v>1928.48</v>
      </c>
      <c r="Z178" s="38"/>
      <c r="AA178" s="41" t="s">
        <v>69</v>
      </c>
      <c r="AB178" s="42">
        <f t="shared" si="186"/>
        <v>72.13</v>
      </c>
      <c r="AC178" s="42">
        <f t="shared" si="187"/>
        <v>961.68</v>
      </c>
      <c r="AD178" s="42">
        <f t="shared" si="184"/>
        <v>634.6</v>
      </c>
      <c r="AE178" s="42">
        <f t="shared" si="188"/>
        <v>40.07</v>
      </c>
      <c r="AF178" s="42">
        <f t="shared" ref="AF178:AH178" si="234">O178+V178</f>
        <v>220</v>
      </c>
      <c r="AG178" s="42">
        <f t="shared" si="234"/>
        <v>0</v>
      </c>
      <c r="AH178" s="42">
        <f t="shared" si="234"/>
        <v>1928.48</v>
      </c>
      <c r="AI178" s="41" t="s">
        <v>33</v>
      </c>
    </row>
    <row r="179" s="15" customFormat="1" ht="16" customHeight="1" spans="1:35">
      <c r="A179" s="37">
        <f t="shared" si="168"/>
        <v>176</v>
      </c>
      <c r="B179" s="38" t="s">
        <v>153</v>
      </c>
      <c r="C179" s="45" t="s">
        <v>522</v>
      </c>
      <c r="D179" s="221" t="s">
        <v>523</v>
      </c>
      <c r="E179" s="38">
        <v>4007</v>
      </c>
      <c r="F179" s="38">
        <v>4007</v>
      </c>
      <c r="G179" s="39">
        <v>6346</v>
      </c>
      <c r="H179" s="38">
        <v>4007</v>
      </c>
      <c r="I179" s="39">
        <v>3180</v>
      </c>
      <c r="J179" s="39"/>
      <c r="K179" s="38">
        <f t="shared" si="169"/>
        <v>72.13</v>
      </c>
      <c r="L179" s="38">
        <f t="shared" si="170"/>
        <v>641.12</v>
      </c>
      <c r="M179" s="39">
        <f t="shared" si="171"/>
        <v>507.68</v>
      </c>
      <c r="N179" s="38">
        <f t="shared" si="172"/>
        <v>28.05</v>
      </c>
      <c r="O179" s="39">
        <f t="shared" si="173"/>
        <v>159</v>
      </c>
      <c r="P179" s="39">
        <f t="shared" si="174"/>
        <v>0</v>
      </c>
      <c r="Q179" s="39">
        <f t="shared" si="175"/>
        <v>1407.98</v>
      </c>
      <c r="R179" s="38">
        <f t="shared" si="176"/>
        <v>0</v>
      </c>
      <c r="S179" s="38">
        <f t="shared" si="177"/>
        <v>320.56</v>
      </c>
      <c r="T179" s="39">
        <f t="shared" si="178"/>
        <v>126.92</v>
      </c>
      <c r="U179" s="38">
        <f t="shared" si="179"/>
        <v>12.02</v>
      </c>
      <c r="V179" s="39">
        <f t="shared" si="180"/>
        <v>159</v>
      </c>
      <c r="W179" s="39">
        <f t="shared" si="181"/>
        <v>0</v>
      </c>
      <c r="X179" s="38">
        <f t="shared" si="182"/>
        <v>618.5</v>
      </c>
      <c r="Y179" s="38">
        <f t="shared" si="183"/>
        <v>2026.48</v>
      </c>
      <c r="Z179" s="38"/>
      <c r="AA179" s="41" t="s">
        <v>77</v>
      </c>
      <c r="AB179" s="42">
        <f t="shared" si="186"/>
        <v>72.13</v>
      </c>
      <c r="AC179" s="42">
        <f t="shared" si="187"/>
        <v>961.68</v>
      </c>
      <c r="AD179" s="42">
        <f t="shared" si="184"/>
        <v>634.6</v>
      </c>
      <c r="AE179" s="42">
        <f t="shared" si="188"/>
        <v>40.07</v>
      </c>
      <c r="AF179" s="42">
        <f t="shared" ref="AF179:AH179" si="235">O179+V179</f>
        <v>318</v>
      </c>
      <c r="AG179" s="42">
        <f t="shared" si="235"/>
        <v>0</v>
      </c>
      <c r="AH179" s="42">
        <f t="shared" si="235"/>
        <v>2026.48</v>
      </c>
      <c r="AI179" s="41" t="s">
        <v>36</v>
      </c>
    </row>
    <row r="180" s="15" customFormat="1" ht="16" customHeight="1" spans="1:35">
      <c r="A180" s="37">
        <f t="shared" si="168"/>
        <v>177</v>
      </c>
      <c r="B180" s="38" t="s">
        <v>270</v>
      </c>
      <c r="C180" s="45" t="s">
        <v>524</v>
      </c>
      <c r="D180" s="46" t="s">
        <v>525</v>
      </c>
      <c r="E180" s="38">
        <v>4007</v>
      </c>
      <c r="F180" s="38">
        <v>4007</v>
      </c>
      <c r="G180" s="39">
        <v>6346</v>
      </c>
      <c r="H180" s="38">
        <v>4007</v>
      </c>
      <c r="I180" s="39">
        <v>2200</v>
      </c>
      <c r="J180" s="39"/>
      <c r="K180" s="38">
        <f t="shared" si="169"/>
        <v>72.13</v>
      </c>
      <c r="L180" s="38">
        <f t="shared" si="170"/>
        <v>641.12</v>
      </c>
      <c r="M180" s="39">
        <f t="shared" si="171"/>
        <v>507.68</v>
      </c>
      <c r="N180" s="38">
        <f t="shared" si="172"/>
        <v>28.05</v>
      </c>
      <c r="O180" s="39">
        <f t="shared" si="173"/>
        <v>110</v>
      </c>
      <c r="P180" s="39">
        <f t="shared" si="174"/>
        <v>0</v>
      </c>
      <c r="Q180" s="39">
        <f t="shared" si="175"/>
        <v>1358.98</v>
      </c>
      <c r="R180" s="38">
        <f t="shared" si="176"/>
        <v>0</v>
      </c>
      <c r="S180" s="38">
        <f t="shared" si="177"/>
        <v>320.56</v>
      </c>
      <c r="T180" s="39">
        <f t="shared" si="178"/>
        <v>126.92</v>
      </c>
      <c r="U180" s="38">
        <f t="shared" si="179"/>
        <v>12.02</v>
      </c>
      <c r="V180" s="39">
        <f t="shared" si="180"/>
        <v>110</v>
      </c>
      <c r="W180" s="39">
        <f t="shared" si="181"/>
        <v>0</v>
      </c>
      <c r="X180" s="38">
        <f t="shared" si="182"/>
        <v>569.5</v>
      </c>
      <c r="Y180" s="38">
        <f t="shared" si="183"/>
        <v>1928.48</v>
      </c>
      <c r="Z180" s="38"/>
      <c r="AA180" s="41" t="s">
        <v>63</v>
      </c>
      <c r="AB180" s="42">
        <f t="shared" si="186"/>
        <v>72.13</v>
      </c>
      <c r="AC180" s="42">
        <f t="shared" si="187"/>
        <v>961.68</v>
      </c>
      <c r="AD180" s="42">
        <f t="shared" si="184"/>
        <v>634.6</v>
      </c>
      <c r="AE180" s="42">
        <f t="shared" si="188"/>
        <v>40.07</v>
      </c>
      <c r="AF180" s="42">
        <f t="shared" ref="AF180:AH180" si="236">O180+V180</f>
        <v>220</v>
      </c>
      <c r="AG180" s="42">
        <f t="shared" si="236"/>
        <v>0</v>
      </c>
      <c r="AH180" s="42">
        <f t="shared" si="236"/>
        <v>1928.48</v>
      </c>
      <c r="AI180" s="41" t="s">
        <v>33</v>
      </c>
    </row>
    <row r="181" s="15" customFormat="1" ht="16" customHeight="1" spans="1:35">
      <c r="A181" s="37">
        <f t="shared" si="168"/>
        <v>178</v>
      </c>
      <c r="B181" s="38" t="s">
        <v>116</v>
      </c>
      <c r="C181" s="45" t="s">
        <v>526</v>
      </c>
      <c r="D181" s="221" t="s">
        <v>527</v>
      </c>
      <c r="E181" s="38">
        <v>4007</v>
      </c>
      <c r="F181" s="38">
        <v>4007</v>
      </c>
      <c r="G181" s="39">
        <v>6346</v>
      </c>
      <c r="H181" s="38">
        <v>4007</v>
      </c>
      <c r="I181" s="43">
        <v>2200</v>
      </c>
      <c r="J181" s="39"/>
      <c r="K181" s="38">
        <f t="shared" si="169"/>
        <v>72.13</v>
      </c>
      <c r="L181" s="38">
        <f t="shared" si="170"/>
        <v>641.12</v>
      </c>
      <c r="M181" s="39">
        <f t="shared" si="171"/>
        <v>507.68</v>
      </c>
      <c r="N181" s="38">
        <f t="shared" si="172"/>
        <v>28.05</v>
      </c>
      <c r="O181" s="39">
        <f t="shared" si="173"/>
        <v>110</v>
      </c>
      <c r="P181" s="39">
        <f t="shared" si="174"/>
        <v>0</v>
      </c>
      <c r="Q181" s="39">
        <f t="shared" si="175"/>
        <v>1358.98</v>
      </c>
      <c r="R181" s="38">
        <f t="shared" si="176"/>
        <v>0</v>
      </c>
      <c r="S181" s="38">
        <f t="shared" si="177"/>
        <v>320.56</v>
      </c>
      <c r="T181" s="39">
        <f t="shared" si="178"/>
        <v>126.92</v>
      </c>
      <c r="U181" s="38">
        <f t="shared" si="179"/>
        <v>12.02</v>
      </c>
      <c r="V181" s="39">
        <f t="shared" si="180"/>
        <v>110</v>
      </c>
      <c r="W181" s="39">
        <f t="shared" si="181"/>
        <v>0</v>
      </c>
      <c r="X181" s="38">
        <f t="shared" si="182"/>
        <v>569.5</v>
      </c>
      <c r="Y181" s="38">
        <f t="shared" si="183"/>
        <v>1928.48</v>
      </c>
      <c r="Z181" s="43"/>
      <c r="AA181" s="41" t="s">
        <v>71</v>
      </c>
      <c r="AB181" s="42">
        <f t="shared" si="186"/>
        <v>72.13</v>
      </c>
      <c r="AC181" s="42">
        <f t="shared" si="187"/>
        <v>961.68</v>
      </c>
      <c r="AD181" s="42">
        <f t="shared" si="184"/>
        <v>634.6</v>
      </c>
      <c r="AE181" s="42">
        <f t="shared" si="188"/>
        <v>40.07</v>
      </c>
      <c r="AF181" s="42">
        <f t="shared" ref="AF181:AH181" si="237">O181+V181</f>
        <v>220</v>
      </c>
      <c r="AG181" s="42">
        <f t="shared" si="237"/>
        <v>0</v>
      </c>
      <c r="AH181" s="42">
        <f t="shared" si="237"/>
        <v>1928.48</v>
      </c>
      <c r="AI181" s="41" t="s">
        <v>33</v>
      </c>
    </row>
    <row r="182" s="15" customFormat="1" ht="16" customHeight="1" spans="1:35">
      <c r="A182" s="37">
        <f t="shared" si="168"/>
        <v>179</v>
      </c>
      <c r="B182" s="38" t="s">
        <v>238</v>
      </c>
      <c r="C182" s="45" t="s">
        <v>528</v>
      </c>
      <c r="D182" s="221" t="s">
        <v>529</v>
      </c>
      <c r="E182" s="38">
        <v>4007</v>
      </c>
      <c r="F182" s="38">
        <v>4007</v>
      </c>
      <c r="G182" s="39">
        <v>6346</v>
      </c>
      <c r="H182" s="38">
        <v>4007</v>
      </c>
      <c r="I182" s="43">
        <v>3180</v>
      </c>
      <c r="J182" s="39"/>
      <c r="K182" s="38">
        <f t="shared" si="169"/>
        <v>72.13</v>
      </c>
      <c r="L182" s="38">
        <f t="shared" si="170"/>
        <v>641.12</v>
      </c>
      <c r="M182" s="39">
        <f t="shared" si="171"/>
        <v>507.68</v>
      </c>
      <c r="N182" s="38">
        <f t="shared" si="172"/>
        <v>28.05</v>
      </c>
      <c r="O182" s="39">
        <f t="shared" si="173"/>
        <v>159</v>
      </c>
      <c r="P182" s="39">
        <f t="shared" si="174"/>
        <v>0</v>
      </c>
      <c r="Q182" s="39">
        <f t="shared" si="175"/>
        <v>1407.98</v>
      </c>
      <c r="R182" s="38">
        <f t="shared" si="176"/>
        <v>0</v>
      </c>
      <c r="S182" s="38">
        <f t="shared" si="177"/>
        <v>320.56</v>
      </c>
      <c r="T182" s="39">
        <f t="shared" si="178"/>
        <v>126.92</v>
      </c>
      <c r="U182" s="38">
        <f t="shared" si="179"/>
        <v>12.02</v>
      </c>
      <c r="V182" s="39">
        <f t="shared" si="180"/>
        <v>159</v>
      </c>
      <c r="W182" s="39">
        <f t="shared" si="181"/>
        <v>0</v>
      </c>
      <c r="X182" s="38">
        <f t="shared" si="182"/>
        <v>618.5</v>
      </c>
      <c r="Y182" s="38">
        <f t="shared" si="183"/>
        <v>2026.48</v>
      </c>
      <c r="Z182" s="43"/>
      <c r="AA182" s="41" t="s">
        <v>64</v>
      </c>
      <c r="AB182" s="42">
        <f t="shared" si="186"/>
        <v>72.13</v>
      </c>
      <c r="AC182" s="42">
        <f t="shared" si="187"/>
        <v>961.68</v>
      </c>
      <c r="AD182" s="42">
        <f t="shared" si="184"/>
        <v>634.6</v>
      </c>
      <c r="AE182" s="42">
        <f t="shared" si="188"/>
        <v>40.07</v>
      </c>
      <c r="AF182" s="42">
        <f t="shared" ref="AF182:AH182" si="238">O182+V182</f>
        <v>318</v>
      </c>
      <c r="AG182" s="42">
        <f t="shared" si="238"/>
        <v>0</v>
      </c>
      <c r="AH182" s="42">
        <f t="shared" si="238"/>
        <v>2026.48</v>
      </c>
      <c r="AI182" s="41" t="s">
        <v>33</v>
      </c>
    </row>
    <row r="183" s="15" customFormat="1" ht="16" customHeight="1" spans="1:35">
      <c r="A183" s="37">
        <f t="shared" si="168"/>
        <v>180</v>
      </c>
      <c r="B183" s="38" t="s">
        <v>153</v>
      </c>
      <c r="C183" s="45" t="s">
        <v>530</v>
      </c>
      <c r="D183" s="224" t="s">
        <v>531</v>
      </c>
      <c r="E183" s="38">
        <v>4007</v>
      </c>
      <c r="F183" s="38">
        <v>4007</v>
      </c>
      <c r="G183" s="39">
        <v>6346</v>
      </c>
      <c r="H183" s="38">
        <v>4007</v>
      </c>
      <c r="I183" s="43">
        <v>3180</v>
      </c>
      <c r="J183" s="39"/>
      <c r="K183" s="38">
        <f t="shared" si="169"/>
        <v>72.13</v>
      </c>
      <c r="L183" s="38">
        <f t="shared" si="170"/>
        <v>641.12</v>
      </c>
      <c r="M183" s="39">
        <f t="shared" si="171"/>
        <v>507.68</v>
      </c>
      <c r="N183" s="38">
        <f t="shared" si="172"/>
        <v>28.05</v>
      </c>
      <c r="O183" s="39">
        <f t="shared" si="173"/>
        <v>159</v>
      </c>
      <c r="P183" s="39">
        <f t="shared" si="174"/>
        <v>0</v>
      </c>
      <c r="Q183" s="39">
        <f t="shared" si="175"/>
        <v>1407.98</v>
      </c>
      <c r="R183" s="38">
        <f t="shared" si="176"/>
        <v>0</v>
      </c>
      <c r="S183" s="38">
        <f t="shared" si="177"/>
        <v>320.56</v>
      </c>
      <c r="T183" s="39">
        <f t="shared" si="178"/>
        <v>126.92</v>
      </c>
      <c r="U183" s="38">
        <f t="shared" si="179"/>
        <v>12.02</v>
      </c>
      <c r="V183" s="39">
        <f t="shared" si="180"/>
        <v>159</v>
      </c>
      <c r="W183" s="39">
        <f t="shared" si="181"/>
        <v>0</v>
      </c>
      <c r="X183" s="38">
        <f t="shared" si="182"/>
        <v>618.5</v>
      </c>
      <c r="Y183" s="38">
        <f t="shared" si="183"/>
        <v>2026.48</v>
      </c>
      <c r="Z183" s="43"/>
      <c r="AA183" s="41" t="s">
        <v>77</v>
      </c>
      <c r="AB183" s="42">
        <f t="shared" si="186"/>
        <v>72.13</v>
      </c>
      <c r="AC183" s="42">
        <f t="shared" si="187"/>
        <v>961.68</v>
      </c>
      <c r="AD183" s="42">
        <f t="shared" si="184"/>
        <v>634.6</v>
      </c>
      <c r="AE183" s="42">
        <f t="shared" si="188"/>
        <v>40.07</v>
      </c>
      <c r="AF183" s="42">
        <f t="shared" ref="AF183:AH183" si="239">O183+V183</f>
        <v>318</v>
      </c>
      <c r="AG183" s="42">
        <f t="shared" si="239"/>
        <v>0</v>
      </c>
      <c r="AH183" s="42">
        <f t="shared" si="239"/>
        <v>2026.48</v>
      </c>
      <c r="AI183" s="41" t="s">
        <v>36</v>
      </c>
    </row>
    <row r="184" s="15" customFormat="1" ht="16" customHeight="1" spans="1:35">
      <c r="A184" s="37">
        <f t="shared" si="168"/>
        <v>181</v>
      </c>
      <c r="B184" s="38" t="s">
        <v>129</v>
      </c>
      <c r="C184" s="45" t="s">
        <v>532</v>
      </c>
      <c r="D184" s="224" t="s">
        <v>533</v>
      </c>
      <c r="E184" s="38">
        <v>4007</v>
      </c>
      <c r="F184" s="38">
        <v>4007</v>
      </c>
      <c r="G184" s="39">
        <v>6346</v>
      </c>
      <c r="H184" s="38">
        <v>4007</v>
      </c>
      <c r="I184" s="43">
        <v>3180</v>
      </c>
      <c r="J184" s="39"/>
      <c r="K184" s="38">
        <f t="shared" si="169"/>
        <v>72.13</v>
      </c>
      <c r="L184" s="38">
        <f t="shared" si="170"/>
        <v>641.12</v>
      </c>
      <c r="M184" s="39">
        <f t="shared" si="171"/>
        <v>507.68</v>
      </c>
      <c r="N184" s="38">
        <f t="shared" si="172"/>
        <v>28.05</v>
      </c>
      <c r="O184" s="39">
        <f t="shared" si="173"/>
        <v>159</v>
      </c>
      <c r="P184" s="39">
        <f t="shared" si="174"/>
        <v>0</v>
      </c>
      <c r="Q184" s="39">
        <f t="shared" si="175"/>
        <v>1407.98</v>
      </c>
      <c r="R184" s="38">
        <f t="shared" si="176"/>
        <v>0</v>
      </c>
      <c r="S184" s="38">
        <f t="shared" si="177"/>
        <v>320.56</v>
      </c>
      <c r="T184" s="39">
        <f t="shared" si="178"/>
        <v>126.92</v>
      </c>
      <c r="U184" s="38">
        <f t="shared" si="179"/>
        <v>12.02</v>
      </c>
      <c r="V184" s="39">
        <f t="shared" si="180"/>
        <v>159</v>
      </c>
      <c r="W184" s="39">
        <f t="shared" si="181"/>
        <v>0</v>
      </c>
      <c r="X184" s="38">
        <f t="shared" si="182"/>
        <v>618.5</v>
      </c>
      <c r="Y184" s="38">
        <f t="shared" si="183"/>
        <v>2026.48</v>
      </c>
      <c r="Z184" s="43"/>
      <c r="AA184" s="41" t="s">
        <v>58</v>
      </c>
      <c r="AB184" s="42">
        <f t="shared" si="186"/>
        <v>72.13</v>
      </c>
      <c r="AC184" s="42">
        <f t="shared" si="187"/>
        <v>961.68</v>
      </c>
      <c r="AD184" s="42">
        <f t="shared" si="184"/>
        <v>634.6</v>
      </c>
      <c r="AE184" s="42">
        <f t="shared" si="188"/>
        <v>40.07</v>
      </c>
      <c r="AF184" s="42">
        <f t="shared" ref="AF184:AH184" si="240">O184+V184</f>
        <v>318</v>
      </c>
      <c r="AG184" s="42">
        <f t="shared" si="240"/>
        <v>0</v>
      </c>
      <c r="AH184" s="42">
        <f t="shared" si="240"/>
        <v>2026.48</v>
      </c>
      <c r="AI184" s="41" t="s">
        <v>35</v>
      </c>
    </row>
    <row r="185" s="15" customFormat="1" ht="16" customHeight="1" spans="1:35">
      <c r="A185" s="37">
        <f t="shared" si="168"/>
        <v>182</v>
      </c>
      <c r="B185" s="38" t="s">
        <v>119</v>
      </c>
      <c r="C185" s="45" t="s">
        <v>538</v>
      </c>
      <c r="D185" s="221" t="s">
        <v>539</v>
      </c>
      <c r="E185" s="38">
        <v>4007</v>
      </c>
      <c r="F185" s="38">
        <v>4007</v>
      </c>
      <c r="G185" s="39">
        <v>6346</v>
      </c>
      <c r="H185" s="38">
        <v>4007</v>
      </c>
      <c r="I185" s="43">
        <v>4180</v>
      </c>
      <c r="J185" s="39"/>
      <c r="K185" s="38">
        <f t="shared" si="169"/>
        <v>72.13</v>
      </c>
      <c r="L185" s="38">
        <f t="shared" si="170"/>
        <v>641.12</v>
      </c>
      <c r="M185" s="39">
        <f t="shared" si="171"/>
        <v>507.68</v>
      </c>
      <c r="N185" s="38">
        <f t="shared" si="172"/>
        <v>28.05</v>
      </c>
      <c r="O185" s="39">
        <f t="shared" si="173"/>
        <v>209</v>
      </c>
      <c r="P185" s="39">
        <f t="shared" si="174"/>
        <v>0</v>
      </c>
      <c r="Q185" s="39">
        <f t="shared" si="175"/>
        <v>1457.98</v>
      </c>
      <c r="R185" s="38">
        <f t="shared" si="176"/>
        <v>0</v>
      </c>
      <c r="S185" s="38">
        <f t="shared" si="177"/>
        <v>320.56</v>
      </c>
      <c r="T185" s="39">
        <f t="shared" si="178"/>
        <v>126.92</v>
      </c>
      <c r="U185" s="38">
        <f t="shared" si="179"/>
        <v>12.02</v>
      </c>
      <c r="V185" s="39">
        <f t="shared" si="180"/>
        <v>209</v>
      </c>
      <c r="W185" s="39">
        <f t="shared" si="181"/>
        <v>0</v>
      </c>
      <c r="X185" s="38">
        <f t="shared" si="182"/>
        <v>668.5</v>
      </c>
      <c r="Y185" s="38">
        <f t="shared" si="183"/>
        <v>2126.48</v>
      </c>
      <c r="Z185" s="43"/>
      <c r="AA185" s="41" t="s">
        <v>74</v>
      </c>
      <c r="AB185" s="42">
        <f t="shared" si="186"/>
        <v>72.13</v>
      </c>
      <c r="AC185" s="42">
        <f t="shared" si="187"/>
        <v>961.68</v>
      </c>
      <c r="AD185" s="42">
        <f t="shared" si="184"/>
        <v>634.6</v>
      </c>
      <c r="AE185" s="42">
        <f t="shared" si="188"/>
        <v>40.07</v>
      </c>
      <c r="AF185" s="42">
        <f t="shared" ref="AF185:AH185" si="241">O185+V185</f>
        <v>418</v>
      </c>
      <c r="AG185" s="42">
        <f t="shared" si="241"/>
        <v>0</v>
      </c>
      <c r="AH185" s="42">
        <f t="shared" si="241"/>
        <v>2126.48</v>
      </c>
      <c r="AI185" s="41" t="s">
        <v>35</v>
      </c>
    </row>
    <row r="186" s="15" customFormat="1" ht="16" customHeight="1" spans="1:35">
      <c r="A186" s="37">
        <f t="shared" si="168"/>
        <v>183</v>
      </c>
      <c r="B186" s="38" t="s">
        <v>116</v>
      </c>
      <c r="C186" s="54" t="s">
        <v>542</v>
      </c>
      <c r="D186" s="220" t="s">
        <v>543</v>
      </c>
      <c r="E186" s="38">
        <v>4007</v>
      </c>
      <c r="F186" s="38">
        <v>4007</v>
      </c>
      <c r="G186" s="39">
        <v>6346</v>
      </c>
      <c r="H186" s="38">
        <v>4007</v>
      </c>
      <c r="I186" s="43">
        <v>2200</v>
      </c>
      <c r="J186" s="39"/>
      <c r="K186" s="38">
        <f t="shared" si="169"/>
        <v>72.13</v>
      </c>
      <c r="L186" s="38">
        <f t="shared" si="170"/>
        <v>641.12</v>
      </c>
      <c r="M186" s="39">
        <f t="shared" si="171"/>
        <v>507.68</v>
      </c>
      <c r="N186" s="38">
        <f t="shared" si="172"/>
        <v>28.05</v>
      </c>
      <c r="O186" s="39">
        <f t="shared" si="173"/>
        <v>110</v>
      </c>
      <c r="P186" s="39">
        <f t="shared" si="174"/>
        <v>0</v>
      </c>
      <c r="Q186" s="39">
        <f t="shared" si="175"/>
        <v>1358.98</v>
      </c>
      <c r="R186" s="38">
        <f t="shared" si="176"/>
        <v>0</v>
      </c>
      <c r="S186" s="38">
        <f t="shared" si="177"/>
        <v>320.56</v>
      </c>
      <c r="T186" s="39">
        <f t="shared" si="178"/>
        <v>126.92</v>
      </c>
      <c r="U186" s="38">
        <f t="shared" si="179"/>
        <v>12.02</v>
      </c>
      <c r="V186" s="39">
        <f t="shared" si="180"/>
        <v>110</v>
      </c>
      <c r="W186" s="39">
        <f t="shared" si="181"/>
        <v>0</v>
      </c>
      <c r="X186" s="38">
        <f t="shared" si="182"/>
        <v>569.5</v>
      </c>
      <c r="Y186" s="38">
        <f t="shared" si="183"/>
        <v>1928.48</v>
      </c>
      <c r="Z186" s="43"/>
      <c r="AA186" s="41" t="s">
        <v>47</v>
      </c>
      <c r="AB186" s="42">
        <f t="shared" si="186"/>
        <v>72.13</v>
      </c>
      <c r="AC186" s="42">
        <f t="shared" si="187"/>
        <v>961.68</v>
      </c>
      <c r="AD186" s="42">
        <f t="shared" si="184"/>
        <v>634.6</v>
      </c>
      <c r="AE186" s="42">
        <f t="shared" si="188"/>
        <v>40.07</v>
      </c>
      <c r="AF186" s="42">
        <f t="shared" ref="AF186:AH186" si="242">O186+V186</f>
        <v>220</v>
      </c>
      <c r="AG186" s="42">
        <f t="shared" si="242"/>
        <v>0</v>
      </c>
      <c r="AH186" s="42">
        <f t="shared" si="242"/>
        <v>1928.48</v>
      </c>
      <c r="AI186" s="41" t="s">
        <v>33</v>
      </c>
    </row>
    <row r="187" s="15" customFormat="1" ht="16" customHeight="1" spans="1:35">
      <c r="A187" s="37">
        <f t="shared" si="168"/>
        <v>184</v>
      </c>
      <c r="B187" s="38" t="s">
        <v>446</v>
      </c>
      <c r="C187" s="54" t="s">
        <v>544</v>
      </c>
      <c r="D187" s="40" t="s">
        <v>545</v>
      </c>
      <c r="E187" s="38">
        <v>4007</v>
      </c>
      <c r="F187" s="38">
        <v>4007</v>
      </c>
      <c r="G187" s="39">
        <v>6346</v>
      </c>
      <c r="H187" s="38">
        <v>4007</v>
      </c>
      <c r="I187" s="43">
        <v>2200</v>
      </c>
      <c r="J187" s="39"/>
      <c r="K187" s="38">
        <f t="shared" si="169"/>
        <v>72.13</v>
      </c>
      <c r="L187" s="38">
        <f t="shared" si="170"/>
        <v>641.12</v>
      </c>
      <c r="M187" s="39">
        <f t="shared" si="171"/>
        <v>507.68</v>
      </c>
      <c r="N187" s="38">
        <f t="shared" si="172"/>
        <v>28.05</v>
      </c>
      <c r="O187" s="39">
        <f t="shared" si="173"/>
        <v>110</v>
      </c>
      <c r="P187" s="39">
        <f t="shared" si="174"/>
        <v>0</v>
      </c>
      <c r="Q187" s="39">
        <f t="shared" si="175"/>
        <v>1358.98</v>
      </c>
      <c r="R187" s="38">
        <f t="shared" si="176"/>
        <v>0</v>
      </c>
      <c r="S187" s="38">
        <f t="shared" si="177"/>
        <v>320.56</v>
      </c>
      <c r="T187" s="39">
        <f t="shared" si="178"/>
        <v>126.92</v>
      </c>
      <c r="U187" s="38">
        <f t="shared" si="179"/>
        <v>12.02</v>
      </c>
      <c r="V187" s="39">
        <f t="shared" si="180"/>
        <v>110</v>
      </c>
      <c r="W187" s="39">
        <f t="shared" si="181"/>
        <v>0</v>
      </c>
      <c r="X187" s="38">
        <f t="shared" si="182"/>
        <v>569.5</v>
      </c>
      <c r="Y187" s="38">
        <f t="shared" si="183"/>
        <v>1928.48</v>
      </c>
      <c r="Z187" s="43"/>
      <c r="AA187" s="41" t="s">
        <v>50</v>
      </c>
      <c r="AB187" s="42">
        <f t="shared" si="186"/>
        <v>72.13</v>
      </c>
      <c r="AC187" s="42">
        <f t="shared" si="187"/>
        <v>961.68</v>
      </c>
      <c r="AD187" s="42">
        <f t="shared" si="184"/>
        <v>634.6</v>
      </c>
      <c r="AE187" s="42">
        <f t="shared" si="188"/>
        <v>40.07</v>
      </c>
      <c r="AF187" s="42">
        <f t="shared" ref="AF187:AH187" si="243">O187+V187</f>
        <v>220</v>
      </c>
      <c r="AG187" s="42">
        <f t="shared" si="243"/>
        <v>0</v>
      </c>
      <c r="AH187" s="42">
        <f t="shared" si="243"/>
        <v>1928.48</v>
      </c>
      <c r="AI187" s="41" t="s">
        <v>33</v>
      </c>
    </row>
    <row r="188" s="15" customFormat="1" ht="16" customHeight="1" spans="1:35">
      <c r="A188" s="37">
        <f t="shared" si="168"/>
        <v>185</v>
      </c>
      <c r="B188" s="38" t="s">
        <v>186</v>
      </c>
      <c r="C188" s="54" t="s">
        <v>546</v>
      </c>
      <c r="D188" s="220" t="s">
        <v>547</v>
      </c>
      <c r="E188" s="38">
        <v>4007</v>
      </c>
      <c r="F188" s="38">
        <v>4007</v>
      </c>
      <c r="G188" s="39">
        <v>6346</v>
      </c>
      <c r="H188" s="38">
        <v>4007</v>
      </c>
      <c r="I188" s="43">
        <v>3180</v>
      </c>
      <c r="J188" s="39"/>
      <c r="K188" s="38">
        <f t="shared" si="169"/>
        <v>72.13</v>
      </c>
      <c r="L188" s="38">
        <f t="shared" si="170"/>
        <v>641.12</v>
      </c>
      <c r="M188" s="39">
        <f t="shared" si="171"/>
        <v>507.68</v>
      </c>
      <c r="N188" s="38">
        <f t="shared" si="172"/>
        <v>28.05</v>
      </c>
      <c r="O188" s="39">
        <f t="shared" si="173"/>
        <v>159</v>
      </c>
      <c r="P188" s="39">
        <f t="shared" si="174"/>
        <v>0</v>
      </c>
      <c r="Q188" s="39">
        <f t="shared" si="175"/>
        <v>1407.98</v>
      </c>
      <c r="R188" s="38">
        <f t="shared" si="176"/>
        <v>0</v>
      </c>
      <c r="S188" s="38">
        <f t="shared" si="177"/>
        <v>320.56</v>
      </c>
      <c r="T188" s="39">
        <f t="shared" si="178"/>
        <v>126.92</v>
      </c>
      <c r="U188" s="38">
        <f t="shared" si="179"/>
        <v>12.02</v>
      </c>
      <c r="V188" s="39">
        <f t="shared" si="180"/>
        <v>159</v>
      </c>
      <c r="W188" s="39">
        <f t="shared" si="181"/>
        <v>0</v>
      </c>
      <c r="X188" s="38">
        <f t="shared" si="182"/>
        <v>618.5</v>
      </c>
      <c r="Y188" s="38">
        <f t="shared" si="183"/>
        <v>2026.48</v>
      </c>
      <c r="Z188" s="43"/>
      <c r="AA188" s="41" t="s">
        <v>66</v>
      </c>
      <c r="AB188" s="42">
        <f t="shared" si="186"/>
        <v>72.13</v>
      </c>
      <c r="AC188" s="42">
        <f t="shared" si="187"/>
        <v>961.68</v>
      </c>
      <c r="AD188" s="42">
        <f t="shared" si="184"/>
        <v>634.6</v>
      </c>
      <c r="AE188" s="42">
        <f t="shared" si="188"/>
        <v>40.07</v>
      </c>
      <c r="AF188" s="42">
        <f t="shared" ref="AF188:AH188" si="244">O188+V188</f>
        <v>318</v>
      </c>
      <c r="AG188" s="42">
        <f t="shared" si="244"/>
        <v>0</v>
      </c>
      <c r="AH188" s="42">
        <f t="shared" si="244"/>
        <v>2026.48</v>
      </c>
      <c r="AI188" s="41" t="s">
        <v>36</v>
      </c>
    </row>
    <row r="189" s="15" customFormat="1" ht="16" customHeight="1" spans="1:35">
      <c r="A189" s="37">
        <f t="shared" si="168"/>
        <v>186</v>
      </c>
      <c r="B189" s="38" t="s">
        <v>116</v>
      </c>
      <c r="C189" s="54" t="s">
        <v>552</v>
      </c>
      <c r="D189" s="46" t="s">
        <v>553</v>
      </c>
      <c r="E189" s="38">
        <v>4007</v>
      </c>
      <c r="F189" s="38">
        <v>4007</v>
      </c>
      <c r="G189" s="39">
        <v>6346</v>
      </c>
      <c r="H189" s="38">
        <v>4007</v>
      </c>
      <c r="I189" s="43">
        <v>2200</v>
      </c>
      <c r="J189" s="39"/>
      <c r="K189" s="38">
        <f t="shared" si="169"/>
        <v>72.13</v>
      </c>
      <c r="L189" s="38">
        <f t="shared" si="170"/>
        <v>641.12</v>
      </c>
      <c r="M189" s="39">
        <f t="shared" si="171"/>
        <v>507.68</v>
      </c>
      <c r="N189" s="38">
        <f t="shared" si="172"/>
        <v>28.05</v>
      </c>
      <c r="O189" s="39">
        <f t="shared" si="173"/>
        <v>110</v>
      </c>
      <c r="P189" s="39">
        <f t="shared" si="174"/>
        <v>0</v>
      </c>
      <c r="Q189" s="39">
        <f t="shared" si="175"/>
        <v>1358.98</v>
      </c>
      <c r="R189" s="38">
        <f t="shared" si="176"/>
        <v>0</v>
      </c>
      <c r="S189" s="38">
        <f t="shared" si="177"/>
        <v>320.56</v>
      </c>
      <c r="T189" s="39">
        <f t="shared" si="178"/>
        <v>126.92</v>
      </c>
      <c r="U189" s="38">
        <f t="shared" si="179"/>
        <v>12.02</v>
      </c>
      <c r="V189" s="39">
        <f t="shared" si="180"/>
        <v>110</v>
      </c>
      <c r="W189" s="39">
        <f t="shared" si="181"/>
        <v>0</v>
      </c>
      <c r="X189" s="38">
        <f t="shared" si="182"/>
        <v>569.5</v>
      </c>
      <c r="Y189" s="38">
        <f t="shared" si="183"/>
        <v>1928.48</v>
      </c>
      <c r="Z189" s="43"/>
      <c r="AA189" s="41" t="s">
        <v>71</v>
      </c>
      <c r="AB189" s="42">
        <f t="shared" si="186"/>
        <v>72.13</v>
      </c>
      <c r="AC189" s="42">
        <f t="shared" si="187"/>
        <v>961.68</v>
      </c>
      <c r="AD189" s="42">
        <f t="shared" si="184"/>
        <v>634.6</v>
      </c>
      <c r="AE189" s="42">
        <f t="shared" si="188"/>
        <v>40.07</v>
      </c>
      <c r="AF189" s="42">
        <f t="shared" ref="AF189:AH189" si="245">O189+V189</f>
        <v>220</v>
      </c>
      <c r="AG189" s="42">
        <f t="shared" si="245"/>
        <v>0</v>
      </c>
      <c r="AH189" s="42">
        <f t="shared" si="245"/>
        <v>1928.48</v>
      </c>
      <c r="AI189" s="41" t="s">
        <v>33</v>
      </c>
    </row>
    <row r="190" s="15" customFormat="1" ht="16" customHeight="1" spans="1:35">
      <c r="A190" s="37">
        <f t="shared" si="168"/>
        <v>187</v>
      </c>
      <c r="B190" s="38" t="s">
        <v>554</v>
      </c>
      <c r="C190" s="54" t="s">
        <v>555</v>
      </c>
      <c r="D190" s="46" t="s">
        <v>556</v>
      </c>
      <c r="E190" s="38">
        <v>4007</v>
      </c>
      <c r="F190" s="38">
        <v>4007</v>
      </c>
      <c r="G190" s="39">
        <v>6346</v>
      </c>
      <c r="H190" s="38">
        <v>4007</v>
      </c>
      <c r="I190" s="43">
        <v>3180</v>
      </c>
      <c r="J190" s="39"/>
      <c r="K190" s="38">
        <f t="shared" si="169"/>
        <v>72.13</v>
      </c>
      <c r="L190" s="38">
        <f t="shared" si="170"/>
        <v>641.12</v>
      </c>
      <c r="M190" s="39">
        <f t="shared" si="171"/>
        <v>507.68</v>
      </c>
      <c r="N190" s="38">
        <f t="shared" si="172"/>
        <v>28.05</v>
      </c>
      <c r="O190" s="39">
        <f t="shared" si="173"/>
        <v>159</v>
      </c>
      <c r="P190" s="39">
        <f t="shared" si="174"/>
        <v>0</v>
      </c>
      <c r="Q190" s="39">
        <f t="shared" si="175"/>
        <v>1407.98</v>
      </c>
      <c r="R190" s="38">
        <f t="shared" si="176"/>
        <v>0</v>
      </c>
      <c r="S190" s="38">
        <f t="shared" si="177"/>
        <v>320.56</v>
      </c>
      <c r="T190" s="39">
        <f t="shared" si="178"/>
        <v>126.92</v>
      </c>
      <c r="U190" s="38">
        <f t="shared" si="179"/>
        <v>12.02</v>
      </c>
      <c r="V190" s="39">
        <f t="shared" si="180"/>
        <v>159</v>
      </c>
      <c r="W190" s="39">
        <f t="shared" si="181"/>
        <v>0</v>
      </c>
      <c r="X190" s="38">
        <f t="shared" si="182"/>
        <v>618.5</v>
      </c>
      <c r="Y190" s="38">
        <f t="shared" si="183"/>
        <v>2026.48</v>
      </c>
      <c r="Z190" s="43"/>
      <c r="AA190" s="41" t="s">
        <v>79</v>
      </c>
      <c r="AB190" s="42">
        <f t="shared" si="186"/>
        <v>72.13</v>
      </c>
      <c r="AC190" s="42">
        <f t="shared" si="187"/>
        <v>961.68</v>
      </c>
      <c r="AD190" s="42">
        <f t="shared" si="184"/>
        <v>634.6</v>
      </c>
      <c r="AE190" s="42">
        <f t="shared" si="188"/>
        <v>40.07</v>
      </c>
      <c r="AF190" s="42">
        <f t="shared" ref="AF190:AH190" si="246">O190+V190</f>
        <v>318</v>
      </c>
      <c r="AG190" s="42">
        <f t="shared" si="246"/>
        <v>0</v>
      </c>
      <c r="AH190" s="42">
        <f t="shared" si="246"/>
        <v>2026.48</v>
      </c>
      <c r="AI190" s="41" t="s">
        <v>35</v>
      </c>
    </row>
    <row r="191" s="15" customFormat="1" ht="16" customHeight="1" spans="1:35">
      <c r="A191" s="37">
        <f t="shared" si="168"/>
        <v>188</v>
      </c>
      <c r="B191" s="38" t="s">
        <v>238</v>
      </c>
      <c r="C191" s="62" t="s">
        <v>557</v>
      </c>
      <c r="D191" s="46" t="s">
        <v>558</v>
      </c>
      <c r="E191" s="63">
        <v>4007</v>
      </c>
      <c r="F191" s="38">
        <v>4007</v>
      </c>
      <c r="G191" s="39">
        <v>6346</v>
      </c>
      <c r="H191" s="38">
        <v>4007</v>
      </c>
      <c r="I191" s="43">
        <v>2200</v>
      </c>
      <c r="J191" s="39"/>
      <c r="K191" s="38">
        <f t="shared" si="169"/>
        <v>72.13</v>
      </c>
      <c r="L191" s="38">
        <f t="shared" si="170"/>
        <v>641.12</v>
      </c>
      <c r="M191" s="39">
        <f t="shared" si="171"/>
        <v>507.68</v>
      </c>
      <c r="N191" s="38">
        <f t="shared" si="172"/>
        <v>28.05</v>
      </c>
      <c r="O191" s="39">
        <f t="shared" si="173"/>
        <v>110</v>
      </c>
      <c r="P191" s="39">
        <f t="shared" si="174"/>
        <v>0</v>
      </c>
      <c r="Q191" s="39">
        <f t="shared" si="175"/>
        <v>1358.98</v>
      </c>
      <c r="R191" s="38">
        <f t="shared" si="176"/>
        <v>0</v>
      </c>
      <c r="S191" s="38">
        <f t="shared" si="177"/>
        <v>320.56</v>
      </c>
      <c r="T191" s="39">
        <f t="shared" si="178"/>
        <v>126.92</v>
      </c>
      <c r="U191" s="38">
        <f t="shared" si="179"/>
        <v>12.02</v>
      </c>
      <c r="V191" s="39">
        <f t="shared" si="180"/>
        <v>110</v>
      </c>
      <c r="W191" s="39">
        <f t="shared" si="181"/>
        <v>0</v>
      </c>
      <c r="X191" s="38">
        <f t="shared" si="182"/>
        <v>569.5</v>
      </c>
      <c r="Y191" s="38">
        <f t="shared" si="183"/>
        <v>1928.48</v>
      </c>
      <c r="Z191" s="43"/>
      <c r="AA191" s="41" t="s">
        <v>60</v>
      </c>
      <c r="AB191" s="42">
        <f t="shared" si="186"/>
        <v>72.13</v>
      </c>
      <c r="AC191" s="42">
        <f t="shared" si="187"/>
        <v>961.68</v>
      </c>
      <c r="AD191" s="42">
        <f t="shared" si="184"/>
        <v>634.6</v>
      </c>
      <c r="AE191" s="42">
        <f t="shared" si="188"/>
        <v>40.07</v>
      </c>
      <c r="AF191" s="42">
        <f t="shared" ref="AF191:AH191" si="247">O191+V191</f>
        <v>220</v>
      </c>
      <c r="AG191" s="42">
        <f t="shared" si="247"/>
        <v>0</v>
      </c>
      <c r="AH191" s="42">
        <f t="shared" si="247"/>
        <v>1928.48</v>
      </c>
      <c r="AI191" s="41" t="s">
        <v>33</v>
      </c>
    </row>
    <row r="192" s="15" customFormat="1" ht="16" customHeight="1" spans="1:35">
      <c r="A192" s="37">
        <f t="shared" si="168"/>
        <v>189</v>
      </c>
      <c r="B192" s="38" t="s">
        <v>189</v>
      </c>
      <c r="C192" s="45" t="s">
        <v>559</v>
      </c>
      <c r="D192" s="46" t="s">
        <v>560</v>
      </c>
      <c r="E192" s="63">
        <v>4007</v>
      </c>
      <c r="F192" s="38">
        <v>4007</v>
      </c>
      <c r="G192" s="39">
        <v>6346</v>
      </c>
      <c r="H192" s="38">
        <v>4007</v>
      </c>
      <c r="I192" s="43">
        <v>3180</v>
      </c>
      <c r="J192" s="39"/>
      <c r="K192" s="38">
        <f t="shared" si="169"/>
        <v>72.13</v>
      </c>
      <c r="L192" s="38">
        <f t="shared" si="170"/>
        <v>641.12</v>
      </c>
      <c r="M192" s="39">
        <f t="shared" si="171"/>
        <v>507.68</v>
      </c>
      <c r="N192" s="38">
        <f t="shared" si="172"/>
        <v>28.05</v>
      </c>
      <c r="O192" s="39">
        <f t="shared" si="173"/>
        <v>159</v>
      </c>
      <c r="P192" s="39">
        <f t="shared" si="174"/>
        <v>0</v>
      </c>
      <c r="Q192" s="39">
        <f t="shared" si="175"/>
        <v>1407.98</v>
      </c>
      <c r="R192" s="38">
        <f t="shared" si="176"/>
        <v>0</v>
      </c>
      <c r="S192" s="38">
        <f t="shared" si="177"/>
        <v>320.56</v>
      </c>
      <c r="T192" s="39">
        <f t="shared" si="178"/>
        <v>126.92</v>
      </c>
      <c r="U192" s="38">
        <f t="shared" si="179"/>
        <v>12.02</v>
      </c>
      <c r="V192" s="39">
        <f t="shared" si="180"/>
        <v>159</v>
      </c>
      <c r="W192" s="39">
        <f t="shared" si="181"/>
        <v>0</v>
      </c>
      <c r="X192" s="38">
        <f t="shared" si="182"/>
        <v>618.5</v>
      </c>
      <c r="Y192" s="38">
        <f t="shared" si="183"/>
        <v>2026.48</v>
      </c>
      <c r="Z192" s="43"/>
      <c r="AA192" s="41" t="s">
        <v>52</v>
      </c>
      <c r="AB192" s="42">
        <f t="shared" si="186"/>
        <v>72.13</v>
      </c>
      <c r="AC192" s="42">
        <f t="shared" si="187"/>
        <v>961.68</v>
      </c>
      <c r="AD192" s="42">
        <f t="shared" si="184"/>
        <v>634.6</v>
      </c>
      <c r="AE192" s="42">
        <f t="shared" si="188"/>
        <v>40.07</v>
      </c>
      <c r="AF192" s="42">
        <f t="shared" ref="AF192:AH192" si="248">O192+V192</f>
        <v>318</v>
      </c>
      <c r="AG192" s="42">
        <f t="shared" si="248"/>
        <v>0</v>
      </c>
      <c r="AH192" s="42">
        <f t="shared" si="248"/>
        <v>2026.48</v>
      </c>
      <c r="AI192" s="41" t="s">
        <v>36</v>
      </c>
    </row>
    <row r="193" s="15" customFormat="1" ht="16" customHeight="1" spans="1:36">
      <c r="A193" s="37">
        <f t="shared" si="168"/>
        <v>190</v>
      </c>
      <c r="B193" s="38" t="s">
        <v>129</v>
      </c>
      <c r="C193" s="45" t="s">
        <v>561</v>
      </c>
      <c r="D193" s="46" t="s">
        <v>562</v>
      </c>
      <c r="E193" s="63">
        <v>4007</v>
      </c>
      <c r="F193" s="38">
        <v>4007</v>
      </c>
      <c r="G193" s="39">
        <v>6346</v>
      </c>
      <c r="H193" s="38">
        <v>4007</v>
      </c>
      <c r="I193" s="43">
        <v>3180</v>
      </c>
      <c r="J193" s="39"/>
      <c r="K193" s="38">
        <f t="shared" si="169"/>
        <v>72.13</v>
      </c>
      <c r="L193" s="38">
        <f t="shared" si="170"/>
        <v>641.12</v>
      </c>
      <c r="M193" s="39">
        <f t="shared" si="171"/>
        <v>507.68</v>
      </c>
      <c r="N193" s="38">
        <f t="shared" si="172"/>
        <v>28.05</v>
      </c>
      <c r="O193" s="39">
        <f t="shared" si="173"/>
        <v>159</v>
      </c>
      <c r="P193" s="39">
        <f t="shared" si="174"/>
        <v>0</v>
      </c>
      <c r="Q193" s="39">
        <f t="shared" si="175"/>
        <v>1407.98</v>
      </c>
      <c r="R193" s="38">
        <f t="shared" si="176"/>
        <v>0</v>
      </c>
      <c r="S193" s="38">
        <f t="shared" si="177"/>
        <v>320.56</v>
      </c>
      <c r="T193" s="39">
        <f t="shared" si="178"/>
        <v>126.92</v>
      </c>
      <c r="U193" s="38">
        <f t="shared" si="179"/>
        <v>12.02</v>
      </c>
      <c r="V193" s="39">
        <f t="shared" si="180"/>
        <v>159</v>
      </c>
      <c r="W193" s="39">
        <f t="shared" si="181"/>
        <v>0</v>
      </c>
      <c r="X193" s="38">
        <f t="shared" si="182"/>
        <v>618.5</v>
      </c>
      <c r="Y193" s="38">
        <f t="shared" si="183"/>
        <v>2026.48</v>
      </c>
      <c r="Z193" s="43"/>
      <c r="AA193" s="41" t="s">
        <v>58</v>
      </c>
      <c r="AB193" s="42">
        <f t="shared" si="186"/>
        <v>72.13</v>
      </c>
      <c r="AC193" s="42">
        <f t="shared" si="187"/>
        <v>961.68</v>
      </c>
      <c r="AD193" s="42">
        <f t="shared" si="184"/>
        <v>634.6</v>
      </c>
      <c r="AE193" s="42">
        <f t="shared" si="188"/>
        <v>40.07</v>
      </c>
      <c r="AF193" s="42">
        <f t="shared" ref="AF193:AH193" si="249">O193+V193</f>
        <v>318</v>
      </c>
      <c r="AG193" s="42">
        <f t="shared" si="249"/>
        <v>0</v>
      </c>
      <c r="AH193" s="42">
        <f t="shared" si="249"/>
        <v>2026.48</v>
      </c>
      <c r="AI193" s="41" t="s">
        <v>35</v>
      </c>
    </row>
    <row r="194" s="15" customFormat="1" ht="16" customHeight="1" spans="1:36">
      <c r="A194" s="37">
        <f t="shared" si="168"/>
        <v>191</v>
      </c>
      <c r="B194" s="38" t="s">
        <v>153</v>
      </c>
      <c r="C194" s="45" t="s">
        <v>565</v>
      </c>
      <c r="D194" s="221" t="s">
        <v>566</v>
      </c>
      <c r="E194" s="63">
        <v>4007</v>
      </c>
      <c r="F194" s="38">
        <v>4007</v>
      </c>
      <c r="G194" s="39">
        <v>6346</v>
      </c>
      <c r="H194" s="38">
        <v>4007</v>
      </c>
      <c r="I194" s="43">
        <v>3180</v>
      </c>
      <c r="J194" s="39"/>
      <c r="K194" s="38">
        <f t="shared" si="169"/>
        <v>72.13</v>
      </c>
      <c r="L194" s="38">
        <f t="shared" si="170"/>
        <v>641.12</v>
      </c>
      <c r="M194" s="39">
        <f t="shared" si="171"/>
        <v>507.68</v>
      </c>
      <c r="N194" s="38">
        <f t="shared" si="172"/>
        <v>28.05</v>
      </c>
      <c r="O194" s="39">
        <f t="shared" si="173"/>
        <v>159</v>
      </c>
      <c r="P194" s="39">
        <f t="shared" si="174"/>
        <v>0</v>
      </c>
      <c r="Q194" s="39">
        <f t="shared" si="175"/>
        <v>1407.98</v>
      </c>
      <c r="R194" s="38">
        <f t="shared" si="176"/>
        <v>0</v>
      </c>
      <c r="S194" s="38">
        <f t="shared" si="177"/>
        <v>320.56</v>
      </c>
      <c r="T194" s="39">
        <f t="shared" si="178"/>
        <v>126.92</v>
      </c>
      <c r="U194" s="38">
        <f t="shared" si="179"/>
        <v>12.02</v>
      </c>
      <c r="V194" s="39">
        <f t="shared" si="180"/>
        <v>159</v>
      </c>
      <c r="W194" s="39">
        <f t="shared" si="181"/>
        <v>0</v>
      </c>
      <c r="X194" s="38">
        <f t="shared" si="182"/>
        <v>618.5</v>
      </c>
      <c r="Y194" s="38">
        <f t="shared" si="183"/>
        <v>2026.48</v>
      </c>
      <c r="Z194" s="43"/>
      <c r="AA194" s="41" t="s">
        <v>57</v>
      </c>
      <c r="AB194" s="42">
        <f t="shared" si="186"/>
        <v>72.13</v>
      </c>
      <c r="AC194" s="42">
        <f t="shared" si="187"/>
        <v>961.68</v>
      </c>
      <c r="AD194" s="42">
        <f t="shared" si="184"/>
        <v>634.6</v>
      </c>
      <c r="AE194" s="42">
        <f t="shared" si="188"/>
        <v>40.07</v>
      </c>
      <c r="AF194" s="42">
        <f t="shared" ref="AF194:AH194" si="250">O194+V194</f>
        <v>318</v>
      </c>
      <c r="AG194" s="42">
        <f t="shared" si="250"/>
        <v>0</v>
      </c>
      <c r="AH194" s="42">
        <f t="shared" si="250"/>
        <v>2026.48</v>
      </c>
      <c r="AI194" s="41" t="s">
        <v>36</v>
      </c>
    </row>
    <row r="195" s="15" customFormat="1" ht="16" customHeight="1" spans="1:36">
      <c r="A195" s="37">
        <f t="shared" si="168"/>
        <v>192</v>
      </c>
      <c r="B195" s="38" t="s">
        <v>270</v>
      </c>
      <c r="C195" s="45" t="s">
        <v>567</v>
      </c>
      <c r="D195" s="221" t="s">
        <v>568</v>
      </c>
      <c r="E195" s="63">
        <v>4007</v>
      </c>
      <c r="F195" s="38">
        <v>4007</v>
      </c>
      <c r="G195" s="39">
        <v>6346</v>
      </c>
      <c r="H195" s="38">
        <v>4007</v>
      </c>
      <c r="I195" s="43">
        <v>2200</v>
      </c>
      <c r="J195" s="39"/>
      <c r="K195" s="38">
        <f t="shared" si="169"/>
        <v>72.13</v>
      </c>
      <c r="L195" s="38">
        <f t="shared" si="170"/>
        <v>641.12</v>
      </c>
      <c r="M195" s="39">
        <f t="shared" si="171"/>
        <v>507.68</v>
      </c>
      <c r="N195" s="38">
        <f t="shared" si="172"/>
        <v>28.05</v>
      </c>
      <c r="O195" s="39">
        <f t="shared" si="173"/>
        <v>110</v>
      </c>
      <c r="P195" s="39">
        <f t="shared" si="174"/>
        <v>0</v>
      </c>
      <c r="Q195" s="39">
        <f t="shared" si="175"/>
        <v>1358.98</v>
      </c>
      <c r="R195" s="38">
        <f t="shared" si="176"/>
        <v>0</v>
      </c>
      <c r="S195" s="38">
        <f t="shared" si="177"/>
        <v>320.56</v>
      </c>
      <c r="T195" s="39">
        <f t="shared" si="178"/>
        <v>126.92</v>
      </c>
      <c r="U195" s="38">
        <f t="shared" si="179"/>
        <v>12.02</v>
      </c>
      <c r="V195" s="39">
        <f t="shared" si="180"/>
        <v>110</v>
      </c>
      <c r="W195" s="39">
        <f t="shared" si="181"/>
        <v>0</v>
      </c>
      <c r="X195" s="38">
        <f t="shared" si="182"/>
        <v>569.5</v>
      </c>
      <c r="Y195" s="38">
        <f t="shared" si="183"/>
        <v>1928.48</v>
      </c>
      <c r="Z195" s="43"/>
      <c r="AA195" s="41" t="s">
        <v>63</v>
      </c>
      <c r="AB195" s="42">
        <f t="shared" si="186"/>
        <v>72.13</v>
      </c>
      <c r="AC195" s="42">
        <f t="shared" si="187"/>
        <v>961.68</v>
      </c>
      <c r="AD195" s="42">
        <f t="shared" si="184"/>
        <v>634.6</v>
      </c>
      <c r="AE195" s="42">
        <f t="shared" si="188"/>
        <v>40.07</v>
      </c>
      <c r="AF195" s="42">
        <f t="shared" ref="AF195:AH195" si="251">O195+V195</f>
        <v>220</v>
      </c>
      <c r="AG195" s="42">
        <f t="shared" si="251"/>
        <v>0</v>
      </c>
      <c r="AH195" s="42">
        <f t="shared" si="251"/>
        <v>1928.48</v>
      </c>
      <c r="AI195" s="41" t="s">
        <v>36</v>
      </c>
    </row>
    <row r="196" s="15" customFormat="1" ht="16" customHeight="1" spans="1:36">
      <c r="A196" s="37">
        <f t="shared" ref="A196:A222" si="252">ROW()-3</f>
        <v>193</v>
      </c>
      <c r="B196" s="38" t="s">
        <v>569</v>
      </c>
      <c r="C196" s="64" t="s">
        <v>570</v>
      </c>
      <c r="D196" s="225" t="s">
        <v>571</v>
      </c>
      <c r="E196" s="63">
        <v>4007</v>
      </c>
      <c r="F196" s="38">
        <v>4007</v>
      </c>
      <c r="G196" s="39">
        <v>6346</v>
      </c>
      <c r="H196" s="38">
        <v>4007</v>
      </c>
      <c r="I196" s="43">
        <v>0</v>
      </c>
      <c r="J196" s="39"/>
      <c r="K196" s="38">
        <f t="shared" ref="K196:K222" si="253">ROUND(E196*0.018,2)</f>
        <v>72.13</v>
      </c>
      <c r="L196" s="38">
        <f t="shared" ref="L196:L222" si="254">ROUND(F196*0.16,2)</f>
        <v>641.12</v>
      </c>
      <c r="M196" s="39">
        <f t="shared" ref="M196:M222" si="255">ROUND(G196*0.08,2)</f>
        <v>507.68</v>
      </c>
      <c r="N196" s="38">
        <f t="shared" ref="N196:N222" si="256">ROUND(H196*0.007,2)</f>
        <v>28.05</v>
      </c>
      <c r="O196" s="39">
        <f t="shared" ref="O196:O222" si="257">I196*5%</f>
        <v>0</v>
      </c>
      <c r="P196" s="39">
        <f t="shared" ref="P196:P222" si="258">J196*50%</f>
        <v>0</v>
      </c>
      <c r="Q196" s="39">
        <f t="shared" ref="Q196:Q222" si="259">SUM(K196:P196)</f>
        <v>1248.98</v>
      </c>
      <c r="R196" s="38">
        <f t="shared" ref="R196:R222" si="260">E196*0</f>
        <v>0</v>
      </c>
      <c r="S196" s="38">
        <f t="shared" ref="S196:S222" si="261">ROUND(F196*0.08,2)</f>
        <v>320.56</v>
      </c>
      <c r="T196" s="39">
        <f t="shared" ref="T196:T222" si="262">ROUND(G196*0.02,2)</f>
        <v>126.92</v>
      </c>
      <c r="U196" s="38">
        <f t="shared" ref="U196:U222" si="263">ROUND(H196*0.003,2)</f>
        <v>12.02</v>
      </c>
      <c r="V196" s="39">
        <f t="shared" ref="V196:V222" si="264">I196*5%</f>
        <v>0</v>
      </c>
      <c r="W196" s="39">
        <f t="shared" ref="W196:W222" si="265">J196*50%</f>
        <v>0</v>
      </c>
      <c r="X196" s="38">
        <f t="shared" ref="X196:X222" si="266">SUM(R196:W196)</f>
        <v>459.5</v>
      </c>
      <c r="Y196" s="38">
        <f t="shared" ref="Y196:Y222" si="267">Q196+X196</f>
        <v>1708.48</v>
      </c>
      <c r="Z196" s="43"/>
      <c r="AA196" s="41" t="s">
        <v>82</v>
      </c>
      <c r="AB196" s="42">
        <f t="shared" si="186"/>
        <v>72.13</v>
      </c>
      <c r="AC196" s="42">
        <f t="shared" si="187"/>
        <v>961.68</v>
      </c>
      <c r="AD196" s="42">
        <f t="shared" ref="AD196:AD222" si="268">M196+T196</f>
        <v>634.6</v>
      </c>
      <c r="AE196" s="42">
        <f t="shared" si="188"/>
        <v>40.07</v>
      </c>
      <c r="AF196" s="42">
        <f t="shared" ref="AF196:AH196" si="269">O196+V196</f>
        <v>0</v>
      </c>
      <c r="AG196" s="42">
        <f t="shared" si="269"/>
        <v>0</v>
      </c>
      <c r="AH196" s="42">
        <f t="shared" si="269"/>
        <v>1708.48</v>
      </c>
      <c r="AI196" s="41" t="s">
        <v>31</v>
      </c>
    </row>
    <row r="197" s="15" customFormat="1" ht="16" customHeight="1" spans="1:36">
      <c r="A197" s="37">
        <f t="shared" si="252"/>
        <v>194</v>
      </c>
      <c r="B197" s="38" t="s">
        <v>569</v>
      </c>
      <c r="C197" s="64" t="s">
        <v>572</v>
      </c>
      <c r="D197" s="225" t="s">
        <v>573</v>
      </c>
      <c r="E197" s="63">
        <v>4007</v>
      </c>
      <c r="F197" s="38">
        <v>4007</v>
      </c>
      <c r="G197" s="39">
        <v>6346</v>
      </c>
      <c r="H197" s="38">
        <v>4007</v>
      </c>
      <c r="I197" s="43">
        <v>0</v>
      </c>
      <c r="J197" s="39"/>
      <c r="K197" s="38">
        <f t="shared" si="253"/>
        <v>72.13</v>
      </c>
      <c r="L197" s="38">
        <f t="shared" si="254"/>
        <v>641.12</v>
      </c>
      <c r="M197" s="39">
        <f t="shared" si="255"/>
        <v>507.68</v>
      </c>
      <c r="N197" s="38">
        <f t="shared" si="256"/>
        <v>28.05</v>
      </c>
      <c r="O197" s="39">
        <f t="shared" si="257"/>
        <v>0</v>
      </c>
      <c r="P197" s="39">
        <f t="shared" si="258"/>
        <v>0</v>
      </c>
      <c r="Q197" s="39">
        <f t="shared" si="259"/>
        <v>1248.98</v>
      </c>
      <c r="R197" s="38">
        <f t="shared" si="260"/>
        <v>0</v>
      </c>
      <c r="S197" s="38">
        <f t="shared" si="261"/>
        <v>320.56</v>
      </c>
      <c r="T197" s="39">
        <f t="shared" si="262"/>
        <v>126.92</v>
      </c>
      <c r="U197" s="38">
        <f t="shared" si="263"/>
        <v>12.02</v>
      </c>
      <c r="V197" s="39">
        <f t="shared" si="264"/>
        <v>0</v>
      </c>
      <c r="W197" s="39">
        <f t="shared" si="265"/>
        <v>0</v>
      </c>
      <c r="X197" s="38">
        <f t="shared" si="266"/>
        <v>459.5</v>
      </c>
      <c r="Y197" s="38">
        <f t="shared" si="267"/>
        <v>1708.48</v>
      </c>
      <c r="Z197" s="43"/>
      <c r="AA197" s="41" t="s">
        <v>82</v>
      </c>
      <c r="AB197" s="42">
        <f t="shared" ref="AB197:AB260" si="270">K197+R197</f>
        <v>72.13</v>
      </c>
      <c r="AC197" s="42">
        <f t="shared" ref="AC197:AC260" si="271">L197+S197</f>
        <v>961.68</v>
      </c>
      <c r="AD197" s="42">
        <f t="shared" si="268"/>
        <v>634.6</v>
      </c>
      <c r="AE197" s="42">
        <f t="shared" ref="AE197:AE260" si="272">N197+U197</f>
        <v>40.07</v>
      </c>
      <c r="AF197" s="42">
        <f t="shared" ref="AF197:AH197" si="273">O197+V197</f>
        <v>0</v>
      </c>
      <c r="AG197" s="42">
        <f t="shared" si="273"/>
        <v>0</v>
      </c>
      <c r="AH197" s="42">
        <f t="shared" si="273"/>
        <v>1708.48</v>
      </c>
      <c r="AI197" s="41" t="s">
        <v>31</v>
      </c>
    </row>
    <row r="198" s="15" customFormat="1" ht="16" customHeight="1" spans="1:36">
      <c r="A198" s="37">
        <f t="shared" si="252"/>
        <v>195</v>
      </c>
      <c r="B198" s="38" t="s">
        <v>238</v>
      </c>
      <c r="C198" s="66" t="s">
        <v>576</v>
      </c>
      <c r="D198" s="46" t="s">
        <v>577</v>
      </c>
      <c r="E198" s="63">
        <v>4007</v>
      </c>
      <c r="F198" s="38">
        <v>4007</v>
      </c>
      <c r="G198" s="39">
        <v>6346</v>
      </c>
      <c r="H198" s="38">
        <v>4007</v>
      </c>
      <c r="I198" s="43">
        <v>0</v>
      </c>
      <c r="J198" s="39"/>
      <c r="K198" s="38">
        <f t="shared" si="253"/>
        <v>72.13</v>
      </c>
      <c r="L198" s="38">
        <f t="shared" si="254"/>
        <v>641.12</v>
      </c>
      <c r="M198" s="39">
        <f t="shared" si="255"/>
        <v>507.68</v>
      </c>
      <c r="N198" s="38">
        <f t="shared" si="256"/>
        <v>28.05</v>
      </c>
      <c r="O198" s="39">
        <f t="shared" si="257"/>
        <v>0</v>
      </c>
      <c r="P198" s="39">
        <f t="shared" si="258"/>
        <v>0</v>
      </c>
      <c r="Q198" s="39">
        <f t="shared" si="259"/>
        <v>1248.98</v>
      </c>
      <c r="R198" s="38">
        <f t="shared" si="260"/>
        <v>0</v>
      </c>
      <c r="S198" s="38">
        <f t="shared" si="261"/>
        <v>320.56</v>
      </c>
      <c r="T198" s="39">
        <f t="shared" si="262"/>
        <v>126.92</v>
      </c>
      <c r="U198" s="38">
        <f t="shared" si="263"/>
        <v>12.02</v>
      </c>
      <c r="V198" s="39">
        <f t="shared" si="264"/>
        <v>0</v>
      </c>
      <c r="W198" s="39">
        <f t="shared" si="265"/>
        <v>0</v>
      </c>
      <c r="X198" s="38">
        <f t="shared" si="266"/>
        <v>459.5</v>
      </c>
      <c r="Y198" s="38">
        <f t="shared" si="267"/>
        <v>1708.48</v>
      </c>
      <c r="Z198" s="43"/>
      <c r="AA198" s="41" t="s">
        <v>60</v>
      </c>
      <c r="AB198" s="42">
        <f t="shared" si="270"/>
        <v>72.13</v>
      </c>
      <c r="AC198" s="42">
        <f t="shared" si="271"/>
        <v>961.68</v>
      </c>
      <c r="AD198" s="42">
        <f t="shared" si="268"/>
        <v>634.6</v>
      </c>
      <c r="AE198" s="42">
        <f t="shared" si="272"/>
        <v>40.07</v>
      </c>
      <c r="AF198" s="42">
        <f t="shared" ref="AF198:AH198" si="274">O198+V198</f>
        <v>0</v>
      </c>
      <c r="AG198" s="42">
        <f t="shared" si="274"/>
        <v>0</v>
      </c>
      <c r="AH198" s="42">
        <f t="shared" si="274"/>
        <v>1708.48</v>
      </c>
      <c r="AI198" s="41" t="s">
        <v>33</v>
      </c>
    </row>
    <row r="199" s="15" customFormat="1" ht="16" customHeight="1" spans="1:36">
      <c r="A199" s="37">
        <f t="shared" si="252"/>
        <v>196</v>
      </c>
      <c r="B199" s="38" t="s">
        <v>270</v>
      </c>
      <c r="C199" s="66" t="s">
        <v>580</v>
      </c>
      <c r="D199" s="46" t="s">
        <v>581</v>
      </c>
      <c r="E199" s="67">
        <v>4007</v>
      </c>
      <c r="F199" s="39">
        <v>4007</v>
      </c>
      <c r="G199" s="39">
        <v>6346</v>
      </c>
      <c r="H199" s="39">
        <v>4007</v>
      </c>
      <c r="I199" s="43">
        <v>2200</v>
      </c>
      <c r="J199" s="39"/>
      <c r="K199" s="38">
        <f t="shared" si="253"/>
        <v>72.13</v>
      </c>
      <c r="L199" s="38">
        <f t="shared" si="254"/>
        <v>641.12</v>
      </c>
      <c r="M199" s="39">
        <f t="shared" si="255"/>
        <v>507.68</v>
      </c>
      <c r="N199" s="38">
        <f t="shared" si="256"/>
        <v>28.05</v>
      </c>
      <c r="O199" s="39">
        <f t="shared" si="257"/>
        <v>110</v>
      </c>
      <c r="P199" s="39">
        <f t="shared" si="258"/>
        <v>0</v>
      </c>
      <c r="Q199" s="39">
        <f t="shared" si="259"/>
        <v>1358.98</v>
      </c>
      <c r="R199" s="38">
        <f t="shared" si="260"/>
        <v>0</v>
      </c>
      <c r="S199" s="38">
        <f t="shared" si="261"/>
        <v>320.56</v>
      </c>
      <c r="T199" s="39">
        <f t="shared" si="262"/>
        <v>126.92</v>
      </c>
      <c r="U199" s="38">
        <f t="shared" si="263"/>
        <v>12.02</v>
      </c>
      <c r="V199" s="39">
        <f t="shared" si="264"/>
        <v>110</v>
      </c>
      <c r="W199" s="39">
        <f t="shared" si="265"/>
        <v>0</v>
      </c>
      <c r="X199" s="38">
        <f t="shared" si="266"/>
        <v>569.5</v>
      </c>
      <c r="Y199" s="38">
        <f t="shared" si="267"/>
        <v>1928.48</v>
      </c>
      <c r="Z199" s="43"/>
      <c r="AA199" s="41" t="s">
        <v>63</v>
      </c>
      <c r="AB199" s="42">
        <f t="shared" si="270"/>
        <v>72.13</v>
      </c>
      <c r="AC199" s="42">
        <f t="shared" si="271"/>
        <v>961.68</v>
      </c>
      <c r="AD199" s="42">
        <f t="shared" si="268"/>
        <v>634.6</v>
      </c>
      <c r="AE199" s="42">
        <f t="shared" si="272"/>
        <v>40.07</v>
      </c>
      <c r="AF199" s="42">
        <f t="shared" ref="AF199:AH199" si="275">O199+V199</f>
        <v>220</v>
      </c>
      <c r="AG199" s="42">
        <f t="shared" si="275"/>
        <v>0</v>
      </c>
      <c r="AH199" s="42">
        <f t="shared" si="275"/>
        <v>1928.48</v>
      </c>
      <c r="AI199" s="41" t="s">
        <v>33</v>
      </c>
    </row>
    <row r="200" s="15" customFormat="1" ht="16" customHeight="1" spans="1:36">
      <c r="A200" s="37">
        <f t="shared" si="252"/>
        <v>197</v>
      </c>
      <c r="B200" s="38" t="s">
        <v>270</v>
      </c>
      <c r="C200" s="66" t="s">
        <v>584</v>
      </c>
      <c r="D200" s="46" t="s">
        <v>585</v>
      </c>
      <c r="E200" s="67">
        <v>4007</v>
      </c>
      <c r="F200" s="39">
        <v>4007</v>
      </c>
      <c r="G200" s="39">
        <v>6346</v>
      </c>
      <c r="H200" s="39">
        <v>4007</v>
      </c>
      <c r="I200" s="43">
        <v>2200</v>
      </c>
      <c r="J200" s="39"/>
      <c r="K200" s="38">
        <f t="shared" si="253"/>
        <v>72.13</v>
      </c>
      <c r="L200" s="38">
        <f t="shared" si="254"/>
        <v>641.12</v>
      </c>
      <c r="M200" s="39">
        <f t="shared" si="255"/>
        <v>507.68</v>
      </c>
      <c r="N200" s="38">
        <f t="shared" si="256"/>
        <v>28.05</v>
      </c>
      <c r="O200" s="39">
        <f t="shared" si="257"/>
        <v>110</v>
      </c>
      <c r="P200" s="39">
        <f t="shared" si="258"/>
        <v>0</v>
      </c>
      <c r="Q200" s="39">
        <f t="shared" si="259"/>
        <v>1358.98</v>
      </c>
      <c r="R200" s="38">
        <f t="shared" si="260"/>
        <v>0</v>
      </c>
      <c r="S200" s="38">
        <f t="shared" si="261"/>
        <v>320.56</v>
      </c>
      <c r="T200" s="39">
        <f t="shared" si="262"/>
        <v>126.92</v>
      </c>
      <c r="U200" s="38">
        <f t="shared" si="263"/>
        <v>12.02</v>
      </c>
      <c r="V200" s="39">
        <f t="shared" si="264"/>
        <v>110</v>
      </c>
      <c r="W200" s="39">
        <f t="shared" si="265"/>
        <v>0</v>
      </c>
      <c r="X200" s="38">
        <f t="shared" si="266"/>
        <v>569.5</v>
      </c>
      <c r="Y200" s="38">
        <f t="shared" si="267"/>
        <v>1928.48</v>
      </c>
      <c r="Z200" s="43"/>
      <c r="AA200" s="41" t="s">
        <v>63</v>
      </c>
      <c r="AB200" s="42">
        <f t="shared" si="270"/>
        <v>72.13</v>
      </c>
      <c r="AC200" s="42">
        <f t="shared" si="271"/>
        <v>961.68</v>
      </c>
      <c r="AD200" s="42">
        <f t="shared" si="268"/>
        <v>634.6</v>
      </c>
      <c r="AE200" s="42">
        <f t="shared" si="272"/>
        <v>40.07</v>
      </c>
      <c r="AF200" s="42">
        <f t="shared" ref="AF200:AH200" si="276">O200+V200</f>
        <v>220</v>
      </c>
      <c r="AG200" s="42">
        <f t="shared" si="276"/>
        <v>0</v>
      </c>
      <c r="AH200" s="42">
        <f t="shared" si="276"/>
        <v>1928.48</v>
      </c>
      <c r="AI200" s="41" t="s">
        <v>33</v>
      </c>
    </row>
    <row r="201" s="15" customFormat="1" ht="16" customHeight="1" spans="1:36">
      <c r="A201" s="37">
        <f t="shared" si="252"/>
        <v>198</v>
      </c>
      <c r="B201" s="38" t="s">
        <v>270</v>
      </c>
      <c r="C201" s="68" t="s">
        <v>586</v>
      </c>
      <c r="D201" s="55" t="s">
        <v>587</v>
      </c>
      <c r="E201" s="67">
        <v>4007</v>
      </c>
      <c r="F201" s="39">
        <v>4007</v>
      </c>
      <c r="G201" s="39">
        <v>6346</v>
      </c>
      <c r="H201" s="39">
        <v>4007</v>
      </c>
      <c r="I201" s="43">
        <v>2200</v>
      </c>
      <c r="J201" s="39"/>
      <c r="K201" s="38">
        <f t="shared" si="253"/>
        <v>72.13</v>
      </c>
      <c r="L201" s="38">
        <f t="shared" si="254"/>
        <v>641.12</v>
      </c>
      <c r="M201" s="39">
        <f t="shared" si="255"/>
        <v>507.68</v>
      </c>
      <c r="N201" s="38">
        <f t="shared" si="256"/>
        <v>28.05</v>
      </c>
      <c r="O201" s="39">
        <f t="shared" si="257"/>
        <v>110</v>
      </c>
      <c r="P201" s="39">
        <f t="shared" si="258"/>
        <v>0</v>
      </c>
      <c r="Q201" s="39">
        <f t="shared" si="259"/>
        <v>1358.98</v>
      </c>
      <c r="R201" s="38">
        <f t="shared" si="260"/>
        <v>0</v>
      </c>
      <c r="S201" s="38">
        <f t="shared" si="261"/>
        <v>320.56</v>
      </c>
      <c r="T201" s="39">
        <f t="shared" si="262"/>
        <v>126.92</v>
      </c>
      <c r="U201" s="38">
        <f t="shared" si="263"/>
        <v>12.02</v>
      </c>
      <c r="V201" s="39">
        <f t="shared" si="264"/>
        <v>110</v>
      </c>
      <c r="W201" s="39">
        <f t="shared" si="265"/>
        <v>0</v>
      </c>
      <c r="X201" s="38">
        <f t="shared" si="266"/>
        <v>569.5</v>
      </c>
      <c r="Y201" s="38">
        <f t="shared" si="267"/>
        <v>1928.48</v>
      </c>
      <c r="Z201" s="43"/>
      <c r="AA201" s="41" t="s">
        <v>63</v>
      </c>
      <c r="AB201" s="42">
        <f t="shared" si="270"/>
        <v>72.13</v>
      </c>
      <c r="AC201" s="42">
        <f t="shared" si="271"/>
        <v>961.68</v>
      </c>
      <c r="AD201" s="42">
        <f t="shared" si="268"/>
        <v>634.6</v>
      </c>
      <c r="AE201" s="42">
        <f t="shared" si="272"/>
        <v>40.07</v>
      </c>
      <c r="AF201" s="42">
        <f t="shared" ref="AF201:AH201" si="277">O201+V201</f>
        <v>220</v>
      </c>
      <c r="AG201" s="42">
        <f t="shared" si="277"/>
        <v>0</v>
      </c>
      <c r="AH201" s="42">
        <f t="shared" si="277"/>
        <v>1928.48</v>
      </c>
      <c r="AI201" s="41" t="s">
        <v>33</v>
      </c>
    </row>
    <row r="202" s="15" customFormat="1" ht="16" customHeight="1" spans="1:36">
      <c r="A202" s="37">
        <f t="shared" si="252"/>
        <v>199</v>
      </c>
      <c r="B202" s="38" t="s">
        <v>189</v>
      </c>
      <c r="C202" s="68" t="s">
        <v>588</v>
      </c>
      <c r="D202" s="55" t="s">
        <v>589</v>
      </c>
      <c r="E202" s="67">
        <v>4007</v>
      </c>
      <c r="F202" s="39">
        <v>4007</v>
      </c>
      <c r="G202" s="39">
        <v>6346</v>
      </c>
      <c r="H202" s="39">
        <v>4007</v>
      </c>
      <c r="I202" s="43">
        <v>2200</v>
      </c>
      <c r="J202" s="39"/>
      <c r="K202" s="38">
        <f t="shared" si="253"/>
        <v>72.13</v>
      </c>
      <c r="L202" s="38">
        <f t="shared" si="254"/>
        <v>641.12</v>
      </c>
      <c r="M202" s="39">
        <f t="shared" si="255"/>
        <v>507.68</v>
      </c>
      <c r="N202" s="38">
        <f t="shared" si="256"/>
        <v>28.05</v>
      </c>
      <c r="O202" s="39">
        <f t="shared" si="257"/>
        <v>110</v>
      </c>
      <c r="P202" s="39">
        <f t="shared" si="258"/>
        <v>0</v>
      </c>
      <c r="Q202" s="39">
        <f t="shared" si="259"/>
        <v>1358.98</v>
      </c>
      <c r="R202" s="38">
        <f t="shared" si="260"/>
        <v>0</v>
      </c>
      <c r="S202" s="38">
        <f t="shared" si="261"/>
        <v>320.56</v>
      </c>
      <c r="T202" s="39">
        <f t="shared" si="262"/>
        <v>126.92</v>
      </c>
      <c r="U202" s="38">
        <f t="shared" si="263"/>
        <v>12.02</v>
      </c>
      <c r="V202" s="39">
        <f t="shared" si="264"/>
        <v>110</v>
      </c>
      <c r="W202" s="39">
        <f t="shared" si="265"/>
        <v>0</v>
      </c>
      <c r="X202" s="38">
        <f t="shared" si="266"/>
        <v>569.5</v>
      </c>
      <c r="Y202" s="38">
        <f t="shared" si="267"/>
        <v>1928.48</v>
      </c>
      <c r="Z202" s="43"/>
      <c r="AA202" s="41" t="s">
        <v>52</v>
      </c>
      <c r="AB202" s="42">
        <f t="shared" si="270"/>
        <v>72.13</v>
      </c>
      <c r="AC202" s="42">
        <f t="shared" si="271"/>
        <v>961.68</v>
      </c>
      <c r="AD202" s="42">
        <f t="shared" si="268"/>
        <v>634.6</v>
      </c>
      <c r="AE202" s="42">
        <f t="shared" si="272"/>
        <v>40.07</v>
      </c>
      <c r="AF202" s="42">
        <f t="shared" ref="AF202:AH202" si="278">O202+V202</f>
        <v>220</v>
      </c>
      <c r="AG202" s="42">
        <f t="shared" si="278"/>
        <v>0</v>
      </c>
      <c r="AH202" s="42">
        <f t="shared" si="278"/>
        <v>1928.48</v>
      </c>
      <c r="AI202" s="41" t="s">
        <v>36</v>
      </c>
    </row>
    <row r="203" s="15" customFormat="1" ht="16" customHeight="1" spans="1:36">
      <c r="A203" s="37">
        <f t="shared" si="252"/>
        <v>200</v>
      </c>
      <c r="B203" s="38" t="s">
        <v>153</v>
      </c>
      <c r="C203" s="69" t="s">
        <v>590</v>
      </c>
      <c r="D203" s="55" t="s">
        <v>591</v>
      </c>
      <c r="E203" s="67">
        <v>4007</v>
      </c>
      <c r="F203" s="39">
        <v>4007</v>
      </c>
      <c r="G203" s="39">
        <v>6346</v>
      </c>
      <c r="H203" s="39">
        <v>4007</v>
      </c>
      <c r="I203" s="43">
        <v>3180</v>
      </c>
      <c r="J203" s="39"/>
      <c r="K203" s="38">
        <f t="shared" si="253"/>
        <v>72.13</v>
      </c>
      <c r="L203" s="38">
        <f t="shared" si="254"/>
        <v>641.12</v>
      </c>
      <c r="M203" s="39">
        <f t="shared" si="255"/>
        <v>507.68</v>
      </c>
      <c r="N203" s="38">
        <f t="shared" si="256"/>
        <v>28.05</v>
      </c>
      <c r="O203" s="39">
        <f t="shared" si="257"/>
        <v>159</v>
      </c>
      <c r="P203" s="39">
        <f t="shared" si="258"/>
        <v>0</v>
      </c>
      <c r="Q203" s="39">
        <f t="shared" si="259"/>
        <v>1407.98</v>
      </c>
      <c r="R203" s="38">
        <f t="shared" si="260"/>
        <v>0</v>
      </c>
      <c r="S203" s="38">
        <f t="shared" si="261"/>
        <v>320.56</v>
      </c>
      <c r="T203" s="39">
        <f t="shared" si="262"/>
        <v>126.92</v>
      </c>
      <c r="U203" s="38">
        <f t="shared" si="263"/>
        <v>12.02</v>
      </c>
      <c r="V203" s="39">
        <f t="shared" si="264"/>
        <v>159</v>
      </c>
      <c r="W203" s="39">
        <f t="shared" si="265"/>
        <v>0</v>
      </c>
      <c r="X203" s="38">
        <f t="shared" si="266"/>
        <v>618.5</v>
      </c>
      <c r="Y203" s="38">
        <f t="shared" si="267"/>
        <v>2026.48</v>
      </c>
      <c r="Z203" s="43"/>
      <c r="AA203" s="41" t="s">
        <v>57</v>
      </c>
      <c r="AB203" s="42">
        <f t="shared" si="270"/>
        <v>72.13</v>
      </c>
      <c r="AC203" s="42">
        <f t="shared" si="271"/>
        <v>961.68</v>
      </c>
      <c r="AD203" s="42">
        <f t="shared" si="268"/>
        <v>634.6</v>
      </c>
      <c r="AE203" s="42">
        <f t="shared" si="272"/>
        <v>40.07</v>
      </c>
      <c r="AF203" s="42">
        <f t="shared" ref="AF203:AH203" si="279">O203+V203</f>
        <v>318</v>
      </c>
      <c r="AG203" s="42">
        <f t="shared" si="279"/>
        <v>0</v>
      </c>
      <c r="AH203" s="42">
        <f t="shared" si="279"/>
        <v>2026.48</v>
      </c>
      <c r="AI203" s="41" t="s">
        <v>36</v>
      </c>
    </row>
    <row r="204" s="15" customFormat="1" ht="16" customHeight="1" spans="1:36">
      <c r="A204" s="37">
        <f t="shared" si="252"/>
        <v>201</v>
      </c>
      <c r="B204" s="38" t="s">
        <v>195</v>
      </c>
      <c r="C204" s="59" t="s">
        <v>592</v>
      </c>
      <c r="D204" s="40" t="s">
        <v>593</v>
      </c>
      <c r="E204" s="67">
        <v>4007</v>
      </c>
      <c r="F204" s="39">
        <v>4007</v>
      </c>
      <c r="G204" s="39">
        <v>6346</v>
      </c>
      <c r="H204" s="39">
        <v>4007</v>
      </c>
      <c r="I204" s="43">
        <v>3180</v>
      </c>
      <c r="J204" s="39"/>
      <c r="K204" s="38">
        <f t="shared" si="253"/>
        <v>72.13</v>
      </c>
      <c r="L204" s="38">
        <f t="shared" si="254"/>
        <v>641.12</v>
      </c>
      <c r="M204" s="39">
        <f t="shared" si="255"/>
        <v>507.68</v>
      </c>
      <c r="N204" s="38">
        <f t="shared" si="256"/>
        <v>28.05</v>
      </c>
      <c r="O204" s="39">
        <f t="shared" si="257"/>
        <v>159</v>
      </c>
      <c r="P204" s="39">
        <f t="shared" si="258"/>
        <v>0</v>
      </c>
      <c r="Q204" s="39">
        <f t="shared" si="259"/>
        <v>1407.98</v>
      </c>
      <c r="R204" s="38">
        <f t="shared" si="260"/>
        <v>0</v>
      </c>
      <c r="S204" s="38">
        <f t="shared" si="261"/>
        <v>320.56</v>
      </c>
      <c r="T204" s="39">
        <f t="shared" si="262"/>
        <v>126.92</v>
      </c>
      <c r="U204" s="38">
        <f t="shared" si="263"/>
        <v>12.02</v>
      </c>
      <c r="V204" s="39">
        <f t="shared" si="264"/>
        <v>159</v>
      </c>
      <c r="W204" s="39">
        <f t="shared" si="265"/>
        <v>0</v>
      </c>
      <c r="X204" s="38">
        <f t="shared" si="266"/>
        <v>618.5</v>
      </c>
      <c r="Y204" s="38">
        <f t="shared" si="267"/>
        <v>2026.48</v>
      </c>
      <c r="Z204" s="35"/>
      <c r="AA204" s="41" t="s">
        <v>72</v>
      </c>
      <c r="AB204" s="42">
        <f t="shared" si="270"/>
        <v>72.13</v>
      </c>
      <c r="AC204" s="42">
        <f t="shared" si="271"/>
        <v>961.68</v>
      </c>
      <c r="AD204" s="42">
        <f t="shared" si="268"/>
        <v>634.6</v>
      </c>
      <c r="AE204" s="42">
        <f t="shared" si="272"/>
        <v>40.07</v>
      </c>
      <c r="AF204" s="42">
        <f t="shared" ref="AF204:AH204" si="280">O204+V204</f>
        <v>318</v>
      </c>
      <c r="AG204" s="42">
        <f t="shared" si="280"/>
        <v>0</v>
      </c>
      <c r="AH204" s="42">
        <f t="shared" si="280"/>
        <v>2026.48</v>
      </c>
      <c r="AI204" s="41" t="s">
        <v>34</v>
      </c>
    </row>
    <row r="205" s="15" customFormat="1" ht="16" customHeight="1" spans="1:36">
      <c r="A205" s="37">
        <f t="shared" si="252"/>
        <v>202</v>
      </c>
      <c r="B205" s="38" t="s">
        <v>110</v>
      </c>
      <c r="C205" s="59" t="s">
        <v>594</v>
      </c>
      <c r="D205" s="40" t="s">
        <v>595</v>
      </c>
      <c r="E205" s="67">
        <v>4007</v>
      </c>
      <c r="F205" s="39">
        <v>4007</v>
      </c>
      <c r="G205" s="39">
        <v>6346</v>
      </c>
      <c r="H205" s="39">
        <v>4007</v>
      </c>
      <c r="I205" s="43">
        <v>2200</v>
      </c>
      <c r="J205" s="39"/>
      <c r="K205" s="38">
        <f t="shared" si="253"/>
        <v>72.13</v>
      </c>
      <c r="L205" s="38">
        <f t="shared" si="254"/>
        <v>641.12</v>
      </c>
      <c r="M205" s="39">
        <f t="shared" si="255"/>
        <v>507.68</v>
      </c>
      <c r="N205" s="38">
        <f t="shared" si="256"/>
        <v>28.05</v>
      </c>
      <c r="O205" s="39">
        <f t="shared" si="257"/>
        <v>110</v>
      </c>
      <c r="P205" s="39">
        <f t="shared" si="258"/>
        <v>0</v>
      </c>
      <c r="Q205" s="39">
        <f t="shared" si="259"/>
        <v>1358.98</v>
      </c>
      <c r="R205" s="38">
        <f t="shared" si="260"/>
        <v>0</v>
      </c>
      <c r="S205" s="38">
        <f t="shared" si="261"/>
        <v>320.56</v>
      </c>
      <c r="T205" s="39">
        <f t="shared" si="262"/>
        <v>126.92</v>
      </c>
      <c r="U205" s="38">
        <f t="shared" si="263"/>
        <v>12.02</v>
      </c>
      <c r="V205" s="39">
        <f t="shared" si="264"/>
        <v>110</v>
      </c>
      <c r="W205" s="39">
        <f t="shared" si="265"/>
        <v>0</v>
      </c>
      <c r="X205" s="38">
        <f t="shared" si="266"/>
        <v>569.5</v>
      </c>
      <c r="Y205" s="38">
        <f t="shared" si="267"/>
        <v>1928.48</v>
      </c>
      <c r="Z205" s="35"/>
      <c r="AA205" s="41" t="s">
        <v>62</v>
      </c>
      <c r="AB205" s="42">
        <f t="shared" si="270"/>
        <v>72.13</v>
      </c>
      <c r="AC205" s="42">
        <f t="shared" si="271"/>
        <v>961.68</v>
      </c>
      <c r="AD205" s="42">
        <f t="shared" si="268"/>
        <v>634.6</v>
      </c>
      <c r="AE205" s="42">
        <f t="shared" si="272"/>
        <v>40.07</v>
      </c>
      <c r="AF205" s="42">
        <f t="shared" ref="AF205:AH205" si="281">O205+V205</f>
        <v>220</v>
      </c>
      <c r="AG205" s="42">
        <f t="shared" si="281"/>
        <v>0</v>
      </c>
      <c r="AH205" s="42">
        <f t="shared" si="281"/>
        <v>1928.48</v>
      </c>
      <c r="AI205" s="41" t="s">
        <v>33</v>
      </c>
    </row>
    <row r="206" s="15" customFormat="1" ht="16" customHeight="1" spans="1:36">
      <c r="A206" s="37">
        <f t="shared" si="252"/>
        <v>203</v>
      </c>
      <c r="B206" s="38" t="s">
        <v>110</v>
      </c>
      <c r="C206" s="59" t="s">
        <v>596</v>
      </c>
      <c r="D206" s="40" t="s">
        <v>597</v>
      </c>
      <c r="E206" s="67">
        <v>4007</v>
      </c>
      <c r="F206" s="39">
        <v>4007</v>
      </c>
      <c r="G206" s="39">
        <v>6346</v>
      </c>
      <c r="H206" s="39">
        <v>4007</v>
      </c>
      <c r="I206" s="43">
        <v>2200</v>
      </c>
      <c r="J206" s="39"/>
      <c r="K206" s="38">
        <f t="shared" si="253"/>
        <v>72.13</v>
      </c>
      <c r="L206" s="38">
        <f t="shared" si="254"/>
        <v>641.12</v>
      </c>
      <c r="M206" s="39">
        <f t="shared" si="255"/>
        <v>507.68</v>
      </c>
      <c r="N206" s="38">
        <f t="shared" si="256"/>
        <v>28.05</v>
      </c>
      <c r="O206" s="39">
        <f t="shared" si="257"/>
        <v>110</v>
      </c>
      <c r="P206" s="39">
        <f t="shared" si="258"/>
        <v>0</v>
      </c>
      <c r="Q206" s="39">
        <f t="shared" si="259"/>
        <v>1358.98</v>
      </c>
      <c r="R206" s="38">
        <f t="shared" si="260"/>
        <v>0</v>
      </c>
      <c r="S206" s="38">
        <f t="shared" si="261"/>
        <v>320.56</v>
      </c>
      <c r="T206" s="39">
        <f t="shared" si="262"/>
        <v>126.92</v>
      </c>
      <c r="U206" s="38">
        <f t="shared" si="263"/>
        <v>12.02</v>
      </c>
      <c r="V206" s="39">
        <f t="shared" si="264"/>
        <v>110</v>
      </c>
      <c r="W206" s="39">
        <f t="shared" si="265"/>
        <v>0</v>
      </c>
      <c r="X206" s="38">
        <f t="shared" si="266"/>
        <v>569.5</v>
      </c>
      <c r="Y206" s="38">
        <f t="shared" si="267"/>
        <v>1928.48</v>
      </c>
      <c r="Z206" s="35"/>
      <c r="AA206" s="41" t="s">
        <v>62</v>
      </c>
      <c r="AB206" s="42">
        <f t="shared" si="270"/>
        <v>72.13</v>
      </c>
      <c r="AC206" s="42">
        <f t="shared" si="271"/>
        <v>961.68</v>
      </c>
      <c r="AD206" s="42">
        <f t="shared" si="268"/>
        <v>634.6</v>
      </c>
      <c r="AE206" s="42">
        <f t="shared" si="272"/>
        <v>40.07</v>
      </c>
      <c r="AF206" s="42">
        <f t="shared" ref="AF206:AH206" si="282">O206+V206</f>
        <v>220</v>
      </c>
      <c r="AG206" s="42">
        <f t="shared" si="282"/>
        <v>0</v>
      </c>
      <c r="AH206" s="42">
        <f t="shared" si="282"/>
        <v>1928.48</v>
      </c>
      <c r="AI206" s="41" t="s">
        <v>33</v>
      </c>
    </row>
    <row r="207" s="15" customFormat="1" ht="16" customHeight="1" spans="1:36">
      <c r="A207" s="37">
        <f t="shared" si="252"/>
        <v>204</v>
      </c>
      <c r="B207" s="38" t="s">
        <v>270</v>
      </c>
      <c r="C207" s="54" t="s">
        <v>600</v>
      </c>
      <c r="D207" s="40" t="s">
        <v>601</v>
      </c>
      <c r="E207" s="67">
        <v>4007</v>
      </c>
      <c r="F207" s="39">
        <v>4007</v>
      </c>
      <c r="G207" s="39">
        <v>6346</v>
      </c>
      <c r="H207" s="39">
        <v>4007</v>
      </c>
      <c r="I207" s="43">
        <v>2200</v>
      </c>
      <c r="J207" s="39"/>
      <c r="K207" s="38">
        <f t="shared" si="253"/>
        <v>72.13</v>
      </c>
      <c r="L207" s="38">
        <f t="shared" si="254"/>
        <v>641.12</v>
      </c>
      <c r="M207" s="39">
        <f t="shared" si="255"/>
        <v>507.68</v>
      </c>
      <c r="N207" s="38">
        <f t="shared" si="256"/>
        <v>28.05</v>
      </c>
      <c r="O207" s="39">
        <f t="shared" si="257"/>
        <v>110</v>
      </c>
      <c r="P207" s="39">
        <f t="shared" si="258"/>
        <v>0</v>
      </c>
      <c r="Q207" s="39">
        <f t="shared" si="259"/>
        <v>1358.98</v>
      </c>
      <c r="R207" s="38">
        <f t="shared" si="260"/>
        <v>0</v>
      </c>
      <c r="S207" s="38">
        <f t="shared" si="261"/>
        <v>320.56</v>
      </c>
      <c r="T207" s="39">
        <f t="shared" si="262"/>
        <v>126.92</v>
      </c>
      <c r="U207" s="38">
        <f t="shared" si="263"/>
        <v>12.02</v>
      </c>
      <c r="V207" s="39">
        <f t="shared" si="264"/>
        <v>110</v>
      </c>
      <c r="W207" s="39">
        <f t="shared" si="265"/>
        <v>0</v>
      </c>
      <c r="X207" s="38">
        <f t="shared" si="266"/>
        <v>569.5</v>
      </c>
      <c r="Y207" s="38">
        <f t="shared" si="267"/>
        <v>1928.48</v>
      </c>
      <c r="Z207" s="35"/>
      <c r="AA207" s="41" t="s">
        <v>63</v>
      </c>
      <c r="AB207" s="42">
        <f t="shared" si="270"/>
        <v>72.13</v>
      </c>
      <c r="AC207" s="42">
        <f t="shared" si="271"/>
        <v>961.68</v>
      </c>
      <c r="AD207" s="42">
        <f t="shared" si="268"/>
        <v>634.6</v>
      </c>
      <c r="AE207" s="42">
        <f t="shared" si="272"/>
        <v>40.07</v>
      </c>
      <c r="AF207" s="42">
        <f t="shared" ref="AF207:AH207" si="283">O207+V207</f>
        <v>220</v>
      </c>
      <c r="AG207" s="42">
        <f t="shared" si="283"/>
        <v>0</v>
      </c>
      <c r="AH207" s="42">
        <f t="shared" si="283"/>
        <v>1928.48</v>
      </c>
      <c r="AI207" s="41" t="s">
        <v>33</v>
      </c>
    </row>
    <row r="208" s="18" customFormat="1" ht="19" customHeight="1" spans="1:36">
      <c r="A208" s="37">
        <f t="shared" si="252"/>
        <v>205</v>
      </c>
      <c r="B208" s="38" t="s">
        <v>347</v>
      </c>
      <c r="C208" s="59" t="s">
        <v>602</v>
      </c>
      <c r="D208" s="220" t="s">
        <v>603</v>
      </c>
      <c r="E208" s="67">
        <v>4200</v>
      </c>
      <c r="F208" s="67">
        <v>4200</v>
      </c>
      <c r="G208" s="39">
        <v>6346</v>
      </c>
      <c r="H208" s="67">
        <v>4200</v>
      </c>
      <c r="I208" s="43">
        <v>4180</v>
      </c>
      <c r="J208" s="39"/>
      <c r="K208" s="38">
        <f t="shared" si="253"/>
        <v>75.6</v>
      </c>
      <c r="L208" s="38">
        <f t="shared" si="254"/>
        <v>672</v>
      </c>
      <c r="M208" s="39">
        <f t="shared" si="255"/>
        <v>507.68</v>
      </c>
      <c r="N208" s="38">
        <f t="shared" si="256"/>
        <v>29.4</v>
      </c>
      <c r="O208" s="39">
        <f t="shared" si="257"/>
        <v>209</v>
      </c>
      <c r="P208" s="39">
        <f t="shared" si="258"/>
        <v>0</v>
      </c>
      <c r="Q208" s="39">
        <f t="shared" si="259"/>
        <v>1493.68</v>
      </c>
      <c r="R208" s="38">
        <f t="shared" si="260"/>
        <v>0</v>
      </c>
      <c r="S208" s="38">
        <f t="shared" si="261"/>
        <v>336</v>
      </c>
      <c r="T208" s="39">
        <f t="shared" si="262"/>
        <v>126.92</v>
      </c>
      <c r="U208" s="38">
        <f t="shared" si="263"/>
        <v>12.6</v>
      </c>
      <c r="V208" s="39">
        <f t="shared" si="264"/>
        <v>209</v>
      </c>
      <c r="W208" s="39">
        <f t="shared" si="265"/>
        <v>0</v>
      </c>
      <c r="X208" s="38">
        <f t="shared" si="266"/>
        <v>684.52</v>
      </c>
      <c r="Y208" s="38">
        <f t="shared" si="267"/>
        <v>2178.2</v>
      </c>
      <c r="Z208" s="35"/>
      <c r="AA208" s="41" t="s">
        <v>74</v>
      </c>
      <c r="AB208" s="42">
        <f t="shared" si="270"/>
        <v>75.6</v>
      </c>
      <c r="AC208" s="42">
        <f t="shared" si="271"/>
        <v>1008</v>
      </c>
      <c r="AD208" s="42">
        <f t="shared" si="268"/>
        <v>634.6</v>
      </c>
      <c r="AE208" s="42">
        <f t="shared" si="272"/>
        <v>42</v>
      </c>
      <c r="AF208" s="42">
        <f t="shared" ref="AF208:AH208" si="284">O208+V208</f>
        <v>418</v>
      </c>
      <c r="AG208" s="42">
        <f t="shared" si="284"/>
        <v>0</v>
      </c>
      <c r="AH208" s="42">
        <f t="shared" si="284"/>
        <v>2178.2</v>
      </c>
      <c r="AI208" s="41" t="s">
        <v>35</v>
      </c>
      <c r="AJ208" s="15"/>
    </row>
    <row r="209" s="18" customFormat="1" ht="19" customHeight="1" spans="1:36">
      <c r="A209" s="37">
        <f t="shared" si="252"/>
        <v>206</v>
      </c>
      <c r="B209" s="38" t="s">
        <v>270</v>
      </c>
      <c r="C209" s="59" t="s">
        <v>608</v>
      </c>
      <c r="D209" s="40" t="s">
        <v>609</v>
      </c>
      <c r="E209" s="67">
        <v>4007</v>
      </c>
      <c r="F209" s="39">
        <v>4007</v>
      </c>
      <c r="G209" s="39">
        <v>6346</v>
      </c>
      <c r="H209" s="39">
        <v>4007</v>
      </c>
      <c r="I209" s="43">
        <v>0</v>
      </c>
      <c r="J209" s="39"/>
      <c r="K209" s="38">
        <f t="shared" si="253"/>
        <v>72.13</v>
      </c>
      <c r="L209" s="38">
        <f t="shared" si="254"/>
        <v>641.12</v>
      </c>
      <c r="M209" s="39">
        <f t="shared" si="255"/>
        <v>507.68</v>
      </c>
      <c r="N209" s="38">
        <f t="shared" si="256"/>
        <v>28.05</v>
      </c>
      <c r="O209" s="39">
        <f t="shared" si="257"/>
        <v>0</v>
      </c>
      <c r="P209" s="39">
        <f t="shared" si="258"/>
        <v>0</v>
      </c>
      <c r="Q209" s="39">
        <f t="shared" si="259"/>
        <v>1248.98</v>
      </c>
      <c r="R209" s="38">
        <f t="shared" si="260"/>
        <v>0</v>
      </c>
      <c r="S209" s="38">
        <f t="shared" si="261"/>
        <v>320.56</v>
      </c>
      <c r="T209" s="39">
        <f t="shared" si="262"/>
        <v>126.92</v>
      </c>
      <c r="U209" s="38">
        <f t="shared" si="263"/>
        <v>12.02</v>
      </c>
      <c r="V209" s="39">
        <f t="shared" si="264"/>
        <v>0</v>
      </c>
      <c r="W209" s="39">
        <f t="shared" si="265"/>
        <v>0</v>
      </c>
      <c r="X209" s="38">
        <f t="shared" si="266"/>
        <v>459.5</v>
      </c>
      <c r="Y209" s="38">
        <f t="shared" si="267"/>
        <v>1708.48</v>
      </c>
      <c r="Z209" s="35"/>
      <c r="AA209" s="41" t="s">
        <v>63</v>
      </c>
      <c r="AB209" s="42">
        <f t="shared" si="270"/>
        <v>72.13</v>
      </c>
      <c r="AC209" s="42">
        <f t="shared" si="271"/>
        <v>961.68</v>
      </c>
      <c r="AD209" s="42">
        <f t="shared" si="268"/>
        <v>634.6</v>
      </c>
      <c r="AE209" s="42">
        <f t="shared" si="272"/>
        <v>40.07</v>
      </c>
      <c r="AF209" s="42">
        <f t="shared" ref="AF209:AH209" si="285">O209+V209</f>
        <v>0</v>
      </c>
      <c r="AG209" s="42">
        <f t="shared" si="285"/>
        <v>0</v>
      </c>
      <c r="AH209" s="42">
        <f t="shared" si="285"/>
        <v>1708.48</v>
      </c>
      <c r="AI209" s="41" t="s">
        <v>33</v>
      </c>
      <c r="AJ209" s="15"/>
    </row>
    <row r="210" s="18" customFormat="1" ht="19" customHeight="1" spans="1:36">
      <c r="A210" s="37">
        <f t="shared" si="252"/>
        <v>207</v>
      </c>
      <c r="B210" s="38" t="s">
        <v>238</v>
      </c>
      <c r="C210" s="59" t="s">
        <v>612</v>
      </c>
      <c r="D210" s="40" t="s">
        <v>613</v>
      </c>
      <c r="E210" s="67">
        <v>4007</v>
      </c>
      <c r="F210" s="39">
        <v>4007</v>
      </c>
      <c r="G210" s="39">
        <v>6346</v>
      </c>
      <c r="H210" s="39">
        <v>4007</v>
      </c>
      <c r="I210" s="43">
        <v>2200</v>
      </c>
      <c r="J210" s="39"/>
      <c r="K210" s="38">
        <f t="shared" si="253"/>
        <v>72.13</v>
      </c>
      <c r="L210" s="38">
        <f t="shared" si="254"/>
        <v>641.12</v>
      </c>
      <c r="M210" s="39">
        <f t="shared" si="255"/>
        <v>507.68</v>
      </c>
      <c r="N210" s="38">
        <f t="shared" si="256"/>
        <v>28.05</v>
      </c>
      <c r="O210" s="39">
        <f t="shared" si="257"/>
        <v>110</v>
      </c>
      <c r="P210" s="39">
        <f t="shared" si="258"/>
        <v>0</v>
      </c>
      <c r="Q210" s="39">
        <f t="shared" si="259"/>
        <v>1358.98</v>
      </c>
      <c r="R210" s="38">
        <f t="shared" si="260"/>
        <v>0</v>
      </c>
      <c r="S210" s="38">
        <f t="shared" si="261"/>
        <v>320.56</v>
      </c>
      <c r="T210" s="39">
        <f t="shared" si="262"/>
        <v>126.92</v>
      </c>
      <c r="U210" s="38">
        <f t="shared" si="263"/>
        <v>12.02</v>
      </c>
      <c r="V210" s="39">
        <f t="shared" si="264"/>
        <v>110</v>
      </c>
      <c r="W210" s="39">
        <f t="shared" si="265"/>
        <v>0</v>
      </c>
      <c r="X210" s="38">
        <f t="shared" si="266"/>
        <v>569.5</v>
      </c>
      <c r="Y210" s="38">
        <f t="shared" si="267"/>
        <v>1928.48</v>
      </c>
      <c r="Z210" s="35"/>
      <c r="AA210" s="41" t="s">
        <v>60</v>
      </c>
      <c r="AB210" s="42">
        <f t="shared" si="270"/>
        <v>72.13</v>
      </c>
      <c r="AC210" s="42">
        <f t="shared" si="271"/>
        <v>961.68</v>
      </c>
      <c r="AD210" s="42">
        <f t="shared" si="268"/>
        <v>634.6</v>
      </c>
      <c r="AE210" s="42">
        <f t="shared" si="272"/>
        <v>40.07</v>
      </c>
      <c r="AF210" s="42">
        <f t="shared" ref="AF210:AH210" si="286">O210+V210</f>
        <v>220</v>
      </c>
      <c r="AG210" s="42">
        <f t="shared" si="286"/>
        <v>0</v>
      </c>
      <c r="AH210" s="42">
        <f t="shared" si="286"/>
        <v>1928.48</v>
      </c>
      <c r="AI210" s="41" t="s">
        <v>33</v>
      </c>
      <c r="AJ210" s="15"/>
    </row>
    <row r="211" s="18" customFormat="1" ht="19" customHeight="1" spans="1:36">
      <c r="A211" s="37">
        <f t="shared" si="252"/>
        <v>208</v>
      </c>
      <c r="B211" s="38" t="s">
        <v>347</v>
      </c>
      <c r="C211" s="59" t="s">
        <v>614</v>
      </c>
      <c r="D211" s="70" t="s">
        <v>615</v>
      </c>
      <c r="E211" s="67">
        <v>4007</v>
      </c>
      <c r="F211" s="39">
        <v>4007</v>
      </c>
      <c r="G211" s="39">
        <v>6346</v>
      </c>
      <c r="H211" s="39">
        <v>4007</v>
      </c>
      <c r="I211" s="43">
        <v>2200</v>
      </c>
      <c r="J211" s="39"/>
      <c r="K211" s="38">
        <f t="shared" si="253"/>
        <v>72.13</v>
      </c>
      <c r="L211" s="38">
        <f t="shared" si="254"/>
        <v>641.12</v>
      </c>
      <c r="M211" s="39">
        <f t="shared" si="255"/>
        <v>507.68</v>
      </c>
      <c r="N211" s="38">
        <f t="shared" si="256"/>
        <v>28.05</v>
      </c>
      <c r="O211" s="39">
        <f t="shared" si="257"/>
        <v>110</v>
      </c>
      <c r="P211" s="39">
        <f t="shared" si="258"/>
        <v>0</v>
      </c>
      <c r="Q211" s="39">
        <f t="shared" si="259"/>
        <v>1358.98</v>
      </c>
      <c r="R211" s="38">
        <f t="shared" si="260"/>
        <v>0</v>
      </c>
      <c r="S211" s="38">
        <f t="shared" si="261"/>
        <v>320.56</v>
      </c>
      <c r="T211" s="39">
        <f t="shared" si="262"/>
        <v>126.92</v>
      </c>
      <c r="U211" s="38">
        <f t="shared" si="263"/>
        <v>12.02</v>
      </c>
      <c r="V211" s="39">
        <f t="shared" si="264"/>
        <v>110</v>
      </c>
      <c r="W211" s="39">
        <f t="shared" si="265"/>
        <v>0</v>
      </c>
      <c r="X211" s="38">
        <f t="shared" si="266"/>
        <v>569.5</v>
      </c>
      <c r="Y211" s="38">
        <f t="shared" si="267"/>
        <v>1928.48</v>
      </c>
      <c r="Z211" s="35"/>
      <c r="AA211" s="41" t="s">
        <v>69</v>
      </c>
      <c r="AB211" s="42">
        <f t="shared" si="270"/>
        <v>72.13</v>
      </c>
      <c r="AC211" s="42">
        <f t="shared" si="271"/>
        <v>961.68</v>
      </c>
      <c r="AD211" s="42">
        <f t="shared" si="268"/>
        <v>634.6</v>
      </c>
      <c r="AE211" s="42">
        <f t="shared" si="272"/>
        <v>40.07</v>
      </c>
      <c r="AF211" s="42">
        <f t="shared" ref="AF211:AH211" si="287">O211+V211</f>
        <v>220</v>
      </c>
      <c r="AG211" s="42">
        <f t="shared" si="287"/>
        <v>0</v>
      </c>
      <c r="AH211" s="42">
        <f t="shared" si="287"/>
        <v>1928.48</v>
      </c>
      <c r="AI211" s="41" t="s">
        <v>33</v>
      </c>
      <c r="AJ211" s="15"/>
    </row>
    <row r="212" s="18" customFormat="1" ht="19" customHeight="1" spans="1:36">
      <c r="A212" s="37">
        <f t="shared" si="252"/>
        <v>209</v>
      </c>
      <c r="B212" s="38" t="s">
        <v>347</v>
      </c>
      <c r="C212" s="59" t="s">
        <v>616</v>
      </c>
      <c r="D212" s="70" t="s">
        <v>617</v>
      </c>
      <c r="E212" s="67">
        <v>4007</v>
      </c>
      <c r="F212" s="39">
        <v>4007</v>
      </c>
      <c r="G212" s="39">
        <v>6346</v>
      </c>
      <c r="H212" s="39">
        <v>4007</v>
      </c>
      <c r="I212" s="43">
        <v>2200</v>
      </c>
      <c r="J212" s="39"/>
      <c r="K212" s="38">
        <f t="shared" si="253"/>
        <v>72.13</v>
      </c>
      <c r="L212" s="38">
        <f t="shared" si="254"/>
        <v>641.12</v>
      </c>
      <c r="M212" s="39">
        <f t="shared" si="255"/>
        <v>507.68</v>
      </c>
      <c r="N212" s="38">
        <f t="shared" si="256"/>
        <v>28.05</v>
      </c>
      <c r="O212" s="39">
        <f t="shared" si="257"/>
        <v>110</v>
      </c>
      <c r="P212" s="39">
        <f t="shared" si="258"/>
        <v>0</v>
      </c>
      <c r="Q212" s="39">
        <f t="shared" si="259"/>
        <v>1358.98</v>
      </c>
      <c r="R212" s="38">
        <f t="shared" si="260"/>
        <v>0</v>
      </c>
      <c r="S212" s="38">
        <f t="shared" si="261"/>
        <v>320.56</v>
      </c>
      <c r="T212" s="39">
        <f t="shared" si="262"/>
        <v>126.92</v>
      </c>
      <c r="U212" s="38">
        <f t="shared" si="263"/>
        <v>12.02</v>
      </c>
      <c r="V212" s="39">
        <f t="shared" si="264"/>
        <v>110</v>
      </c>
      <c r="W212" s="39">
        <f t="shared" si="265"/>
        <v>0</v>
      </c>
      <c r="X212" s="38">
        <f t="shared" si="266"/>
        <v>569.5</v>
      </c>
      <c r="Y212" s="38">
        <f t="shared" si="267"/>
        <v>1928.48</v>
      </c>
      <c r="Z212" s="35"/>
      <c r="AA212" s="41" t="s">
        <v>69</v>
      </c>
      <c r="AB212" s="42">
        <f t="shared" si="270"/>
        <v>72.13</v>
      </c>
      <c r="AC212" s="42">
        <f t="shared" si="271"/>
        <v>961.68</v>
      </c>
      <c r="AD212" s="42">
        <f t="shared" si="268"/>
        <v>634.6</v>
      </c>
      <c r="AE212" s="42">
        <f t="shared" si="272"/>
        <v>40.07</v>
      </c>
      <c r="AF212" s="42">
        <f t="shared" ref="AF212:AH212" si="288">O212+V212</f>
        <v>220</v>
      </c>
      <c r="AG212" s="42">
        <f t="shared" si="288"/>
        <v>0</v>
      </c>
      <c r="AH212" s="42">
        <f t="shared" si="288"/>
        <v>1928.48</v>
      </c>
      <c r="AI212" s="41" t="s">
        <v>33</v>
      </c>
      <c r="AJ212" s="15"/>
    </row>
    <row r="213" s="18" customFormat="1" ht="19" customHeight="1" spans="1:36">
      <c r="A213" s="37">
        <f t="shared" si="252"/>
        <v>210</v>
      </c>
      <c r="B213" s="38" t="s">
        <v>347</v>
      </c>
      <c r="C213" s="59" t="s">
        <v>618</v>
      </c>
      <c r="D213" s="71" t="s">
        <v>619</v>
      </c>
      <c r="E213" s="67">
        <v>4007</v>
      </c>
      <c r="F213" s="39">
        <v>4007</v>
      </c>
      <c r="G213" s="39">
        <v>6346</v>
      </c>
      <c r="H213" s="39">
        <v>4007</v>
      </c>
      <c r="I213" s="43">
        <v>2200</v>
      </c>
      <c r="J213" s="39"/>
      <c r="K213" s="38">
        <f t="shared" si="253"/>
        <v>72.13</v>
      </c>
      <c r="L213" s="38">
        <f t="shared" si="254"/>
        <v>641.12</v>
      </c>
      <c r="M213" s="39">
        <f t="shared" si="255"/>
        <v>507.68</v>
      </c>
      <c r="N213" s="38">
        <f t="shared" si="256"/>
        <v>28.05</v>
      </c>
      <c r="O213" s="39">
        <f t="shared" si="257"/>
        <v>110</v>
      </c>
      <c r="P213" s="39">
        <f t="shared" si="258"/>
        <v>0</v>
      </c>
      <c r="Q213" s="39">
        <f t="shared" si="259"/>
        <v>1358.98</v>
      </c>
      <c r="R213" s="38">
        <f t="shared" si="260"/>
        <v>0</v>
      </c>
      <c r="S213" s="38">
        <f t="shared" si="261"/>
        <v>320.56</v>
      </c>
      <c r="T213" s="39">
        <f t="shared" si="262"/>
        <v>126.92</v>
      </c>
      <c r="U213" s="38">
        <f t="shared" si="263"/>
        <v>12.02</v>
      </c>
      <c r="V213" s="39">
        <f t="shared" si="264"/>
        <v>110</v>
      </c>
      <c r="W213" s="39">
        <f t="shared" si="265"/>
        <v>0</v>
      </c>
      <c r="X213" s="38">
        <f t="shared" si="266"/>
        <v>569.5</v>
      </c>
      <c r="Y213" s="38">
        <f t="shared" si="267"/>
        <v>1928.48</v>
      </c>
      <c r="Z213" s="35"/>
      <c r="AA213" s="41" t="s">
        <v>69</v>
      </c>
      <c r="AB213" s="42">
        <f t="shared" si="270"/>
        <v>72.13</v>
      </c>
      <c r="AC213" s="42">
        <f t="shared" si="271"/>
        <v>961.68</v>
      </c>
      <c r="AD213" s="42">
        <f t="shared" si="268"/>
        <v>634.6</v>
      </c>
      <c r="AE213" s="42">
        <f t="shared" si="272"/>
        <v>40.07</v>
      </c>
      <c r="AF213" s="42">
        <f t="shared" ref="AF213:AH213" si="289">O213+V213</f>
        <v>220</v>
      </c>
      <c r="AG213" s="42">
        <f t="shared" si="289"/>
        <v>0</v>
      </c>
      <c r="AH213" s="42">
        <f t="shared" si="289"/>
        <v>1928.48</v>
      </c>
      <c r="AI213" s="41" t="s">
        <v>33</v>
      </c>
      <c r="AJ213" s="15"/>
    </row>
    <row r="214" s="18" customFormat="1" ht="19" customHeight="1" spans="1:36">
      <c r="A214" s="37">
        <f t="shared" si="252"/>
        <v>211</v>
      </c>
      <c r="B214" s="38" t="s">
        <v>270</v>
      </c>
      <c r="C214" s="59" t="s">
        <v>620</v>
      </c>
      <c r="D214" s="71" t="s">
        <v>621</v>
      </c>
      <c r="E214" s="67">
        <v>4007</v>
      </c>
      <c r="F214" s="39">
        <v>4007</v>
      </c>
      <c r="G214" s="39">
        <v>6346</v>
      </c>
      <c r="H214" s="39">
        <v>4007</v>
      </c>
      <c r="I214" s="43">
        <v>2200</v>
      </c>
      <c r="J214" s="39"/>
      <c r="K214" s="38">
        <f t="shared" si="253"/>
        <v>72.13</v>
      </c>
      <c r="L214" s="38">
        <f t="shared" si="254"/>
        <v>641.12</v>
      </c>
      <c r="M214" s="39">
        <f t="shared" si="255"/>
        <v>507.68</v>
      </c>
      <c r="N214" s="38">
        <f t="shared" si="256"/>
        <v>28.05</v>
      </c>
      <c r="O214" s="39">
        <f t="shared" si="257"/>
        <v>110</v>
      </c>
      <c r="P214" s="39">
        <f t="shared" si="258"/>
        <v>0</v>
      </c>
      <c r="Q214" s="39">
        <f t="shared" si="259"/>
        <v>1358.98</v>
      </c>
      <c r="R214" s="38">
        <f t="shared" si="260"/>
        <v>0</v>
      </c>
      <c r="S214" s="38">
        <f t="shared" si="261"/>
        <v>320.56</v>
      </c>
      <c r="T214" s="39">
        <f t="shared" si="262"/>
        <v>126.92</v>
      </c>
      <c r="U214" s="38">
        <f t="shared" si="263"/>
        <v>12.02</v>
      </c>
      <c r="V214" s="39">
        <f t="shared" si="264"/>
        <v>110</v>
      </c>
      <c r="W214" s="39">
        <f t="shared" si="265"/>
        <v>0</v>
      </c>
      <c r="X214" s="38">
        <f t="shared" si="266"/>
        <v>569.5</v>
      </c>
      <c r="Y214" s="38">
        <f t="shared" si="267"/>
        <v>1928.48</v>
      </c>
      <c r="Z214" s="35"/>
      <c r="AA214" s="41" t="s">
        <v>63</v>
      </c>
      <c r="AB214" s="42">
        <f t="shared" si="270"/>
        <v>72.13</v>
      </c>
      <c r="AC214" s="42">
        <f t="shared" si="271"/>
        <v>961.68</v>
      </c>
      <c r="AD214" s="42">
        <f t="shared" si="268"/>
        <v>634.6</v>
      </c>
      <c r="AE214" s="42">
        <f t="shared" si="272"/>
        <v>40.07</v>
      </c>
      <c r="AF214" s="42">
        <f t="shared" ref="AF214:AH214" si="290">O214+V214</f>
        <v>220</v>
      </c>
      <c r="AG214" s="42">
        <f t="shared" si="290"/>
        <v>0</v>
      </c>
      <c r="AH214" s="42">
        <f t="shared" si="290"/>
        <v>1928.48</v>
      </c>
      <c r="AI214" s="41" t="s">
        <v>33</v>
      </c>
      <c r="AJ214" s="15"/>
    </row>
    <row r="215" s="18" customFormat="1" ht="19" customHeight="1" spans="1:36">
      <c r="A215" s="37">
        <f t="shared" si="252"/>
        <v>212</v>
      </c>
      <c r="B215" s="38" t="s">
        <v>347</v>
      </c>
      <c r="C215" s="59" t="s">
        <v>622</v>
      </c>
      <c r="D215" s="71" t="s">
        <v>623</v>
      </c>
      <c r="E215" s="67">
        <v>4007</v>
      </c>
      <c r="F215" s="39">
        <v>4007</v>
      </c>
      <c r="G215" s="39">
        <v>6346</v>
      </c>
      <c r="H215" s="39">
        <v>4007</v>
      </c>
      <c r="I215" s="43">
        <v>2200</v>
      </c>
      <c r="J215" s="39"/>
      <c r="K215" s="38">
        <f t="shared" si="253"/>
        <v>72.13</v>
      </c>
      <c r="L215" s="38">
        <f t="shared" si="254"/>
        <v>641.12</v>
      </c>
      <c r="M215" s="39">
        <f t="shared" si="255"/>
        <v>507.68</v>
      </c>
      <c r="N215" s="38">
        <f t="shared" si="256"/>
        <v>28.05</v>
      </c>
      <c r="O215" s="39">
        <f t="shared" si="257"/>
        <v>110</v>
      </c>
      <c r="P215" s="39">
        <f t="shared" si="258"/>
        <v>0</v>
      </c>
      <c r="Q215" s="39">
        <f t="shared" si="259"/>
        <v>1358.98</v>
      </c>
      <c r="R215" s="38">
        <f t="shared" si="260"/>
        <v>0</v>
      </c>
      <c r="S215" s="38">
        <f t="shared" si="261"/>
        <v>320.56</v>
      </c>
      <c r="T215" s="39">
        <f t="shared" si="262"/>
        <v>126.92</v>
      </c>
      <c r="U215" s="38">
        <f t="shared" si="263"/>
        <v>12.02</v>
      </c>
      <c r="V215" s="39">
        <f t="shared" si="264"/>
        <v>110</v>
      </c>
      <c r="W215" s="39">
        <f t="shared" si="265"/>
        <v>0</v>
      </c>
      <c r="X215" s="38">
        <f t="shared" si="266"/>
        <v>569.5</v>
      </c>
      <c r="Y215" s="38">
        <f t="shared" si="267"/>
        <v>1928.48</v>
      </c>
      <c r="Z215" s="35"/>
      <c r="AA215" s="41" t="s">
        <v>69</v>
      </c>
      <c r="AB215" s="42">
        <f t="shared" si="270"/>
        <v>72.13</v>
      </c>
      <c r="AC215" s="42">
        <f t="shared" si="271"/>
        <v>961.68</v>
      </c>
      <c r="AD215" s="42">
        <f t="shared" si="268"/>
        <v>634.6</v>
      </c>
      <c r="AE215" s="42">
        <f t="shared" si="272"/>
        <v>40.07</v>
      </c>
      <c r="AF215" s="42">
        <f t="shared" ref="AF215:AH215" si="291">O215+V215</f>
        <v>220</v>
      </c>
      <c r="AG215" s="42">
        <f t="shared" si="291"/>
        <v>0</v>
      </c>
      <c r="AH215" s="42">
        <f t="shared" si="291"/>
        <v>1928.48</v>
      </c>
      <c r="AI215" s="41" t="s">
        <v>33</v>
      </c>
      <c r="AJ215" s="15"/>
    </row>
    <row r="216" s="18" customFormat="1" ht="19" customHeight="1" spans="1:36">
      <c r="A216" s="37">
        <f t="shared" si="252"/>
        <v>213</v>
      </c>
      <c r="B216" s="38" t="s">
        <v>347</v>
      </c>
      <c r="C216" s="68" t="s">
        <v>626</v>
      </c>
      <c r="D216" s="72" t="s">
        <v>627</v>
      </c>
      <c r="E216" s="39">
        <v>4007</v>
      </c>
      <c r="F216" s="39">
        <v>4007</v>
      </c>
      <c r="G216" s="39">
        <v>6346</v>
      </c>
      <c r="H216" s="39">
        <v>4007</v>
      </c>
      <c r="I216" s="73">
        <v>2200</v>
      </c>
      <c r="J216" s="39"/>
      <c r="K216" s="38">
        <f t="shared" si="253"/>
        <v>72.13</v>
      </c>
      <c r="L216" s="38">
        <f t="shared" si="254"/>
        <v>641.12</v>
      </c>
      <c r="M216" s="39">
        <f t="shared" si="255"/>
        <v>507.68</v>
      </c>
      <c r="N216" s="38">
        <f t="shared" si="256"/>
        <v>28.05</v>
      </c>
      <c r="O216" s="39">
        <f t="shared" si="257"/>
        <v>110</v>
      </c>
      <c r="P216" s="39">
        <f t="shared" si="258"/>
        <v>0</v>
      </c>
      <c r="Q216" s="39">
        <f t="shared" si="259"/>
        <v>1358.98</v>
      </c>
      <c r="R216" s="38">
        <f t="shared" si="260"/>
        <v>0</v>
      </c>
      <c r="S216" s="38">
        <f t="shared" si="261"/>
        <v>320.56</v>
      </c>
      <c r="T216" s="39">
        <f t="shared" si="262"/>
        <v>126.92</v>
      </c>
      <c r="U216" s="38">
        <f t="shared" si="263"/>
        <v>12.02</v>
      </c>
      <c r="V216" s="39">
        <f t="shared" si="264"/>
        <v>110</v>
      </c>
      <c r="W216" s="39">
        <f t="shared" si="265"/>
        <v>0</v>
      </c>
      <c r="X216" s="38">
        <f t="shared" si="266"/>
        <v>569.5</v>
      </c>
      <c r="Y216" s="38">
        <f t="shared" si="267"/>
        <v>1928.48</v>
      </c>
      <c r="Z216" s="43"/>
      <c r="AA216" s="41" t="s">
        <v>69</v>
      </c>
      <c r="AB216" s="42">
        <f t="shared" si="270"/>
        <v>72.13</v>
      </c>
      <c r="AC216" s="42">
        <f t="shared" si="271"/>
        <v>961.68</v>
      </c>
      <c r="AD216" s="42">
        <f t="shared" si="268"/>
        <v>634.6</v>
      </c>
      <c r="AE216" s="42">
        <f t="shared" si="272"/>
        <v>40.07</v>
      </c>
      <c r="AF216" s="42">
        <f t="shared" ref="AF216:AH216" si="292">O216+V216</f>
        <v>220</v>
      </c>
      <c r="AG216" s="42">
        <f t="shared" si="292"/>
        <v>0</v>
      </c>
      <c r="AH216" s="42">
        <f t="shared" si="292"/>
        <v>1928.48</v>
      </c>
      <c r="AI216" s="41" t="s">
        <v>33</v>
      </c>
      <c r="AJ216" s="15"/>
    </row>
    <row r="217" ht="19" customHeight="1" spans="1:36">
      <c r="A217" s="37">
        <f t="shared" si="252"/>
        <v>214</v>
      </c>
      <c r="B217" s="38" t="s">
        <v>270</v>
      </c>
      <c r="C217" s="54" t="s">
        <v>630</v>
      </c>
      <c r="D217" s="72" t="s">
        <v>631</v>
      </c>
      <c r="E217" s="39">
        <v>4007</v>
      </c>
      <c r="F217" s="39">
        <v>4007</v>
      </c>
      <c r="G217" s="39">
        <v>6346</v>
      </c>
      <c r="H217" s="39">
        <v>4007</v>
      </c>
      <c r="I217" s="73">
        <v>2200</v>
      </c>
      <c r="J217" s="39"/>
      <c r="K217" s="38">
        <f t="shared" si="253"/>
        <v>72.13</v>
      </c>
      <c r="L217" s="38">
        <f t="shared" si="254"/>
        <v>641.12</v>
      </c>
      <c r="M217" s="39">
        <f t="shared" si="255"/>
        <v>507.68</v>
      </c>
      <c r="N217" s="38">
        <f t="shared" si="256"/>
        <v>28.05</v>
      </c>
      <c r="O217" s="39">
        <f t="shared" si="257"/>
        <v>110</v>
      </c>
      <c r="P217" s="39">
        <f t="shared" si="258"/>
        <v>0</v>
      </c>
      <c r="Q217" s="39">
        <f t="shared" si="259"/>
        <v>1358.98</v>
      </c>
      <c r="R217" s="38">
        <f t="shared" si="260"/>
        <v>0</v>
      </c>
      <c r="S217" s="38">
        <f t="shared" si="261"/>
        <v>320.56</v>
      </c>
      <c r="T217" s="39">
        <f t="shared" si="262"/>
        <v>126.92</v>
      </c>
      <c r="U217" s="38">
        <f t="shared" si="263"/>
        <v>12.02</v>
      </c>
      <c r="V217" s="39">
        <f t="shared" si="264"/>
        <v>110</v>
      </c>
      <c r="W217" s="39">
        <f t="shared" si="265"/>
        <v>0</v>
      </c>
      <c r="X217" s="38">
        <f t="shared" si="266"/>
        <v>569.5</v>
      </c>
      <c r="Y217" s="38">
        <f t="shared" si="267"/>
        <v>1928.48</v>
      </c>
      <c r="Z217" s="35"/>
      <c r="AA217" s="41" t="s">
        <v>63</v>
      </c>
      <c r="AB217" s="42">
        <f t="shared" si="270"/>
        <v>72.13</v>
      </c>
      <c r="AC217" s="42">
        <f t="shared" si="271"/>
        <v>961.68</v>
      </c>
      <c r="AD217" s="42">
        <f t="shared" si="268"/>
        <v>634.6</v>
      </c>
      <c r="AE217" s="42">
        <f t="shared" si="272"/>
        <v>40.07</v>
      </c>
      <c r="AF217" s="42">
        <f t="shared" ref="AF217:AH217" si="293">O217+V217</f>
        <v>220</v>
      </c>
      <c r="AG217" s="42">
        <f t="shared" si="293"/>
        <v>0</v>
      </c>
      <c r="AH217" s="42">
        <f t="shared" si="293"/>
        <v>1928.48</v>
      </c>
      <c r="AI217" s="41" t="s">
        <v>33</v>
      </c>
      <c r="AJ217" s="15"/>
    </row>
    <row r="218" s="18" customFormat="1" ht="19" customHeight="1" spans="1:36">
      <c r="A218" s="37">
        <f t="shared" si="252"/>
        <v>215</v>
      </c>
      <c r="B218" s="38" t="s">
        <v>238</v>
      </c>
      <c r="C218" s="74" t="s">
        <v>632</v>
      </c>
      <c r="D218" s="75" t="s">
        <v>633</v>
      </c>
      <c r="E218" s="39">
        <v>4007</v>
      </c>
      <c r="F218" s="39">
        <v>4007</v>
      </c>
      <c r="G218" s="39">
        <v>6346</v>
      </c>
      <c r="H218" s="39">
        <v>4007</v>
      </c>
      <c r="I218" s="73">
        <v>2200</v>
      </c>
      <c r="J218" s="39"/>
      <c r="K218" s="38">
        <f t="shared" si="253"/>
        <v>72.13</v>
      </c>
      <c r="L218" s="38">
        <f t="shared" si="254"/>
        <v>641.12</v>
      </c>
      <c r="M218" s="39">
        <f t="shared" si="255"/>
        <v>507.68</v>
      </c>
      <c r="N218" s="38">
        <f t="shared" si="256"/>
        <v>28.05</v>
      </c>
      <c r="O218" s="39">
        <f t="shared" si="257"/>
        <v>110</v>
      </c>
      <c r="P218" s="39">
        <f t="shared" si="258"/>
        <v>0</v>
      </c>
      <c r="Q218" s="39">
        <f t="shared" si="259"/>
        <v>1358.98</v>
      </c>
      <c r="R218" s="38">
        <f t="shared" si="260"/>
        <v>0</v>
      </c>
      <c r="S218" s="38">
        <f t="shared" si="261"/>
        <v>320.56</v>
      </c>
      <c r="T218" s="39">
        <f t="shared" si="262"/>
        <v>126.92</v>
      </c>
      <c r="U218" s="38">
        <f t="shared" si="263"/>
        <v>12.02</v>
      </c>
      <c r="V218" s="39">
        <f t="shared" si="264"/>
        <v>110</v>
      </c>
      <c r="W218" s="39">
        <f t="shared" si="265"/>
        <v>0</v>
      </c>
      <c r="X218" s="38">
        <f t="shared" si="266"/>
        <v>569.5</v>
      </c>
      <c r="Y218" s="38">
        <f t="shared" si="267"/>
        <v>1928.48</v>
      </c>
      <c r="Z218" s="35"/>
      <c r="AA218" s="41" t="s">
        <v>60</v>
      </c>
      <c r="AB218" s="42">
        <f t="shared" si="270"/>
        <v>72.13</v>
      </c>
      <c r="AC218" s="42">
        <f t="shared" si="271"/>
        <v>961.68</v>
      </c>
      <c r="AD218" s="42">
        <f t="shared" si="268"/>
        <v>634.6</v>
      </c>
      <c r="AE218" s="42">
        <f t="shared" si="272"/>
        <v>40.07</v>
      </c>
      <c r="AF218" s="42">
        <f t="shared" ref="AF218:AH218" si="294">O218+V218</f>
        <v>220</v>
      </c>
      <c r="AG218" s="42">
        <f t="shared" si="294"/>
        <v>0</v>
      </c>
      <c r="AH218" s="42">
        <f t="shared" si="294"/>
        <v>1928.48</v>
      </c>
      <c r="AI218" s="41" t="s">
        <v>33</v>
      </c>
      <c r="AJ218" s="15"/>
    </row>
    <row r="219" s="18" customFormat="1" ht="19" customHeight="1" spans="1:36">
      <c r="A219" s="37">
        <f t="shared" si="252"/>
        <v>216</v>
      </c>
      <c r="B219" s="38" t="s">
        <v>270</v>
      </c>
      <c r="C219" s="74" t="s">
        <v>634</v>
      </c>
      <c r="D219" s="75" t="s">
        <v>635</v>
      </c>
      <c r="E219" s="39">
        <v>4007</v>
      </c>
      <c r="F219" s="39">
        <v>4007</v>
      </c>
      <c r="G219" s="39">
        <v>6346</v>
      </c>
      <c r="H219" s="39">
        <v>4007</v>
      </c>
      <c r="I219" s="73">
        <v>2200</v>
      </c>
      <c r="J219" s="39"/>
      <c r="K219" s="38">
        <f t="shared" si="253"/>
        <v>72.13</v>
      </c>
      <c r="L219" s="38">
        <f t="shared" si="254"/>
        <v>641.12</v>
      </c>
      <c r="M219" s="39">
        <f t="shared" si="255"/>
        <v>507.68</v>
      </c>
      <c r="N219" s="38">
        <f t="shared" si="256"/>
        <v>28.05</v>
      </c>
      <c r="O219" s="39">
        <f t="shared" si="257"/>
        <v>110</v>
      </c>
      <c r="P219" s="39">
        <f t="shared" si="258"/>
        <v>0</v>
      </c>
      <c r="Q219" s="39">
        <f t="shared" si="259"/>
        <v>1358.98</v>
      </c>
      <c r="R219" s="38">
        <f t="shared" si="260"/>
        <v>0</v>
      </c>
      <c r="S219" s="38">
        <f t="shared" si="261"/>
        <v>320.56</v>
      </c>
      <c r="T219" s="39">
        <f t="shared" si="262"/>
        <v>126.92</v>
      </c>
      <c r="U219" s="38">
        <f t="shared" si="263"/>
        <v>12.02</v>
      </c>
      <c r="V219" s="39">
        <f t="shared" si="264"/>
        <v>110</v>
      </c>
      <c r="W219" s="39">
        <f t="shared" si="265"/>
        <v>0</v>
      </c>
      <c r="X219" s="38">
        <f t="shared" si="266"/>
        <v>569.5</v>
      </c>
      <c r="Y219" s="38">
        <f t="shared" si="267"/>
        <v>1928.48</v>
      </c>
      <c r="Z219" s="35"/>
      <c r="AA219" s="41" t="s">
        <v>63</v>
      </c>
      <c r="AB219" s="42">
        <f t="shared" si="270"/>
        <v>72.13</v>
      </c>
      <c r="AC219" s="42">
        <f t="shared" si="271"/>
        <v>961.68</v>
      </c>
      <c r="AD219" s="42">
        <f t="shared" si="268"/>
        <v>634.6</v>
      </c>
      <c r="AE219" s="42">
        <f t="shared" si="272"/>
        <v>40.07</v>
      </c>
      <c r="AF219" s="42">
        <f t="shared" ref="AF219:AH219" si="295">O219+V219</f>
        <v>220</v>
      </c>
      <c r="AG219" s="42">
        <f t="shared" si="295"/>
        <v>0</v>
      </c>
      <c r="AH219" s="42">
        <f t="shared" si="295"/>
        <v>1928.48</v>
      </c>
      <c r="AI219" s="41" t="s">
        <v>33</v>
      </c>
      <c r="AJ219" s="15"/>
    </row>
    <row r="220" s="18" customFormat="1" ht="19" customHeight="1" spans="1:36">
      <c r="A220" s="37">
        <f t="shared" si="252"/>
        <v>217</v>
      </c>
      <c r="B220" s="38" t="s">
        <v>181</v>
      </c>
      <c r="C220" s="74" t="s">
        <v>640</v>
      </c>
      <c r="D220" s="75" t="s">
        <v>641</v>
      </c>
      <c r="E220" s="39">
        <v>4007</v>
      </c>
      <c r="F220" s="39">
        <v>4007</v>
      </c>
      <c r="G220" s="39">
        <v>6346</v>
      </c>
      <c r="H220" s="39">
        <v>4007</v>
      </c>
      <c r="I220" s="73">
        <v>8500</v>
      </c>
      <c r="J220" s="39"/>
      <c r="K220" s="38">
        <f t="shared" si="253"/>
        <v>72.13</v>
      </c>
      <c r="L220" s="38">
        <f t="shared" si="254"/>
        <v>641.12</v>
      </c>
      <c r="M220" s="39">
        <f t="shared" si="255"/>
        <v>507.68</v>
      </c>
      <c r="N220" s="38">
        <f t="shared" si="256"/>
        <v>28.05</v>
      </c>
      <c r="O220" s="39">
        <f t="shared" si="257"/>
        <v>425</v>
      </c>
      <c r="P220" s="39">
        <f t="shared" si="258"/>
        <v>0</v>
      </c>
      <c r="Q220" s="39">
        <f t="shared" si="259"/>
        <v>1673.98</v>
      </c>
      <c r="R220" s="38">
        <f t="shared" si="260"/>
        <v>0</v>
      </c>
      <c r="S220" s="38">
        <f t="shared" si="261"/>
        <v>320.56</v>
      </c>
      <c r="T220" s="39">
        <f t="shared" si="262"/>
        <v>126.92</v>
      </c>
      <c r="U220" s="38">
        <f t="shared" si="263"/>
        <v>12.02</v>
      </c>
      <c r="V220" s="39">
        <f t="shared" si="264"/>
        <v>425</v>
      </c>
      <c r="W220" s="39">
        <f t="shared" si="265"/>
        <v>0</v>
      </c>
      <c r="X220" s="38">
        <f t="shared" si="266"/>
        <v>884.5</v>
      </c>
      <c r="Y220" s="38">
        <f t="shared" si="267"/>
        <v>2558.48</v>
      </c>
      <c r="Z220" s="35"/>
      <c r="AA220" s="41" t="s">
        <v>81</v>
      </c>
      <c r="AB220" s="42">
        <f t="shared" si="270"/>
        <v>72.13</v>
      </c>
      <c r="AC220" s="42">
        <f t="shared" si="271"/>
        <v>961.68</v>
      </c>
      <c r="AD220" s="42">
        <f t="shared" si="268"/>
        <v>634.6</v>
      </c>
      <c r="AE220" s="42">
        <f t="shared" si="272"/>
        <v>40.07</v>
      </c>
      <c r="AF220" s="42">
        <f t="shared" ref="AF220:AH220" si="296">O220+V220</f>
        <v>850</v>
      </c>
      <c r="AG220" s="42">
        <f t="shared" si="296"/>
        <v>0</v>
      </c>
      <c r="AH220" s="42">
        <f t="shared" si="296"/>
        <v>2558.48</v>
      </c>
      <c r="AI220" s="41" t="s">
        <v>31</v>
      </c>
      <c r="AJ220" s="15"/>
    </row>
    <row r="221" s="18" customFormat="1" ht="19" customHeight="1" spans="1:36">
      <c r="A221" s="37">
        <f t="shared" ref="A221:A256" si="297">ROW()-3</f>
        <v>218</v>
      </c>
      <c r="B221" s="38" t="s">
        <v>116</v>
      </c>
      <c r="C221" s="76" t="s">
        <v>644</v>
      </c>
      <c r="D221" s="75" t="s">
        <v>645</v>
      </c>
      <c r="E221" s="39">
        <v>4007</v>
      </c>
      <c r="F221" s="39">
        <v>4007</v>
      </c>
      <c r="G221" s="39">
        <v>6346</v>
      </c>
      <c r="H221" s="39">
        <v>4007</v>
      </c>
      <c r="I221" s="73">
        <v>2200</v>
      </c>
      <c r="J221" s="39"/>
      <c r="K221" s="38">
        <f t="shared" ref="K221:K256" si="298">ROUND(E221*0.018,2)</f>
        <v>72.13</v>
      </c>
      <c r="L221" s="38">
        <f t="shared" ref="L221:L256" si="299">ROUND(F221*0.16,2)</f>
        <v>641.12</v>
      </c>
      <c r="M221" s="39">
        <f t="shared" ref="M221:M256" si="300">ROUND(G221*0.08,2)</f>
        <v>507.68</v>
      </c>
      <c r="N221" s="38">
        <f t="shared" ref="N221:N256" si="301">ROUND(H221*0.007,2)</f>
        <v>28.05</v>
      </c>
      <c r="O221" s="39">
        <f t="shared" ref="O221:O256" si="302">I221*5%</f>
        <v>110</v>
      </c>
      <c r="P221" s="39">
        <f t="shared" ref="P221:P256" si="303">J221*50%</f>
        <v>0</v>
      </c>
      <c r="Q221" s="39">
        <f t="shared" ref="Q221:Q260" si="304">SUM(K221:P221)</f>
        <v>1358.98</v>
      </c>
      <c r="R221" s="38">
        <f t="shared" ref="R221:R256" si="305">E221*0</f>
        <v>0</v>
      </c>
      <c r="S221" s="38">
        <f t="shared" ref="S221:S256" si="306">ROUND(F221*0.08,2)</f>
        <v>320.56</v>
      </c>
      <c r="T221" s="39">
        <f t="shared" ref="T221:T256" si="307">ROUND(G221*0.02,2)</f>
        <v>126.92</v>
      </c>
      <c r="U221" s="38">
        <f t="shared" ref="U221:U256" si="308">ROUND(H221*0.003,2)</f>
        <v>12.02</v>
      </c>
      <c r="V221" s="39">
        <f t="shared" ref="V221:V256" si="309">I221*5%</f>
        <v>110</v>
      </c>
      <c r="W221" s="39">
        <f t="shared" ref="W221:W256" si="310">J221*50%</f>
        <v>0</v>
      </c>
      <c r="X221" s="38">
        <f t="shared" ref="X221:X260" si="311">SUM(R221:W221)</f>
        <v>569.5</v>
      </c>
      <c r="Y221" s="38">
        <f t="shared" ref="Y221:Y256" si="312">Q221+X221</f>
        <v>1928.48</v>
      </c>
      <c r="Z221" s="35"/>
      <c r="AA221" s="41" t="s">
        <v>68</v>
      </c>
      <c r="AB221" s="42">
        <f t="shared" si="270"/>
        <v>72.13</v>
      </c>
      <c r="AC221" s="42">
        <f t="shared" si="271"/>
        <v>961.68</v>
      </c>
      <c r="AD221" s="42">
        <f t="shared" ref="AD221:AD256" si="313">M221+T221</f>
        <v>634.6</v>
      </c>
      <c r="AE221" s="42">
        <f t="shared" si="272"/>
        <v>40.07</v>
      </c>
      <c r="AF221" s="42">
        <f t="shared" ref="AF221:AH221" si="314">O221+V221</f>
        <v>220</v>
      </c>
      <c r="AG221" s="42">
        <f t="shared" si="314"/>
        <v>0</v>
      </c>
      <c r="AH221" s="42">
        <f t="shared" si="314"/>
        <v>1928.48</v>
      </c>
      <c r="AI221" s="41" t="s">
        <v>33</v>
      </c>
      <c r="AJ221" s="15"/>
    </row>
    <row r="222" s="18" customFormat="1" ht="19" customHeight="1" spans="1:36">
      <c r="A222" s="37">
        <f t="shared" si="297"/>
        <v>219</v>
      </c>
      <c r="B222" s="38" t="s">
        <v>119</v>
      </c>
      <c r="C222" s="77" t="s">
        <v>646</v>
      </c>
      <c r="D222" s="65" t="s">
        <v>647</v>
      </c>
      <c r="E222" s="39">
        <v>4007</v>
      </c>
      <c r="F222" s="39">
        <v>4007</v>
      </c>
      <c r="G222" s="39">
        <v>6346</v>
      </c>
      <c r="H222" s="39">
        <v>4007</v>
      </c>
      <c r="I222" s="73">
        <v>3180</v>
      </c>
      <c r="J222" s="39"/>
      <c r="K222" s="38">
        <f t="shared" si="298"/>
        <v>72.13</v>
      </c>
      <c r="L222" s="38">
        <f t="shared" si="299"/>
        <v>641.12</v>
      </c>
      <c r="M222" s="39">
        <f t="shared" si="300"/>
        <v>507.68</v>
      </c>
      <c r="N222" s="38">
        <f t="shared" si="301"/>
        <v>28.05</v>
      </c>
      <c r="O222" s="39">
        <f t="shared" si="302"/>
        <v>159</v>
      </c>
      <c r="P222" s="39">
        <f t="shared" si="303"/>
        <v>0</v>
      </c>
      <c r="Q222" s="39">
        <f t="shared" si="304"/>
        <v>1407.98</v>
      </c>
      <c r="R222" s="38">
        <f t="shared" si="305"/>
        <v>0</v>
      </c>
      <c r="S222" s="38">
        <f t="shared" si="306"/>
        <v>320.56</v>
      </c>
      <c r="T222" s="39">
        <f t="shared" si="307"/>
        <v>126.92</v>
      </c>
      <c r="U222" s="38">
        <f t="shared" si="308"/>
        <v>12.02</v>
      </c>
      <c r="V222" s="39">
        <f t="shared" si="309"/>
        <v>159</v>
      </c>
      <c r="W222" s="39">
        <f t="shared" si="310"/>
        <v>0</v>
      </c>
      <c r="X222" s="38">
        <f t="shared" si="311"/>
        <v>618.5</v>
      </c>
      <c r="Y222" s="38">
        <f t="shared" si="312"/>
        <v>2026.48</v>
      </c>
      <c r="Z222" s="35"/>
      <c r="AA222" s="41" t="s">
        <v>74</v>
      </c>
      <c r="AB222" s="42">
        <f t="shared" si="270"/>
        <v>72.13</v>
      </c>
      <c r="AC222" s="42">
        <f t="shared" si="271"/>
        <v>961.68</v>
      </c>
      <c r="AD222" s="42">
        <f t="shared" si="313"/>
        <v>634.6</v>
      </c>
      <c r="AE222" s="42">
        <f t="shared" si="272"/>
        <v>40.07</v>
      </c>
      <c r="AF222" s="42">
        <f t="shared" ref="AF222:AH222" si="315">O222+V222</f>
        <v>318</v>
      </c>
      <c r="AG222" s="42">
        <f t="shared" si="315"/>
        <v>0</v>
      </c>
      <c r="AH222" s="42">
        <f t="shared" si="315"/>
        <v>2026.48</v>
      </c>
      <c r="AI222" s="41" t="s">
        <v>35</v>
      </c>
      <c r="AJ222" s="15"/>
    </row>
    <row r="223" s="18" customFormat="1" ht="19" customHeight="1" spans="1:36">
      <c r="A223" s="37">
        <f t="shared" si="297"/>
        <v>220</v>
      </c>
      <c r="B223" s="38" t="s">
        <v>270</v>
      </c>
      <c r="C223" s="59" t="s">
        <v>648</v>
      </c>
      <c r="D223" s="71" t="s">
        <v>649</v>
      </c>
      <c r="E223" s="67">
        <v>4007</v>
      </c>
      <c r="F223" s="39">
        <v>4007</v>
      </c>
      <c r="G223" s="39">
        <v>6346</v>
      </c>
      <c r="H223" s="39">
        <v>4007</v>
      </c>
      <c r="I223" s="43">
        <v>2200</v>
      </c>
      <c r="J223" s="39"/>
      <c r="K223" s="38">
        <f t="shared" si="298"/>
        <v>72.13</v>
      </c>
      <c r="L223" s="38">
        <f t="shared" si="299"/>
        <v>641.12</v>
      </c>
      <c r="M223" s="39">
        <f t="shared" si="300"/>
        <v>507.68</v>
      </c>
      <c r="N223" s="38">
        <f t="shared" si="301"/>
        <v>28.05</v>
      </c>
      <c r="O223" s="39">
        <f t="shared" si="302"/>
        <v>110</v>
      </c>
      <c r="P223" s="39">
        <f t="shared" si="303"/>
        <v>0</v>
      </c>
      <c r="Q223" s="39">
        <f t="shared" si="304"/>
        <v>1358.98</v>
      </c>
      <c r="R223" s="38">
        <f t="shared" si="305"/>
        <v>0</v>
      </c>
      <c r="S223" s="38">
        <f t="shared" si="306"/>
        <v>320.56</v>
      </c>
      <c r="T223" s="39">
        <f t="shared" si="307"/>
        <v>126.92</v>
      </c>
      <c r="U223" s="38">
        <f t="shared" si="308"/>
        <v>12.02</v>
      </c>
      <c r="V223" s="39">
        <f t="shared" si="309"/>
        <v>110</v>
      </c>
      <c r="W223" s="39">
        <f t="shared" si="310"/>
        <v>0</v>
      </c>
      <c r="X223" s="38">
        <f t="shared" si="311"/>
        <v>569.5</v>
      </c>
      <c r="Y223" s="38">
        <f t="shared" si="312"/>
        <v>1928.48</v>
      </c>
      <c r="Z223" s="35"/>
      <c r="AA223" s="41" t="s">
        <v>63</v>
      </c>
      <c r="AB223" s="42">
        <f t="shared" si="270"/>
        <v>72.13</v>
      </c>
      <c r="AC223" s="42">
        <f t="shared" si="271"/>
        <v>961.68</v>
      </c>
      <c r="AD223" s="42">
        <f t="shared" si="313"/>
        <v>634.6</v>
      </c>
      <c r="AE223" s="42">
        <f t="shared" si="272"/>
        <v>40.07</v>
      </c>
      <c r="AF223" s="42">
        <f t="shared" ref="AF223:AH223" si="316">O223+V223</f>
        <v>220</v>
      </c>
      <c r="AG223" s="42">
        <f t="shared" si="316"/>
        <v>0</v>
      </c>
      <c r="AH223" s="42">
        <f t="shared" si="316"/>
        <v>1928.48</v>
      </c>
      <c r="AI223" s="41" t="s">
        <v>33</v>
      </c>
      <c r="AJ223" s="15"/>
    </row>
    <row r="224" ht="20" customHeight="1" spans="1:36">
      <c r="A224" s="37">
        <f t="shared" si="297"/>
        <v>221</v>
      </c>
      <c r="B224" s="38" t="s">
        <v>238</v>
      </c>
      <c r="C224" s="74" t="s">
        <v>650</v>
      </c>
      <c r="D224" s="75" t="s">
        <v>651</v>
      </c>
      <c r="E224" s="39">
        <v>4007</v>
      </c>
      <c r="F224" s="39">
        <v>4007</v>
      </c>
      <c r="G224" s="39">
        <v>6346</v>
      </c>
      <c r="H224" s="39">
        <v>4007</v>
      </c>
      <c r="I224" s="73">
        <v>2200</v>
      </c>
      <c r="J224" s="39"/>
      <c r="K224" s="38">
        <f t="shared" si="298"/>
        <v>72.13</v>
      </c>
      <c r="L224" s="38">
        <f t="shared" si="299"/>
        <v>641.12</v>
      </c>
      <c r="M224" s="39">
        <f t="shared" si="300"/>
        <v>507.68</v>
      </c>
      <c r="N224" s="38">
        <f t="shared" si="301"/>
        <v>28.05</v>
      </c>
      <c r="O224" s="39">
        <f t="shared" si="302"/>
        <v>110</v>
      </c>
      <c r="P224" s="39">
        <f t="shared" si="303"/>
        <v>0</v>
      </c>
      <c r="Q224" s="39">
        <f t="shared" si="304"/>
        <v>1358.98</v>
      </c>
      <c r="R224" s="38">
        <f t="shared" si="305"/>
        <v>0</v>
      </c>
      <c r="S224" s="38">
        <f t="shared" si="306"/>
        <v>320.56</v>
      </c>
      <c r="T224" s="39">
        <f t="shared" si="307"/>
        <v>126.92</v>
      </c>
      <c r="U224" s="38">
        <f t="shared" si="308"/>
        <v>12.02</v>
      </c>
      <c r="V224" s="39">
        <f t="shared" si="309"/>
        <v>110</v>
      </c>
      <c r="W224" s="39">
        <f t="shared" si="310"/>
        <v>0</v>
      </c>
      <c r="X224" s="38">
        <f t="shared" si="311"/>
        <v>569.5</v>
      </c>
      <c r="Y224" s="38">
        <f t="shared" si="312"/>
        <v>1928.48</v>
      </c>
      <c r="Z224" s="35"/>
      <c r="AA224" s="41" t="s">
        <v>60</v>
      </c>
      <c r="AB224" s="42">
        <f t="shared" si="270"/>
        <v>72.13</v>
      </c>
      <c r="AC224" s="42">
        <f t="shared" si="271"/>
        <v>961.68</v>
      </c>
      <c r="AD224" s="42">
        <f t="shared" si="313"/>
        <v>634.6</v>
      </c>
      <c r="AE224" s="42">
        <f t="shared" si="272"/>
        <v>40.07</v>
      </c>
      <c r="AF224" s="42">
        <f t="shared" ref="AF224:AH224" si="317">O224+V224</f>
        <v>220</v>
      </c>
      <c r="AG224" s="42">
        <f t="shared" si="317"/>
        <v>0</v>
      </c>
      <c r="AH224" s="42">
        <f t="shared" si="317"/>
        <v>1928.48</v>
      </c>
      <c r="AI224" s="41" t="s">
        <v>33</v>
      </c>
      <c r="AJ224" s="15"/>
    </row>
    <row r="225" s="18" customFormat="1" ht="19" customHeight="1" spans="1:36">
      <c r="A225" s="37">
        <f t="shared" si="297"/>
        <v>222</v>
      </c>
      <c r="B225" s="38" t="s">
        <v>110</v>
      </c>
      <c r="C225" s="54" t="s">
        <v>656</v>
      </c>
      <c r="D225" s="78" t="s">
        <v>657</v>
      </c>
      <c r="E225" s="39">
        <v>4007</v>
      </c>
      <c r="F225" s="39">
        <v>4007</v>
      </c>
      <c r="G225" s="39">
        <v>6346</v>
      </c>
      <c r="H225" s="39">
        <v>4007</v>
      </c>
      <c r="I225" s="73">
        <v>2200</v>
      </c>
      <c r="J225" s="39"/>
      <c r="K225" s="38">
        <f t="shared" si="298"/>
        <v>72.13</v>
      </c>
      <c r="L225" s="38">
        <f t="shared" si="299"/>
        <v>641.12</v>
      </c>
      <c r="M225" s="39">
        <f t="shared" si="300"/>
        <v>507.68</v>
      </c>
      <c r="N225" s="38">
        <f t="shared" si="301"/>
        <v>28.05</v>
      </c>
      <c r="O225" s="39">
        <f t="shared" si="302"/>
        <v>110</v>
      </c>
      <c r="P225" s="39">
        <f t="shared" si="303"/>
        <v>0</v>
      </c>
      <c r="Q225" s="39">
        <f t="shared" si="304"/>
        <v>1358.98</v>
      </c>
      <c r="R225" s="38">
        <f t="shared" si="305"/>
        <v>0</v>
      </c>
      <c r="S225" s="38">
        <f t="shared" si="306"/>
        <v>320.56</v>
      </c>
      <c r="T225" s="39">
        <f t="shared" si="307"/>
        <v>126.92</v>
      </c>
      <c r="U225" s="38">
        <f t="shared" si="308"/>
        <v>12.02</v>
      </c>
      <c r="V225" s="39">
        <f t="shared" si="309"/>
        <v>110</v>
      </c>
      <c r="W225" s="39">
        <f t="shared" si="310"/>
        <v>0</v>
      </c>
      <c r="X225" s="38">
        <f t="shared" si="311"/>
        <v>569.5</v>
      </c>
      <c r="Y225" s="38">
        <f t="shared" si="312"/>
        <v>1928.48</v>
      </c>
      <c r="Z225" s="35"/>
      <c r="AA225" s="41" t="s">
        <v>62</v>
      </c>
      <c r="AB225" s="42">
        <f t="shared" si="270"/>
        <v>72.13</v>
      </c>
      <c r="AC225" s="42">
        <f t="shared" si="271"/>
        <v>961.68</v>
      </c>
      <c r="AD225" s="42">
        <f t="shared" si="313"/>
        <v>634.6</v>
      </c>
      <c r="AE225" s="42">
        <f t="shared" si="272"/>
        <v>40.07</v>
      </c>
      <c r="AF225" s="42">
        <f t="shared" ref="AF225:AH225" si="318">O225+V225</f>
        <v>220</v>
      </c>
      <c r="AG225" s="42">
        <f t="shared" si="318"/>
        <v>0</v>
      </c>
      <c r="AH225" s="42">
        <f t="shared" si="318"/>
        <v>1928.48</v>
      </c>
      <c r="AI225" s="41" t="s">
        <v>33</v>
      </c>
      <c r="AJ225" s="15"/>
    </row>
    <row r="226" s="18" customFormat="1" ht="19" customHeight="1" spans="1:36">
      <c r="A226" s="37">
        <f t="shared" si="297"/>
        <v>223</v>
      </c>
      <c r="B226" s="38" t="s">
        <v>347</v>
      </c>
      <c r="C226" s="54" t="s">
        <v>658</v>
      </c>
      <c r="D226" s="78" t="s">
        <v>659</v>
      </c>
      <c r="E226" s="39">
        <v>4007</v>
      </c>
      <c r="F226" s="39">
        <v>4007</v>
      </c>
      <c r="G226" s="39">
        <v>6346</v>
      </c>
      <c r="H226" s="39">
        <v>4007</v>
      </c>
      <c r="I226" s="73">
        <v>2200</v>
      </c>
      <c r="J226" s="39"/>
      <c r="K226" s="38">
        <f t="shared" si="298"/>
        <v>72.13</v>
      </c>
      <c r="L226" s="38">
        <f t="shared" si="299"/>
        <v>641.12</v>
      </c>
      <c r="M226" s="39">
        <f t="shared" si="300"/>
        <v>507.68</v>
      </c>
      <c r="N226" s="38">
        <f t="shared" si="301"/>
        <v>28.05</v>
      </c>
      <c r="O226" s="39">
        <f t="shared" si="302"/>
        <v>110</v>
      </c>
      <c r="P226" s="39">
        <f t="shared" si="303"/>
        <v>0</v>
      </c>
      <c r="Q226" s="39">
        <f t="shared" si="304"/>
        <v>1358.98</v>
      </c>
      <c r="R226" s="38">
        <f t="shared" si="305"/>
        <v>0</v>
      </c>
      <c r="S226" s="38">
        <f t="shared" si="306"/>
        <v>320.56</v>
      </c>
      <c r="T226" s="39">
        <f t="shared" si="307"/>
        <v>126.92</v>
      </c>
      <c r="U226" s="38">
        <f t="shared" si="308"/>
        <v>12.02</v>
      </c>
      <c r="V226" s="39">
        <f t="shared" si="309"/>
        <v>110</v>
      </c>
      <c r="W226" s="39">
        <f t="shared" si="310"/>
        <v>0</v>
      </c>
      <c r="X226" s="38">
        <f t="shared" si="311"/>
        <v>569.5</v>
      </c>
      <c r="Y226" s="38">
        <f t="shared" si="312"/>
        <v>1928.48</v>
      </c>
      <c r="Z226" s="35"/>
      <c r="AA226" s="41" t="s">
        <v>69</v>
      </c>
      <c r="AB226" s="42">
        <f t="shared" si="270"/>
        <v>72.13</v>
      </c>
      <c r="AC226" s="42">
        <f t="shared" si="271"/>
        <v>961.68</v>
      </c>
      <c r="AD226" s="42">
        <f t="shared" si="313"/>
        <v>634.6</v>
      </c>
      <c r="AE226" s="42">
        <f t="shared" si="272"/>
        <v>40.07</v>
      </c>
      <c r="AF226" s="42">
        <f t="shared" ref="AF226:AH226" si="319">O226+V226</f>
        <v>220</v>
      </c>
      <c r="AG226" s="42">
        <f t="shared" si="319"/>
        <v>0</v>
      </c>
      <c r="AH226" s="42">
        <f t="shared" si="319"/>
        <v>1928.48</v>
      </c>
      <c r="AI226" s="41" t="s">
        <v>33</v>
      </c>
      <c r="AJ226" s="15"/>
    </row>
    <row r="227" s="18" customFormat="1" ht="19" customHeight="1" spans="1:36">
      <c r="A227" s="37">
        <f t="shared" si="297"/>
        <v>224</v>
      </c>
      <c r="B227" s="38" t="s">
        <v>189</v>
      </c>
      <c r="C227" s="54" t="s">
        <v>660</v>
      </c>
      <c r="D227" s="78" t="s">
        <v>661</v>
      </c>
      <c r="E227" s="39">
        <v>4007</v>
      </c>
      <c r="F227" s="39">
        <v>4007</v>
      </c>
      <c r="G227" s="39">
        <v>6346</v>
      </c>
      <c r="H227" s="39">
        <v>4007</v>
      </c>
      <c r="I227" s="73">
        <v>2200</v>
      </c>
      <c r="J227" s="39"/>
      <c r="K227" s="38">
        <f t="shared" si="298"/>
        <v>72.13</v>
      </c>
      <c r="L227" s="38">
        <f t="shared" si="299"/>
        <v>641.12</v>
      </c>
      <c r="M227" s="39">
        <f t="shared" si="300"/>
        <v>507.68</v>
      </c>
      <c r="N227" s="38">
        <f t="shared" si="301"/>
        <v>28.05</v>
      </c>
      <c r="O227" s="39">
        <f t="shared" si="302"/>
        <v>110</v>
      </c>
      <c r="P227" s="39">
        <f t="shared" si="303"/>
        <v>0</v>
      </c>
      <c r="Q227" s="39">
        <f t="shared" si="304"/>
        <v>1358.98</v>
      </c>
      <c r="R227" s="38">
        <f t="shared" si="305"/>
        <v>0</v>
      </c>
      <c r="S227" s="38">
        <f t="shared" si="306"/>
        <v>320.56</v>
      </c>
      <c r="T227" s="39">
        <f t="shared" si="307"/>
        <v>126.92</v>
      </c>
      <c r="U227" s="38">
        <f t="shared" si="308"/>
        <v>12.02</v>
      </c>
      <c r="V227" s="39">
        <f t="shared" si="309"/>
        <v>110</v>
      </c>
      <c r="W227" s="39">
        <f t="shared" si="310"/>
        <v>0</v>
      </c>
      <c r="X227" s="38">
        <f t="shared" si="311"/>
        <v>569.5</v>
      </c>
      <c r="Y227" s="38">
        <f t="shared" si="312"/>
        <v>1928.48</v>
      </c>
      <c r="Z227" s="35"/>
      <c r="AA227" s="41" t="s">
        <v>56</v>
      </c>
      <c r="AB227" s="42">
        <f t="shared" si="270"/>
        <v>72.13</v>
      </c>
      <c r="AC227" s="42">
        <f t="shared" si="271"/>
        <v>961.68</v>
      </c>
      <c r="AD227" s="42">
        <f t="shared" si="313"/>
        <v>634.6</v>
      </c>
      <c r="AE227" s="42">
        <f t="shared" si="272"/>
        <v>40.07</v>
      </c>
      <c r="AF227" s="42">
        <f t="shared" ref="AF227:AH227" si="320">O227+V227</f>
        <v>220</v>
      </c>
      <c r="AG227" s="42">
        <f t="shared" si="320"/>
        <v>0</v>
      </c>
      <c r="AH227" s="42">
        <f t="shared" si="320"/>
        <v>1928.48</v>
      </c>
      <c r="AI227" s="41" t="s">
        <v>36</v>
      </c>
      <c r="AJ227" s="15"/>
    </row>
    <row r="228" s="18" customFormat="1" ht="19" customHeight="1" spans="1:36">
      <c r="A228" s="37">
        <f t="shared" si="297"/>
        <v>225</v>
      </c>
      <c r="B228" s="38" t="s">
        <v>189</v>
      </c>
      <c r="C228" s="54" t="s">
        <v>662</v>
      </c>
      <c r="D228" s="78" t="s">
        <v>663</v>
      </c>
      <c r="E228" s="39">
        <v>4007</v>
      </c>
      <c r="F228" s="39">
        <v>4007</v>
      </c>
      <c r="G228" s="39">
        <v>6346</v>
      </c>
      <c r="H228" s="39">
        <v>4007</v>
      </c>
      <c r="I228" s="73">
        <v>0</v>
      </c>
      <c r="J228" s="39"/>
      <c r="K228" s="38">
        <f t="shared" si="298"/>
        <v>72.13</v>
      </c>
      <c r="L228" s="38">
        <f t="shared" si="299"/>
        <v>641.12</v>
      </c>
      <c r="M228" s="39">
        <f t="shared" si="300"/>
        <v>507.68</v>
      </c>
      <c r="N228" s="38">
        <f t="shared" si="301"/>
        <v>28.05</v>
      </c>
      <c r="O228" s="39">
        <f t="shared" si="302"/>
        <v>0</v>
      </c>
      <c r="P228" s="39">
        <f t="shared" si="303"/>
        <v>0</v>
      </c>
      <c r="Q228" s="39">
        <f t="shared" si="304"/>
        <v>1248.98</v>
      </c>
      <c r="R228" s="38">
        <f t="shared" si="305"/>
        <v>0</v>
      </c>
      <c r="S228" s="38">
        <f t="shared" si="306"/>
        <v>320.56</v>
      </c>
      <c r="T228" s="39">
        <f t="shared" si="307"/>
        <v>126.92</v>
      </c>
      <c r="U228" s="38">
        <f t="shared" si="308"/>
        <v>12.02</v>
      </c>
      <c r="V228" s="39">
        <f t="shared" si="309"/>
        <v>0</v>
      </c>
      <c r="W228" s="39">
        <f t="shared" si="310"/>
        <v>0</v>
      </c>
      <c r="X228" s="38">
        <f t="shared" si="311"/>
        <v>459.5</v>
      </c>
      <c r="Y228" s="38">
        <f t="shared" si="312"/>
        <v>1708.48</v>
      </c>
      <c r="Z228" s="35"/>
      <c r="AA228" s="41" t="s">
        <v>52</v>
      </c>
      <c r="AB228" s="42">
        <f t="shared" si="270"/>
        <v>72.13</v>
      </c>
      <c r="AC228" s="42">
        <f t="shared" si="271"/>
        <v>961.68</v>
      </c>
      <c r="AD228" s="42">
        <f t="shared" si="313"/>
        <v>634.6</v>
      </c>
      <c r="AE228" s="42">
        <f t="shared" si="272"/>
        <v>40.07</v>
      </c>
      <c r="AF228" s="42">
        <f t="shared" ref="AF228:AH228" si="321">O228+V228</f>
        <v>0</v>
      </c>
      <c r="AG228" s="42">
        <f t="shared" si="321"/>
        <v>0</v>
      </c>
      <c r="AH228" s="42">
        <f t="shared" si="321"/>
        <v>1708.48</v>
      </c>
      <c r="AI228" s="41" t="s">
        <v>33</v>
      </c>
      <c r="AJ228" s="15"/>
    </row>
    <row r="229" s="18" customFormat="1" ht="19" customHeight="1" spans="1:36">
      <c r="A229" s="37">
        <f t="shared" si="297"/>
        <v>226</v>
      </c>
      <c r="B229" s="38" t="s">
        <v>186</v>
      </c>
      <c r="C229" s="54" t="s">
        <v>664</v>
      </c>
      <c r="D229" s="78" t="s">
        <v>665</v>
      </c>
      <c r="E229" s="39">
        <v>4007</v>
      </c>
      <c r="F229" s="39">
        <v>4007</v>
      </c>
      <c r="G229" s="39">
        <v>6346</v>
      </c>
      <c r="H229" s="39">
        <v>4007</v>
      </c>
      <c r="I229" s="73">
        <v>3180</v>
      </c>
      <c r="J229" s="39"/>
      <c r="K229" s="38">
        <f t="shared" si="298"/>
        <v>72.13</v>
      </c>
      <c r="L229" s="38">
        <f t="shared" si="299"/>
        <v>641.12</v>
      </c>
      <c r="M229" s="39">
        <f t="shared" si="300"/>
        <v>507.68</v>
      </c>
      <c r="N229" s="38">
        <f t="shared" si="301"/>
        <v>28.05</v>
      </c>
      <c r="O229" s="39">
        <f t="shared" si="302"/>
        <v>159</v>
      </c>
      <c r="P229" s="39">
        <f t="shared" si="303"/>
        <v>0</v>
      </c>
      <c r="Q229" s="39">
        <f t="shared" si="304"/>
        <v>1407.98</v>
      </c>
      <c r="R229" s="38">
        <f t="shared" si="305"/>
        <v>0</v>
      </c>
      <c r="S229" s="38">
        <f t="shared" si="306"/>
        <v>320.56</v>
      </c>
      <c r="T229" s="39">
        <f t="shared" si="307"/>
        <v>126.92</v>
      </c>
      <c r="U229" s="38">
        <f t="shared" si="308"/>
        <v>12.02</v>
      </c>
      <c r="V229" s="39">
        <f t="shared" si="309"/>
        <v>159</v>
      </c>
      <c r="W229" s="39">
        <f t="shared" si="310"/>
        <v>0</v>
      </c>
      <c r="X229" s="38">
        <f t="shared" si="311"/>
        <v>618.5</v>
      </c>
      <c r="Y229" s="38">
        <f t="shared" si="312"/>
        <v>2026.48</v>
      </c>
      <c r="Z229" s="35"/>
      <c r="AA229" s="41" t="s">
        <v>66</v>
      </c>
      <c r="AB229" s="42">
        <f t="shared" si="270"/>
        <v>72.13</v>
      </c>
      <c r="AC229" s="42">
        <f t="shared" si="271"/>
        <v>961.68</v>
      </c>
      <c r="AD229" s="42">
        <f t="shared" si="313"/>
        <v>634.6</v>
      </c>
      <c r="AE229" s="42">
        <f t="shared" si="272"/>
        <v>40.07</v>
      </c>
      <c r="AF229" s="42">
        <f t="shared" ref="AF229:AH229" si="322">O229+V229</f>
        <v>318</v>
      </c>
      <c r="AG229" s="42">
        <f t="shared" si="322"/>
        <v>0</v>
      </c>
      <c r="AH229" s="42">
        <f t="shared" si="322"/>
        <v>2026.48</v>
      </c>
      <c r="AI229" s="41" t="s">
        <v>36</v>
      </c>
      <c r="AJ229" s="15"/>
    </row>
    <row r="230" s="18" customFormat="1" ht="19" customHeight="1" spans="1:36">
      <c r="A230" s="37">
        <f t="shared" si="297"/>
        <v>227</v>
      </c>
      <c r="B230" s="38" t="s">
        <v>129</v>
      </c>
      <c r="C230" s="54" t="s">
        <v>666</v>
      </c>
      <c r="D230" s="78" t="s">
        <v>667</v>
      </c>
      <c r="E230" s="39">
        <v>4007</v>
      </c>
      <c r="F230" s="39">
        <v>4007</v>
      </c>
      <c r="G230" s="39">
        <v>6346</v>
      </c>
      <c r="H230" s="39">
        <v>4007</v>
      </c>
      <c r="I230" s="73">
        <v>3180</v>
      </c>
      <c r="J230" s="39"/>
      <c r="K230" s="38">
        <f t="shared" si="298"/>
        <v>72.13</v>
      </c>
      <c r="L230" s="38">
        <f t="shared" si="299"/>
        <v>641.12</v>
      </c>
      <c r="M230" s="39">
        <f t="shared" si="300"/>
        <v>507.68</v>
      </c>
      <c r="N230" s="38">
        <f t="shared" si="301"/>
        <v>28.05</v>
      </c>
      <c r="O230" s="39">
        <f t="shared" si="302"/>
        <v>159</v>
      </c>
      <c r="P230" s="39">
        <f t="shared" si="303"/>
        <v>0</v>
      </c>
      <c r="Q230" s="39">
        <f t="shared" si="304"/>
        <v>1407.98</v>
      </c>
      <c r="R230" s="38">
        <f t="shared" si="305"/>
        <v>0</v>
      </c>
      <c r="S230" s="38">
        <f t="shared" si="306"/>
        <v>320.56</v>
      </c>
      <c r="T230" s="39">
        <f t="shared" si="307"/>
        <v>126.92</v>
      </c>
      <c r="U230" s="38">
        <f t="shared" si="308"/>
        <v>12.02</v>
      </c>
      <c r="V230" s="39">
        <f t="shared" si="309"/>
        <v>159</v>
      </c>
      <c r="W230" s="39">
        <f t="shared" si="310"/>
        <v>0</v>
      </c>
      <c r="X230" s="38">
        <f t="shared" si="311"/>
        <v>618.5</v>
      </c>
      <c r="Y230" s="38">
        <f t="shared" si="312"/>
        <v>2026.48</v>
      </c>
      <c r="Z230" s="35"/>
      <c r="AA230" s="41" t="s">
        <v>58</v>
      </c>
      <c r="AB230" s="42">
        <f t="shared" si="270"/>
        <v>72.13</v>
      </c>
      <c r="AC230" s="42">
        <f t="shared" si="271"/>
        <v>961.68</v>
      </c>
      <c r="AD230" s="42">
        <f t="shared" si="313"/>
        <v>634.6</v>
      </c>
      <c r="AE230" s="42">
        <f t="shared" si="272"/>
        <v>40.07</v>
      </c>
      <c r="AF230" s="42">
        <f t="shared" ref="AF230:AH230" si="323">O230+V230</f>
        <v>318</v>
      </c>
      <c r="AG230" s="42">
        <f t="shared" si="323"/>
        <v>0</v>
      </c>
      <c r="AH230" s="42">
        <f t="shared" si="323"/>
        <v>2026.48</v>
      </c>
      <c r="AI230" s="41" t="s">
        <v>35</v>
      </c>
      <c r="AJ230" s="15"/>
    </row>
    <row r="231" s="18" customFormat="1" ht="19" customHeight="1" spans="1:36">
      <c r="A231" s="37">
        <f t="shared" si="297"/>
        <v>228</v>
      </c>
      <c r="B231" s="38" t="s">
        <v>189</v>
      </c>
      <c r="C231" s="54" t="s">
        <v>668</v>
      </c>
      <c r="D231" s="78" t="s">
        <v>669</v>
      </c>
      <c r="E231" s="39">
        <v>4007</v>
      </c>
      <c r="F231" s="39">
        <v>4007</v>
      </c>
      <c r="G231" s="39">
        <v>6346</v>
      </c>
      <c r="H231" s="39">
        <v>4007</v>
      </c>
      <c r="I231" s="73">
        <v>2200</v>
      </c>
      <c r="J231" s="39"/>
      <c r="K231" s="38">
        <f t="shared" si="298"/>
        <v>72.13</v>
      </c>
      <c r="L231" s="38">
        <f t="shared" si="299"/>
        <v>641.12</v>
      </c>
      <c r="M231" s="39">
        <f t="shared" si="300"/>
        <v>507.68</v>
      </c>
      <c r="N231" s="38">
        <f t="shared" si="301"/>
        <v>28.05</v>
      </c>
      <c r="O231" s="39">
        <f t="shared" si="302"/>
        <v>110</v>
      </c>
      <c r="P231" s="39">
        <f t="shared" si="303"/>
        <v>0</v>
      </c>
      <c r="Q231" s="39">
        <f t="shared" si="304"/>
        <v>1358.98</v>
      </c>
      <c r="R231" s="38">
        <f t="shared" si="305"/>
        <v>0</v>
      </c>
      <c r="S231" s="38">
        <f t="shared" si="306"/>
        <v>320.56</v>
      </c>
      <c r="T231" s="39">
        <f t="shared" si="307"/>
        <v>126.92</v>
      </c>
      <c r="U231" s="38">
        <f t="shared" si="308"/>
        <v>12.02</v>
      </c>
      <c r="V231" s="39">
        <f t="shared" si="309"/>
        <v>110</v>
      </c>
      <c r="W231" s="39">
        <f t="shared" si="310"/>
        <v>0</v>
      </c>
      <c r="X231" s="38">
        <f t="shared" si="311"/>
        <v>569.5</v>
      </c>
      <c r="Y231" s="38">
        <f t="shared" si="312"/>
        <v>1928.48</v>
      </c>
      <c r="Z231" s="35"/>
      <c r="AA231" s="41" t="s">
        <v>52</v>
      </c>
      <c r="AB231" s="42">
        <f t="shared" si="270"/>
        <v>72.13</v>
      </c>
      <c r="AC231" s="42">
        <f t="shared" si="271"/>
        <v>961.68</v>
      </c>
      <c r="AD231" s="42">
        <f t="shared" si="313"/>
        <v>634.6</v>
      </c>
      <c r="AE231" s="42">
        <f t="shared" si="272"/>
        <v>40.07</v>
      </c>
      <c r="AF231" s="42">
        <f t="shared" ref="AF231:AH231" si="324">O231+V231</f>
        <v>220</v>
      </c>
      <c r="AG231" s="42">
        <f t="shared" si="324"/>
        <v>0</v>
      </c>
      <c r="AH231" s="42">
        <f t="shared" si="324"/>
        <v>1928.48</v>
      </c>
      <c r="AI231" s="41" t="s">
        <v>33</v>
      </c>
      <c r="AJ231" s="15"/>
    </row>
    <row r="232" s="18" customFormat="1" ht="19" customHeight="1" spans="1:36">
      <c r="A232" s="37">
        <f t="shared" si="297"/>
        <v>229</v>
      </c>
      <c r="B232" s="38" t="s">
        <v>110</v>
      </c>
      <c r="C232" s="54" t="s">
        <v>678</v>
      </c>
      <c r="D232" s="226" t="s">
        <v>679</v>
      </c>
      <c r="E232" s="39">
        <v>4007</v>
      </c>
      <c r="F232" s="39">
        <v>4007</v>
      </c>
      <c r="G232" s="39">
        <v>6346</v>
      </c>
      <c r="H232" s="39">
        <v>4007</v>
      </c>
      <c r="I232" s="73">
        <v>2200</v>
      </c>
      <c r="J232" s="39"/>
      <c r="K232" s="38">
        <f t="shared" si="298"/>
        <v>72.13</v>
      </c>
      <c r="L232" s="38">
        <f t="shared" si="299"/>
        <v>641.12</v>
      </c>
      <c r="M232" s="39">
        <f t="shared" si="300"/>
        <v>507.68</v>
      </c>
      <c r="N232" s="38">
        <f t="shared" si="301"/>
        <v>28.05</v>
      </c>
      <c r="O232" s="39">
        <f t="shared" si="302"/>
        <v>110</v>
      </c>
      <c r="P232" s="39">
        <f t="shared" si="303"/>
        <v>0</v>
      </c>
      <c r="Q232" s="39">
        <f t="shared" si="304"/>
        <v>1358.98</v>
      </c>
      <c r="R232" s="38">
        <f t="shared" si="305"/>
        <v>0</v>
      </c>
      <c r="S232" s="38">
        <f t="shared" si="306"/>
        <v>320.56</v>
      </c>
      <c r="T232" s="39">
        <f t="shared" si="307"/>
        <v>126.92</v>
      </c>
      <c r="U232" s="38">
        <f t="shared" si="308"/>
        <v>12.02</v>
      </c>
      <c r="V232" s="39">
        <f t="shared" si="309"/>
        <v>110</v>
      </c>
      <c r="W232" s="39">
        <f t="shared" si="310"/>
        <v>0</v>
      </c>
      <c r="X232" s="38">
        <f t="shared" si="311"/>
        <v>569.5</v>
      </c>
      <c r="Y232" s="38">
        <f t="shared" si="312"/>
        <v>1928.48</v>
      </c>
      <c r="Z232" s="35"/>
      <c r="AA232" s="41" t="s">
        <v>62</v>
      </c>
      <c r="AB232" s="42">
        <f t="shared" si="270"/>
        <v>72.13</v>
      </c>
      <c r="AC232" s="42">
        <f t="shared" si="271"/>
        <v>961.68</v>
      </c>
      <c r="AD232" s="42">
        <f t="shared" si="313"/>
        <v>634.6</v>
      </c>
      <c r="AE232" s="42">
        <f t="shared" si="272"/>
        <v>40.07</v>
      </c>
      <c r="AF232" s="42">
        <f t="shared" ref="AF232:AH232" si="325">O232+V232</f>
        <v>220</v>
      </c>
      <c r="AG232" s="42">
        <f t="shared" si="325"/>
        <v>0</v>
      </c>
      <c r="AH232" s="42">
        <f t="shared" si="325"/>
        <v>1928.48</v>
      </c>
      <c r="AI232" s="41" t="s">
        <v>33</v>
      </c>
      <c r="AJ232" s="15"/>
    </row>
    <row r="233" s="18" customFormat="1" ht="19" customHeight="1" spans="1:36">
      <c r="A233" s="37">
        <f t="shared" si="297"/>
        <v>230</v>
      </c>
      <c r="B233" s="38" t="s">
        <v>153</v>
      </c>
      <c r="C233" s="54" t="s">
        <v>680</v>
      </c>
      <c r="D233" s="78" t="s">
        <v>681</v>
      </c>
      <c r="E233" s="39">
        <v>4007</v>
      </c>
      <c r="F233" s="39">
        <v>4007</v>
      </c>
      <c r="G233" s="39">
        <v>6346</v>
      </c>
      <c r="H233" s="39">
        <v>4007</v>
      </c>
      <c r="I233" s="73">
        <v>3180</v>
      </c>
      <c r="J233" s="39"/>
      <c r="K233" s="38">
        <f t="shared" si="298"/>
        <v>72.13</v>
      </c>
      <c r="L233" s="38">
        <f t="shared" si="299"/>
        <v>641.12</v>
      </c>
      <c r="M233" s="39">
        <f t="shared" si="300"/>
        <v>507.68</v>
      </c>
      <c r="N233" s="38">
        <f t="shared" si="301"/>
        <v>28.05</v>
      </c>
      <c r="O233" s="39">
        <f t="shared" si="302"/>
        <v>159</v>
      </c>
      <c r="P233" s="39">
        <f t="shared" si="303"/>
        <v>0</v>
      </c>
      <c r="Q233" s="39">
        <f t="shared" si="304"/>
        <v>1407.98</v>
      </c>
      <c r="R233" s="38">
        <f t="shared" si="305"/>
        <v>0</v>
      </c>
      <c r="S233" s="38">
        <f t="shared" si="306"/>
        <v>320.56</v>
      </c>
      <c r="T233" s="39">
        <f t="shared" si="307"/>
        <v>126.92</v>
      </c>
      <c r="U233" s="38">
        <f t="shared" si="308"/>
        <v>12.02</v>
      </c>
      <c r="V233" s="39">
        <f t="shared" si="309"/>
        <v>159</v>
      </c>
      <c r="W233" s="39">
        <f t="shared" si="310"/>
        <v>0</v>
      </c>
      <c r="X233" s="38">
        <f t="shared" si="311"/>
        <v>618.5</v>
      </c>
      <c r="Y233" s="38">
        <f t="shared" si="312"/>
        <v>2026.48</v>
      </c>
      <c r="Z233" s="35"/>
      <c r="AA233" s="41" t="s">
        <v>77</v>
      </c>
      <c r="AB233" s="42">
        <f t="shared" si="270"/>
        <v>72.13</v>
      </c>
      <c r="AC233" s="42">
        <f t="shared" si="271"/>
        <v>961.68</v>
      </c>
      <c r="AD233" s="42">
        <f t="shared" si="313"/>
        <v>634.6</v>
      </c>
      <c r="AE233" s="42">
        <f t="shared" si="272"/>
        <v>40.07</v>
      </c>
      <c r="AF233" s="42">
        <f t="shared" ref="AF233:AH233" si="326">O233+V233</f>
        <v>318</v>
      </c>
      <c r="AG233" s="42">
        <f t="shared" si="326"/>
        <v>0</v>
      </c>
      <c r="AH233" s="42">
        <f t="shared" si="326"/>
        <v>2026.48</v>
      </c>
      <c r="AI233" s="41" t="s">
        <v>36</v>
      </c>
      <c r="AJ233" s="15"/>
    </row>
    <row r="234" ht="17" customHeight="1" spans="1:36">
      <c r="A234" s="37">
        <f t="shared" si="297"/>
        <v>231</v>
      </c>
      <c r="B234" s="38" t="s">
        <v>189</v>
      </c>
      <c r="C234" s="68" t="s">
        <v>684</v>
      </c>
      <c r="D234" s="55" t="s">
        <v>685</v>
      </c>
      <c r="E234" s="39">
        <v>4007</v>
      </c>
      <c r="F234" s="39">
        <v>4007</v>
      </c>
      <c r="G234" s="39">
        <v>6346</v>
      </c>
      <c r="H234" s="39">
        <v>4007</v>
      </c>
      <c r="I234" s="73">
        <v>2200</v>
      </c>
      <c r="J234" s="39"/>
      <c r="K234" s="38">
        <f t="shared" si="298"/>
        <v>72.13</v>
      </c>
      <c r="L234" s="38">
        <f t="shared" si="299"/>
        <v>641.12</v>
      </c>
      <c r="M234" s="39">
        <f t="shared" si="300"/>
        <v>507.68</v>
      </c>
      <c r="N234" s="38">
        <f t="shared" si="301"/>
        <v>28.05</v>
      </c>
      <c r="O234" s="39">
        <f t="shared" si="302"/>
        <v>110</v>
      </c>
      <c r="P234" s="39">
        <f t="shared" si="303"/>
        <v>0</v>
      </c>
      <c r="Q234" s="39">
        <f t="shared" si="304"/>
        <v>1358.98</v>
      </c>
      <c r="R234" s="38">
        <f t="shared" si="305"/>
        <v>0</v>
      </c>
      <c r="S234" s="38">
        <f t="shared" si="306"/>
        <v>320.56</v>
      </c>
      <c r="T234" s="39">
        <f t="shared" si="307"/>
        <v>126.92</v>
      </c>
      <c r="U234" s="38">
        <f t="shared" si="308"/>
        <v>12.02</v>
      </c>
      <c r="V234" s="39">
        <f t="shared" si="309"/>
        <v>110</v>
      </c>
      <c r="W234" s="39">
        <f t="shared" si="310"/>
        <v>0</v>
      </c>
      <c r="X234" s="38">
        <f t="shared" si="311"/>
        <v>569.5</v>
      </c>
      <c r="Y234" s="38">
        <f t="shared" si="312"/>
        <v>1928.48</v>
      </c>
      <c r="Z234" s="35"/>
      <c r="AA234" s="41" t="s">
        <v>52</v>
      </c>
      <c r="AB234" s="42">
        <f t="shared" si="270"/>
        <v>72.13</v>
      </c>
      <c r="AC234" s="42">
        <f t="shared" si="271"/>
        <v>961.68</v>
      </c>
      <c r="AD234" s="42">
        <f t="shared" si="313"/>
        <v>634.6</v>
      </c>
      <c r="AE234" s="42">
        <f t="shared" si="272"/>
        <v>40.07</v>
      </c>
      <c r="AF234" s="42">
        <f t="shared" ref="AF234:AH234" si="327">O234+V234</f>
        <v>220</v>
      </c>
      <c r="AG234" s="42">
        <f t="shared" si="327"/>
        <v>0</v>
      </c>
      <c r="AH234" s="42">
        <f t="shared" si="327"/>
        <v>1928.48</v>
      </c>
      <c r="AI234" s="41" t="s">
        <v>33</v>
      </c>
      <c r="AJ234" s="15"/>
    </row>
    <row r="235" ht="17" customHeight="1" spans="1:36">
      <c r="A235" s="37">
        <f t="shared" si="297"/>
        <v>232</v>
      </c>
      <c r="B235" s="38" t="s">
        <v>129</v>
      </c>
      <c r="C235" s="68" t="s">
        <v>686</v>
      </c>
      <c r="D235" s="227" t="s">
        <v>687</v>
      </c>
      <c r="E235" s="39">
        <v>4007</v>
      </c>
      <c r="F235" s="39">
        <v>4007</v>
      </c>
      <c r="G235" s="39">
        <v>6346</v>
      </c>
      <c r="H235" s="39">
        <v>4007</v>
      </c>
      <c r="I235" s="73">
        <v>3180</v>
      </c>
      <c r="J235" s="39"/>
      <c r="K235" s="38">
        <f t="shared" si="298"/>
        <v>72.13</v>
      </c>
      <c r="L235" s="38">
        <f t="shared" si="299"/>
        <v>641.12</v>
      </c>
      <c r="M235" s="39">
        <f t="shared" si="300"/>
        <v>507.68</v>
      </c>
      <c r="N235" s="38">
        <f t="shared" si="301"/>
        <v>28.05</v>
      </c>
      <c r="O235" s="39">
        <f t="shared" si="302"/>
        <v>159</v>
      </c>
      <c r="P235" s="39">
        <f t="shared" si="303"/>
        <v>0</v>
      </c>
      <c r="Q235" s="39">
        <f t="shared" si="304"/>
        <v>1407.98</v>
      </c>
      <c r="R235" s="38">
        <f t="shared" si="305"/>
        <v>0</v>
      </c>
      <c r="S235" s="38">
        <f t="shared" si="306"/>
        <v>320.56</v>
      </c>
      <c r="T235" s="39">
        <f t="shared" si="307"/>
        <v>126.92</v>
      </c>
      <c r="U235" s="38">
        <f t="shared" si="308"/>
        <v>12.02</v>
      </c>
      <c r="V235" s="39">
        <f t="shared" si="309"/>
        <v>159</v>
      </c>
      <c r="W235" s="39">
        <f t="shared" si="310"/>
        <v>0</v>
      </c>
      <c r="X235" s="38">
        <f t="shared" si="311"/>
        <v>618.5</v>
      </c>
      <c r="Y235" s="38">
        <f t="shared" si="312"/>
        <v>2026.48</v>
      </c>
      <c r="Z235" s="35"/>
      <c r="AA235" s="41" t="s">
        <v>58</v>
      </c>
      <c r="AB235" s="42">
        <f t="shared" si="270"/>
        <v>72.13</v>
      </c>
      <c r="AC235" s="42">
        <f t="shared" si="271"/>
        <v>961.68</v>
      </c>
      <c r="AD235" s="42">
        <f t="shared" si="313"/>
        <v>634.6</v>
      </c>
      <c r="AE235" s="42">
        <f t="shared" si="272"/>
        <v>40.07</v>
      </c>
      <c r="AF235" s="42">
        <f t="shared" ref="AF235:AH235" si="328">O235+V235</f>
        <v>318</v>
      </c>
      <c r="AG235" s="42">
        <f t="shared" si="328"/>
        <v>0</v>
      </c>
      <c r="AH235" s="42">
        <f t="shared" si="328"/>
        <v>2026.48</v>
      </c>
      <c r="AI235" s="41" t="s">
        <v>35</v>
      </c>
      <c r="AJ235" s="15"/>
    </row>
    <row r="236" ht="17" customHeight="1" spans="1:36">
      <c r="A236" s="37">
        <f t="shared" si="297"/>
        <v>233</v>
      </c>
      <c r="B236" s="38" t="s">
        <v>459</v>
      </c>
      <c r="C236" s="54" t="s">
        <v>688</v>
      </c>
      <c r="D236" s="55" t="s">
        <v>689</v>
      </c>
      <c r="E236" s="39">
        <v>4007</v>
      </c>
      <c r="F236" s="39">
        <v>4007</v>
      </c>
      <c r="G236" s="39">
        <v>6346</v>
      </c>
      <c r="H236" s="39">
        <v>4007</v>
      </c>
      <c r="I236" s="73">
        <v>2200</v>
      </c>
      <c r="J236" s="39"/>
      <c r="K236" s="38">
        <f t="shared" si="298"/>
        <v>72.13</v>
      </c>
      <c r="L236" s="38">
        <f t="shared" si="299"/>
        <v>641.12</v>
      </c>
      <c r="M236" s="39">
        <f t="shared" si="300"/>
        <v>507.68</v>
      </c>
      <c r="N236" s="38">
        <f t="shared" si="301"/>
        <v>28.05</v>
      </c>
      <c r="O236" s="39">
        <f t="shared" si="302"/>
        <v>110</v>
      </c>
      <c r="P236" s="39">
        <f t="shared" si="303"/>
        <v>0</v>
      </c>
      <c r="Q236" s="39">
        <f t="shared" si="304"/>
        <v>1358.98</v>
      </c>
      <c r="R236" s="38">
        <f t="shared" si="305"/>
        <v>0</v>
      </c>
      <c r="S236" s="38">
        <f t="shared" si="306"/>
        <v>320.56</v>
      </c>
      <c r="T236" s="39">
        <f t="shared" si="307"/>
        <v>126.92</v>
      </c>
      <c r="U236" s="38">
        <f t="shared" si="308"/>
        <v>12.02</v>
      </c>
      <c r="V236" s="39">
        <f t="shared" si="309"/>
        <v>110</v>
      </c>
      <c r="W236" s="39">
        <f t="shared" si="310"/>
        <v>0</v>
      </c>
      <c r="X236" s="38">
        <f t="shared" si="311"/>
        <v>569.5</v>
      </c>
      <c r="Y236" s="38">
        <f t="shared" si="312"/>
        <v>1928.48</v>
      </c>
      <c r="Z236" s="35"/>
      <c r="AA236" s="41" t="s">
        <v>49</v>
      </c>
      <c r="AB236" s="42">
        <f t="shared" si="270"/>
        <v>72.13</v>
      </c>
      <c r="AC236" s="42">
        <f t="shared" si="271"/>
        <v>961.68</v>
      </c>
      <c r="AD236" s="42">
        <f t="shared" si="313"/>
        <v>634.6</v>
      </c>
      <c r="AE236" s="42">
        <f t="shared" si="272"/>
        <v>40.07</v>
      </c>
      <c r="AF236" s="42">
        <f t="shared" ref="AF236:AH236" si="329">O236+V236</f>
        <v>220</v>
      </c>
      <c r="AG236" s="42">
        <f t="shared" si="329"/>
        <v>0</v>
      </c>
      <c r="AH236" s="42">
        <f t="shared" si="329"/>
        <v>1928.48</v>
      </c>
      <c r="AI236" s="41" t="s">
        <v>33</v>
      </c>
      <c r="AJ236" s="15"/>
    </row>
    <row r="237" ht="17" customHeight="1" spans="1:36">
      <c r="A237" s="37">
        <f t="shared" si="297"/>
        <v>234</v>
      </c>
      <c r="B237" s="38" t="s">
        <v>119</v>
      </c>
      <c r="C237" s="54" t="s">
        <v>692</v>
      </c>
      <c r="D237" s="55" t="s">
        <v>693</v>
      </c>
      <c r="E237" s="39">
        <v>4007</v>
      </c>
      <c r="F237" s="39">
        <v>4007</v>
      </c>
      <c r="G237" s="39">
        <v>6346</v>
      </c>
      <c r="H237" s="39">
        <v>4007</v>
      </c>
      <c r="I237" s="73">
        <v>3180</v>
      </c>
      <c r="J237" s="39"/>
      <c r="K237" s="38">
        <f t="shared" si="298"/>
        <v>72.13</v>
      </c>
      <c r="L237" s="38">
        <f t="shared" si="299"/>
        <v>641.12</v>
      </c>
      <c r="M237" s="39">
        <f t="shared" si="300"/>
        <v>507.68</v>
      </c>
      <c r="N237" s="38">
        <f t="shared" si="301"/>
        <v>28.05</v>
      </c>
      <c r="O237" s="39">
        <f t="shared" si="302"/>
        <v>159</v>
      </c>
      <c r="P237" s="39">
        <f t="shared" si="303"/>
        <v>0</v>
      </c>
      <c r="Q237" s="39">
        <f t="shared" si="304"/>
        <v>1407.98</v>
      </c>
      <c r="R237" s="38">
        <f t="shared" si="305"/>
        <v>0</v>
      </c>
      <c r="S237" s="38">
        <f t="shared" si="306"/>
        <v>320.56</v>
      </c>
      <c r="T237" s="39">
        <f t="shared" si="307"/>
        <v>126.92</v>
      </c>
      <c r="U237" s="38">
        <f t="shared" si="308"/>
        <v>12.02</v>
      </c>
      <c r="V237" s="39">
        <f t="shared" si="309"/>
        <v>159</v>
      </c>
      <c r="W237" s="39">
        <f t="shared" si="310"/>
        <v>0</v>
      </c>
      <c r="X237" s="38">
        <f t="shared" si="311"/>
        <v>618.5</v>
      </c>
      <c r="Y237" s="38">
        <f t="shared" si="312"/>
        <v>2026.48</v>
      </c>
      <c r="Z237" s="35"/>
      <c r="AA237" s="41" t="s">
        <v>62</v>
      </c>
      <c r="AB237" s="42">
        <f t="shared" si="270"/>
        <v>72.13</v>
      </c>
      <c r="AC237" s="42">
        <f t="shared" si="271"/>
        <v>961.68</v>
      </c>
      <c r="AD237" s="42">
        <f t="shared" si="313"/>
        <v>634.6</v>
      </c>
      <c r="AE237" s="42">
        <f t="shared" si="272"/>
        <v>40.07</v>
      </c>
      <c r="AF237" s="42">
        <f t="shared" ref="AF237:AH237" si="330">O237+V237</f>
        <v>318</v>
      </c>
      <c r="AG237" s="42">
        <f t="shared" si="330"/>
        <v>0</v>
      </c>
      <c r="AH237" s="42">
        <f t="shared" si="330"/>
        <v>2026.48</v>
      </c>
      <c r="AI237" s="41" t="s">
        <v>35</v>
      </c>
      <c r="AJ237" s="15"/>
    </row>
    <row r="238" ht="17" customHeight="1" spans="1:36">
      <c r="A238" s="37">
        <f t="shared" si="297"/>
        <v>235</v>
      </c>
      <c r="B238" s="38" t="s">
        <v>46</v>
      </c>
      <c r="C238" s="54" t="s">
        <v>694</v>
      </c>
      <c r="D238" s="55" t="s">
        <v>695</v>
      </c>
      <c r="E238" s="39">
        <v>4007</v>
      </c>
      <c r="F238" s="39">
        <v>4007</v>
      </c>
      <c r="G238" s="39">
        <v>6346</v>
      </c>
      <c r="H238" s="39">
        <v>4007</v>
      </c>
      <c r="I238" s="73">
        <v>3180</v>
      </c>
      <c r="J238" s="39"/>
      <c r="K238" s="38">
        <f t="shared" si="298"/>
        <v>72.13</v>
      </c>
      <c r="L238" s="38">
        <f t="shared" si="299"/>
        <v>641.12</v>
      </c>
      <c r="M238" s="39">
        <f t="shared" si="300"/>
        <v>507.68</v>
      </c>
      <c r="N238" s="38">
        <f t="shared" si="301"/>
        <v>28.05</v>
      </c>
      <c r="O238" s="39">
        <f t="shared" si="302"/>
        <v>159</v>
      </c>
      <c r="P238" s="39">
        <f t="shared" si="303"/>
        <v>0</v>
      </c>
      <c r="Q238" s="39">
        <f t="shared" si="304"/>
        <v>1407.98</v>
      </c>
      <c r="R238" s="38">
        <f t="shared" si="305"/>
        <v>0</v>
      </c>
      <c r="S238" s="38">
        <f t="shared" si="306"/>
        <v>320.56</v>
      </c>
      <c r="T238" s="39">
        <f t="shared" si="307"/>
        <v>126.92</v>
      </c>
      <c r="U238" s="38">
        <f t="shared" si="308"/>
        <v>12.02</v>
      </c>
      <c r="V238" s="39">
        <f t="shared" si="309"/>
        <v>159</v>
      </c>
      <c r="W238" s="39">
        <f t="shared" si="310"/>
        <v>0</v>
      </c>
      <c r="X238" s="38">
        <f t="shared" si="311"/>
        <v>618.5</v>
      </c>
      <c r="Y238" s="38">
        <f t="shared" si="312"/>
        <v>2026.48</v>
      </c>
      <c r="Z238" s="35"/>
      <c r="AA238" s="41" t="s">
        <v>46</v>
      </c>
      <c r="AB238" s="42">
        <f t="shared" si="270"/>
        <v>72.13</v>
      </c>
      <c r="AC238" s="42">
        <f t="shared" si="271"/>
        <v>961.68</v>
      </c>
      <c r="AD238" s="42">
        <f t="shared" si="313"/>
        <v>634.6</v>
      </c>
      <c r="AE238" s="42">
        <f t="shared" si="272"/>
        <v>40.07</v>
      </c>
      <c r="AF238" s="42">
        <f t="shared" ref="AF238:AH238" si="331">O238+V238</f>
        <v>318</v>
      </c>
      <c r="AG238" s="42">
        <f t="shared" si="331"/>
        <v>0</v>
      </c>
      <c r="AH238" s="42">
        <f t="shared" si="331"/>
        <v>2026.48</v>
      </c>
      <c r="AI238" s="41" t="s">
        <v>31</v>
      </c>
      <c r="AJ238" s="15"/>
    </row>
    <row r="239" ht="17" customHeight="1" spans="1:36">
      <c r="A239" s="37">
        <f t="shared" si="297"/>
        <v>236</v>
      </c>
      <c r="B239" s="38" t="s">
        <v>122</v>
      </c>
      <c r="C239" s="54" t="s">
        <v>696</v>
      </c>
      <c r="D239" s="55" t="s">
        <v>697</v>
      </c>
      <c r="E239" s="39">
        <v>4007</v>
      </c>
      <c r="F239" s="39">
        <v>4007</v>
      </c>
      <c r="G239" s="39">
        <v>6346</v>
      </c>
      <c r="H239" s="39">
        <v>4007</v>
      </c>
      <c r="I239" s="73">
        <v>3180</v>
      </c>
      <c r="J239" s="39"/>
      <c r="K239" s="38">
        <f t="shared" si="298"/>
        <v>72.13</v>
      </c>
      <c r="L239" s="38">
        <f t="shared" si="299"/>
        <v>641.12</v>
      </c>
      <c r="M239" s="39">
        <f t="shared" si="300"/>
        <v>507.68</v>
      </c>
      <c r="N239" s="38">
        <f t="shared" si="301"/>
        <v>28.05</v>
      </c>
      <c r="O239" s="39">
        <f t="shared" si="302"/>
        <v>159</v>
      </c>
      <c r="P239" s="39">
        <f t="shared" si="303"/>
        <v>0</v>
      </c>
      <c r="Q239" s="39">
        <f t="shared" si="304"/>
        <v>1407.98</v>
      </c>
      <c r="R239" s="38">
        <f t="shared" si="305"/>
        <v>0</v>
      </c>
      <c r="S239" s="38">
        <f t="shared" si="306"/>
        <v>320.56</v>
      </c>
      <c r="T239" s="39">
        <f t="shared" si="307"/>
        <v>126.92</v>
      </c>
      <c r="U239" s="38">
        <f t="shared" si="308"/>
        <v>12.02</v>
      </c>
      <c r="V239" s="39">
        <f t="shared" si="309"/>
        <v>159</v>
      </c>
      <c r="W239" s="39">
        <f t="shared" si="310"/>
        <v>0</v>
      </c>
      <c r="X239" s="38">
        <f t="shared" si="311"/>
        <v>618.5</v>
      </c>
      <c r="Y239" s="38">
        <f t="shared" si="312"/>
        <v>2026.48</v>
      </c>
      <c r="Z239" s="35"/>
      <c r="AA239" s="41" t="s">
        <v>65</v>
      </c>
      <c r="AB239" s="42">
        <f t="shared" si="270"/>
        <v>72.13</v>
      </c>
      <c r="AC239" s="42">
        <f t="shared" si="271"/>
        <v>961.68</v>
      </c>
      <c r="AD239" s="42">
        <f t="shared" si="313"/>
        <v>634.6</v>
      </c>
      <c r="AE239" s="42">
        <f t="shared" si="272"/>
        <v>40.07</v>
      </c>
      <c r="AF239" s="42">
        <f t="shared" ref="AF239:AH239" si="332">O239+V239</f>
        <v>318</v>
      </c>
      <c r="AG239" s="42">
        <f t="shared" si="332"/>
        <v>0</v>
      </c>
      <c r="AH239" s="42">
        <f t="shared" si="332"/>
        <v>2026.48</v>
      </c>
      <c r="AI239" s="41" t="s">
        <v>36</v>
      </c>
      <c r="AJ239" s="15"/>
    </row>
    <row r="240" ht="17" customHeight="1" spans="1:36">
      <c r="A240" s="37">
        <f t="shared" si="297"/>
        <v>237</v>
      </c>
      <c r="B240" s="38" t="s">
        <v>347</v>
      </c>
      <c r="C240" s="54" t="s">
        <v>698</v>
      </c>
      <c r="D240" s="55" t="s">
        <v>699</v>
      </c>
      <c r="E240" s="39">
        <v>4007</v>
      </c>
      <c r="F240" s="39">
        <v>4007</v>
      </c>
      <c r="G240" s="39">
        <v>6346</v>
      </c>
      <c r="H240" s="39">
        <v>4007</v>
      </c>
      <c r="I240" s="73">
        <v>2200</v>
      </c>
      <c r="J240" s="39"/>
      <c r="K240" s="38">
        <f t="shared" si="298"/>
        <v>72.13</v>
      </c>
      <c r="L240" s="38">
        <f t="shared" si="299"/>
        <v>641.12</v>
      </c>
      <c r="M240" s="39">
        <f t="shared" si="300"/>
        <v>507.68</v>
      </c>
      <c r="N240" s="38">
        <f t="shared" si="301"/>
        <v>28.05</v>
      </c>
      <c r="O240" s="39">
        <f t="shared" si="302"/>
        <v>110</v>
      </c>
      <c r="P240" s="39">
        <f t="shared" si="303"/>
        <v>0</v>
      </c>
      <c r="Q240" s="39">
        <f t="shared" si="304"/>
        <v>1358.98</v>
      </c>
      <c r="R240" s="38">
        <f t="shared" si="305"/>
        <v>0</v>
      </c>
      <c r="S240" s="38">
        <f t="shared" si="306"/>
        <v>320.56</v>
      </c>
      <c r="T240" s="39">
        <f t="shared" si="307"/>
        <v>126.92</v>
      </c>
      <c r="U240" s="38">
        <f t="shared" si="308"/>
        <v>12.02</v>
      </c>
      <c r="V240" s="39">
        <f t="shared" si="309"/>
        <v>110</v>
      </c>
      <c r="W240" s="39">
        <f t="shared" si="310"/>
        <v>0</v>
      </c>
      <c r="X240" s="38">
        <f t="shared" si="311"/>
        <v>569.5</v>
      </c>
      <c r="Y240" s="38">
        <f t="shared" si="312"/>
        <v>1928.48</v>
      </c>
      <c r="Z240" s="35"/>
      <c r="AA240" s="41" t="s">
        <v>75</v>
      </c>
      <c r="AB240" s="42">
        <f t="shared" si="270"/>
        <v>72.13</v>
      </c>
      <c r="AC240" s="42">
        <f t="shared" si="271"/>
        <v>961.68</v>
      </c>
      <c r="AD240" s="42">
        <f t="shared" si="313"/>
        <v>634.6</v>
      </c>
      <c r="AE240" s="42">
        <f t="shared" si="272"/>
        <v>40.07</v>
      </c>
      <c r="AF240" s="42">
        <f t="shared" ref="AF240:AH240" si="333">O240+V240</f>
        <v>220</v>
      </c>
      <c r="AG240" s="42">
        <f t="shared" si="333"/>
        <v>0</v>
      </c>
      <c r="AH240" s="42">
        <f t="shared" si="333"/>
        <v>1928.48</v>
      </c>
      <c r="AI240" s="41" t="s">
        <v>36</v>
      </c>
      <c r="AJ240" s="15"/>
    </row>
    <row r="241" ht="17" customHeight="1" spans="1:36">
      <c r="A241" s="37">
        <f t="shared" si="297"/>
        <v>238</v>
      </c>
      <c r="B241" s="38" t="s">
        <v>195</v>
      </c>
      <c r="C241" s="54" t="s">
        <v>700</v>
      </c>
      <c r="D241" s="55" t="s">
        <v>701</v>
      </c>
      <c r="E241" s="39">
        <v>4007</v>
      </c>
      <c r="F241" s="39">
        <v>4007</v>
      </c>
      <c r="G241" s="39">
        <v>6346</v>
      </c>
      <c r="H241" s="39">
        <v>4007</v>
      </c>
      <c r="I241" s="73">
        <v>3180</v>
      </c>
      <c r="J241" s="39"/>
      <c r="K241" s="38">
        <f t="shared" si="298"/>
        <v>72.13</v>
      </c>
      <c r="L241" s="38">
        <f t="shared" si="299"/>
        <v>641.12</v>
      </c>
      <c r="M241" s="39">
        <f t="shared" si="300"/>
        <v>507.68</v>
      </c>
      <c r="N241" s="38">
        <f t="shared" si="301"/>
        <v>28.05</v>
      </c>
      <c r="O241" s="39">
        <f t="shared" si="302"/>
        <v>159</v>
      </c>
      <c r="P241" s="39">
        <f t="shared" si="303"/>
        <v>0</v>
      </c>
      <c r="Q241" s="39">
        <f t="shared" si="304"/>
        <v>1407.98</v>
      </c>
      <c r="R241" s="38">
        <f t="shared" si="305"/>
        <v>0</v>
      </c>
      <c r="S241" s="38">
        <f t="shared" si="306"/>
        <v>320.56</v>
      </c>
      <c r="T241" s="39">
        <f t="shared" si="307"/>
        <v>126.92</v>
      </c>
      <c r="U241" s="38">
        <f t="shared" si="308"/>
        <v>12.02</v>
      </c>
      <c r="V241" s="39">
        <f t="shared" si="309"/>
        <v>159</v>
      </c>
      <c r="W241" s="39">
        <f t="shared" si="310"/>
        <v>0</v>
      </c>
      <c r="X241" s="38">
        <f t="shared" si="311"/>
        <v>618.5</v>
      </c>
      <c r="Y241" s="38">
        <f t="shared" si="312"/>
        <v>2026.48</v>
      </c>
      <c r="Z241" s="35"/>
      <c r="AA241" s="41" t="s">
        <v>73</v>
      </c>
      <c r="AB241" s="42">
        <f t="shared" si="270"/>
        <v>72.13</v>
      </c>
      <c r="AC241" s="42">
        <f t="shared" si="271"/>
        <v>961.68</v>
      </c>
      <c r="AD241" s="42">
        <f t="shared" si="313"/>
        <v>634.6</v>
      </c>
      <c r="AE241" s="42">
        <f t="shared" si="272"/>
        <v>40.07</v>
      </c>
      <c r="AF241" s="42">
        <f t="shared" ref="AF241:AH241" si="334">O241+V241</f>
        <v>318</v>
      </c>
      <c r="AG241" s="42">
        <f t="shared" si="334"/>
        <v>0</v>
      </c>
      <c r="AH241" s="42">
        <f t="shared" si="334"/>
        <v>2026.48</v>
      </c>
      <c r="AI241" s="41" t="s">
        <v>34</v>
      </c>
      <c r="AJ241" s="15"/>
    </row>
    <row r="242" ht="17" customHeight="1" spans="1:36">
      <c r="A242" s="37">
        <f t="shared" si="297"/>
        <v>239</v>
      </c>
      <c r="B242" s="38" t="s">
        <v>195</v>
      </c>
      <c r="C242" s="54" t="s">
        <v>704</v>
      </c>
      <c r="D242" s="55" t="s">
        <v>705</v>
      </c>
      <c r="E242" s="39">
        <v>4007</v>
      </c>
      <c r="F242" s="39">
        <v>4007</v>
      </c>
      <c r="G242" s="39">
        <v>6346</v>
      </c>
      <c r="H242" s="39">
        <v>4007</v>
      </c>
      <c r="I242" s="73">
        <v>3180</v>
      </c>
      <c r="J242" s="39"/>
      <c r="K242" s="38">
        <f t="shared" si="298"/>
        <v>72.13</v>
      </c>
      <c r="L242" s="38">
        <f t="shared" si="299"/>
        <v>641.12</v>
      </c>
      <c r="M242" s="39">
        <f t="shared" si="300"/>
        <v>507.68</v>
      </c>
      <c r="N242" s="38">
        <f t="shared" si="301"/>
        <v>28.05</v>
      </c>
      <c r="O242" s="39">
        <f t="shared" si="302"/>
        <v>159</v>
      </c>
      <c r="P242" s="39">
        <f t="shared" si="303"/>
        <v>0</v>
      </c>
      <c r="Q242" s="39">
        <f t="shared" si="304"/>
        <v>1407.98</v>
      </c>
      <c r="R242" s="38">
        <f t="shared" si="305"/>
        <v>0</v>
      </c>
      <c r="S242" s="38">
        <f t="shared" si="306"/>
        <v>320.56</v>
      </c>
      <c r="T242" s="39">
        <f t="shared" si="307"/>
        <v>126.92</v>
      </c>
      <c r="U242" s="38">
        <f t="shared" si="308"/>
        <v>12.02</v>
      </c>
      <c r="V242" s="39">
        <f t="shared" si="309"/>
        <v>159</v>
      </c>
      <c r="W242" s="39">
        <f t="shared" si="310"/>
        <v>0</v>
      </c>
      <c r="X242" s="38">
        <f t="shared" si="311"/>
        <v>618.5</v>
      </c>
      <c r="Y242" s="38">
        <f t="shared" si="312"/>
        <v>2026.48</v>
      </c>
      <c r="Z242" s="35"/>
      <c r="AA242" s="41" t="s">
        <v>54</v>
      </c>
      <c r="AB242" s="42">
        <f t="shared" si="270"/>
        <v>72.13</v>
      </c>
      <c r="AC242" s="42">
        <f t="shared" si="271"/>
        <v>961.68</v>
      </c>
      <c r="AD242" s="42">
        <f t="shared" si="313"/>
        <v>634.6</v>
      </c>
      <c r="AE242" s="42">
        <f t="shared" si="272"/>
        <v>40.07</v>
      </c>
      <c r="AF242" s="42">
        <f t="shared" ref="AF242:AH242" si="335">O242+V242</f>
        <v>318</v>
      </c>
      <c r="AG242" s="42">
        <f t="shared" si="335"/>
        <v>0</v>
      </c>
      <c r="AH242" s="42">
        <f t="shared" si="335"/>
        <v>2026.48</v>
      </c>
      <c r="AI242" s="41" t="s">
        <v>34</v>
      </c>
      <c r="AJ242" s="15"/>
    </row>
    <row r="243" ht="17" customHeight="1" spans="1:36">
      <c r="A243" s="37">
        <f t="shared" si="297"/>
        <v>240</v>
      </c>
      <c r="B243" s="43" t="s">
        <v>119</v>
      </c>
      <c r="C243" s="54" t="s">
        <v>708</v>
      </c>
      <c r="D243" s="55" t="s">
        <v>709</v>
      </c>
      <c r="E243" s="39">
        <v>4500</v>
      </c>
      <c r="F243" s="39">
        <v>4500</v>
      </c>
      <c r="G243" s="39">
        <v>6346</v>
      </c>
      <c r="H243" s="39">
        <v>4500</v>
      </c>
      <c r="I243" s="73">
        <v>4180</v>
      </c>
      <c r="J243" s="39"/>
      <c r="K243" s="38">
        <f t="shared" si="298"/>
        <v>81</v>
      </c>
      <c r="L243" s="38">
        <f t="shared" si="299"/>
        <v>720</v>
      </c>
      <c r="M243" s="39">
        <f t="shared" si="300"/>
        <v>507.68</v>
      </c>
      <c r="N243" s="38">
        <f t="shared" si="301"/>
        <v>31.5</v>
      </c>
      <c r="O243" s="39">
        <f t="shared" si="302"/>
        <v>209</v>
      </c>
      <c r="P243" s="39">
        <f t="shared" si="303"/>
        <v>0</v>
      </c>
      <c r="Q243" s="39">
        <f t="shared" si="304"/>
        <v>1549.18</v>
      </c>
      <c r="R243" s="38">
        <f t="shared" si="305"/>
        <v>0</v>
      </c>
      <c r="S243" s="38">
        <f t="shared" si="306"/>
        <v>360</v>
      </c>
      <c r="T243" s="39">
        <f t="shared" si="307"/>
        <v>126.92</v>
      </c>
      <c r="U243" s="38">
        <f t="shared" si="308"/>
        <v>13.5</v>
      </c>
      <c r="V243" s="39">
        <f t="shared" si="309"/>
        <v>209</v>
      </c>
      <c r="W243" s="39">
        <f t="shared" si="310"/>
        <v>0</v>
      </c>
      <c r="X243" s="38">
        <f t="shared" si="311"/>
        <v>709.42</v>
      </c>
      <c r="Y243" s="38">
        <f t="shared" si="312"/>
        <v>2258.6</v>
      </c>
      <c r="Z243" s="35"/>
      <c r="AA243" s="41" t="s">
        <v>74</v>
      </c>
      <c r="AB243" s="42">
        <f t="shared" si="270"/>
        <v>81</v>
      </c>
      <c r="AC243" s="42">
        <f t="shared" si="271"/>
        <v>1080</v>
      </c>
      <c r="AD243" s="42">
        <f t="shared" si="313"/>
        <v>634.6</v>
      </c>
      <c r="AE243" s="42">
        <f t="shared" si="272"/>
        <v>45</v>
      </c>
      <c r="AF243" s="42">
        <f t="shared" ref="AF243:AH243" si="336">O243+V243</f>
        <v>418</v>
      </c>
      <c r="AG243" s="42">
        <f t="shared" si="336"/>
        <v>0</v>
      </c>
      <c r="AH243" s="42">
        <f t="shared" si="336"/>
        <v>2258.6</v>
      </c>
      <c r="AI243" s="41" t="s">
        <v>35</v>
      </c>
      <c r="AJ243" s="15"/>
    </row>
    <row r="244" customFormat="1" ht="17" customHeight="1" spans="1:36">
      <c r="A244" s="37">
        <f t="shared" si="297"/>
        <v>241</v>
      </c>
      <c r="B244" s="43" t="s">
        <v>122</v>
      </c>
      <c r="C244" s="54" t="s">
        <v>710</v>
      </c>
      <c r="D244" s="227" t="s">
        <v>711</v>
      </c>
      <c r="E244" s="39">
        <v>4007</v>
      </c>
      <c r="F244" s="39">
        <v>4007</v>
      </c>
      <c r="G244" s="39">
        <v>6346</v>
      </c>
      <c r="H244" s="39">
        <v>4007</v>
      </c>
      <c r="I244" s="73">
        <v>3180</v>
      </c>
      <c r="J244" s="39"/>
      <c r="K244" s="38">
        <f t="shared" si="298"/>
        <v>72.13</v>
      </c>
      <c r="L244" s="38">
        <f t="shared" si="299"/>
        <v>641.12</v>
      </c>
      <c r="M244" s="39">
        <f t="shared" si="300"/>
        <v>507.68</v>
      </c>
      <c r="N244" s="38">
        <f t="shared" si="301"/>
        <v>28.05</v>
      </c>
      <c r="O244" s="39">
        <f t="shared" si="302"/>
        <v>159</v>
      </c>
      <c r="P244" s="39">
        <f t="shared" si="303"/>
        <v>0</v>
      </c>
      <c r="Q244" s="39">
        <f t="shared" si="304"/>
        <v>1407.98</v>
      </c>
      <c r="R244" s="38">
        <f t="shared" si="305"/>
        <v>0</v>
      </c>
      <c r="S244" s="38">
        <f t="shared" si="306"/>
        <v>320.56</v>
      </c>
      <c r="T244" s="39">
        <f t="shared" si="307"/>
        <v>126.92</v>
      </c>
      <c r="U244" s="38">
        <f t="shared" si="308"/>
        <v>12.02</v>
      </c>
      <c r="V244" s="39">
        <f t="shared" si="309"/>
        <v>159</v>
      </c>
      <c r="W244" s="39">
        <f t="shared" si="310"/>
        <v>0</v>
      </c>
      <c r="X244" s="38">
        <f t="shared" si="311"/>
        <v>618.5</v>
      </c>
      <c r="Y244" s="38">
        <f t="shared" si="312"/>
        <v>2026.48</v>
      </c>
      <c r="Z244" s="35"/>
      <c r="AA244" s="41" t="s">
        <v>65</v>
      </c>
      <c r="AB244" s="42">
        <f t="shared" si="270"/>
        <v>72.13</v>
      </c>
      <c r="AC244" s="42">
        <f t="shared" si="271"/>
        <v>961.68</v>
      </c>
      <c r="AD244" s="42">
        <f t="shared" si="313"/>
        <v>634.6</v>
      </c>
      <c r="AE244" s="42">
        <f t="shared" si="272"/>
        <v>40.07</v>
      </c>
      <c r="AF244" s="42">
        <f t="shared" ref="AF244:AH244" si="337">O244+V244</f>
        <v>318</v>
      </c>
      <c r="AG244" s="42">
        <f t="shared" si="337"/>
        <v>0</v>
      </c>
      <c r="AH244" s="42">
        <f t="shared" si="337"/>
        <v>2026.48</v>
      </c>
      <c r="AI244" s="41" t="s">
        <v>36</v>
      </c>
      <c r="AJ244" s="15"/>
    </row>
    <row r="245" s="15" customFormat="1" ht="17" customHeight="1" spans="1:36">
      <c r="A245" s="37">
        <f t="shared" si="297"/>
        <v>242</v>
      </c>
      <c r="B245" s="43" t="s">
        <v>119</v>
      </c>
      <c r="C245" s="54" t="s">
        <v>712</v>
      </c>
      <c r="D245" s="55" t="s">
        <v>713</v>
      </c>
      <c r="E245" s="39">
        <v>4007</v>
      </c>
      <c r="F245" s="39">
        <v>4007</v>
      </c>
      <c r="G245" s="39">
        <v>6346</v>
      </c>
      <c r="H245" s="39">
        <v>4007</v>
      </c>
      <c r="I245" s="73">
        <v>3180</v>
      </c>
      <c r="J245" s="39"/>
      <c r="K245" s="38">
        <f t="shared" si="298"/>
        <v>72.13</v>
      </c>
      <c r="L245" s="38">
        <f t="shared" si="299"/>
        <v>641.12</v>
      </c>
      <c r="M245" s="39">
        <f t="shared" si="300"/>
        <v>507.68</v>
      </c>
      <c r="N245" s="38">
        <f t="shared" si="301"/>
        <v>28.05</v>
      </c>
      <c r="O245" s="39">
        <f t="shared" si="302"/>
        <v>159</v>
      </c>
      <c r="P245" s="39">
        <f t="shared" si="303"/>
        <v>0</v>
      </c>
      <c r="Q245" s="39">
        <f t="shared" si="304"/>
        <v>1407.98</v>
      </c>
      <c r="R245" s="38">
        <f t="shared" si="305"/>
        <v>0</v>
      </c>
      <c r="S245" s="38">
        <f t="shared" si="306"/>
        <v>320.56</v>
      </c>
      <c r="T245" s="39">
        <f t="shared" si="307"/>
        <v>126.92</v>
      </c>
      <c r="U245" s="38">
        <f t="shared" si="308"/>
        <v>12.02</v>
      </c>
      <c r="V245" s="39">
        <f t="shared" si="309"/>
        <v>159</v>
      </c>
      <c r="W245" s="39">
        <f t="shared" si="310"/>
        <v>0</v>
      </c>
      <c r="X245" s="38">
        <f t="shared" si="311"/>
        <v>618.5</v>
      </c>
      <c r="Y245" s="38">
        <f t="shared" si="312"/>
        <v>2026.48</v>
      </c>
      <c r="Z245" s="35"/>
      <c r="AA245" s="41" t="s">
        <v>74</v>
      </c>
      <c r="AB245" s="42">
        <f t="shared" si="270"/>
        <v>72.13</v>
      </c>
      <c r="AC245" s="42">
        <f t="shared" si="271"/>
        <v>961.68</v>
      </c>
      <c r="AD245" s="42">
        <f t="shared" si="313"/>
        <v>634.6</v>
      </c>
      <c r="AE245" s="42">
        <f t="shared" si="272"/>
        <v>40.07</v>
      </c>
      <c r="AF245" s="42">
        <f t="shared" ref="AF245:AH245" si="338">O245+V245</f>
        <v>318</v>
      </c>
      <c r="AG245" s="42">
        <f t="shared" si="338"/>
        <v>0</v>
      </c>
      <c r="AH245" s="42">
        <f t="shared" si="338"/>
        <v>2026.48</v>
      </c>
      <c r="AI245" s="41" t="s">
        <v>35</v>
      </c>
    </row>
    <row r="246" ht="17" customHeight="1" spans="1:36">
      <c r="A246" s="37">
        <f t="shared" si="297"/>
        <v>243</v>
      </c>
      <c r="B246" s="38" t="s">
        <v>347</v>
      </c>
      <c r="C246" s="54" t="s">
        <v>714</v>
      </c>
      <c r="D246" s="55" t="s">
        <v>715</v>
      </c>
      <c r="E246" s="39">
        <v>4007</v>
      </c>
      <c r="F246" s="39">
        <v>4007</v>
      </c>
      <c r="G246" s="39">
        <v>6346</v>
      </c>
      <c r="H246" s="39">
        <v>4007</v>
      </c>
      <c r="I246" s="73">
        <v>2200</v>
      </c>
      <c r="J246" s="39"/>
      <c r="K246" s="38">
        <f t="shared" si="298"/>
        <v>72.13</v>
      </c>
      <c r="L246" s="38">
        <f t="shared" si="299"/>
        <v>641.12</v>
      </c>
      <c r="M246" s="39">
        <f t="shared" si="300"/>
        <v>507.68</v>
      </c>
      <c r="N246" s="38">
        <f t="shared" si="301"/>
        <v>28.05</v>
      </c>
      <c r="O246" s="39">
        <f t="shared" si="302"/>
        <v>110</v>
      </c>
      <c r="P246" s="39">
        <f t="shared" si="303"/>
        <v>0</v>
      </c>
      <c r="Q246" s="39">
        <f t="shared" si="304"/>
        <v>1358.98</v>
      </c>
      <c r="R246" s="38">
        <f t="shared" si="305"/>
        <v>0</v>
      </c>
      <c r="S246" s="38">
        <f t="shared" si="306"/>
        <v>320.56</v>
      </c>
      <c r="T246" s="39">
        <f t="shared" si="307"/>
        <v>126.92</v>
      </c>
      <c r="U246" s="38">
        <f t="shared" si="308"/>
        <v>12.02</v>
      </c>
      <c r="V246" s="39">
        <f t="shared" si="309"/>
        <v>110</v>
      </c>
      <c r="W246" s="39">
        <f t="shared" si="310"/>
        <v>0</v>
      </c>
      <c r="X246" s="38">
        <f t="shared" si="311"/>
        <v>569.5</v>
      </c>
      <c r="Y246" s="38">
        <f t="shared" si="312"/>
        <v>1928.48</v>
      </c>
      <c r="Z246" s="35"/>
      <c r="AA246" s="41" t="s">
        <v>69</v>
      </c>
      <c r="AB246" s="42">
        <f t="shared" si="270"/>
        <v>72.13</v>
      </c>
      <c r="AC246" s="42">
        <f t="shared" si="271"/>
        <v>961.68</v>
      </c>
      <c r="AD246" s="42">
        <f t="shared" si="313"/>
        <v>634.6</v>
      </c>
      <c r="AE246" s="42">
        <f t="shared" si="272"/>
        <v>40.07</v>
      </c>
      <c r="AF246" s="42">
        <f t="shared" ref="AF246:AH246" si="339">O246+V246</f>
        <v>220</v>
      </c>
      <c r="AG246" s="42">
        <f t="shared" si="339"/>
        <v>0</v>
      </c>
      <c r="AH246" s="42">
        <f t="shared" si="339"/>
        <v>1928.48</v>
      </c>
      <c r="AI246" s="41" t="s">
        <v>33</v>
      </c>
      <c r="AJ246" s="15"/>
    </row>
    <row r="247" ht="17" customHeight="1" spans="1:36">
      <c r="A247" s="37">
        <f t="shared" si="297"/>
        <v>244</v>
      </c>
      <c r="B247" s="38" t="s">
        <v>347</v>
      </c>
      <c r="C247" s="54" t="s">
        <v>716</v>
      </c>
      <c r="D247" s="55" t="s">
        <v>717</v>
      </c>
      <c r="E247" s="39">
        <v>4007</v>
      </c>
      <c r="F247" s="39">
        <v>4007</v>
      </c>
      <c r="G247" s="39">
        <v>6346</v>
      </c>
      <c r="H247" s="39">
        <v>4007</v>
      </c>
      <c r="I247" s="73">
        <v>2200</v>
      </c>
      <c r="J247" s="39"/>
      <c r="K247" s="38">
        <f t="shared" si="298"/>
        <v>72.13</v>
      </c>
      <c r="L247" s="38">
        <f t="shared" si="299"/>
        <v>641.12</v>
      </c>
      <c r="M247" s="39">
        <f t="shared" si="300"/>
        <v>507.68</v>
      </c>
      <c r="N247" s="38">
        <f t="shared" si="301"/>
        <v>28.05</v>
      </c>
      <c r="O247" s="39">
        <f t="shared" si="302"/>
        <v>110</v>
      </c>
      <c r="P247" s="39">
        <f t="shared" si="303"/>
        <v>0</v>
      </c>
      <c r="Q247" s="39">
        <f t="shared" si="304"/>
        <v>1358.98</v>
      </c>
      <c r="R247" s="38">
        <f t="shared" si="305"/>
        <v>0</v>
      </c>
      <c r="S247" s="38">
        <f t="shared" si="306"/>
        <v>320.56</v>
      </c>
      <c r="T247" s="39">
        <f t="shared" si="307"/>
        <v>126.92</v>
      </c>
      <c r="U247" s="38">
        <f t="shared" si="308"/>
        <v>12.02</v>
      </c>
      <c r="V247" s="39">
        <f t="shared" si="309"/>
        <v>110</v>
      </c>
      <c r="W247" s="39">
        <f t="shared" si="310"/>
        <v>0</v>
      </c>
      <c r="X247" s="38">
        <f t="shared" si="311"/>
        <v>569.5</v>
      </c>
      <c r="Y247" s="38">
        <f t="shared" si="312"/>
        <v>1928.48</v>
      </c>
      <c r="Z247" s="35"/>
      <c r="AA247" s="41" t="s">
        <v>69</v>
      </c>
      <c r="AB247" s="42">
        <f t="shared" si="270"/>
        <v>72.13</v>
      </c>
      <c r="AC247" s="42">
        <f t="shared" si="271"/>
        <v>961.68</v>
      </c>
      <c r="AD247" s="42">
        <f t="shared" si="313"/>
        <v>634.6</v>
      </c>
      <c r="AE247" s="42">
        <f t="shared" si="272"/>
        <v>40.07</v>
      </c>
      <c r="AF247" s="42">
        <f t="shared" ref="AF247:AH247" si="340">O247+V247</f>
        <v>220</v>
      </c>
      <c r="AG247" s="42">
        <f t="shared" si="340"/>
        <v>0</v>
      </c>
      <c r="AH247" s="42">
        <f t="shared" si="340"/>
        <v>1928.48</v>
      </c>
      <c r="AI247" s="41" t="s">
        <v>33</v>
      </c>
      <c r="AJ247" s="15"/>
    </row>
    <row r="248" ht="17" customHeight="1" spans="1:36">
      <c r="A248" s="37">
        <f t="shared" si="297"/>
        <v>245</v>
      </c>
      <c r="B248" s="38" t="s">
        <v>347</v>
      </c>
      <c r="C248" s="54" t="s">
        <v>722</v>
      </c>
      <c r="D248" s="55" t="s">
        <v>723</v>
      </c>
      <c r="E248" s="39">
        <v>4007</v>
      </c>
      <c r="F248" s="39">
        <v>4007</v>
      </c>
      <c r="G248" s="39">
        <v>6346</v>
      </c>
      <c r="H248" s="39">
        <v>4007</v>
      </c>
      <c r="I248" s="73">
        <v>2200</v>
      </c>
      <c r="J248" s="39"/>
      <c r="K248" s="38">
        <f t="shared" si="298"/>
        <v>72.13</v>
      </c>
      <c r="L248" s="38">
        <f t="shared" si="299"/>
        <v>641.12</v>
      </c>
      <c r="M248" s="39">
        <f t="shared" si="300"/>
        <v>507.68</v>
      </c>
      <c r="N248" s="38">
        <f t="shared" si="301"/>
        <v>28.05</v>
      </c>
      <c r="O248" s="39">
        <f t="shared" si="302"/>
        <v>110</v>
      </c>
      <c r="P248" s="39">
        <f t="shared" si="303"/>
        <v>0</v>
      </c>
      <c r="Q248" s="39">
        <f t="shared" si="304"/>
        <v>1358.98</v>
      </c>
      <c r="R248" s="38">
        <f t="shared" si="305"/>
        <v>0</v>
      </c>
      <c r="S248" s="38">
        <f t="shared" si="306"/>
        <v>320.56</v>
      </c>
      <c r="T248" s="39">
        <f t="shared" si="307"/>
        <v>126.92</v>
      </c>
      <c r="U248" s="38">
        <f t="shared" si="308"/>
        <v>12.02</v>
      </c>
      <c r="V248" s="39">
        <f t="shared" si="309"/>
        <v>110</v>
      </c>
      <c r="W248" s="39">
        <f t="shared" si="310"/>
        <v>0</v>
      </c>
      <c r="X248" s="38">
        <f t="shared" si="311"/>
        <v>569.5</v>
      </c>
      <c r="Y248" s="38">
        <f t="shared" si="312"/>
        <v>1928.48</v>
      </c>
      <c r="Z248" s="35"/>
      <c r="AA248" s="41" t="s">
        <v>69</v>
      </c>
      <c r="AB248" s="42">
        <f t="shared" si="270"/>
        <v>72.13</v>
      </c>
      <c r="AC248" s="42">
        <f t="shared" si="271"/>
        <v>961.68</v>
      </c>
      <c r="AD248" s="42">
        <f t="shared" si="313"/>
        <v>634.6</v>
      </c>
      <c r="AE248" s="42">
        <f t="shared" si="272"/>
        <v>40.07</v>
      </c>
      <c r="AF248" s="42">
        <f t="shared" ref="AF248:AH248" si="341">O248+V248</f>
        <v>220</v>
      </c>
      <c r="AG248" s="42">
        <f t="shared" si="341"/>
        <v>0</v>
      </c>
      <c r="AH248" s="42">
        <f t="shared" si="341"/>
        <v>1928.48</v>
      </c>
      <c r="AI248" s="41" t="s">
        <v>33</v>
      </c>
      <c r="AJ248" s="15"/>
    </row>
    <row r="249" ht="17" customHeight="1" spans="1:36">
      <c r="A249" s="37">
        <f t="shared" si="297"/>
        <v>246</v>
      </c>
      <c r="B249" s="38" t="s">
        <v>347</v>
      </c>
      <c r="C249" s="54" t="s">
        <v>724</v>
      </c>
      <c r="D249" s="227" t="s">
        <v>725</v>
      </c>
      <c r="E249" s="39">
        <v>4007</v>
      </c>
      <c r="F249" s="39">
        <v>4007</v>
      </c>
      <c r="G249" s="39">
        <v>6346</v>
      </c>
      <c r="H249" s="39">
        <v>4007</v>
      </c>
      <c r="I249" s="73">
        <v>2200</v>
      </c>
      <c r="J249" s="39"/>
      <c r="K249" s="38">
        <f t="shared" si="298"/>
        <v>72.13</v>
      </c>
      <c r="L249" s="38">
        <f t="shared" si="299"/>
        <v>641.12</v>
      </c>
      <c r="M249" s="39">
        <f t="shared" si="300"/>
        <v>507.68</v>
      </c>
      <c r="N249" s="38">
        <f t="shared" si="301"/>
        <v>28.05</v>
      </c>
      <c r="O249" s="39">
        <f t="shared" si="302"/>
        <v>110</v>
      </c>
      <c r="P249" s="39">
        <f t="shared" si="303"/>
        <v>0</v>
      </c>
      <c r="Q249" s="39">
        <f t="shared" si="304"/>
        <v>1358.98</v>
      </c>
      <c r="R249" s="38">
        <f t="shared" si="305"/>
        <v>0</v>
      </c>
      <c r="S249" s="38">
        <f t="shared" si="306"/>
        <v>320.56</v>
      </c>
      <c r="T249" s="39">
        <f t="shared" si="307"/>
        <v>126.92</v>
      </c>
      <c r="U249" s="38">
        <f t="shared" si="308"/>
        <v>12.02</v>
      </c>
      <c r="V249" s="39">
        <f t="shared" si="309"/>
        <v>110</v>
      </c>
      <c r="W249" s="39">
        <f t="shared" si="310"/>
        <v>0</v>
      </c>
      <c r="X249" s="38">
        <f t="shared" si="311"/>
        <v>569.5</v>
      </c>
      <c r="Y249" s="38">
        <f t="shared" si="312"/>
        <v>1928.48</v>
      </c>
      <c r="Z249" s="35"/>
      <c r="AA249" s="41" t="s">
        <v>69</v>
      </c>
      <c r="AB249" s="42">
        <f t="shared" si="270"/>
        <v>72.13</v>
      </c>
      <c r="AC249" s="42">
        <f t="shared" si="271"/>
        <v>961.68</v>
      </c>
      <c r="AD249" s="42">
        <f t="shared" si="313"/>
        <v>634.6</v>
      </c>
      <c r="AE249" s="42">
        <f t="shared" si="272"/>
        <v>40.07</v>
      </c>
      <c r="AF249" s="42">
        <f t="shared" ref="AF249:AH249" si="342">O249+V249</f>
        <v>220</v>
      </c>
      <c r="AG249" s="42">
        <f t="shared" si="342"/>
        <v>0</v>
      </c>
      <c r="AH249" s="42">
        <f t="shared" si="342"/>
        <v>1928.48</v>
      </c>
      <c r="AI249" s="41" t="s">
        <v>33</v>
      </c>
      <c r="AJ249" s="15"/>
    </row>
    <row r="250" ht="17" customHeight="1" spans="1:36">
      <c r="A250" s="37">
        <f t="shared" si="297"/>
        <v>247</v>
      </c>
      <c r="B250" s="38" t="s">
        <v>347</v>
      </c>
      <c r="C250" s="54" t="s">
        <v>726</v>
      </c>
      <c r="D250" s="227" t="s">
        <v>727</v>
      </c>
      <c r="E250" s="39">
        <v>4007</v>
      </c>
      <c r="F250" s="39">
        <v>4007</v>
      </c>
      <c r="G250" s="39">
        <v>6346</v>
      </c>
      <c r="H250" s="39">
        <v>4007</v>
      </c>
      <c r="I250" s="73">
        <v>2200</v>
      </c>
      <c r="J250" s="39"/>
      <c r="K250" s="38">
        <f t="shared" si="298"/>
        <v>72.13</v>
      </c>
      <c r="L250" s="38">
        <f t="shared" si="299"/>
        <v>641.12</v>
      </c>
      <c r="M250" s="39">
        <f t="shared" si="300"/>
        <v>507.68</v>
      </c>
      <c r="N250" s="38">
        <f t="shared" si="301"/>
        <v>28.05</v>
      </c>
      <c r="O250" s="39">
        <f t="shared" si="302"/>
        <v>110</v>
      </c>
      <c r="P250" s="39">
        <f t="shared" si="303"/>
        <v>0</v>
      </c>
      <c r="Q250" s="39">
        <f t="shared" si="304"/>
        <v>1358.98</v>
      </c>
      <c r="R250" s="38">
        <f t="shared" si="305"/>
        <v>0</v>
      </c>
      <c r="S250" s="38">
        <f t="shared" si="306"/>
        <v>320.56</v>
      </c>
      <c r="T250" s="39">
        <f t="shared" si="307"/>
        <v>126.92</v>
      </c>
      <c r="U250" s="38">
        <f t="shared" si="308"/>
        <v>12.02</v>
      </c>
      <c r="V250" s="39">
        <f t="shared" si="309"/>
        <v>110</v>
      </c>
      <c r="W250" s="39">
        <f t="shared" si="310"/>
        <v>0</v>
      </c>
      <c r="X250" s="38">
        <f t="shared" si="311"/>
        <v>569.5</v>
      </c>
      <c r="Y250" s="38">
        <f t="shared" si="312"/>
        <v>1928.48</v>
      </c>
      <c r="Z250" s="35"/>
      <c r="AA250" s="41" t="s">
        <v>69</v>
      </c>
      <c r="AB250" s="42">
        <f t="shared" si="270"/>
        <v>72.13</v>
      </c>
      <c r="AC250" s="42">
        <f t="shared" si="271"/>
        <v>961.68</v>
      </c>
      <c r="AD250" s="42">
        <f t="shared" si="313"/>
        <v>634.6</v>
      </c>
      <c r="AE250" s="42">
        <f t="shared" si="272"/>
        <v>40.07</v>
      </c>
      <c r="AF250" s="42">
        <f t="shared" ref="AF250:AH250" si="343">O250+V250</f>
        <v>220</v>
      </c>
      <c r="AG250" s="42">
        <f t="shared" si="343"/>
        <v>0</v>
      </c>
      <c r="AH250" s="42">
        <f t="shared" si="343"/>
        <v>1928.48</v>
      </c>
      <c r="AI250" s="41" t="s">
        <v>33</v>
      </c>
      <c r="AJ250" s="15"/>
    </row>
    <row r="251" ht="17" customHeight="1" spans="1:36">
      <c r="A251" s="37">
        <f t="shared" si="297"/>
        <v>248</v>
      </c>
      <c r="B251" s="39" t="s">
        <v>116</v>
      </c>
      <c r="C251" s="54" t="s">
        <v>761</v>
      </c>
      <c r="D251" s="55" t="s">
        <v>762</v>
      </c>
      <c r="E251" s="39">
        <v>4007</v>
      </c>
      <c r="F251" s="39">
        <v>4007</v>
      </c>
      <c r="G251" s="39">
        <v>6346</v>
      </c>
      <c r="H251" s="39">
        <v>4007</v>
      </c>
      <c r="I251" s="73">
        <v>2200</v>
      </c>
      <c r="J251" s="39"/>
      <c r="K251" s="38">
        <f t="shared" si="298"/>
        <v>72.13</v>
      </c>
      <c r="L251" s="38">
        <f t="shared" si="299"/>
        <v>641.12</v>
      </c>
      <c r="M251" s="39">
        <f t="shared" si="300"/>
        <v>507.68</v>
      </c>
      <c r="N251" s="38">
        <f t="shared" si="301"/>
        <v>28.05</v>
      </c>
      <c r="O251" s="39">
        <f t="shared" si="302"/>
        <v>110</v>
      </c>
      <c r="P251" s="39">
        <f t="shared" si="303"/>
        <v>0</v>
      </c>
      <c r="Q251" s="39">
        <f t="shared" si="304"/>
        <v>1358.98</v>
      </c>
      <c r="R251" s="38">
        <f t="shared" si="305"/>
        <v>0</v>
      </c>
      <c r="S251" s="38">
        <f t="shared" si="306"/>
        <v>320.56</v>
      </c>
      <c r="T251" s="39">
        <f t="shared" si="307"/>
        <v>126.92</v>
      </c>
      <c r="U251" s="38">
        <f t="shared" si="308"/>
        <v>12.02</v>
      </c>
      <c r="V251" s="39">
        <f t="shared" si="309"/>
        <v>110</v>
      </c>
      <c r="W251" s="39">
        <f t="shared" si="310"/>
        <v>0</v>
      </c>
      <c r="X251" s="38">
        <f t="shared" si="311"/>
        <v>569.5</v>
      </c>
      <c r="Y251" s="38">
        <f t="shared" si="312"/>
        <v>1928.48</v>
      </c>
      <c r="Z251" s="35"/>
      <c r="AA251" s="41" t="s">
        <v>47</v>
      </c>
      <c r="AB251" s="42">
        <f t="shared" si="270"/>
        <v>72.13</v>
      </c>
      <c r="AC251" s="42">
        <f t="shared" si="271"/>
        <v>961.68</v>
      </c>
      <c r="AD251" s="42">
        <f t="shared" si="313"/>
        <v>634.6</v>
      </c>
      <c r="AE251" s="42">
        <f t="shared" si="272"/>
        <v>40.07</v>
      </c>
      <c r="AF251" s="42">
        <f t="shared" ref="AF251:AH251" si="344">O251+V251</f>
        <v>220</v>
      </c>
      <c r="AG251" s="42">
        <f t="shared" si="344"/>
        <v>0</v>
      </c>
      <c r="AH251" s="42">
        <f t="shared" si="344"/>
        <v>1928.48</v>
      </c>
      <c r="AI251" s="41" t="s">
        <v>33</v>
      </c>
      <c r="AJ251" s="15"/>
    </row>
    <row r="252" ht="17" customHeight="1" spans="1:36">
      <c r="A252" s="37">
        <f t="shared" si="297"/>
        <v>249</v>
      </c>
      <c r="B252" s="39" t="s">
        <v>248</v>
      </c>
      <c r="C252" s="54" t="s">
        <v>763</v>
      </c>
      <c r="D252" s="227" t="s">
        <v>764</v>
      </c>
      <c r="E252" s="39">
        <v>4007</v>
      </c>
      <c r="F252" s="39">
        <v>4007</v>
      </c>
      <c r="G252" s="39">
        <v>6346</v>
      </c>
      <c r="H252" s="39">
        <v>4007</v>
      </c>
      <c r="I252" s="73">
        <v>2200</v>
      </c>
      <c r="J252" s="39"/>
      <c r="K252" s="38">
        <f t="shared" si="298"/>
        <v>72.13</v>
      </c>
      <c r="L252" s="38">
        <f t="shared" si="299"/>
        <v>641.12</v>
      </c>
      <c r="M252" s="39">
        <f t="shared" si="300"/>
        <v>507.68</v>
      </c>
      <c r="N252" s="38">
        <f t="shared" si="301"/>
        <v>28.05</v>
      </c>
      <c r="O252" s="39">
        <f t="shared" si="302"/>
        <v>110</v>
      </c>
      <c r="P252" s="39">
        <f t="shared" si="303"/>
        <v>0</v>
      </c>
      <c r="Q252" s="39">
        <f t="shared" si="304"/>
        <v>1358.98</v>
      </c>
      <c r="R252" s="38">
        <f t="shared" si="305"/>
        <v>0</v>
      </c>
      <c r="S252" s="38">
        <f t="shared" si="306"/>
        <v>320.56</v>
      </c>
      <c r="T252" s="39">
        <f t="shared" si="307"/>
        <v>126.92</v>
      </c>
      <c r="U252" s="38">
        <f t="shared" si="308"/>
        <v>12.02</v>
      </c>
      <c r="V252" s="39">
        <f t="shared" si="309"/>
        <v>110</v>
      </c>
      <c r="W252" s="39">
        <f t="shared" si="310"/>
        <v>0</v>
      </c>
      <c r="X252" s="38">
        <f t="shared" si="311"/>
        <v>569.5</v>
      </c>
      <c r="Y252" s="38">
        <f t="shared" si="312"/>
        <v>1928.48</v>
      </c>
      <c r="Z252" s="35"/>
      <c r="AA252" s="41" t="s">
        <v>70</v>
      </c>
      <c r="AB252" s="42">
        <f t="shared" si="270"/>
        <v>72.13</v>
      </c>
      <c r="AC252" s="42">
        <f t="shared" si="271"/>
        <v>961.68</v>
      </c>
      <c r="AD252" s="42">
        <f t="shared" si="313"/>
        <v>634.6</v>
      </c>
      <c r="AE252" s="42">
        <f t="shared" si="272"/>
        <v>40.07</v>
      </c>
      <c r="AF252" s="42">
        <f t="shared" ref="AF252:AH252" si="345">O252+V252</f>
        <v>220</v>
      </c>
      <c r="AG252" s="42">
        <f t="shared" si="345"/>
        <v>0</v>
      </c>
      <c r="AH252" s="42">
        <f t="shared" si="345"/>
        <v>1928.48</v>
      </c>
      <c r="AI252" s="41" t="s">
        <v>33</v>
      </c>
      <c r="AJ252" s="15"/>
    </row>
    <row r="253" ht="17" customHeight="1" spans="1:36">
      <c r="A253" s="37">
        <f t="shared" si="297"/>
        <v>250</v>
      </c>
      <c r="B253" s="39" t="s">
        <v>110</v>
      </c>
      <c r="C253" s="54" t="s">
        <v>767</v>
      </c>
      <c r="D253" s="227" t="s">
        <v>768</v>
      </c>
      <c r="E253" s="39">
        <v>4007</v>
      </c>
      <c r="F253" s="39">
        <v>4007</v>
      </c>
      <c r="G253" s="39">
        <v>6346</v>
      </c>
      <c r="H253" s="39">
        <v>4007</v>
      </c>
      <c r="I253" s="73">
        <v>0</v>
      </c>
      <c r="J253" s="39"/>
      <c r="K253" s="38">
        <f t="shared" si="298"/>
        <v>72.13</v>
      </c>
      <c r="L253" s="38">
        <f t="shared" si="299"/>
        <v>641.12</v>
      </c>
      <c r="M253" s="39">
        <f t="shared" si="300"/>
        <v>507.68</v>
      </c>
      <c r="N253" s="38">
        <f t="shared" si="301"/>
        <v>28.05</v>
      </c>
      <c r="O253" s="39">
        <f t="shared" si="302"/>
        <v>0</v>
      </c>
      <c r="P253" s="39">
        <f t="shared" si="303"/>
        <v>0</v>
      </c>
      <c r="Q253" s="39">
        <f t="shared" si="304"/>
        <v>1248.98</v>
      </c>
      <c r="R253" s="38">
        <f t="shared" si="305"/>
        <v>0</v>
      </c>
      <c r="S253" s="38">
        <f t="shared" si="306"/>
        <v>320.56</v>
      </c>
      <c r="T253" s="39">
        <f t="shared" si="307"/>
        <v>126.92</v>
      </c>
      <c r="U253" s="38">
        <f t="shared" si="308"/>
        <v>12.02</v>
      </c>
      <c r="V253" s="39">
        <f t="shared" si="309"/>
        <v>0</v>
      </c>
      <c r="W253" s="39">
        <f t="shared" si="310"/>
        <v>0</v>
      </c>
      <c r="X253" s="38">
        <f t="shared" si="311"/>
        <v>459.5</v>
      </c>
      <c r="Y253" s="38">
        <f t="shared" si="312"/>
        <v>1708.48</v>
      </c>
      <c r="Z253" s="35"/>
      <c r="AA253" s="41" t="s">
        <v>62</v>
      </c>
      <c r="AB253" s="42">
        <f t="shared" si="270"/>
        <v>72.13</v>
      </c>
      <c r="AC253" s="42">
        <f t="shared" si="271"/>
        <v>961.68</v>
      </c>
      <c r="AD253" s="42">
        <f t="shared" si="313"/>
        <v>634.6</v>
      </c>
      <c r="AE253" s="42">
        <f t="shared" si="272"/>
        <v>40.07</v>
      </c>
      <c r="AF253" s="42">
        <f t="shared" ref="AF253:AH253" si="346">O253+V253</f>
        <v>0</v>
      </c>
      <c r="AG253" s="42">
        <f t="shared" si="346"/>
        <v>0</v>
      </c>
      <c r="AH253" s="42">
        <f t="shared" si="346"/>
        <v>1708.48</v>
      </c>
      <c r="AI253" s="41" t="s">
        <v>33</v>
      </c>
      <c r="AJ253" s="15"/>
    </row>
    <row r="254" ht="17" customHeight="1" spans="1:36">
      <c r="A254" s="37">
        <f t="shared" si="297"/>
        <v>251</v>
      </c>
      <c r="B254" s="39" t="s">
        <v>248</v>
      </c>
      <c r="C254" s="54" t="s">
        <v>769</v>
      </c>
      <c r="D254" s="227" t="s">
        <v>770</v>
      </c>
      <c r="E254" s="39">
        <v>4007</v>
      </c>
      <c r="F254" s="39">
        <v>4007</v>
      </c>
      <c r="G254" s="39">
        <v>6346</v>
      </c>
      <c r="H254" s="39">
        <v>4007</v>
      </c>
      <c r="I254" s="73">
        <v>2200</v>
      </c>
      <c r="J254" s="39"/>
      <c r="K254" s="38">
        <f t="shared" si="298"/>
        <v>72.13</v>
      </c>
      <c r="L254" s="38">
        <f t="shared" si="299"/>
        <v>641.12</v>
      </c>
      <c r="M254" s="39">
        <f t="shared" si="300"/>
        <v>507.68</v>
      </c>
      <c r="N254" s="38">
        <f t="shared" si="301"/>
        <v>28.05</v>
      </c>
      <c r="O254" s="39">
        <f t="shared" si="302"/>
        <v>110</v>
      </c>
      <c r="P254" s="39">
        <f t="shared" si="303"/>
        <v>0</v>
      </c>
      <c r="Q254" s="39">
        <f t="shared" si="304"/>
        <v>1358.98</v>
      </c>
      <c r="R254" s="38">
        <f t="shared" si="305"/>
        <v>0</v>
      </c>
      <c r="S254" s="38">
        <f t="shared" si="306"/>
        <v>320.56</v>
      </c>
      <c r="T254" s="39">
        <f t="shared" si="307"/>
        <v>126.92</v>
      </c>
      <c r="U254" s="38">
        <f t="shared" si="308"/>
        <v>12.02</v>
      </c>
      <c r="V254" s="39">
        <f t="shared" si="309"/>
        <v>110</v>
      </c>
      <c r="W254" s="39">
        <f t="shared" si="310"/>
        <v>0</v>
      </c>
      <c r="X254" s="38">
        <f t="shared" si="311"/>
        <v>569.5</v>
      </c>
      <c r="Y254" s="38">
        <f t="shared" si="312"/>
        <v>1928.48</v>
      </c>
      <c r="Z254" s="35"/>
      <c r="AA254" s="41" t="s">
        <v>70</v>
      </c>
      <c r="AB254" s="42">
        <f t="shared" si="270"/>
        <v>72.13</v>
      </c>
      <c r="AC254" s="42">
        <f t="shared" si="271"/>
        <v>961.68</v>
      </c>
      <c r="AD254" s="42">
        <f t="shared" si="313"/>
        <v>634.6</v>
      </c>
      <c r="AE254" s="42">
        <f t="shared" si="272"/>
        <v>40.07</v>
      </c>
      <c r="AF254" s="42">
        <f t="shared" ref="AF254:AH254" si="347">O254+V254</f>
        <v>220</v>
      </c>
      <c r="AG254" s="42">
        <f t="shared" si="347"/>
        <v>0</v>
      </c>
      <c r="AH254" s="42">
        <f t="shared" si="347"/>
        <v>1928.48</v>
      </c>
      <c r="AI254" s="41" t="s">
        <v>33</v>
      </c>
      <c r="AJ254" s="15"/>
    </row>
    <row r="255" ht="17" customHeight="1" spans="1:36">
      <c r="A255" s="37">
        <f t="shared" si="297"/>
        <v>252</v>
      </c>
      <c r="B255" s="39" t="s">
        <v>189</v>
      </c>
      <c r="C255" s="54" t="s">
        <v>773</v>
      </c>
      <c r="D255" s="227" t="s">
        <v>774</v>
      </c>
      <c r="E255" s="39">
        <v>4007</v>
      </c>
      <c r="F255" s="39">
        <v>4007</v>
      </c>
      <c r="G255" s="39">
        <v>6346</v>
      </c>
      <c r="H255" s="39">
        <v>4007</v>
      </c>
      <c r="I255" s="73">
        <v>2200</v>
      </c>
      <c r="J255" s="39"/>
      <c r="K255" s="38">
        <f t="shared" si="298"/>
        <v>72.13</v>
      </c>
      <c r="L255" s="38">
        <f t="shared" si="299"/>
        <v>641.12</v>
      </c>
      <c r="M255" s="39">
        <f t="shared" si="300"/>
        <v>507.68</v>
      </c>
      <c r="N255" s="38">
        <f t="shared" si="301"/>
        <v>28.05</v>
      </c>
      <c r="O255" s="39">
        <f t="shared" si="302"/>
        <v>110</v>
      </c>
      <c r="P255" s="39">
        <f t="shared" si="303"/>
        <v>0</v>
      </c>
      <c r="Q255" s="39">
        <f t="shared" si="304"/>
        <v>1358.98</v>
      </c>
      <c r="R255" s="38">
        <f t="shared" si="305"/>
        <v>0</v>
      </c>
      <c r="S255" s="38">
        <f t="shared" si="306"/>
        <v>320.56</v>
      </c>
      <c r="T255" s="39">
        <f t="shared" si="307"/>
        <v>126.92</v>
      </c>
      <c r="U255" s="38">
        <f t="shared" si="308"/>
        <v>12.02</v>
      </c>
      <c r="V255" s="39">
        <f t="shared" si="309"/>
        <v>110</v>
      </c>
      <c r="W255" s="39">
        <f t="shared" si="310"/>
        <v>0</v>
      </c>
      <c r="X255" s="38">
        <f t="shared" si="311"/>
        <v>569.5</v>
      </c>
      <c r="Y255" s="38">
        <f t="shared" si="312"/>
        <v>1928.48</v>
      </c>
      <c r="Z255" s="35"/>
      <c r="AA255" s="41" t="s">
        <v>52</v>
      </c>
      <c r="AB255" s="42">
        <f t="shared" si="270"/>
        <v>72.13</v>
      </c>
      <c r="AC255" s="42">
        <f t="shared" si="271"/>
        <v>961.68</v>
      </c>
      <c r="AD255" s="42">
        <f t="shared" si="313"/>
        <v>634.6</v>
      </c>
      <c r="AE255" s="42">
        <f t="shared" si="272"/>
        <v>40.07</v>
      </c>
      <c r="AF255" s="42">
        <f t="shared" ref="AF255:AH255" si="348">O255+V255</f>
        <v>220</v>
      </c>
      <c r="AG255" s="42">
        <f t="shared" si="348"/>
        <v>0</v>
      </c>
      <c r="AH255" s="42">
        <f t="shared" si="348"/>
        <v>1928.48</v>
      </c>
      <c r="AI255" s="41" t="s">
        <v>33</v>
      </c>
      <c r="AJ255" s="15"/>
    </row>
    <row r="256" ht="17" customHeight="1" spans="1:36">
      <c r="A256" s="37">
        <f t="shared" si="297"/>
        <v>253</v>
      </c>
      <c r="B256" s="39" t="s">
        <v>119</v>
      </c>
      <c r="C256" s="54" t="s">
        <v>775</v>
      </c>
      <c r="D256" s="227" t="s">
        <v>776</v>
      </c>
      <c r="E256" s="39">
        <v>4007</v>
      </c>
      <c r="F256" s="39">
        <v>4007</v>
      </c>
      <c r="G256" s="39">
        <v>6346</v>
      </c>
      <c r="H256" s="39">
        <v>4007</v>
      </c>
      <c r="I256" s="73">
        <v>3180</v>
      </c>
      <c r="J256" s="39"/>
      <c r="K256" s="38">
        <f t="shared" si="298"/>
        <v>72.13</v>
      </c>
      <c r="L256" s="38">
        <f t="shared" si="299"/>
        <v>641.12</v>
      </c>
      <c r="M256" s="39">
        <f t="shared" si="300"/>
        <v>507.68</v>
      </c>
      <c r="N256" s="38">
        <f t="shared" si="301"/>
        <v>28.05</v>
      </c>
      <c r="O256" s="39">
        <f t="shared" si="302"/>
        <v>159</v>
      </c>
      <c r="P256" s="39">
        <f t="shared" si="303"/>
        <v>0</v>
      </c>
      <c r="Q256" s="39">
        <f t="shared" si="304"/>
        <v>1407.98</v>
      </c>
      <c r="R256" s="38">
        <f t="shared" si="305"/>
        <v>0</v>
      </c>
      <c r="S256" s="38">
        <f t="shared" si="306"/>
        <v>320.56</v>
      </c>
      <c r="T256" s="39">
        <f t="shared" si="307"/>
        <v>126.92</v>
      </c>
      <c r="U256" s="38">
        <f t="shared" si="308"/>
        <v>12.02</v>
      </c>
      <c r="V256" s="39">
        <f t="shared" si="309"/>
        <v>159</v>
      </c>
      <c r="W256" s="39">
        <f t="shared" si="310"/>
        <v>0</v>
      </c>
      <c r="X256" s="38">
        <f t="shared" si="311"/>
        <v>618.5</v>
      </c>
      <c r="Y256" s="38">
        <f t="shared" si="312"/>
        <v>2026.48</v>
      </c>
      <c r="Z256" s="35"/>
      <c r="AA256" s="41" t="s">
        <v>58</v>
      </c>
      <c r="AB256" s="42">
        <f t="shared" si="270"/>
        <v>72.13</v>
      </c>
      <c r="AC256" s="42">
        <f t="shared" si="271"/>
        <v>961.68</v>
      </c>
      <c r="AD256" s="42">
        <f t="shared" si="313"/>
        <v>634.6</v>
      </c>
      <c r="AE256" s="42">
        <f t="shared" si="272"/>
        <v>40.07</v>
      </c>
      <c r="AF256" s="42">
        <f t="shared" ref="AF256:AH256" si="349">O256+V256</f>
        <v>318</v>
      </c>
      <c r="AG256" s="42">
        <f t="shared" si="349"/>
        <v>0</v>
      </c>
      <c r="AH256" s="42">
        <f t="shared" si="349"/>
        <v>2026.48</v>
      </c>
      <c r="AI256" s="41" t="s">
        <v>35</v>
      </c>
      <c r="AJ256" s="15"/>
    </row>
    <row r="257" ht="17" customHeight="1" spans="1:39">
      <c r="A257" s="37">
        <f t="shared" ref="A257:A260" si="350">ROW()-3</f>
        <v>254</v>
      </c>
      <c r="B257" s="39" t="s">
        <v>347</v>
      </c>
      <c r="C257" s="54" t="s">
        <v>785</v>
      </c>
      <c r="D257" s="55" t="s">
        <v>786</v>
      </c>
      <c r="E257" s="39">
        <v>4007</v>
      </c>
      <c r="F257" s="39">
        <v>4007</v>
      </c>
      <c r="G257" s="39">
        <v>6346</v>
      </c>
      <c r="H257" s="39">
        <v>4007</v>
      </c>
      <c r="I257" s="73">
        <v>0</v>
      </c>
      <c r="J257" s="39"/>
      <c r="K257" s="38">
        <f t="shared" ref="K257:K260" si="351">ROUND(E257*0.018,2)</f>
        <v>72.13</v>
      </c>
      <c r="L257" s="38">
        <f t="shared" ref="L257:L260" si="352">ROUND(F257*0.16,2)</f>
        <v>641.12</v>
      </c>
      <c r="M257" s="39">
        <f t="shared" ref="M257:M260" si="353">ROUND(G257*0.08,2)</f>
        <v>507.68</v>
      </c>
      <c r="N257" s="38">
        <f t="shared" ref="N257:N260" si="354">ROUND(H257*0.007,2)</f>
        <v>28.05</v>
      </c>
      <c r="O257" s="39">
        <f t="shared" ref="O257:O260" si="355">I257*5%</f>
        <v>0</v>
      </c>
      <c r="P257" s="39">
        <f t="shared" ref="P257:P260" si="356">J257*50%</f>
        <v>0</v>
      </c>
      <c r="Q257" s="39">
        <f t="shared" si="304"/>
        <v>1248.98</v>
      </c>
      <c r="R257" s="38">
        <f t="shared" ref="R257:R260" si="357">E257*0</f>
        <v>0</v>
      </c>
      <c r="S257" s="38">
        <f t="shared" ref="S257:S260" si="358">ROUND(F257*0.08,2)</f>
        <v>320.56</v>
      </c>
      <c r="T257" s="39">
        <f t="shared" ref="T257:T260" si="359">ROUND(G257*0.02,2)</f>
        <v>126.92</v>
      </c>
      <c r="U257" s="38">
        <f t="shared" ref="U257:U260" si="360">ROUND(H257*0.003,2)</f>
        <v>12.02</v>
      </c>
      <c r="V257" s="39">
        <f t="shared" ref="V257:V260" si="361">I257*5%</f>
        <v>0</v>
      </c>
      <c r="W257" s="39">
        <f t="shared" ref="W257:W260" si="362">J257*50%</f>
        <v>0</v>
      </c>
      <c r="X257" s="38">
        <f t="shared" si="311"/>
        <v>459.5</v>
      </c>
      <c r="Y257" s="38">
        <f t="shared" ref="Y257:Y260" si="363">Q257+X257</f>
        <v>1708.48</v>
      </c>
      <c r="Z257" s="35"/>
      <c r="AA257" s="41" t="s">
        <v>69</v>
      </c>
      <c r="AB257" s="42">
        <f t="shared" si="270"/>
        <v>72.13</v>
      </c>
      <c r="AC257" s="42">
        <f t="shared" si="271"/>
        <v>961.68</v>
      </c>
      <c r="AD257" s="42">
        <f t="shared" ref="AD257:AD260" si="364">M257+T257</f>
        <v>634.6</v>
      </c>
      <c r="AE257" s="42">
        <f t="shared" si="272"/>
        <v>40.07</v>
      </c>
      <c r="AF257" s="42">
        <f t="shared" ref="AF257:AH257" si="365">O257+V257</f>
        <v>0</v>
      </c>
      <c r="AG257" s="42">
        <f t="shared" si="365"/>
        <v>0</v>
      </c>
      <c r="AH257" s="42">
        <f t="shared" si="365"/>
        <v>1708.48</v>
      </c>
      <c r="AI257" s="41" t="s">
        <v>33</v>
      </c>
      <c r="AJ257" s="15"/>
    </row>
    <row r="258" ht="17" customHeight="1" spans="1:39">
      <c r="A258" s="37">
        <f t="shared" si="350"/>
        <v>255</v>
      </c>
      <c r="B258" s="39" t="s">
        <v>791</v>
      </c>
      <c r="C258" s="54" t="s">
        <v>792</v>
      </c>
      <c r="D258" s="227" t="s">
        <v>793</v>
      </c>
      <c r="E258" s="39">
        <v>4007</v>
      </c>
      <c r="F258" s="39">
        <v>4007</v>
      </c>
      <c r="G258" s="39">
        <v>6346</v>
      </c>
      <c r="H258" s="39">
        <v>4007</v>
      </c>
      <c r="I258" s="73">
        <v>3180</v>
      </c>
      <c r="J258" s="39"/>
      <c r="K258" s="38">
        <f t="shared" si="351"/>
        <v>72.13</v>
      </c>
      <c r="L258" s="38">
        <f t="shared" si="352"/>
        <v>641.12</v>
      </c>
      <c r="M258" s="39">
        <f t="shared" si="353"/>
        <v>507.68</v>
      </c>
      <c r="N258" s="38">
        <f t="shared" si="354"/>
        <v>28.05</v>
      </c>
      <c r="O258" s="39">
        <f t="shared" si="355"/>
        <v>159</v>
      </c>
      <c r="P258" s="39">
        <f t="shared" si="356"/>
        <v>0</v>
      </c>
      <c r="Q258" s="39">
        <f t="shared" si="304"/>
        <v>1407.98</v>
      </c>
      <c r="R258" s="38">
        <f t="shared" si="357"/>
        <v>0</v>
      </c>
      <c r="S258" s="38">
        <f t="shared" si="358"/>
        <v>320.56</v>
      </c>
      <c r="T258" s="39">
        <f t="shared" si="359"/>
        <v>126.92</v>
      </c>
      <c r="U258" s="38">
        <f t="shared" si="360"/>
        <v>12.02</v>
      </c>
      <c r="V258" s="39">
        <f t="shared" si="361"/>
        <v>159</v>
      </c>
      <c r="W258" s="39">
        <f t="shared" si="362"/>
        <v>0</v>
      </c>
      <c r="X258" s="38">
        <f t="shared" si="311"/>
        <v>618.5</v>
      </c>
      <c r="Y258" s="38">
        <f t="shared" si="363"/>
        <v>2026.48</v>
      </c>
      <c r="Z258" s="35"/>
      <c r="AA258" s="41" t="s">
        <v>74</v>
      </c>
      <c r="AB258" s="42">
        <f t="shared" si="270"/>
        <v>72.13</v>
      </c>
      <c r="AC258" s="42">
        <f t="shared" si="271"/>
        <v>961.68</v>
      </c>
      <c r="AD258" s="42">
        <f t="shared" si="364"/>
        <v>634.6</v>
      </c>
      <c r="AE258" s="42">
        <f t="shared" si="272"/>
        <v>40.07</v>
      </c>
      <c r="AF258" s="42">
        <f t="shared" ref="AF258:AH258" si="366">O258+V258</f>
        <v>318</v>
      </c>
      <c r="AG258" s="42">
        <f t="shared" si="366"/>
        <v>0</v>
      </c>
      <c r="AH258" s="42">
        <f t="shared" si="366"/>
        <v>2026.48</v>
      </c>
      <c r="AI258" s="41" t="s">
        <v>35</v>
      </c>
      <c r="AJ258" s="15"/>
    </row>
    <row r="259" ht="17" customHeight="1" spans="1:39">
      <c r="A259" s="37">
        <f t="shared" si="350"/>
        <v>256</v>
      </c>
      <c r="B259" s="39" t="s">
        <v>110</v>
      </c>
      <c r="C259" s="54" t="s">
        <v>794</v>
      </c>
      <c r="D259" s="227" t="s">
        <v>795</v>
      </c>
      <c r="E259" s="39">
        <v>4007</v>
      </c>
      <c r="F259" s="39">
        <v>4007</v>
      </c>
      <c r="G259" s="39">
        <v>6346</v>
      </c>
      <c r="H259" s="39">
        <v>4007</v>
      </c>
      <c r="I259" s="73">
        <v>0</v>
      </c>
      <c r="J259" s="39"/>
      <c r="K259" s="38">
        <f t="shared" si="351"/>
        <v>72.13</v>
      </c>
      <c r="L259" s="38">
        <f t="shared" si="352"/>
        <v>641.12</v>
      </c>
      <c r="M259" s="39">
        <f t="shared" si="353"/>
        <v>507.68</v>
      </c>
      <c r="N259" s="38">
        <f t="shared" si="354"/>
        <v>28.05</v>
      </c>
      <c r="O259" s="39">
        <f t="shared" si="355"/>
        <v>0</v>
      </c>
      <c r="P259" s="39">
        <f t="shared" si="356"/>
        <v>0</v>
      </c>
      <c r="Q259" s="39">
        <f t="shared" si="304"/>
        <v>1248.98</v>
      </c>
      <c r="R259" s="38">
        <f t="shared" si="357"/>
        <v>0</v>
      </c>
      <c r="S259" s="38">
        <f t="shared" si="358"/>
        <v>320.56</v>
      </c>
      <c r="T259" s="39">
        <f t="shared" si="359"/>
        <v>126.92</v>
      </c>
      <c r="U259" s="38">
        <f t="shared" si="360"/>
        <v>12.02</v>
      </c>
      <c r="V259" s="39">
        <f t="shared" si="361"/>
        <v>0</v>
      </c>
      <c r="W259" s="39">
        <f t="shared" si="362"/>
        <v>0</v>
      </c>
      <c r="X259" s="38">
        <f t="shared" si="311"/>
        <v>459.5</v>
      </c>
      <c r="Y259" s="38">
        <f t="shared" si="363"/>
        <v>1708.48</v>
      </c>
      <c r="Z259" s="35"/>
      <c r="AA259" s="41" t="s">
        <v>62</v>
      </c>
      <c r="AB259" s="42">
        <f t="shared" si="270"/>
        <v>72.13</v>
      </c>
      <c r="AC259" s="42">
        <f t="shared" si="271"/>
        <v>961.68</v>
      </c>
      <c r="AD259" s="42">
        <f t="shared" si="364"/>
        <v>634.6</v>
      </c>
      <c r="AE259" s="42">
        <f t="shared" si="272"/>
        <v>40.07</v>
      </c>
      <c r="AF259" s="42">
        <f t="shared" ref="AF259:AH259" si="367">O259+V259</f>
        <v>0</v>
      </c>
      <c r="AG259" s="42">
        <f t="shared" si="367"/>
        <v>0</v>
      </c>
      <c r="AH259" s="42">
        <f t="shared" si="367"/>
        <v>1708.48</v>
      </c>
      <c r="AI259" s="41" t="s">
        <v>33</v>
      </c>
      <c r="AJ259" s="15"/>
    </row>
    <row r="260" ht="17" customHeight="1" spans="1:39">
      <c r="A260" s="37">
        <f t="shared" si="350"/>
        <v>257</v>
      </c>
      <c r="B260" s="39" t="s">
        <v>248</v>
      </c>
      <c r="C260" s="54" t="s">
        <v>796</v>
      </c>
      <c r="D260" s="55" t="s">
        <v>797</v>
      </c>
      <c r="E260" s="39">
        <v>4007</v>
      </c>
      <c r="F260" s="39">
        <v>4007</v>
      </c>
      <c r="G260" s="39">
        <v>6346</v>
      </c>
      <c r="H260" s="39">
        <v>4007</v>
      </c>
      <c r="I260" s="73">
        <v>0</v>
      </c>
      <c r="J260" s="39"/>
      <c r="K260" s="38">
        <f t="shared" si="351"/>
        <v>72.13</v>
      </c>
      <c r="L260" s="38">
        <f t="shared" si="352"/>
        <v>641.12</v>
      </c>
      <c r="M260" s="39">
        <f t="shared" si="353"/>
        <v>507.68</v>
      </c>
      <c r="N260" s="38">
        <f t="shared" si="354"/>
        <v>28.05</v>
      </c>
      <c r="O260" s="39">
        <f t="shared" si="355"/>
        <v>0</v>
      </c>
      <c r="P260" s="39">
        <f t="shared" si="356"/>
        <v>0</v>
      </c>
      <c r="Q260" s="39">
        <f t="shared" si="304"/>
        <v>1248.98</v>
      </c>
      <c r="R260" s="38">
        <f t="shared" si="357"/>
        <v>0</v>
      </c>
      <c r="S260" s="38">
        <f t="shared" si="358"/>
        <v>320.56</v>
      </c>
      <c r="T260" s="39">
        <f t="shared" si="359"/>
        <v>126.92</v>
      </c>
      <c r="U260" s="38">
        <f t="shared" si="360"/>
        <v>12.02</v>
      </c>
      <c r="V260" s="39">
        <f t="shared" si="361"/>
        <v>0</v>
      </c>
      <c r="W260" s="39">
        <f t="shared" si="362"/>
        <v>0</v>
      </c>
      <c r="X260" s="38">
        <f t="shared" si="311"/>
        <v>459.5</v>
      </c>
      <c r="Y260" s="38">
        <f t="shared" si="363"/>
        <v>1708.48</v>
      </c>
      <c r="Z260" s="35"/>
      <c r="AA260" s="41" t="s">
        <v>70</v>
      </c>
      <c r="AB260" s="42">
        <f t="shared" si="270"/>
        <v>72.13</v>
      </c>
      <c r="AC260" s="42">
        <f t="shared" si="271"/>
        <v>961.68</v>
      </c>
      <c r="AD260" s="42">
        <f t="shared" si="364"/>
        <v>634.6</v>
      </c>
      <c r="AE260" s="42">
        <f t="shared" si="272"/>
        <v>40.07</v>
      </c>
      <c r="AF260" s="42">
        <f t="shared" ref="AF260:AH260" si="368">O260+V260</f>
        <v>0</v>
      </c>
      <c r="AG260" s="42">
        <f t="shared" si="368"/>
        <v>0</v>
      </c>
      <c r="AH260" s="42">
        <f t="shared" si="368"/>
        <v>1708.48</v>
      </c>
      <c r="AI260" s="41" t="s">
        <v>33</v>
      </c>
      <c r="AJ260" s="15"/>
    </row>
    <row r="261" ht="21" customHeight="1" spans="1:39">
      <c r="A261" s="79" t="s">
        <v>10</v>
      </c>
      <c r="B261" s="79"/>
      <c r="C261" s="80"/>
      <c r="D261" s="81"/>
      <c r="E261" s="35">
        <f t="shared" ref="E261:U261" si="369">SUM(E4:E260)</f>
        <v>1033708</v>
      </c>
      <c r="F261" s="35">
        <f t="shared" si="369"/>
        <v>1033708</v>
      </c>
      <c r="G261" s="35">
        <f t="shared" si="369"/>
        <v>1630922</v>
      </c>
      <c r="H261" s="35">
        <f t="shared" si="369"/>
        <v>1033708</v>
      </c>
      <c r="I261" s="35">
        <f t="shared" si="369"/>
        <v>693816</v>
      </c>
      <c r="J261" s="35">
        <f t="shared" si="369"/>
        <v>0</v>
      </c>
      <c r="K261" s="35">
        <f t="shared" si="369"/>
        <v>18607.72</v>
      </c>
      <c r="L261" s="35">
        <f t="shared" si="369"/>
        <v>165393.279999999</v>
      </c>
      <c r="M261" s="35">
        <f t="shared" si="369"/>
        <v>130473.759999999</v>
      </c>
      <c r="N261" s="35">
        <f t="shared" si="369"/>
        <v>7236.20000000003</v>
      </c>
      <c r="O261" s="35">
        <f t="shared" si="369"/>
        <v>34690.8</v>
      </c>
      <c r="P261" s="35">
        <f t="shared" si="369"/>
        <v>0</v>
      </c>
      <c r="Q261" s="35">
        <f t="shared" si="369"/>
        <v>356401.76</v>
      </c>
      <c r="R261" s="35">
        <f t="shared" si="369"/>
        <v>0</v>
      </c>
      <c r="S261" s="35">
        <f t="shared" si="369"/>
        <v>82696.6399999997</v>
      </c>
      <c r="T261" s="35">
        <f t="shared" si="369"/>
        <v>32618.4399999998</v>
      </c>
      <c r="U261" s="35">
        <f t="shared" si="369"/>
        <v>3100.88</v>
      </c>
      <c r="V261" s="35">
        <f t="shared" ref="V261:AH261" si="370">SUM(V4:V260)</f>
        <v>34690.8</v>
      </c>
      <c r="W261" s="35">
        <f t="shared" si="370"/>
        <v>0</v>
      </c>
      <c r="X261" s="35">
        <f t="shared" si="370"/>
        <v>153106.76</v>
      </c>
      <c r="Y261" s="35">
        <f t="shared" si="370"/>
        <v>509508.519999998</v>
      </c>
      <c r="Z261" s="35">
        <f t="shared" si="370"/>
        <v>0</v>
      </c>
      <c r="AA261" s="35">
        <f t="shared" si="370"/>
        <v>0</v>
      </c>
      <c r="AB261" s="35">
        <f>SUM(AB4:AB260)</f>
        <v>18607.72</v>
      </c>
      <c r="AC261" s="35">
        <f>SUM(AC4:AC260)</f>
        <v>248089.919999999</v>
      </c>
      <c r="AD261" s="35">
        <f t="shared" si="370"/>
        <v>163092.200000001</v>
      </c>
      <c r="AE261" s="35">
        <f>SUM(AE4:AE260)</f>
        <v>10337.08</v>
      </c>
      <c r="AF261" s="35">
        <f t="shared" si="370"/>
        <v>69381.6</v>
      </c>
      <c r="AG261" s="35">
        <f t="shared" si="370"/>
        <v>0</v>
      </c>
      <c r="AH261" s="35">
        <f t="shared" si="370"/>
        <v>509508.519999998</v>
      </c>
      <c r="AI261" s="41"/>
      <c r="AJ261" s="15"/>
    </row>
    <row r="262" spans="1:39">
      <c r="A262" s="22"/>
      <c r="B262" s="22"/>
      <c r="E262" s="22"/>
      <c r="AA262" s="82"/>
    </row>
    <row r="263" ht="15" customHeight="1" spans="1:39">
      <c r="A263" s="83" t="s">
        <v>732</v>
      </c>
      <c r="B263" s="83"/>
      <c r="C263" s="83" t="s">
        <v>733</v>
      </c>
      <c r="D263" s="83"/>
      <c r="E263" s="83" t="s">
        <v>734</v>
      </c>
      <c r="F263" s="83"/>
      <c r="G263" s="84" t="s">
        <v>45</v>
      </c>
      <c r="H263" s="84"/>
      <c r="I263" s="83" t="s">
        <v>735</v>
      </c>
      <c r="J263" s="85" t="s">
        <v>736</v>
      </c>
      <c r="K263" s="85" t="s">
        <v>737</v>
      </c>
      <c r="N263" s="86"/>
      <c r="X263" s="21"/>
      <c r="Y263" s="21"/>
      <c r="AC263" s="87"/>
      <c r="AI263" s="15"/>
      <c r="AJ263" s="15"/>
      <c r="AK263" s="15"/>
      <c r="AL263" s="15"/>
      <c r="AM263" s="24"/>
    </row>
    <row r="264" ht="15" customHeight="1" spans="1:39">
      <c r="A264" s="88" t="s">
        <v>738</v>
      </c>
      <c r="B264" s="88"/>
      <c r="C264" s="89">
        <f>K261</f>
        <v>18607.72</v>
      </c>
      <c r="D264" s="89"/>
      <c r="E264" s="90">
        <f>SUM(R4:R260)</f>
        <v>0</v>
      </c>
      <c r="F264" s="90"/>
      <c r="G264" s="91">
        <f t="shared" ref="G264:G270" si="371">C264+E264</f>
        <v>18607.72</v>
      </c>
      <c r="H264" s="92"/>
      <c r="I264" s="83">
        <f>COUNTIFS(E4:E260,"&lt;&gt;",E4:E260,"&lt;&gt;0")</f>
        <v>257</v>
      </c>
      <c r="J264" s="93"/>
      <c r="K264" s="85">
        <f t="shared" ref="K264:K269" si="372">G264+J264</f>
        <v>18607.72</v>
      </c>
      <c r="N264" s="86"/>
      <c r="X264" s="21"/>
      <c r="Y264" s="21"/>
      <c r="AB264" s="82"/>
      <c r="AI264" s="15"/>
      <c r="AJ264" s="15"/>
      <c r="AK264" s="15"/>
      <c r="AL264" s="15"/>
      <c r="AM264" s="24"/>
    </row>
    <row r="265" ht="15" customHeight="1" spans="1:39">
      <c r="A265" s="88" t="s">
        <v>739</v>
      </c>
      <c r="B265" s="88"/>
      <c r="C265" s="89">
        <f>L261</f>
        <v>165393.279999999</v>
      </c>
      <c r="D265" s="89"/>
      <c r="E265" s="90">
        <f>S261</f>
        <v>82696.6399999997</v>
      </c>
      <c r="F265" s="90"/>
      <c r="G265" s="91">
        <f t="shared" si="371"/>
        <v>248089.919999999</v>
      </c>
      <c r="H265" s="92"/>
      <c r="I265" s="83">
        <f>COUNTIFS(F4:F260,"&lt;&gt;",F4:F260,"&lt;&gt;0")</f>
        <v>257</v>
      </c>
      <c r="J265" s="85"/>
      <c r="K265" s="85">
        <f t="shared" si="372"/>
        <v>248089.919999999</v>
      </c>
      <c r="N265" s="86"/>
      <c r="X265" s="21"/>
      <c r="Y265" s="21"/>
      <c r="AC265" s="82"/>
      <c r="AI265" s="15"/>
      <c r="AJ265" s="15"/>
      <c r="AK265" s="15"/>
      <c r="AL265" s="15"/>
      <c r="AM265" s="24"/>
    </row>
    <row r="266" ht="15" customHeight="1" spans="1:39">
      <c r="A266" s="88" t="s">
        <v>740</v>
      </c>
      <c r="B266" s="88"/>
      <c r="C266" s="89">
        <f>N261</f>
        <v>7236.20000000003</v>
      </c>
      <c r="D266" s="89"/>
      <c r="E266" s="90">
        <f>U261</f>
        <v>3100.88</v>
      </c>
      <c r="F266" s="90"/>
      <c r="G266" s="91">
        <f t="shared" si="371"/>
        <v>10337.08</v>
      </c>
      <c r="H266" s="92"/>
      <c r="I266" s="83">
        <f>COUNTIFS(H4:H260,"&lt;&gt;",H4:H260,"&lt;&gt;0")</f>
        <v>257</v>
      </c>
      <c r="J266" s="85"/>
      <c r="K266" s="85">
        <f t="shared" si="372"/>
        <v>10337.08</v>
      </c>
      <c r="N266" s="86"/>
      <c r="X266" s="21"/>
      <c r="Y266" s="21"/>
      <c r="AI266" s="15"/>
      <c r="AJ266" s="15"/>
      <c r="AK266" s="15"/>
      <c r="AL266" s="15"/>
      <c r="AM266" s="24"/>
    </row>
    <row r="267" ht="15" customHeight="1" spans="1:39">
      <c r="A267" s="94" t="s">
        <v>741</v>
      </c>
      <c r="B267" s="94"/>
      <c r="C267" s="89">
        <f>SUM(M4:M260)</f>
        <v>130473.759999999</v>
      </c>
      <c r="D267" s="89"/>
      <c r="E267" s="90">
        <f>SUM(T4:T260)</f>
        <v>32618.4399999998</v>
      </c>
      <c r="F267" s="90"/>
      <c r="G267" s="91">
        <f t="shared" si="371"/>
        <v>163092.199999999</v>
      </c>
      <c r="H267" s="92"/>
      <c r="I267" s="83">
        <f>COUNTIFS(G4:G260,"&lt;&gt;",G4:G260,"&lt;&gt;0")</f>
        <v>257</v>
      </c>
      <c r="J267" s="85"/>
      <c r="K267" s="85">
        <f t="shared" si="372"/>
        <v>163092.199999999</v>
      </c>
      <c r="N267" s="86"/>
      <c r="X267" s="21"/>
      <c r="Y267" s="21"/>
      <c r="AI267" s="15"/>
      <c r="AJ267" s="15"/>
      <c r="AK267" s="15"/>
      <c r="AL267" s="15"/>
      <c r="AM267" s="24"/>
    </row>
    <row r="268" ht="15" customHeight="1" spans="1:39">
      <c r="A268" s="94" t="s">
        <v>742</v>
      </c>
      <c r="B268" s="94"/>
      <c r="C268" s="89">
        <f>SUM(P4:P260)</f>
        <v>0</v>
      </c>
      <c r="D268" s="89"/>
      <c r="E268" s="90">
        <f>SUM(W4:W260)</f>
        <v>0</v>
      </c>
      <c r="F268" s="90"/>
      <c r="G268" s="91">
        <f t="shared" si="371"/>
        <v>0</v>
      </c>
      <c r="H268" s="92"/>
      <c r="I268" s="83">
        <f>COUNTIFS(J4:J260,"&lt;&gt;",J4:J260,"&lt;&gt;0")</f>
        <v>0</v>
      </c>
      <c r="J268" s="85"/>
      <c r="K268" s="85">
        <f t="shared" si="372"/>
        <v>0</v>
      </c>
      <c r="N268" s="86"/>
      <c r="X268" s="21"/>
      <c r="Y268" s="21"/>
      <c r="AI268" s="15"/>
      <c r="AJ268" s="15"/>
      <c r="AK268" s="15"/>
      <c r="AL268" s="15"/>
      <c r="AM268" s="24"/>
    </row>
    <row r="269" ht="21" customHeight="1" spans="1:39">
      <c r="A269" s="94" t="s">
        <v>743</v>
      </c>
      <c r="B269" s="94"/>
      <c r="C269" s="89">
        <f>SUM(O4:O260)</f>
        <v>34690.8</v>
      </c>
      <c r="D269" s="89"/>
      <c r="E269" s="90">
        <f>SUM(V4:V260)</f>
        <v>34690.8</v>
      </c>
      <c r="F269" s="90"/>
      <c r="G269" s="91">
        <f t="shared" si="371"/>
        <v>69381.6</v>
      </c>
      <c r="H269" s="92"/>
      <c r="I269" s="83">
        <f>COUNTIFS(I4:I260,"&lt;&gt;",I4:I260,"&lt;&gt;0")</f>
        <v>245</v>
      </c>
      <c r="J269" s="85"/>
      <c r="K269" s="85">
        <f t="shared" si="372"/>
        <v>69381.6</v>
      </c>
      <c r="N269" s="86"/>
      <c r="X269" s="21"/>
      <c r="Y269" s="21"/>
      <c r="AI269" s="15"/>
      <c r="AJ269" s="15"/>
      <c r="AK269" s="15"/>
      <c r="AL269" s="15"/>
      <c r="AM269" s="24"/>
    </row>
    <row r="270" ht="17" customHeight="1" spans="1:39">
      <c r="A270" s="85" t="s">
        <v>744</v>
      </c>
      <c r="B270" s="85"/>
      <c r="C270" s="95">
        <f>SUM(C264:D269)</f>
        <v>356401.759999998</v>
      </c>
      <c r="D270" s="96"/>
      <c r="E270" s="97">
        <f>SUM(E264:F269)</f>
        <v>153106.759999999</v>
      </c>
      <c r="F270" s="98"/>
      <c r="G270" s="99">
        <f t="shared" si="371"/>
        <v>509508.519999998</v>
      </c>
      <c r="H270" s="100"/>
      <c r="I270" s="85"/>
      <c r="J270" s="85"/>
      <c r="K270" s="101">
        <f>SUM(K264:K269)</f>
        <v>509508.519999998</v>
      </c>
      <c r="N270" s="86"/>
      <c r="X270" s="21"/>
      <c r="Y270" s="21"/>
      <c r="AI270" s="15"/>
      <c r="AJ270" s="15"/>
      <c r="AK270" s="15"/>
      <c r="AL270" s="15"/>
      <c r="AM270" s="24"/>
    </row>
    <row r="271" spans="1:39">
      <c r="A271" s="102" t="s">
        <v>745</v>
      </c>
      <c r="B271" s="102"/>
      <c r="C271" s="103"/>
      <c r="D271" s="102"/>
      <c r="E271" s="102"/>
      <c r="F271" s="102"/>
      <c r="G271" s="104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</row>
    <row r="272" spans="1:39">
      <c r="A272" s="102"/>
      <c r="B272" s="102"/>
      <c r="C272" s="103"/>
      <c r="D272" s="102"/>
      <c r="E272" s="102"/>
      <c r="F272" s="102"/>
      <c r="G272" s="104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</row>
    <row r="273" spans="1:36">
      <c r="A273" s="102"/>
      <c r="B273" s="102"/>
      <c r="C273" s="103"/>
      <c r="D273" s="102"/>
      <c r="E273" s="102"/>
      <c r="F273" s="102"/>
      <c r="G273" s="104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</row>
    <row r="274" spans="1:36">
      <c r="A274" s="102"/>
      <c r="B274" s="102"/>
      <c r="C274" s="103"/>
      <c r="D274" s="102"/>
      <c r="E274" s="102"/>
      <c r="F274" s="102"/>
      <c r="G274" s="104"/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</row>
    <row r="275" spans="1:36">
      <c r="A275" s="102"/>
      <c r="B275" s="102"/>
      <c r="C275" s="103"/>
      <c r="D275" s="102"/>
      <c r="E275" s="102"/>
      <c r="F275" s="102"/>
      <c r="G275" s="104"/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</row>
    <row r="276" spans="1:36">
      <c r="A276" s="102"/>
      <c r="B276" s="104"/>
      <c r="C276" s="103"/>
      <c r="D276" s="105"/>
      <c r="E276" s="102"/>
      <c r="F276" s="102"/>
      <c r="G276" s="104"/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S276" s="15"/>
      <c r="T276" s="15"/>
      <c r="U276" s="15"/>
      <c r="V276" s="15"/>
      <c r="W276" s="15"/>
    </row>
    <row r="277" spans="1:36">
      <c r="A277" s="102"/>
      <c r="B277" s="104"/>
      <c r="C277" s="103"/>
      <c r="D277" s="105"/>
      <c r="E277" s="102"/>
      <c r="F277" s="102"/>
      <c r="G277" s="104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S277" s="15"/>
      <c r="T277" s="15"/>
      <c r="U277" s="15"/>
      <c r="V277" s="15"/>
      <c r="W277" s="15"/>
    </row>
    <row r="278" spans="1:36">
      <c r="A278" s="102"/>
      <c r="B278" s="104"/>
      <c r="C278" s="103"/>
      <c r="D278" s="105"/>
      <c r="E278" s="102"/>
      <c r="F278" s="102"/>
      <c r="G278" s="104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S278" s="15"/>
      <c r="T278" s="15"/>
      <c r="U278" s="15"/>
      <c r="V278" s="15"/>
      <c r="W278" s="15"/>
    </row>
    <row r="279" spans="1:36">
      <c r="A279" s="106" t="s">
        <v>746</v>
      </c>
      <c r="B279" s="107"/>
      <c r="C279" s="108"/>
      <c r="D279" s="105"/>
      <c r="E279" s="102"/>
      <c r="F279" s="102"/>
      <c r="G279" s="104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S279" s="102"/>
      <c r="T279" s="102"/>
      <c r="U279" s="102"/>
      <c r="W279" s="15"/>
    </row>
    <row r="280" spans="1:36">
      <c r="A280" s="106"/>
      <c r="B280" s="107"/>
      <c r="C280" s="108"/>
      <c r="W280" s="15"/>
    </row>
    <row r="281" s="18" customFormat="1" ht="19" customHeight="1" spans="1:36">
      <c r="A281" s="37">
        <f>ROW()-3</f>
        <v>278</v>
      </c>
      <c r="B281" s="38" t="s">
        <v>119</v>
      </c>
      <c r="C281" s="74" t="s">
        <v>642</v>
      </c>
      <c r="D281" s="75" t="s">
        <v>643</v>
      </c>
      <c r="E281" s="109">
        <v>4007</v>
      </c>
      <c r="F281" s="109">
        <v>4007</v>
      </c>
      <c r="G281" s="109">
        <v>6346</v>
      </c>
      <c r="H281" s="109">
        <v>4007</v>
      </c>
      <c r="I281" s="110">
        <v>3180</v>
      </c>
      <c r="J281" s="39"/>
      <c r="K281" s="38">
        <f>ROUND(E281*0.018,2)</f>
        <v>72.13</v>
      </c>
      <c r="L281" s="38">
        <f>ROUND(F281*0.16,2)</f>
        <v>641.12</v>
      </c>
      <c r="M281" s="39">
        <f>ROUND(G281*0.08,2)</f>
        <v>507.68</v>
      </c>
      <c r="N281" s="38">
        <f>ROUND(H281*0.007,2)</f>
        <v>28.05</v>
      </c>
      <c r="O281" s="39">
        <f>I281*5%</f>
        <v>159</v>
      </c>
      <c r="P281" s="39">
        <f>J281*50%</f>
        <v>0</v>
      </c>
      <c r="Q281" s="39">
        <f>SUM(K281:P281)</f>
        <v>1407.98</v>
      </c>
      <c r="R281" s="38">
        <f>E281*0</f>
        <v>0</v>
      </c>
      <c r="S281" s="38">
        <f>ROUND(F281*0.08,2)</f>
        <v>320.56</v>
      </c>
      <c r="T281" s="39">
        <f>ROUND(G281*0.02,2)</f>
        <v>126.92</v>
      </c>
      <c r="U281" s="38">
        <f>ROUND(H281*0.003,2)</f>
        <v>12.02</v>
      </c>
      <c r="V281" s="39">
        <f>I281*5%</f>
        <v>159</v>
      </c>
      <c r="W281" s="39">
        <f>J281*50%</f>
        <v>0</v>
      </c>
      <c r="X281" s="38">
        <f>SUM(R281:W281)</f>
        <v>618.5</v>
      </c>
      <c r="Y281" s="38">
        <f>Q281+X281</f>
        <v>2026.48</v>
      </c>
      <c r="Z281" s="35"/>
      <c r="AA281" s="41" t="s">
        <v>74</v>
      </c>
      <c r="AB281" s="42" t="e">
        <f>K281+R281+#REF!</f>
        <v>#REF!</v>
      </c>
      <c r="AC281" s="42" t="e">
        <f>L281+S281+#REF!+#REF!</f>
        <v>#REF!</v>
      </c>
      <c r="AD281" s="42">
        <f>M281+T281</f>
        <v>634.6</v>
      </c>
      <c r="AE281" s="42" t="e">
        <f>N281+U281+#REF!+#REF!</f>
        <v>#REF!</v>
      </c>
      <c r="AF281" s="42">
        <f t="shared" ref="AF281:AH281" si="373">O281+V281</f>
        <v>318</v>
      </c>
      <c r="AG281" s="42">
        <f t="shared" si="373"/>
        <v>0</v>
      </c>
      <c r="AH281" s="42">
        <f t="shared" si="373"/>
        <v>2026.48</v>
      </c>
      <c r="AI281" s="41" t="s">
        <v>35</v>
      </c>
      <c r="AJ281" s="15"/>
    </row>
    <row r="282" s="18" customFormat="1" ht="19" customHeight="1" spans="1:36">
      <c r="A282" s="37">
        <f>ROW()-3</f>
        <v>279</v>
      </c>
      <c r="B282" s="38" t="s">
        <v>181</v>
      </c>
      <c r="C282" s="59" t="s">
        <v>606</v>
      </c>
      <c r="D282" s="40" t="s">
        <v>607</v>
      </c>
      <c r="E282" s="111">
        <v>4007</v>
      </c>
      <c r="F282" s="109">
        <v>4007</v>
      </c>
      <c r="G282" s="109">
        <v>6346</v>
      </c>
      <c r="H282" s="109">
        <v>4007</v>
      </c>
      <c r="I282" s="110">
        <v>3180</v>
      </c>
      <c r="J282" s="39"/>
      <c r="K282" s="38">
        <f>ROUND(E282*0.018,2)</f>
        <v>72.13</v>
      </c>
      <c r="L282" s="38">
        <f>ROUND(F282*0.16,2)</f>
        <v>641.12</v>
      </c>
      <c r="M282" s="39">
        <f>ROUND(G282*0.08,2)</f>
        <v>507.68</v>
      </c>
      <c r="N282" s="38">
        <f>ROUND(H282*0.007,2)</f>
        <v>28.05</v>
      </c>
      <c r="O282" s="39">
        <f>I282*5%</f>
        <v>159</v>
      </c>
      <c r="P282" s="39">
        <f>J282*50%</f>
        <v>0</v>
      </c>
      <c r="Q282" s="39">
        <f>SUM(K282:P282)</f>
        <v>1407.98</v>
      </c>
      <c r="R282" s="38">
        <f>E282*0</f>
        <v>0</v>
      </c>
      <c r="S282" s="38">
        <f>ROUND(F282*0.08,2)</f>
        <v>320.56</v>
      </c>
      <c r="T282" s="39">
        <f>ROUND(G282*0.02,2)</f>
        <v>126.92</v>
      </c>
      <c r="U282" s="38">
        <f>ROUND(H282*0.003,2)</f>
        <v>12.02</v>
      </c>
      <c r="V282" s="39">
        <f>I282*5%</f>
        <v>159</v>
      </c>
      <c r="W282" s="39">
        <f>J282*50%</f>
        <v>0</v>
      </c>
      <c r="X282" s="38">
        <f>SUM(R282:W282)</f>
        <v>618.5</v>
      </c>
      <c r="Y282" s="38">
        <f>Q282+X282</f>
        <v>2026.48</v>
      </c>
      <c r="Z282" s="35"/>
      <c r="AA282" s="41" t="s">
        <v>81</v>
      </c>
      <c r="AB282" s="42" t="e">
        <f>K282+R282+#REF!</f>
        <v>#REF!</v>
      </c>
      <c r="AC282" s="42" t="e">
        <f>L282+S282+#REF!+#REF!</f>
        <v>#REF!</v>
      </c>
      <c r="AD282" s="42">
        <f>M282+T282</f>
        <v>634.6</v>
      </c>
      <c r="AE282" s="42" t="e">
        <f>N282+U282+#REF!+#REF!</f>
        <v>#REF!</v>
      </c>
      <c r="AF282" s="42">
        <f t="shared" ref="AF282:AH282" si="374">O282+V282</f>
        <v>318</v>
      </c>
      <c r="AG282" s="42">
        <f t="shared" si="374"/>
        <v>0</v>
      </c>
      <c r="AH282" s="42">
        <f t="shared" si="374"/>
        <v>2026.48</v>
      </c>
      <c r="AI282" s="41" t="s">
        <v>31</v>
      </c>
      <c r="AJ282" s="15"/>
    </row>
    <row r="283" s="18" customFormat="1" ht="19" customHeight="1" spans="1:36">
      <c r="A283" s="37">
        <f>ROW()-3</f>
        <v>280</v>
      </c>
      <c r="B283" s="38" t="s">
        <v>189</v>
      </c>
      <c r="C283" s="112" t="s">
        <v>624</v>
      </c>
      <c r="D283" s="241" t="s">
        <v>625</v>
      </c>
      <c r="E283" s="111">
        <v>4007</v>
      </c>
      <c r="F283" s="109">
        <v>4007</v>
      </c>
      <c r="G283" s="109">
        <v>6346</v>
      </c>
      <c r="H283" s="109">
        <v>4007</v>
      </c>
      <c r="I283" s="43">
        <v>0</v>
      </c>
      <c r="J283" s="39"/>
      <c r="K283" s="38">
        <f>ROUND(E283*0.018,2)</f>
        <v>72.13</v>
      </c>
      <c r="L283" s="38">
        <f>ROUND(F283*0.16,2)</f>
        <v>641.12</v>
      </c>
      <c r="M283" s="39">
        <f>ROUND(G283*0.08,2)</f>
        <v>507.68</v>
      </c>
      <c r="N283" s="38">
        <f>ROUND(H283*0.007,2)</f>
        <v>28.05</v>
      </c>
      <c r="O283" s="39">
        <f>I283*5%</f>
        <v>0</v>
      </c>
      <c r="P283" s="39">
        <f>J283*50%</f>
        <v>0</v>
      </c>
      <c r="Q283" s="39">
        <f>SUM(K283:P283)</f>
        <v>1248.98</v>
      </c>
      <c r="R283" s="38">
        <f>E283*0</f>
        <v>0</v>
      </c>
      <c r="S283" s="38">
        <f>ROUND(F283*0.08,2)</f>
        <v>320.56</v>
      </c>
      <c r="T283" s="39">
        <f>ROUND(G283*0.02,2)</f>
        <v>126.92</v>
      </c>
      <c r="U283" s="38">
        <f>ROUND(H283*0.003,2)</f>
        <v>12.02</v>
      </c>
      <c r="V283" s="39">
        <f>I283*5%</f>
        <v>0</v>
      </c>
      <c r="W283" s="39">
        <f>J283*50%</f>
        <v>0</v>
      </c>
      <c r="X283" s="38">
        <f>SUM(R283:W283)</f>
        <v>459.5</v>
      </c>
      <c r="Y283" s="38">
        <f>Q283+X283</f>
        <v>1708.48</v>
      </c>
      <c r="Z283" s="35"/>
      <c r="AA283" s="41" t="s">
        <v>52</v>
      </c>
      <c r="AB283" s="42" t="e">
        <f>K283+R283+#REF!</f>
        <v>#REF!</v>
      </c>
      <c r="AC283" s="42" t="e">
        <f>L283+S283+#REF!+#REF!</f>
        <v>#REF!</v>
      </c>
      <c r="AD283" s="42">
        <f>M283+T283</f>
        <v>634.6</v>
      </c>
      <c r="AE283" s="42" t="e">
        <f>N283+U283+#REF!+#REF!</f>
        <v>#REF!</v>
      </c>
      <c r="AF283" s="42">
        <f t="shared" ref="AF283:AH283" si="375">O283+V283</f>
        <v>0</v>
      </c>
      <c r="AG283" s="42">
        <f t="shared" si="375"/>
        <v>0</v>
      </c>
      <c r="AH283" s="42">
        <f t="shared" si="375"/>
        <v>1708.48</v>
      </c>
      <c r="AI283" s="41" t="s">
        <v>33</v>
      </c>
      <c r="AJ283" s="15"/>
    </row>
    <row r="284" ht="17" customHeight="1" spans="1:36">
      <c r="A284" s="37"/>
      <c r="B284" s="39"/>
      <c r="C284" s="54"/>
      <c r="D284" s="55"/>
      <c r="E284" s="109"/>
      <c r="F284" s="109"/>
      <c r="G284" s="109"/>
      <c r="H284" s="109"/>
      <c r="I284" s="73"/>
      <c r="J284" s="39"/>
      <c r="K284" s="38"/>
      <c r="L284" s="38"/>
      <c r="M284" s="39"/>
      <c r="N284" s="38"/>
      <c r="O284" s="39"/>
      <c r="P284" s="39"/>
      <c r="Q284" s="39"/>
      <c r="R284" s="38"/>
      <c r="S284" s="38"/>
      <c r="T284" s="39"/>
      <c r="U284" s="38"/>
      <c r="V284" s="39"/>
      <c r="W284" s="39"/>
      <c r="X284" s="38"/>
      <c r="Y284" s="38"/>
      <c r="Z284" s="35"/>
      <c r="AA284" s="41"/>
      <c r="AB284" s="42"/>
      <c r="AC284" s="42"/>
      <c r="AD284" s="42"/>
      <c r="AE284" s="42"/>
      <c r="AF284" s="42"/>
      <c r="AG284" s="42"/>
      <c r="AH284" s="42"/>
      <c r="AI284" s="41"/>
      <c r="AJ284" s="15"/>
    </row>
    <row r="285" s="15" customFormat="1" ht="16" customHeight="1" spans="1:36">
      <c r="A285" s="37"/>
      <c r="B285" s="38"/>
      <c r="C285" s="38"/>
      <c r="D285" s="40"/>
      <c r="E285" s="109"/>
      <c r="F285" s="109"/>
      <c r="G285" s="109"/>
      <c r="H285" s="109"/>
      <c r="I285" s="109"/>
      <c r="J285" s="39"/>
      <c r="K285" s="38"/>
      <c r="L285" s="38"/>
      <c r="M285" s="39"/>
      <c r="N285" s="38"/>
      <c r="O285" s="39"/>
      <c r="P285" s="39"/>
      <c r="Q285" s="39"/>
      <c r="R285" s="38"/>
      <c r="S285" s="38"/>
      <c r="T285" s="39"/>
      <c r="U285" s="38"/>
      <c r="V285" s="39"/>
      <c r="W285" s="39"/>
      <c r="X285" s="38"/>
      <c r="Y285" s="38"/>
      <c r="Z285" s="38"/>
      <c r="AA285" s="41"/>
      <c r="AB285" s="42"/>
      <c r="AC285" s="42"/>
      <c r="AD285" s="42"/>
      <c r="AE285" s="42"/>
      <c r="AF285" s="42"/>
      <c r="AG285" s="42"/>
      <c r="AH285" s="42"/>
      <c r="AI285" s="41"/>
    </row>
    <row r="286" s="15" customFormat="1" ht="16" customHeight="1" spans="1:36">
      <c r="A286" s="37"/>
      <c r="B286" s="38"/>
      <c r="C286" s="66"/>
      <c r="D286" s="46"/>
      <c r="E286" s="111"/>
      <c r="F286" s="109"/>
      <c r="G286" s="109"/>
      <c r="H286" s="109"/>
      <c r="I286" s="110"/>
      <c r="J286" s="39"/>
      <c r="K286" s="38"/>
      <c r="L286" s="38"/>
      <c r="M286" s="39"/>
      <c r="N286" s="38"/>
      <c r="O286" s="39"/>
      <c r="P286" s="39"/>
      <c r="Q286" s="39"/>
      <c r="R286" s="38"/>
      <c r="S286" s="38"/>
      <c r="T286" s="39"/>
      <c r="U286" s="38"/>
      <c r="V286" s="39"/>
      <c r="W286" s="39"/>
      <c r="X286" s="38"/>
      <c r="Y286" s="38"/>
      <c r="Z286" s="43"/>
      <c r="AA286" s="41"/>
      <c r="AB286" s="42"/>
      <c r="AC286" s="42"/>
      <c r="AD286" s="42"/>
      <c r="AE286" s="42"/>
      <c r="AF286" s="42"/>
      <c r="AG286" s="42"/>
      <c r="AH286" s="42"/>
      <c r="AI286" s="41"/>
    </row>
    <row r="287" s="15" customFormat="1" ht="16" customHeight="1" spans="1:36">
      <c r="A287" s="37"/>
      <c r="B287" s="38"/>
      <c r="C287" s="54"/>
      <c r="D287" s="46"/>
      <c r="E287" s="109"/>
      <c r="F287" s="109"/>
      <c r="G287" s="109"/>
      <c r="H287" s="109"/>
      <c r="I287" s="110"/>
      <c r="J287" s="39"/>
      <c r="K287" s="38"/>
      <c r="L287" s="38"/>
      <c r="M287" s="39"/>
      <c r="N287" s="38"/>
      <c r="O287" s="39"/>
      <c r="P287" s="39"/>
      <c r="Q287" s="39"/>
      <c r="R287" s="38"/>
      <c r="S287" s="38"/>
      <c r="T287" s="39"/>
      <c r="U287" s="38"/>
      <c r="V287" s="39"/>
      <c r="W287" s="39"/>
      <c r="X287" s="38"/>
      <c r="Y287" s="38"/>
      <c r="Z287" s="43"/>
      <c r="AA287" s="41"/>
      <c r="AB287" s="42"/>
      <c r="AC287" s="42"/>
      <c r="AD287" s="42"/>
      <c r="AE287" s="42"/>
      <c r="AF287" s="42"/>
      <c r="AG287" s="42"/>
      <c r="AH287" s="42"/>
      <c r="AI287" s="41"/>
    </row>
    <row r="288" s="15" customFormat="1" ht="16" customHeight="1" spans="1:36">
      <c r="A288" s="37"/>
      <c r="B288" s="38"/>
      <c r="C288" s="45"/>
      <c r="D288" s="46"/>
      <c r="E288" s="109"/>
      <c r="F288" s="109"/>
      <c r="G288" s="109"/>
      <c r="H288" s="109"/>
      <c r="I288" s="110"/>
      <c r="J288" s="39"/>
      <c r="K288" s="38"/>
      <c r="L288" s="38"/>
      <c r="M288" s="39"/>
      <c r="N288" s="38"/>
      <c r="O288" s="39"/>
      <c r="P288" s="39"/>
      <c r="Q288" s="39"/>
      <c r="R288" s="38"/>
      <c r="S288" s="38"/>
      <c r="T288" s="39"/>
      <c r="U288" s="38"/>
      <c r="V288" s="39"/>
      <c r="W288" s="39"/>
      <c r="X288" s="38"/>
      <c r="Y288" s="38"/>
      <c r="Z288" s="43"/>
      <c r="AA288" s="41"/>
      <c r="AB288" s="42"/>
      <c r="AC288" s="42"/>
      <c r="AD288" s="42"/>
      <c r="AE288" s="42"/>
      <c r="AF288" s="42"/>
      <c r="AG288" s="42"/>
      <c r="AH288" s="42"/>
      <c r="AI288" s="41"/>
    </row>
    <row r="289" ht="17" customHeight="1" spans="1:36">
      <c r="A289" s="37"/>
      <c r="B289" s="38"/>
      <c r="C289" s="54"/>
      <c r="D289" s="55"/>
      <c r="E289" s="109"/>
      <c r="F289" s="109"/>
      <c r="G289" s="109"/>
      <c r="H289" s="109"/>
      <c r="I289" s="110"/>
      <c r="J289" s="39"/>
      <c r="K289" s="38"/>
      <c r="L289" s="38"/>
      <c r="M289" s="39"/>
      <c r="N289" s="38"/>
      <c r="O289" s="39"/>
      <c r="P289" s="39"/>
      <c r="Q289" s="39"/>
      <c r="R289" s="38"/>
      <c r="S289" s="38"/>
      <c r="T289" s="39"/>
      <c r="U289" s="38"/>
      <c r="V289" s="39"/>
      <c r="W289" s="39"/>
      <c r="X289" s="38"/>
      <c r="Y289" s="38"/>
      <c r="Z289" s="35"/>
      <c r="AA289" s="41"/>
      <c r="AB289" s="42"/>
      <c r="AC289" s="42"/>
      <c r="AD289" s="42"/>
      <c r="AE289" s="42"/>
      <c r="AF289" s="42"/>
      <c r="AG289" s="42"/>
      <c r="AH289" s="42"/>
      <c r="AI289" s="41"/>
      <c r="AJ289" s="15"/>
    </row>
    <row r="290" s="15" customFormat="1" ht="16" customHeight="1" spans="1:36">
      <c r="A290" s="37"/>
      <c r="B290" s="38"/>
      <c r="C290" s="54"/>
      <c r="D290" s="40"/>
      <c r="E290" s="109"/>
      <c r="F290" s="109"/>
      <c r="G290" s="109"/>
      <c r="H290" s="109"/>
      <c r="I290" s="110"/>
      <c r="J290" s="39"/>
      <c r="K290" s="38"/>
      <c r="L290" s="38"/>
      <c r="M290" s="39"/>
      <c r="N290" s="38"/>
      <c r="O290" s="39"/>
      <c r="P290" s="39"/>
      <c r="Q290" s="39"/>
      <c r="R290" s="38"/>
      <c r="S290" s="38"/>
      <c r="T290" s="39"/>
      <c r="U290" s="38"/>
      <c r="V290" s="39"/>
      <c r="W290" s="39"/>
      <c r="X290" s="38"/>
      <c r="Y290" s="38"/>
      <c r="Z290" s="43"/>
      <c r="AA290" s="41"/>
      <c r="AB290" s="42"/>
      <c r="AC290" s="42"/>
      <c r="AD290" s="42"/>
      <c r="AE290" s="42"/>
      <c r="AF290" s="42"/>
      <c r="AG290" s="42"/>
      <c r="AH290" s="42"/>
      <c r="AI290" s="41"/>
    </row>
    <row r="291" s="18" customFormat="1" ht="19" customHeight="1" spans="1:36">
      <c r="A291" s="37"/>
      <c r="B291" s="38"/>
      <c r="C291" s="68"/>
      <c r="D291" s="113"/>
      <c r="E291" s="109"/>
      <c r="F291" s="109"/>
      <c r="G291" s="109"/>
      <c r="H291" s="109"/>
      <c r="I291" s="110"/>
      <c r="J291" s="39"/>
      <c r="K291" s="38"/>
      <c r="L291" s="38"/>
      <c r="M291" s="39"/>
      <c r="N291" s="38"/>
      <c r="O291" s="39"/>
      <c r="P291" s="39"/>
      <c r="Q291" s="39"/>
      <c r="R291" s="38"/>
      <c r="S291" s="38"/>
      <c r="T291" s="39"/>
      <c r="U291" s="38"/>
      <c r="V291" s="39"/>
      <c r="W291" s="39"/>
      <c r="X291" s="38"/>
      <c r="Y291" s="38"/>
      <c r="Z291" s="35"/>
      <c r="AA291" s="41"/>
      <c r="AB291" s="42"/>
      <c r="AC291" s="42"/>
      <c r="AD291" s="42"/>
      <c r="AE291" s="42"/>
      <c r="AF291" s="42"/>
      <c r="AG291" s="42"/>
      <c r="AH291" s="42"/>
      <c r="AI291" s="41"/>
      <c r="AJ291" s="15"/>
    </row>
    <row r="292" s="16" customFormat="1" ht="17" customHeight="1" spans="1:36">
      <c r="A292" s="47"/>
      <c r="B292" s="50"/>
      <c r="C292" s="114"/>
      <c r="D292" s="115"/>
      <c r="E292" s="116"/>
      <c r="F292" s="116"/>
      <c r="G292" s="109"/>
      <c r="H292" s="116"/>
      <c r="I292" s="117"/>
      <c r="J292" s="50"/>
      <c r="K292" s="48"/>
      <c r="L292" s="48"/>
      <c r="M292" s="50"/>
      <c r="N292" s="48"/>
      <c r="O292" s="50"/>
      <c r="P292" s="50"/>
      <c r="Q292" s="50"/>
      <c r="R292" s="48"/>
      <c r="S292" s="48"/>
      <c r="T292" s="50"/>
      <c r="U292" s="48"/>
      <c r="V292" s="50"/>
      <c r="W292" s="50"/>
      <c r="X292" s="48"/>
      <c r="Y292" s="48"/>
      <c r="Z292" s="118"/>
      <c r="AA292" s="51"/>
      <c r="AB292" s="52"/>
      <c r="AC292" s="52"/>
      <c r="AD292" s="52"/>
      <c r="AE292" s="52"/>
      <c r="AF292" s="52"/>
      <c r="AG292" s="52"/>
      <c r="AH292" s="52"/>
      <c r="AI292" s="51"/>
    </row>
    <row r="293" s="16" customFormat="1" ht="16" customHeight="1" spans="1:36">
      <c r="A293" s="47"/>
      <c r="B293" s="48"/>
      <c r="C293" s="48"/>
      <c r="D293" s="49"/>
      <c r="E293" s="116"/>
      <c r="F293" s="116"/>
      <c r="G293" s="109"/>
      <c r="H293" s="116"/>
      <c r="I293" s="116"/>
      <c r="J293" s="50"/>
      <c r="K293" s="48"/>
      <c r="L293" s="48"/>
      <c r="M293" s="50"/>
      <c r="N293" s="48"/>
      <c r="O293" s="50"/>
      <c r="P293" s="50"/>
      <c r="Q293" s="50"/>
      <c r="R293" s="48"/>
      <c r="S293" s="48"/>
      <c r="T293" s="50"/>
      <c r="U293" s="48"/>
      <c r="V293" s="50"/>
      <c r="W293" s="50"/>
      <c r="X293" s="48"/>
      <c r="Y293" s="48"/>
      <c r="Z293" s="48"/>
      <c r="AA293" s="51"/>
      <c r="AB293" s="52"/>
      <c r="AC293" s="52"/>
      <c r="AD293" s="52"/>
      <c r="AE293" s="52"/>
      <c r="AF293" s="52"/>
      <c r="AG293" s="52"/>
      <c r="AH293" s="52"/>
      <c r="AI293" s="51"/>
    </row>
    <row r="294" s="15" customFormat="1" ht="16" customHeight="1" spans="1:36">
      <c r="A294" s="37"/>
      <c r="B294" s="38"/>
      <c r="C294" s="66"/>
      <c r="D294" s="46"/>
      <c r="E294" s="111"/>
      <c r="F294" s="109"/>
      <c r="G294" s="109"/>
      <c r="H294" s="109"/>
      <c r="I294" s="110"/>
      <c r="J294" s="39"/>
      <c r="K294" s="38"/>
      <c r="L294" s="38"/>
      <c r="M294" s="39"/>
      <c r="N294" s="38"/>
      <c r="O294" s="39"/>
      <c r="P294" s="39"/>
      <c r="Q294" s="39"/>
      <c r="R294" s="38"/>
      <c r="S294" s="38"/>
      <c r="T294" s="39"/>
      <c r="U294" s="38"/>
      <c r="V294" s="39"/>
      <c r="W294" s="39"/>
      <c r="X294" s="38"/>
      <c r="Y294" s="38"/>
      <c r="Z294" s="43"/>
      <c r="AA294" s="41"/>
      <c r="AB294" s="42"/>
      <c r="AC294" s="42"/>
      <c r="AD294" s="42"/>
      <c r="AE294" s="42"/>
      <c r="AF294" s="42"/>
      <c r="AG294" s="42"/>
      <c r="AH294" s="42"/>
      <c r="AI294" s="41"/>
    </row>
    <row r="295" ht="17" customHeight="1" spans="1:36">
      <c r="A295" s="37"/>
      <c r="B295" s="39"/>
      <c r="C295" s="54"/>
      <c r="D295" s="55"/>
      <c r="E295" s="109"/>
      <c r="F295" s="109"/>
      <c r="G295" s="109"/>
      <c r="H295" s="109"/>
      <c r="I295" s="110"/>
      <c r="J295" s="39"/>
      <c r="K295" s="38"/>
      <c r="L295" s="38"/>
      <c r="M295" s="39"/>
      <c r="N295" s="38"/>
      <c r="O295" s="39"/>
      <c r="P295" s="39"/>
      <c r="Q295" s="39"/>
      <c r="R295" s="38"/>
      <c r="S295" s="38"/>
      <c r="T295" s="39"/>
      <c r="U295" s="38"/>
      <c r="V295" s="39"/>
      <c r="W295" s="39"/>
      <c r="X295" s="38"/>
      <c r="Y295" s="38"/>
      <c r="Z295" s="35"/>
      <c r="AA295" s="41"/>
      <c r="AB295" s="42"/>
      <c r="AC295" s="42"/>
      <c r="AD295" s="42"/>
      <c r="AE295" s="42"/>
      <c r="AF295" s="42"/>
      <c r="AG295" s="42"/>
      <c r="AH295" s="42"/>
      <c r="AI295" s="41"/>
      <c r="AJ295" s="15"/>
    </row>
    <row r="296" s="15" customFormat="1" ht="16" customHeight="1" spans="1:36">
      <c r="A296" s="37"/>
      <c r="B296" s="38"/>
      <c r="C296" s="44"/>
      <c r="D296" s="40"/>
      <c r="E296" s="109"/>
      <c r="F296" s="109"/>
      <c r="G296" s="109"/>
      <c r="H296" s="109"/>
      <c r="I296" s="109"/>
      <c r="J296" s="39"/>
      <c r="K296" s="38"/>
      <c r="L296" s="38"/>
      <c r="M296" s="39"/>
      <c r="N296" s="38"/>
      <c r="O296" s="39"/>
      <c r="P296" s="39"/>
      <c r="Q296" s="39"/>
      <c r="R296" s="38"/>
      <c r="S296" s="38"/>
      <c r="T296" s="39"/>
      <c r="U296" s="38"/>
      <c r="V296" s="39"/>
      <c r="W296" s="39"/>
      <c r="X296" s="38"/>
      <c r="Y296" s="38"/>
      <c r="Z296" s="38"/>
      <c r="AA296" s="41"/>
      <c r="AB296" s="42"/>
      <c r="AC296" s="42"/>
      <c r="AD296" s="42"/>
      <c r="AE296" s="42"/>
      <c r="AF296" s="42"/>
      <c r="AG296" s="42"/>
      <c r="AH296" s="42"/>
      <c r="AI296" s="41"/>
    </row>
    <row r="297" s="18" customFormat="1" ht="19" customHeight="1" spans="1:36">
      <c r="A297" s="37"/>
      <c r="B297" s="38"/>
      <c r="C297" s="119"/>
      <c r="D297" s="65"/>
      <c r="E297" s="109"/>
      <c r="F297" s="109"/>
      <c r="G297" s="109"/>
      <c r="H297" s="109"/>
      <c r="I297" s="110"/>
      <c r="J297" s="39"/>
      <c r="K297" s="38"/>
      <c r="L297" s="38"/>
      <c r="M297" s="39"/>
      <c r="N297" s="38"/>
      <c r="O297" s="39"/>
      <c r="P297" s="39"/>
      <c r="Q297" s="39"/>
      <c r="R297" s="38"/>
      <c r="S297" s="38"/>
      <c r="T297" s="39"/>
      <c r="U297" s="38"/>
      <c r="V297" s="39"/>
      <c r="W297" s="39"/>
      <c r="X297" s="38"/>
      <c r="Y297" s="38"/>
      <c r="Z297" s="35"/>
      <c r="AA297" s="41"/>
      <c r="AB297" s="42"/>
      <c r="AC297" s="42"/>
      <c r="AD297" s="42"/>
      <c r="AE297" s="42"/>
      <c r="AF297" s="42"/>
      <c r="AG297" s="42"/>
      <c r="AH297" s="42"/>
      <c r="AI297" s="41"/>
      <c r="AJ297" s="15"/>
    </row>
    <row r="298" s="19" customFormat="1" ht="19" customHeight="1" spans="1:36">
      <c r="A298" s="47"/>
      <c r="B298" s="48"/>
      <c r="C298" s="114"/>
      <c r="D298" s="120"/>
      <c r="E298" s="116"/>
      <c r="F298" s="116"/>
      <c r="G298" s="116"/>
      <c r="H298" s="116"/>
      <c r="I298" s="121"/>
      <c r="J298" s="50"/>
      <c r="K298" s="48"/>
      <c r="L298" s="48"/>
      <c r="M298" s="50"/>
      <c r="N298" s="48"/>
      <c r="O298" s="50"/>
      <c r="P298" s="50"/>
      <c r="Q298" s="50"/>
      <c r="R298" s="48"/>
      <c r="S298" s="48"/>
      <c r="T298" s="50"/>
      <c r="U298" s="48"/>
      <c r="V298" s="50"/>
      <c r="W298" s="50"/>
      <c r="X298" s="48"/>
      <c r="Y298" s="48"/>
      <c r="Z298" s="118"/>
      <c r="AA298" s="51"/>
      <c r="AB298" s="52"/>
      <c r="AC298" s="52"/>
      <c r="AD298" s="52"/>
      <c r="AE298" s="52"/>
      <c r="AF298" s="52"/>
      <c r="AG298" s="52"/>
      <c r="AH298" s="52"/>
      <c r="AI298" s="51"/>
      <c r="AJ298" s="16"/>
    </row>
    <row r="299" s="16" customFormat="1" spans="1:36">
      <c r="A299" s="47"/>
      <c r="B299" s="48"/>
      <c r="C299" s="38"/>
      <c r="D299" s="49"/>
      <c r="E299" s="116"/>
      <c r="F299" s="116"/>
      <c r="G299" s="116"/>
      <c r="H299" s="116"/>
      <c r="I299" s="116"/>
      <c r="J299" s="50"/>
      <c r="K299" s="48"/>
      <c r="L299" s="48"/>
      <c r="M299" s="50"/>
      <c r="N299" s="48"/>
      <c r="O299" s="50"/>
      <c r="P299" s="50"/>
      <c r="Q299" s="50"/>
      <c r="R299" s="48"/>
      <c r="S299" s="48"/>
      <c r="T299" s="50"/>
      <c r="U299" s="48"/>
      <c r="V299" s="50"/>
      <c r="W299" s="50"/>
      <c r="X299" s="48"/>
      <c r="Y299" s="48"/>
      <c r="Z299" s="48"/>
      <c r="AA299" s="51"/>
      <c r="AB299" s="52"/>
      <c r="AC299" s="52"/>
      <c r="AD299" s="52"/>
      <c r="AE299" s="52"/>
      <c r="AF299" s="52"/>
      <c r="AG299" s="52"/>
      <c r="AH299" s="52"/>
      <c r="AI299" s="51"/>
    </row>
    <row r="300" ht="17" customHeight="1" spans="1:36">
      <c r="A300" s="37"/>
      <c r="B300" s="39"/>
      <c r="C300" s="38"/>
      <c r="D300" s="55"/>
      <c r="E300" s="109"/>
      <c r="F300" s="109"/>
      <c r="G300" s="109"/>
      <c r="H300" s="109"/>
      <c r="I300" s="110"/>
      <c r="J300" s="39"/>
      <c r="K300" s="38"/>
      <c r="L300" s="38"/>
      <c r="M300" s="39"/>
      <c r="N300" s="38"/>
      <c r="O300" s="39"/>
      <c r="P300" s="39"/>
      <c r="Q300" s="39"/>
      <c r="R300" s="38"/>
      <c r="S300" s="38"/>
      <c r="T300" s="39"/>
      <c r="U300" s="38"/>
      <c r="V300" s="39"/>
      <c r="W300" s="39"/>
      <c r="X300" s="38"/>
      <c r="Y300" s="38"/>
      <c r="Z300" s="35"/>
      <c r="AA300" s="41"/>
      <c r="AB300" s="42"/>
      <c r="AC300" s="42"/>
      <c r="AD300" s="42"/>
      <c r="AE300" s="42"/>
      <c r="AF300" s="42"/>
      <c r="AG300" s="42"/>
      <c r="AH300" s="42"/>
      <c r="AI300" s="41"/>
      <c r="AJ300" s="15"/>
    </row>
    <row r="301" s="20" customFormat="1" ht="16" customHeight="1" spans="1:36">
      <c r="A301" s="122"/>
      <c r="B301" s="123"/>
      <c r="C301" s="38"/>
      <c r="D301" s="124"/>
      <c r="E301" s="125"/>
      <c r="F301" s="125"/>
      <c r="G301" s="125"/>
      <c r="H301" s="125"/>
      <c r="I301" s="125"/>
      <c r="J301" s="39"/>
      <c r="K301" s="38"/>
      <c r="L301" s="123"/>
      <c r="M301" s="126"/>
      <c r="N301" s="123"/>
      <c r="O301" s="126"/>
      <c r="P301" s="126"/>
      <c r="Q301" s="126"/>
      <c r="R301" s="123"/>
      <c r="S301" s="123"/>
      <c r="T301" s="126"/>
      <c r="U301" s="123"/>
      <c r="V301" s="126"/>
      <c r="W301" s="126"/>
      <c r="X301" s="123"/>
      <c r="Y301" s="123"/>
      <c r="Z301" s="123"/>
      <c r="AA301" s="127"/>
      <c r="AB301" s="128"/>
      <c r="AC301" s="128"/>
      <c r="AD301" s="128"/>
      <c r="AE301" s="128"/>
      <c r="AF301" s="128"/>
      <c r="AG301" s="128"/>
      <c r="AH301" s="128"/>
      <c r="AI301" s="127"/>
      <c r="AJ301" s="15"/>
    </row>
    <row r="302" s="16" customFormat="1" ht="17" customHeight="1" spans="1:36">
      <c r="A302" s="47"/>
      <c r="B302" s="50"/>
      <c r="C302" s="38"/>
      <c r="D302" s="115"/>
      <c r="E302" s="50"/>
      <c r="F302" s="50"/>
      <c r="G302" s="116"/>
      <c r="H302" s="50"/>
      <c r="I302" s="117"/>
      <c r="J302" s="50"/>
      <c r="K302" s="48"/>
      <c r="L302" s="48"/>
      <c r="M302" s="50"/>
      <c r="N302" s="48"/>
      <c r="O302" s="50"/>
      <c r="P302" s="50"/>
      <c r="Q302" s="50"/>
      <c r="R302" s="48"/>
      <c r="S302" s="48"/>
      <c r="T302" s="50"/>
      <c r="U302" s="48"/>
      <c r="V302" s="50"/>
      <c r="W302" s="50"/>
      <c r="X302" s="48"/>
      <c r="Y302" s="48"/>
      <c r="Z302" s="118"/>
      <c r="AA302" s="51"/>
      <c r="AB302" s="52"/>
      <c r="AC302" s="52"/>
      <c r="AD302" s="52"/>
      <c r="AE302" s="52"/>
      <c r="AF302" s="52"/>
      <c r="AG302" s="52"/>
      <c r="AH302" s="52"/>
      <c r="AI302" s="51"/>
    </row>
    <row r="303" s="16" customFormat="1" ht="16" customHeight="1" spans="1:36">
      <c r="A303" s="47"/>
      <c r="B303" s="48"/>
      <c r="C303" s="38"/>
      <c r="D303" s="129"/>
      <c r="E303" s="48"/>
      <c r="F303" s="48"/>
      <c r="G303" s="116"/>
      <c r="H303" s="116"/>
      <c r="I303" s="121"/>
      <c r="J303" s="50"/>
      <c r="K303" s="48"/>
      <c r="L303" s="48"/>
      <c r="M303" s="50"/>
      <c r="N303" s="48"/>
      <c r="O303" s="50"/>
      <c r="P303" s="50"/>
      <c r="Q303" s="50"/>
      <c r="R303" s="48"/>
      <c r="S303" s="48"/>
      <c r="T303" s="50"/>
      <c r="U303" s="48"/>
      <c r="V303" s="50"/>
      <c r="W303" s="50"/>
      <c r="X303" s="48"/>
      <c r="Y303" s="48"/>
      <c r="Z303" s="130"/>
      <c r="AA303" s="51"/>
      <c r="AB303" s="52"/>
      <c r="AC303" s="52"/>
      <c r="AD303" s="52"/>
      <c r="AE303" s="52"/>
      <c r="AF303" s="52"/>
      <c r="AG303" s="52"/>
      <c r="AH303" s="52"/>
      <c r="AI303" s="51"/>
    </row>
    <row r="304" spans="1:36">
      <c r="D304" s="21"/>
      <c r="W304" s="15"/>
      <c r="AH304" s="24"/>
      <c r="AI304"/>
    </row>
    <row r="305" spans="4:35">
      <c r="D305" s="21"/>
      <c r="W305" s="15"/>
      <c r="AH305" s="24"/>
      <c r="AI305"/>
    </row>
    <row r="306" spans="4:35">
      <c r="D306" s="21"/>
      <c r="W306" s="15"/>
      <c r="AH306" s="24"/>
      <c r="AI306"/>
    </row>
    <row r="307" spans="4:35">
      <c r="D307" s="21"/>
      <c r="W307" s="15"/>
      <c r="AH307" s="24"/>
      <c r="AI307"/>
    </row>
    <row r="308" spans="4:35">
      <c r="D308" s="21"/>
      <c r="W308" s="15"/>
      <c r="AH308" s="24"/>
      <c r="AI308"/>
    </row>
  </sheetData>
  <sheetProtection sort="0" autoFilter="0" pivotTables="0"/>
  <autoFilter xmlns:etc="http://www.wps.cn/officeDocument/2017/etCustomData" ref="A3:AI261" etc:filterBottomFollowUsedRange="0">
    <sortState ref="A3:AI261">
      <sortCondition ref="A3:A26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62:B262"/>
    <mergeCell ref="C262:D262"/>
    <mergeCell ref="A263:B263"/>
    <mergeCell ref="C263:D263"/>
    <mergeCell ref="E263:F263"/>
    <mergeCell ref="G263:H263"/>
    <mergeCell ref="A264:B264"/>
    <mergeCell ref="C264:D264"/>
    <mergeCell ref="E264:F264"/>
    <mergeCell ref="G264:H264"/>
    <mergeCell ref="A265:B265"/>
    <mergeCell ref="C265:D265"/>
    <mergeCell ref="E265:F265"/>
    <mergeCell ref="G265:H265"/>
    <mergeCell ref="A266:B266"/>
    <mergeCell ref="C266:D266"/>
    <mergeCell ref="E266:F266"/>
    <mergeCell ref="G266:H266"/>
    <mergeCell ref="A267:B267"/>
    <mergeCell ref="C267:D267"/>
    <mergeCell ref="E267:F267"/>
    <mergeCell ref="G267:H267"/>
    <mergeCell ref="A268:B268"/>
    <mergeCell ref="C268:D268"/>
    <mergeCell ref="E268:F268"/>
    <mergeCell ref="G268:H268"/>
    <mergeCell ref="A269:B269"/>
    <mergeCell ref="C269:D269"/>
    <mergeCell ref="E269:F269"/>
    <mergeCell ref="G269:H269"/>
    <mergeCell ref="A270:B270"/>
    <mergeCell ref="C270:D270"/>
    <mergeCell ref="E270:F270"/>
    <mergeCell ref="G270:H270"/>
    <mergeCell ref="A2:A3"/>
    <mergeCell ref="B2:B3"/>
    <mergeCell ref="C2:C3"/>
    <mergeCell ref="D2:D3"/>
    <mergeCell ref="A279:C280"/>
    <mergeCell ref="A271:AF275"/>
  </mergeCells>
  <conditionalFormatting sqref="D67">
    <cfRule type="duplicateValues" dxfId="245" priority="54"/>
  </conditionalFormatting>
  <conditionalFormatting sqref="C172">
    <cfRule type="duplicateValues" dxfId="246" priority="101"/>
  </conditionalFormatting>
  <conditionalFormatting sqref="C173">
    <cfRule type="duplicateValues" dxfId="246" priority="100"/>
  </conditionalFormatting>
  <conditionalFormatting sqref="C181">
    <cfRule type="duplicateValues" dxfId="246" priority="93"/>
  </conditionalFormatting>
  <conditionalFormatting sqref="C182">
    <cfRule type="duplicateValues" dxfId="246" priority="94"/>
  </conditionalFormatting>
  <conditionalFormatting sqref="C183">
    <cfRule type="duplicateValues" dxfId="246" priority="92"/>
  </conditionalFormatting>
  <conditionalFormatting sqref="C187">
    <cfRule type="duplicateValues" dxfId="246" priority="90"/>
    <cfRule type="duplicateValues" dxfId="245" priority="89"/>
  </conditionalFormatting>
  <conditionalFormatting sqref="C188">
    <cfRule type="duplicateValues" dxfId="246" priority="88"/>
    <cfRule type="duplicateValues" dxfId="245" priority="87"/>
  </conditionalFormatting>
  <conditionalFormatting sqref="C189">
    <cfRule type="duplicateValues" dxfId="245" priority="75"/>
  </conditionalFormatting>
  <conditionalFormatting sqref="C190">
    <cfRule type="duplicateValues" dxfId="245" priority="77"/>
  </conditionalFormatting>
  <conditionalFormatting sqref="D190">
    <cfRule type="duplicateValues" dxfId="245" priority="80"/>
  </conditionalFormatting>
  <conditionalFormatting sqref="C191">
    <cfRule type="duplicateValues" dxfId="245" priority="74"/>
  </conditionalFormatting>
  <conditionalFormatting sqref="D191">
    <cfRule type="duplicateValues" dxfId="245" priority="73"/>
  </conditionalFormatting>
  <conditionalFormatting sqref="D192">
    <cfRule type="duplicateValues" dxfId="245" priority="71"/>
  </conditionalFormatting>
  <conditionalFormatting sqref="C195">
    <cfRule type="duplicateValues" dxfId="245" priority="68"/>
  </conditionalFormatting>
  <conditionalFormatting sqref="C199">
    <cfRule type="duplicateValues" dxfId="245" priority="65"/>
  </conditionalFormatting>
  <conditionalFormatting sqref="C200">
    <cfRule type="duplicateValues" dxfId="245" priority="58"/>
  </conditionalFormatting>
  <conditionalFormatting sqref="C204">
    <cfRule type="duplicateValues" dxfId="245" priority="61"/>
  </conditionalFormatting>
  <conditionalFormatting sqref="C218">
    <cfRule type="duplicateValues" dxfId="245" priority="47"/>
  </conditionalFormatting>
  <conditionalFormatting sqref="C219">
    <cfRule type="duplicateValues" dxfId="245" priority="46"/>
  </conditionalFormatting>
  <conditionalFormatting sqref="C225">
    <cfRule type="duplicateValues" dxfId="245" priority="42"/>
  </conditionalFormatting>
  <conditionalFormatting sqref="D225">
    <cfRule type="duplicateValues" dxfId="245" priority="40"/>
  </conditionalFormatting>
  <conditionalFormatting sqref="D226">
    <cfRule type="duplicateValues" dxfId="245" priority="35"/>
  </conditionalFormatting>
  <conditionalFormatting sqref="C227">
    <cfRule type="duplicateValues" dxfId="245" priority="36"/>
  </conditionalFormatting>
  <conditionalFormatting sqref="D227">
    <cfRule type="duplicateValues" dxfId="245" priority="34"/>
  </conditionalFormatting>
  <conditionalFormatting sqref="C231">
    <cfRule type="duplicateValues" dxfId="245" priority="33"/>
  </conditionalFormatting>
  <conditionalFormatting sqref="C240">
    <cfRule type="duplicateValues" dxfId="245" priority="27"/>
  </conditionalFormatting>
  <conditionalFormatting sqref="C241">
    <cfRule type="duplicateValues" dxfId="245" priority="25"/>
  </conditionalFormatting>
  <conditionalFormatting sqref="C244">
    <cfRule type="duplicateValues" dxfId="245" priority="21"/>
  </conditionalFormatting>
  <conditionalFormatting sqref="D246">
    <cfRule type="duplicateValues" dxfId="245" priority="20"/>
  </conditionalFormatting>
  <conditionalFormatting sqref="D247">
    <cfRule type="duplicateValues" dxfId="245" priority="19"/>
  </conditionalFormatting>
  <conditionalFormatting sqref="C248">
    <cfRule type="duplicateValues" dxfId="245" priority="17"/>
  </conditionalFormatting>
  <conditionalFormatting sqref="D248">
    <cfRule type="duplicateValues" dxfId="245" priority="15"/>
  </conditionalFormatting>
  <conditionalFormatting sqref="D257">
    <cfRule type="duplicateValues" dxfId="245" priority="10"/>
  </conditionalFormatting>
  <conditionalFormatting sqref="D258">
    <cfRule type="duplicateValues" dxfId="245" priority="7"/>
  </conditionalFormatting>
  <conditionalFormatting sqref="D259">
    <cfRule type="duplicateValues" dxfId="245" priority="6"/>
  </conditionalFormatting>
  <conditionalFormatting sqref="D260">
    <cfRule type="duplicateValues" dxfId="245" priority="4"/>
  </conditionalFormatting>
  <conditionalFormatting sqref="C286">
    <cfRule type="duplicateValues" dxfId="245" priority="64"/>
  </conditionalFormatting>
  <conditionalFormatting sqref="D289">
    <cfRule type="duplicateValues" dxfId="245" priority="18"/>
  </conditionalFormatting>
  <conditionalFormatting sqref="D295">
    <cfRule type="duplicateValues" dxfId="245" priority="8"/>
  </conditionalFormatting>
  <conditionalFormatting sqref="D300">
    <cfRule type="duplicateValues" dxfId="245" priority="9"/>
  </conditionalFormatting>
  <conditionalFormatting sqref="D302">
    <cfRule type="duplicateValues" dxfId="245" priority="2"/>
  </conditionalFormatting>
  <conditionalFormatting sqref="D303">
    <cfRule type="duplicateValues" dxfId="245" priority="3"/>
  </conditionalFormatting>
  <conditionalFormatting sqref="C136:C140">
    <cfRule type="duplicateValues" dxfId="246" priority="104"/>
  </conditionalFormatting>
  <conditionalFormatting sqref="C174:C178">
    <cfRule type="duplicateValues" dxfId="246" priority="99"/>
  </conditionalFormatting>
  <conditionalFormatting sqref="C179:C180">
    <cfRule type="duplicateValues" dxfId="246" priority="95"/>
  </conditionalFormatting>
  <conditionalFormatting sqref="C196:C198">
    <cfRule type="duplicateValues" dxfId="245" priority="66"/>
  </conditionalFormatting>
  <conditionalFormatting sqref="C200:C206">
    <cfRule type="duplicateValues" dxfId="245" priority="57"/>
  </conditionalFormatting>
  <conditionalFormatting sqref="C200:C207">
    <cfRule type="duplicateValues" dxfId="245" priority="52"/>
  </conditionalFormatting>
  <conditionalFormatting sqref="C201:C203">
    <cfRule type="duplicateValues" dxfId="245" priority="60"/>
  </conditionalFormatting>
  <conditionalFormatting sqref="C205:C206">
    <cfRule type="duplicateValues" dxfId="245" priority="59"/>
  </conditionalFormatting>
  <conditionalFormatting sqref="C210:C215">
    <cfRule type="duplicateValues" dxfId="245" priority="50"/>
  </conditionalFormatting>
  <conditionalFormatting sqref="C218:C219">
    <cfRule type="duplicateValues" dxfId="245" priority="44"/>
  </conditionalFormatting>
  <conditionalFormatting sqref="C226:C231">
    <cfRule type="duplicateValues" dxfId="245" priority="32"/>
  </conditionalFormatting>
  <conditionalFormatting sqref="C234:C239">
    <cfRule type="duplicateValues" dxfId="245" priority="28"/>
  </conditionalFormatting>
  <conditionalFormatting sqref="C234:C240">
    <cfRule type="duplicateValues" dxfId="245" priority="26"/>
  </conditionalFormatting>
  <conditionalFormatting sqref="C258:C260">
    <cfRule type="duplicateValues" dxfId="245" priority="5"/>
  </conditionalFormatting>
  <conditionalFormatting sqref="C292:C298">
    <cfRule type="duplicateValues" dxfId="247" priority="1"/>
  </conditionalFormatting>
  <conditionalFormatting sqref="D192:D193">
    <cfRule type="duplicateValues" dxfId="245" priority="70"/>
  </conditionalFormatting>
  <conditionalFormatting sqref="D200:D203">
    <cfRule type="duplicateValues" dxfId="245" priority="56"/>
  </conditionalFormatting>
  <conditionalFormatting sqref="C1:C13 C49:C216 C15:C47 E270 C262 G263:G270 C285:C288 C270:C283 C290 C218:C223 C225">
    <cfRule type="duplicateValues" dxfId="245" priority="39"/>
  </conditionalFormatting>
  <conditionalFormatting sqref="C1:C13 C15:C47 C49:C216 C262:C283 C225:C233 C290:C291 C218:C223 C285:C288">
    <cfRule type="duplicateValues" dxfId="245" priority="29"/>
  </conditionalFormatting>
  <conditionalFormatting sqref="C2:C13 C53:C55 C49:C51 C61:C170 C15:C35 C57:C59 C37:C47 C189 C262 G263:G270 C276:C278 C285">
    <cfRule type="duplicateValues" dxfId="245" priority="103"/>
  </conditionalFormatting>
  <conditionalFormatting sqref="C2:C13 C57:C59 C49:C51 C61:C170 C15:C35 C53:C55 C37:C47 C189 G263:G270 C262 C276:C280 C285">
    <cfRule type="duplicateValues" dxfId="245" priority="102"/>
  </conditionalFormatting>
  <conditionalFormatting sqref="C2:C13 C53:C55 C37:C47 C49:C51 C15:C35 C61:C178 C57:C59 C189 C276:C280 C262 E270 C270 G263:G270 C285">
    <cfRule type="duplicateValues" dxfId="247" priority="97"/>
    <cfRule type="duplicateValues" dxfId="245" priority="98"/>
  </conditionalFormatting>
  <conditionalFormatting sqref="C2:C13 C49:C183 C15:C47 C189 C285 C270 C262 C276:C280 E270 G263:G270">
    <cfRule type="duplicateValues" dxfId="245" priority="91"/>
  </conditionalFormatting>
  <conditionalFormatting sqref="C2:C13 C49:C189 C15:C47 C276:C280 C290 C288 C285 E270 C262 C270 G263:G270">
    <cfRule type="duplicateValues" dxfId="245" priority="84"/>
  </conditionalFormatting>
  <conditionalFormatting sqref="C2:C13 C49:C189 C15:C47 C276:C280 C290 C287:C288 C285 C270 E270 G263:G270 C262">
    <cfRule type="duplicateValues" dxfId="245" priority="83"/>
  </conditionalFormatting>
  <conditionalFormatting sqref="C2:C13 C49:C190 C15:C47 E270 C290 C287:C288 C285 C262 G263:G270 C270:C280">
    <cfRule type="duplicateValues" dxfId="245" priority="79"/>
  </conditionalFormatting>
  <conditionalFormatting sqref="C2:C13 C49:C199 C15:C47 C290 G263:G270 C285:C288 C270:C280 E270 C262">
    <cfRule type="duplicateValues" dxfId="245" priority="62"/>
  </conditionalFormatting>
  <conditionalFormatting sqref="C4:C13 C53:C55 C57:C59 C61:C178 C15:C35 C37:C47 C49:C51 C189 C285">
    <cfRule type="duplicateValues" dxfId="245" priority="96"/>
  </conditionalFormatting>
  <conditionalFormatting sqref="C4:C13 C15:C47 C49:C189 C285 C290 C288">
    <cfRule type="duplicateValues" dxfId="245" priority="85"/>
  </conditionalFormatting>
  <conditionalFormatting sqref="C4:C13 C49:C189 C15:C47 C290 C285 C287:C288">
    <cfRule type="duplicateValues" dxfId="245" priority="81"/>
  </conditionalFormatting>
  <conditionalFormatting sqref="C4:C13 C49:C190 C15:C47 C290 C285 C287:C288">
    <cfRule type="duplicateValues" dxfId="245" priority="78"/>
  </conditionalFormatting>
  <conditionalFormatting sqref="C4:C13 C49:C191 C15:C47 C290 C285 C287:C288">
    <cfRule type="duplicateValues" dxfId="245" priority="72"/>
  </conditionalFormatting>
  <conditionalFormatting sqref="C4:C13 C49:C194 C15:C47 C290 C285 C287:C288">
    <cfRule type="duplicateValues" dxfId="245" priority="69"/>
  </conditionalFormatting>
  <conditionalFormatting sqref="C4:C13 C49:C198 C15:C47 C290 C285 C287:C288">
    <cfRule type="duplicateValues" dxfId="245" priority="67"/>
  </conditionalFormatting>
  <conditionalFormatting sqref="C4 C23:C47 C49:C199 C290 C286:C288">
    <cfRule type="duplicateValues" dxfId="245" priority="63"/>
  </conditionalFormatting>
  <conditionalFormatting sqref="C4:C13 C49:C207 C15:C47 C290 C285:C288">
    <cfRule type="duplicateValues" dxfId="245" priority="55"/>
  </conditionalFormatting>
  <conditionalFormatting sqref="C4:C13 C49:C216 C15:C47 C285:C288 C223 C282:C283 C218:C219 C290">
    <cfRule type="duplicateValues" dxfId="245" priority="45"/>
  </conditionalFormatting>
  <conditionalFormatting sqref="C4:C13 C15:C47 C49:C216 C281:C283 C225:C231 C290 C218:C223 C285:C288">
    <cfRule type="duplicateValues" dxfId="245" priority="31"/>
  </conditionalFormatting>
  <conditionalFormatting sqref="C4:C242 C290:C291 C285:C288 C281:C283">
    <cfRule type="duplicateValues" dxfId="245" priority="24"/>
  </conditionalFormatting>
  <conditionalFormatting sqref="C4:C243 C281:C283 C245:C247 C285:C291">
    <cfRule type="duplicateValues" dxfId="245" priority="22"/>
  </conditionalFormatting>
  <conditionalFormatting sqref="D4:D13 D49:D66 D15:D47 D190 D68:D188 D301 D290 D293 D296 D285 D287:D288">
    <cfRule type="duplicateValues" dxfId="245" priority="76"/>
  </conditionalFormatting>
  <conditionalFormatting sqref="C175:C188 C290 C287:C288">
    <cfRule type="duplicateValues" dxfId="245" priority="82"/>
  </conditionalFormatting>
  <conditionalFormatting sqref="C181:C209 C282 C286:C288 C290">
    <cfRule type="duplicateValues" dxfId="245" priority="53"/>
  </conditionalFormatting>
  <conditionalFormatting sqref="C184:C188 C290 C288">
    <cfRule type="duplicateValues" dxfId="245" priority="86"/>
  </conditionalFormatting>
  <conditionalFormatting sqref="C208:C209 C282">
    <cfRule type="duplicateValues" dxfId="245" priority="51"/>
  </conditionalFormatting>
  <conditionalFormatting sqref="C216 C283 C223">
    <cfRule type="duplicateValues" dxfId="245" priority="48"/>
  </conditionalFormatting>
  <conditionalFormatting sqref="D216 D283 D223 D218:D219">
    <cfRule type="duplicateValues" dxfId="245" priority="49"/>
  </conditionalFormatting>
  <conditionalFormatting sqref="C220:C222 C281">
    <cfRule type="duplicateValues" dxfId="245" priority="43"/>
  </conditionalFormatting>
  <conditionalFormatting sqref="C220:C222 C281 C225">
    <cfRule type="duplicateValues" dxfId="245" priority="38"/>
  </conditionalFormatting>
  <conditionalFormatting sqref="D220:D222 D281 D297">
    <cfRule type="duplicateValues" dxfId="245" priority="41"/>
  </conditionalFormatting>
  <conditionalFormatting sqref="C226 C228:C230">
    <cfRule type="duplicateValues" dxfId="245" priority="37"/>
  </conditionalFormatting>
  <conditionalFormatting sqref="C232:C233 C291">
    <cfRule type="duplicateValues" dxfId="245" priority="30"/>
  </conditionalFormatting>
  <conditionalFormatting sqref="C245:C247 C289 C243">
    <cfRule type="duplicateValues" dxfId="245" priority="23"/>
  </conditionalFormatting>
  <conditionalFormatting sqref="C249:C252 C256:C257">
    <cfRule type="duplicateValues" dxfId="245" priority="16"/>
  </conditionalFormatting>
  <conditionalFormatting sqref="D249:D250 D256">
    <cfRule type="duplicateValues" dxfId="245" priority="14"/>
  </conditionalFormatting>
  <conditionalFormatting sqref="D251:D252 D292">
    <cfRule type="duplicateValues" dxfId="245" priority="13"/>
  </conditionalFormatting>
  <conditionalFormatting sqref="C253:C255 C284">
    <cfRule type="duplicateValues" dxfId="245" priority="12"/>
  </conditionalFormatting>
  <conditionalFormatting sqref="D253:D255 D284">
    <cfRule type="duplicateValues" dxfId="245" priority="11"/>
  </conditionalFormatting>
  <dataValidations count="1">
    <dataValidation type="custom" allowBlank="1" showInputMessage="1" showErrorMessage="1" sqref="D200:D206">
      <formula1>COUNTIF(D:D,D200&amp;"*")=1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84" max="25" man="1"/>
    <brk id="166" max="25" man="1"/>
    <brk id="240" max="25" man="1"/>
    <brk id="276" max="16383" man="1"/>
    <brk id="278" max="16383" man="1"/>
    <brk id="278" max="16383" man="1"/>
    <brk id="278" max="16383" man="1"/>
    <brk id="278" max="16383" man="1"/>
    <brk id="278" max="16383" man="1"/>
    <brk id="278" max="16383" man="1"/>
    <brk id="278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M271" sqref="M271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1917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86</v>
      </c>
      <c r="B2" s="4" t="s">
        <v>88</v>
      </c>
      <c r="C2" s="4" t="s">
        <v>1918</v>
      </c>
      <c r="D2" s="4" t="s">
        <v>1919</v>
      </c>
      <c r="E2" s="4" t="s">
        <v>1920</v>
      </c>
      <c r="F2" s="4" t="s">
        <v>1921</v>
      </c>
      <c r="G2" s="4" t="s">
        <v>1922</v>
      </c>
      <c r="H2" s="4" t="s">
        <v>1923</v>
      </c>
    </row>
    <row r="3" s="1" customFormat="1" ht="16.5" spans="1:8">
      <c r="A3" s="5">
        <v>1</v>
      </c>
      <c r="B3" s="6" t="s">
        <v>1924</v>
      </c>
      <c r="C3" s="5" t="s">
        <v>1925</v>
      </c>
      <c r="D3" s="5" t="s">
        <v>1926</v>
      </c>
      <c r="E3" s="5" t="s">
        <v>1926</v>
      </c>
      <c r="F3" s="5" t="s">
        <v>1926</v>
      </c>
      <c r="G3" s="7" t="s">
        <v>1926</v>
      </c>
      <c r="H3" s="7" t="s">
        <v>1927</v>
      </c>
    </row>
    <row r="4" s="1" customFormat="1" ht="16.5" spans="1:8">
      <c r="A4" s="5">
        <v>2</v>
      </c>
      <c r="B4" s="8" t="s">
        <v>1928</v>
      </c>
      <c r="C4" s="5" t="s">
        <v>1926</v>
      </c>
      <c r="D4" s="9" t="s">
        <v>1926</v>
      </c>
      <c r="E4" s="9" t="s">
        <v>1929</v>
      </c>
      <c r="F4" s="5" t="s">
        <v>1929</v>
      </c>
      <c r="G4" s="7" t="s">
        <v>1930</v>
      </c>
      <c r="H4" s="7" t="s">
        <v>1931</v>
      </c>
    </row>
    <row r="5" s="1" customFormat="1" ht="16.5" spans="1:8">
      <c r="A5" s="5">
        <v>3</v>
      </c>
      <c r="B5" s="8" t="s">
        <v>1932</v>
      </c>
      <c r="C5" s="5" t="s">
        <v>1926</v>
      </c>
      <c r="D5" s="9" t="s">
        <v>1926</v>
      </c>
      <c r="E5" s="9" t="s">
        <v>1929</v>
      </c>
      <c r="F5" s="5" t="s">
        <v>1929</v>
      </c>
      <c r="G5" s="7" t="s">
        <v>1930</v>
      </c>
      <c r="H5" s="7" t="s">
        <v>1931</v>
      </c>
    </row>
    <row r="6" s="1" customFormat="1" ht="16.5" spans="1:8">
      <c r="A6" s="5">
        <v>4</v>
      </c>
      <c r="B6" s="10" t="s">
        <v>1933</v>
      </c>
      <c r="C6" s="5" t="s">
        <v>1926</v>
      </c>
      <c r="D6" s="5" t="s">
        <v>1934</v>
      </c>
      <c r="E6" s="5" t="s">
        <v>1935</v>
      </c>
      <c r="F6" s="5" t="s">
        <v>1926</v>
      </c>
      <c r="G6" s="7" t="s">
        <v>1936</v>
      </c>
      <c r="H6" s="7" t="s">
        <v>1937</v>
      </c>
    </row>
    <row r="7" s="1" customFormat="1" ht="16.5" spans="1:8">
      <c r="A7" s="5">
        <v>5</v>
      </c>
      <c r="B7" s="10" t="s">
        <v>1938</v>
      </c>
      <c r="C7" s="5" t="s">
        <v>1926</v>
      </c>
      <c r="D7" s="5" t="s">
        <v>1934</v>
      </c>
      <c r="E7" s="5" t="s">
        <v>1935</v>
      </c>
      <c r="F7" s="5" t="s">
        <v>1926</v>
      </c>
      <c r="G7" s="7" t="s">
        <v>1936</v>
      </c>
      <c r="H7" s="7" t="s">
        <v>1937</v>
      </c>
    </row>
    <row r="8" s="1" customFormat="1" ht="16.5" spans="1:8">
      <c r="A8" s="5">
        <v>6</v>
      </c>
      <c r="B8" s="6" t="s">
        <v>1939</v>
      </c>
      <c r="C8" s="5" t="s">
        <v>1925</v>
      </c>
      <c r="D8" s="5" t="s">
        <v>1925</v>
      </c>
      <c r="E8" s="5" t="s">
        <v>1926</v>
      </c>
      <c r="F8" s="5" t="s">
        <v>1926</v>
      </c>
      <c r="G8" s="7" t="s">
        <v>1926</v>
      </c>
      <c r="H8" s="7" t="s">
        <v>1940</v>
      </c>
    </row>
    <row r="9" s="1" customFormat="1" ht="16.5" spans="1:8">
      <c r="A9" s="5">
        <v>7</v>
      </c>
      <c r="B9" s="6" t="s">
        <v>1941</v>
      </c>
      <c r="C9" s="5" t="s">
        <v>1925</v>
      </c>
      <c r="D9" s="5" t="s">
        <v>1925</v>
      </c>
      <c r="E9" s="5" t="s">
        <v>1926</v>
      </c>
      <c r="F9" s="5" t="s">
        <v>1926</v>
      </c>
      <c r="G9" s="7" t="s">
        <v>1926</v>
      </c>
      <c r="H9" s="7" t="s">
        <v>1940</v>
      </c>
    </row>
    <row r="10" s="1" customFormat="1" ht="16.5" spans="1:8">
      <c r="A10" s="5">
        <v>8</v>
      </c>
      <c r="B10" s="6" t="s">
        <v>1942</v>
      </c>
      <c r="C10" s="5" t="s">
        <v>1925</v>
      </c>
      <c r="D10" s="5" t="s">
        <v>1925</v>
      </c>
      <c r="E10" s="5" t="s">
        <v>1926</v>
      </c>
      <c r="F10" s="5" t="s">
        <v>1926</v>
      </c>
      <c r="G10" s="7" t="s">
        <v>1926</v>
      </c>
      <c r="H10" s="7" t="s">
        <v>1940</v>
      </c>
    </row>
    <row r="11" s="1" customFormat="1" ht="16.5" spans="1:8">
      <c r="A11" s="5">
        <v>9</v>
      </c>
      <c r="B11" s="11" t="s">
        <v>111</v>
      </c>
      <c r="C11" s="5" t="s">
        <v>1925</v>
      </c>
      <c r="D11" s="5" t="s">
        <v>1925</v>
      </c>
      <c r="E11" s="5" t="s">
        <v>1926</v>
      </c>
      <c r="F11" s="5" t="s">
        <v>1926</v>
      </c>
      <c r="G11" s="7" t="s">
        <v>1926</v>
      </c>
      <c r="H11" s="7" t="s">
        <v>1940</v>
      </c>
    </row>
    <row r="12" s="1" customFormat="1" ht="16.5" spans="1:8">
      <c r="A12" s="5">
        <v>10</v>
      </c>
      <c r="B12" s="12" t="s">
        <v>1943</v>
      </c>
      <c r="C12" s="5" t="s">
        <v>1926</v>
      </c>
      <c r="D12" s="5" t="s">
        <v>1929</v>
      </c>
      <c r="E12" s="5" t="s">
        <v>1929</v>
      </c>
      <c r="F12" s="5" t="s">
        <v>1929</v>
      </c>
      <c r="G12" s="7" t="s">
        <v>1930</v>
      </c>
      <c r="H12" s="7" t="s">
        <v>1944</v>
      </c>
    </row>
    <row r="13" s="1" customFormat="1" ht="16.5" spans="1:8">
      <c r="A13" s="5">
        <v>11</v>
      </c>
      <c r="B13" s="12" t="s">
        <v>1945</v>
      </c>
      <c r="C13" s="5" t="s">
        <v>1926</v>
      </c>
      <c r="D13" s="5" t="s">
        <v>1929</v>
      </c>
      <c r="E13" s="5" t="s">
        <v>1929</v>
      </c>
      <c r="F13" s="5" t="s">
        <v>1929</v>
      </c>
      <c r="G13" s="7" t="s">
        <v>1930</v>
      </c>
      <c r="H13" s="7" t="s">
        <v>1944</v>
      </c>
    </row>
    <row r="14" s="1" customFormat="1" ht="16.5" spans="1:8">
      <c r="A14" s="5">
        <v>12</v>
      </c>
      <c r="B14" s="12" t="s">
        <v>1946</v>
      </c>
      <c r="C14" s="5" t="s">
        <v>1926</v>
      </c>
      <c r="D14" s="9" t="s">
        <v>1926</v>
      </c>
      <c r="E14" s="9" t="s">
        <v>1929</v>
      </c>
      <c r="F14" s="5" t="s">
        <v>1929</v>
      </c>
      <c r="G14" s="7" t="s">
        <v>1930</v>
      </c>
      <c r="H14" s="7" t="s">
        <v>1944</v>
      </c>
    </row>
    <row r="15" s="1" customFormat="1" ht="16.5" spans="1:8">
      <c r="A15" s="5">
        <v>13</v>
      </c>
      <c r="B15" s="13" t="s">
        <v>1947</v>
      </c>
      <c r="C15" s="5" t="s">
        <v>1926</v>
      </c>
      <c r="D15" s="9" t="s">
        <v>1926</v>
      </c>
      <c r="E15" s="9" t="s">
        <v>1929</v>
      </c>
      <c r="F15" s="5" t="s">
        <v>1929</v>
      </c>
      <c r="G15" s="7" t="s">
        <v>1930</v>
      </c>
      <c r="H15" s="7" t="s">
        <v>1944</v>
      </c>
    </row>
    <row r="16" s="1" customFormat="1" ht="16.5" spans="1:8">
      <c r="A16" s="5">
        <v>14</v>
      </c>
      <c r="B16" s="8" t="s">
        <v>1948</v>
      </c>
      <c r="C16" s="5" t="s">
        <v>1926</v>
      </c>
      <c r="D16" s="9" t="s">
        <v>1926</v>
      </c>
      <c r="E16" s="9" t="s">
        <v>1929</v>
      </c>
      <c r="F16" s="5" t="s">
        <v>1929</v>
      </c>
      <c r="G16" s="7" t="s">
        <v>1930</v>
      </c>
      <c r="H16" s="7" t="s">
        <v>1944</v>
      </c>
    </row>
    <row r="17" s="1" customFormat="1" ht="16.5" spans="1:8">
      <c r="A17" s="5">
        <v>15</v>
      </c>
      <c r="B17" s="6" t="s">
        <v>1949</v>
      </c>
      <c r="C17" s="5" t="s">
        <v>1926</v>
      </c>
      <c r="D17" s="9" t="s">
        <v>1926</v>
      </c>
      <c r="E17" s="9" t="s">
        <v>1929</v>
      </c>
      <c r="F17" s="5" t="s">
        <v>1926</v>
      </c>
      <c r="G17" s="7" t="s">
        <v>1926</v>
      </c>
      <c r="H17" s="7" t="s">
        <v>1931</v>
      </c>
    </row>
    <row r="18" s="1" customFormat="1" ht="16.5" spans="1:8">
      <c r="A18" s="5">
        <v>16</v>
      </c>
      <c r="B18" s="6" t="s">
        <v>1950</v>
      </c>
      <c r="C18" s="5" t="s">
        <v>1926</v>
      </c>
      <c r="D18" s="9" t="s">
        <v>1926</v>
      </c>
      <c r="E18" s="9" t="s">
        <v>1929</v>
      </c>
      <c r="F18" s="5" t="s">
        <v>1926</v>
      </c>
      <c r="G18" s="7" t="s">
        <v>1926</v>
      </c>
      <c r="H18" s="7" t="s">
        <v>1931</v>
      </c>
    </row>
    <row r="19" s="1" customFormat="1" ht="16.5" spans="1:8">
      <c r="A19" s="5">
        <v>17</v>
      </c>
      <c r="B19" s="6" t="s">
        <v>1951</v>
      </c>
      <c r="C19" s="5" t="s">
        <v>1926</v>
      </c>
      <c r="D19" s="5" t="s">
        <v>1929</v>
      </c>
      <c r="E19" s="5" t="s">
        <v>1929</v>
      </c>
      <c r="F19" s="5" t="s">
        <v>1926</v>
      </c>
      <c r="G19" s="7" t="s">
        <v>1929</v>
      </c>
      <c r="H19" s="7" t="s">
        <v>1952</v>
      </c>
    </row>
    <row r="20" s="1" customFormat="1" ht="16.5" spans="1:8">
      <c r="A20" s="5">
        <v>18</v>
      </c>
      <c r="B20" s="6" t="s">
        <v>1953</v>
      </c>
      <c r="C20" s="5" t="s">
        <v>1926</v>
      </c>
      <c r="D20" s="5" t="s">
        <v>1929</v>
      </c>
      <c r="E20" s="5" t="s">
        <v>1929</v>
      </c>
      <c r="F20" s="5" t="s">
        <v>1926</v>
      </c>
      <c r="G20" s="7" t="s">
        <v>1929</v>
      </c>
      <c r="H20" s="7" t="s">
        <v>1952</v>
      </c>
    </row>
    <row r="21" s="1" customFormat="1" ht="16.5" spans="1:8">
      <c r="A21" s="5">
        <v>19</v>
      </c>
      <c r="B21" s="6" t="s">
        <v>1954</v>
      </c>
      <c r="C21" s="5" t="s">
        <v>1926</v>
      </c>
      <c r="D21" s="5" t="s">
        <v>1929</v>
      </c>
      <c r="E21" s="5" t="s">
        <v>1929</v>
      </c>
      <c r="F21" s="5" t="s">
        <v>1926</v>
      </c>
      <c r="G21" s="7" t="s">
        <v>1929</v>
      </c>
      <c r="H21" s="7" t="s">
        <v>1952</v>
      </c>
    </row>
    <row r="22" s="1" customFormat="1" ht="16.5" spans="1:8">
      <c r="A22" s="5">
        <v>20</v>
      </c>
      <c r="B22" s="6" t="s">
        <v>1955</v>
      </c>
      <c r="C22" s="5" t="s">
        <v>1926</v>
      </c>
      <c r="D22" s="5" t="s">
        <v>1929</v>
      </c>
      <c r="E22" s="5" t="s">
        <v>1929</v>
      </c>
      <c r="F22" s="5" t="s">
        <v>1926</v>
      </c>
      <c r="G22" s="7" t="s">
        <v>1929</v>
      </c>
      <c r="H22" s="7" t="s">
        <v>1952</v>
      </c>
    </row>
    <row r="23" s="1" customFormat="1" ht="16.5" spans="1:8">
      <c r="A23" s="5">
        <v>21</v>
      </c>
      <c r="B23" s="6" t="s">
        <v>1956</v>
      </c>
      <c r="C23" s="5" t="s">
        <v>1926</v>
      </c>
      <c r="D23" s="5" t="s">
        <v>1929</v>
      </c>
      <c r="E23" s="5" t="s">
        <v>1929</v>
      </c>
      <c r="F23" s="5" t="s">
        <v>1926</v>
      </c>
      <c r="G23" s="7" t="s">
        <v>1929</v>
      </c>
      <c r="H23" s="7" t="s">
        <v>1952</v>
      </c>
    </row>
    <row r="24" s="1" customFormat="1" ht="16.5" spans="1:8">
      <c r="A24" s="5">
        <v>22</v>
      </c>
      <c r="B24" s="6" t="s">
        <v>1957</v>
      </c>
      <c r="C24" s="5" t="s">
        <v>1926</v>
      </c>
      <c r="D24" s="5" t="s">
        <v>1929</v>
      </c>
      <c r="E24" s="5" t="s">
        <v>1929</v>
      </c>
      <c r="F24" s="5" t="s">
        <v>1926</v>
      </c>
      <c r="G24" s="7" t="s">
        <v>1929</v>
      </c>
      <c r="H24" s="7" t="s">
        <v>1952</v>
      </c>
    </row>
    <row r="25" s="1" customFormat="1" ht="16.5" spans="1:8">
      <c r="A25" s="5">
        <v>23</v>
      </c>
      <c r="B25" s="6" t="s">
        <v>1958</v>
      </c>
      <c r="C25" s="5" t="s">
        <v>1926</v>
      </c>
      <c r="D25" s="9" t="s">
        <v>1926</v>
      </c>
      <c r="E25" s="9" t="s">
        <v>1929</v>
      </c>
      <c r="F25" s="5" t="s">
        <v>1926</v>
      </c>
      <c r="G25" s="7" t="s">
        <v>1959</v>
      </c>
      <c r="H25" s="7" t="s">
        <v>1952</v>
      </c>
    </row>
    <row r="26" s="1" customFormat="1" ht="16.5" spans="1:8">
      <c r="A26" s="5">
        <v>24</v>
      </c>
      <c r="B26" s="6" t="s">
        <v>1960</v>
      </c>
      <c r="C26" s="5" t="s">
        <v>1926</v>
      </c>
      <c r="D26" s="9" t="s">
        <v>1926</v>
      </c>
      <c r="E26" s="9" t="s">
        <v>1929</v>
      </c>
      <c r="F26" s="5" t="s">
        <v>1926</v>
      </c>
      <c r="G26" s="7" t="s">
        <v>1926</v>
      </c>
      <c r="H26" s="7" t="s">
        <v>1952</v>
      </c>
    </row>
    <row r="27" s="1" customFormat="1" spans="1:8">
      <c r="A27" s="5">
        <v>25</v>
      </c>
      <c r="B27" s="14" t="s">
        <v>1961</v>
      </c>
      <c r="C27" s="5" t="s">
        <v>1926</v>
      </c>
      <c r="D27" s="5" t="s">
        <v>1929</v>
      </c>
      <c r="E27" s="5" t="s">
        <v>1929</v>
      </c>
      <c r="F27" s="5" t="s">
        <v>1926</v>
      </c>
      <c r="G27" s="7" t="s">
        <v>1929</v>
      </c>
      <c r="H27" s="7" t="s">
        <v>1952</v>
      </c>
    </row>
  </sheetData>
  <mergeCells count="1">
    <mergeCell ref="A1:H1"/>
  </mergeCells>
  <conditionalFormatting sqref="B3">
    <cfRule type="duplicateValues" dxfId="245" priority="89"/>
  </conditionalFormatting>
  <conditionalFormatting sqref="B8">
    <cfRule type="duplicateValues" dxfId="245" priority="88"/>
  </conditionalFormatting>
  <conditionalFormatting sqref="B9">
    <cfRule type="duplicateValues" dxfId="245" priority="87"/>
  </conditionalFormatting>
  <conditionalFormatting sqref="B10">
    <cfRule type="duplicateValues" dxfId="245" priority="86"/>
  </conditionalFormatting>
  <conditionalFormatting sqref="B11">
    <cfRule type="duplicateValues" dxfId="245" priority="41"/>
  </conditionalFormatting>
  <conditionalFormatting sqref="B16">
    <cfRule type="duplicateValues" dxfId="245" priority="6"/>
  </conditionalFormatting>
  <conditionalFormatting sqref="B3:B11">
    <cfRule type="duplicateValues" dxfId="245" priority="11"/>
  </conditionalFormatting>
  <conditionalFormatting sqref="B4:B7">
    <cfRule type="duplicateValues" dxfId="245" priority="92"/>
  </conditionalFormatting>
  <conditionalFormatting sqref="B12:B14">
    <cfRule type="duplicateValues" dxfId="245" priority="10"/>
  </conditionalFormatting>
  <conditionalFormatting sqref="B12:B15">
    <cfRule type="duplicateValues" dxfId="245" priority="9"/>
  </conditionalFormatting>
  <conditionalFormatting sqref="B17:B27">
    <cfRule type="duplicateValues" dxfId="245" priority="1"/>
  </conditionalFormatting>
  <conditionalFormatting sqref="B3 B8:B11">
    <cfRule type="duplicateValues" dxfId="245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119"/>
  <sheetViews>
    <sheetView topLeftCell="B1" workbookViewId="0">
      <selection activeCell="M271" sqref="M271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201" customFormat="1" ht="23" customHeight="1" spans="1:15">
      <c r="A1" s="133" t="s">
        <v>3</v>
      </c>
      <c r="B1" s="133" t="s">
        <v>4</v>
      </c>
      <c r="C1" s="133" t="s">
        <v>5</v>
      </c>
      <c r="D1" s="133" t="s">
        <v>6</v>
      </c>
      <c r="E1" s="133" t="s">
        <v>7</v>
      </c>
      <c r="F1" s="133" t="s">
        <v>8</v>
      </c>
      <c r="G1" s="133" t="s">
        <v>9</v>
      </c>
      <c r="H1" s="133" t="s">
        <v>10</v>
      </c>
    </row>
    <row r="2" ht="21" customHeight="1" spans="1:15">
      <c r="A2" s="133" t="s">
        <v>11</v>
      </c>
      <c r="B2" s="212">
        <v>14030.14</v>
      </c>
      <c r="C2" s="212">
        <v>279977.329999999</v>
      </c>
      <c r="D2" s="212">
        <v>184757.28</v>
      </c>
      <c r="E2" s="212">
        <v>31968</v>
      </c>
      <c r="F2" s="212">
        <v>11664.2</v>
      </c>
      <c r="G2" s="212">
        <v>77066.4</v>
      </c>
      <c r="H2" s="212">
        <v>599463.349999999</v>
      </c>
    </row>
    <row r="3" ht="21" customHeight="1" spans="1:15">
      <c r="A3" s="133" t="s">
        <v>12</v>
      </c>
      <c r="B3" s="212">
        <v>13717.55</v>
      </c>
      <c r="C3" s="212">
        <v>274331.749999999</v>
      </c>
      <c r="D3" s="212">
        <v>180388.02</v>
      </c>
      <c r="E3" s="212">
        <v>0</v>
      </c>
      <c r="F3" s="212">
        <v>11429</v>
      </c>
      <c r="G3" s="212">
        <v>75526.4</v>
      </c>
      <c r="H3" s="212">
        <v>555392.719999999</v>
      </c>
    </row>
    <row r="4" ht="21" customHeight="1" spans="1:15">
      <c r="A4" s="133" t="s">
        <v>13</v>
      </c>
      <c r="B4" s="212">
        <v>13952.8</v>
      </c>
      <c r="C4" s="212">
        <v>279036.399999999</v>
      </c>
      <c r="D4" s="212">
        <v>182884.74</v>
      </c>
      <c r="E4" s="212">
        <v>756</v>
      </c>
      <c r="F4" s="212">
        <v>11585.8</v>
      </c>
      <c r="G4" s="212">
        <v>74964.4</v>
      </c>
      <c r="H4" s="212">
        <v>563180.139999999</v>
      </c>
    </row>
    <row r="5" ht="21" customHeight="1" spans="1:15">
      <c r="A5" s="133" t="s">
        <v>14</v>
      </c>
      <c r="B5" s="212">
        <v>42705.67</v>
      </c>
      <c r="C5" s="212">
        <v>280918.259999999</v>
      </c>
      <c r="D5" s="212">
        <v>185381.46</v>
      </c>
      <c r="E5" s="212">
        <v>864</v>
      </c>
      <c r="F5" s="212">
        <v>11703.4</v>
      </c>
      <c r="G5" s="212">
        <v>74864.4</v>
      </c>
      <c r="H5" s="212">
        <f>SUM(B5:G5)</f>
        <v>596437.189999999</v>
      </c>
    </row>
    <row r="6" ht="21" customHeight="1" spans="1:15">
      <c r="A6" s="133" t="s">
        <v>15</v>
      </c>
      <c r="B6" s="212">
        <v>20786.66</v>
      </c>
      <c r="C6" s="212">
        <v>277154.539999999</v>
      </c>
      <c r="D6" s="212">
        <v>182884.74</v>
      </c>
      <c r="E6" s="212">
        <v>0</v>
      </c>
      <c r="F6" s="212">
        <v>11546.6</v>
      </c>
      <c r="G6" s="212">
        <v>73984.4</v>
      </c>
      <c r="H6" s="212">
        <v>566356.940000001</v>
      </c>
    </row>
    <row r="7" ht="21" customHeight="1" spans="1:15">
      <c r="A7" s="133" t="s">
        <v>16</v>
      </c>
      <c r="B7" s="212">
        <v>20574.95</v>
      </c>
      <c r="C7" s="212">
        <v>274331.749999999</v>
      </c>
      <c r="D7" s="212">
        <v>180388.02</v>
      </c>
      <c r="E7" s="212">
        <v>0</v>
      </c>
      <c r="F7" s="212">
        <v>11429</v>
      </c>
      <c r="G7" s="212">
        <v>73128.4</v>
      </c>
      <c r="H7" s="212">
        <v>559852.120000001</v>
      </c>
    </row>
    <row r="8" ht="21" customHeight="1" spans="1:15">
      <c r="A8" s="133" t="s">
        <v>17</v>
      </c>
      <c r="B8" s="212">
        <v>20005.36</v>
      </c>
      <c r="C8" s="212">
        <v>266737.239999999</v>
      </c>
      <c r="D8" s="212">
        <v>178322.6</v>
      </c>
      <c r="E8" s="212">
        <v>0</v>
      </c>
      <c r="F8" s="212">
        <v>11112.6</v>
      </c>
      <c r="G8" s="212">
        <v>72016</v>
      </c>
      <c r="H8" s="212">
        <v>548193.799999999</v>
      </c>
    </row>
    <row r="9" ht="21" customHeight="1" spans="1:15">
      <c r="A9" s="133" t="s">
        <v>18</v>
      </c>
      <c r="B9" s="212">
        <v>19440.8</v>
      </c>
      <c r="C9" s="212">
        <v>259209.799999999</v>
      </c>
      <c r="D9" s="212">
        <v>173880.4</v>
      </c>
      <c r="E9" s="212">
        <v>0</v>
      </c>
      <c r="F9" s="212">
        <v>10799</v>
      </c>
      <c r="G9" s="212">
        <v>71867.6</v>
      </c>
      <c r="H9" s="212">
        <v>535197.599999999</v>
      </c>
    </row>
    <row r="10" ht="21" customHeight="1" spans="1:15">
      <c r="A10" s="133" t="s">
        <v>19</v>
      </c>
      <c r="B10" s="212">
        <v>18735.1</v>
      </c>
      <c r="C10" s="212">
        <v>249800.5</v>
      </c>
      <c r="D10" s="212">
        <v>167534.4</v>
      </c>
      <c r="E10" s="212">
        <v>0</v>
      </c>
      <c r="F10" s="213">
        <v>10407</v>
      </c>
      <c r="G10" s="212">
        <v>69713.6</v>
      </c>
      <c r="H10" s="212">
        <v>516190.599999999</v>
      </c>
    </row>
    <row r="11" ht="21" customHeight="1" spans="1:15">
      <c r="A11" s="133" t="s">
        <v>20</v>
      </c>
      <c r="B11" s="212">
        <v>22644.55</v>
      </c>
      <c r="C11" s="212">
        <v>296604.209999999</v>
      </c>
      <c r="D11" s="212">
        <v>164996</v>
      </c>
      <c r="E11" s="212">
        <v>0</v>
      </c>
      <c r="F11" s="212">
        <v>12370.42</v>
      </c>
      <c r="G11" s="212">
        <v>70017.6</v>
      </c>
      <c r="H11" s="212">
        <v>56632.78</v>
      </c>
    </row>
    <row r="12" ht="21" customHeight="1" spans="1:15">
      <c r="A12" s="133" t="s">
        <v>21</v>
      </c>
      <c r="B12" s="212"/>
      <c r="C12" s="212"/>
      <c r="D12" s="212"/>
      <c r="E12" s="212"/>
      <c r="F12" s="212"/>
      <c r="G12" s="212"/>
    </row>
    <row r="13" ht="21" customHeight="1" spans="1:15">
      <c r="A13" s="133" t="s">
        <v>22</v>
      </c>
      <c r="B13" s="212"/>
      <c r="C13" s="212"/>
      <c r="D13" s="212"/>
      <c r="E13" s="212"/>
      <c r="F13" s="212"/>
      <c r="G13" s="212"/>
      <c r="H13" s="212"/>
    </row>
    <row r="14" s="202" customFormat="1" ht="21" customHeight="1" spans="1:15">
      <c r="A14" s="207">
        <v>1</v>
      </c>
      <c r="B14" s="208">
        <f ca="1" t="shared" ref="B14:G14" si="0">OFFSET(B1,$A$14,)</f>
        <v>14030.14</v>
      </c>
      <c r="C14" s="208">
        <f ca="1" t="shared" si="0"/>
        <v>279977.329999999</v>
      </c>
      <c r="D14" s="208">
        <f ca="1" t="shared" si="0"/>
        <v>184757.28</v>
      </c>
      <c r="E14" s="208">
        <f ca="1" t="shared" si="0"/>
        <v>31968</v>
      </c>
      <c r="F14" s="208">
        <f ca="1" t="shared" si="0"/>
        <v>11664.2</v>
      </c>
      <c r="G14" s="208">
        <f ca="1" t="shared" si="0"/>
        <v>77066.4</v>
      </c>
      <c r="H14" s="208"/>
      <c r="K14"/>
      <c r="L14"/>
      <c r="M14"/>
      <c r="N14"/>
      <c r="O14"/>
    </row>
    <row r="15" ht="140" customHeight="1" spans="1:15">
      <c r="A15" s="201"/>
      <c r="B15" s="209"/>
      <c r="C15" s="209"/>
      <c r="D15" s="209"/>
      <c r="E15" s="209"/>
      <c r="F15" s="209"/>
      <c r="G15" s="209"/>
      <c r="H15" s="209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860.8</v>
      </c>
      <c r="C18">
        <v>17214.88</v>
      </c>
      <c r="D18">
        <v>11235.24</v>
      </c>
      <c r="E18">
        <v>1944</v>
      </c>
      <c r="F18">
        <v>717.2</v>
      </c>
      <c r="G18">
        <v>5902</v>
      </c>
      <c r="H18">
        <v>37874.12</v>
      </c>
    </row>
    <row r="19" spans="1:8">
      <c r="A19" t="s">
        <v>32</v>
      </c>
      <c r="B19">
        <v>47.05</v>
      </c>
      <c r="C19">
        <v>940.93</v>
      </c>
      <c r="D19">
        <v>624.18</v>
      </c>
      <c r="E19">
        <v>108</v>
      </c>
      <c r="F19">
        <v>39.2</v>
      </c>
      <c r="G19">
        <v>318</v>
      </c>
      <c r="H19">
        <v>2077.36</v>
      </c>
    </row>
    <row r="20" spans="1:8">
      <c r="A20" t="s">
        <v>33</v>
      </c>
      <c r="B20">
        <v>7652.39000000002</v>
      </c>
      <c r="C20">
        <v>152430.659999999</v>
      </c>
      <c r="D20">
        <v>101117.16</v>
      </c>
      <c r="E20">
        <v>17496</v>
      </c>
      <c r="F20">
        <v>6350.39999999998</v>
      </c>
      <c r="G20">
        <v>33646</v>
      </c>
      <c r="H20">
        <v>318692.609999999</v>
      </c>
    </row>
    <row r="21" spans="1:8">
      <c r="A21" t="s">
        <v>34</v>
      </c>
      <c r="B21">
        <v>705.75</v>
      </c>
      <c r="C21">
        <v>14113.95</v>
      </c>
      <c r="D21">
        <v>9362.7</v>
      </c>
      <c r="E21">
        <v>1620</v>
      </c>
      <c r="F21">
        <v>588</v>
      </c>
      <c r="G21">
        <v>4970</v>
      </c>
      <c r="H21">
        <v>31360.4</v>
      </c>
    </row>
    <row r="22" spans="1:8">
      <c r="A22" t="s">
        <v>35</v>
      </c>
      <c r="B22">
        <v>2448.65</v>
      </c>
      <c r="C22">
        <v>48970.13</v>
      </c>
      <c r="D22">
        <v>31833.18</v>
      </c>
      <c r="E22">
        <v>5508</v>
      </c>
      <c r="F22">
        <v>2040.2</v>
      </c>
      <c r="G22">
        <v>17212</v>
      </c>
      <c r="H22">
        <v>108012.16</v>
      </c>
    </row>
    <row r="23" spans="1:8">
      <c r="A23" t="s">
        <v>36</v>
      </c>
      <c r="B23">
        <v>2315.5</v>
      </c>
      <c r="C23">
        <v>46306.78</v>
      </c>
      <c r="D23">
        <v>30584.82</v>
      </c>
      <c r="E23">
        <v>5292</v>
      </c>
      <c r="F23">
        <v>1929.2</v>
      </c>
      <c r="G23">
        <v>15018.4</v>
      </c>
      <c r="H23">
        <v>101446.7</v>
      </c>
    </row>
    <row r="24" spans="1:8">
      <c r="A24" t="s">
        <v>37</v>
      </c>
      <c r="B24">
        <v>14030.14</v>
      </c>
      <c r="C24">
        <v>279977.329999999</v>
      </c>
      <c r="D24">
        <v>184757.28</v>
      </c>
      <c r="E24">
        <v>31968</v>
      </c>
      <c r="F24">
        <v>11664.2</v>
      </c>
      <c r="G24">
        <v>77066.4</v>
      </c>
      <c r="H24">
        <v>599463.349999999</v>
      </c>
    </row>
    <row r="27" spans="1:8">
      <c r="A27" t="s">
        <v>23</v>
      </c>
      <c r="B27" t="s">
        <v>24</v>
      </c>
      <c r="C27" t="s">
        <v>25</v>
      </c>
      <c r="D27" t="s">
        <v>26</v>
      </c>
      <c r="E27" t="s">
        <v>27</v>
      </c>
      <c r="F27" t="s">
        <v>28</v>
      </c>
      <c r="G27" t="s">
        <v>29</v>
      </c>
      <c r="H27" t="s">
        <v>30</v>
      </c>
    </row>
    <row r="28" spans="1:8">
      <c r="A28" t="s">
        <v>31</v>
      </c>
      <c r="B28">
        <v>860.8</v>
      </c>
      <c r="C28">
        <v>17214.88</v>
      </c>
      <c r="D28">
        <v>11235.24</v>
      </c>
      <c r="E28">
        <v>0</v>
      </c>
      <c r="F28">
        <v>717.2</v>
      </c>
      <c r="G28">
        <v>5902</v>
      </c>
      <c r="H28">
        <v>35930.12</v>
      </c>
    </row>
    <row r="29" spans="1:8">
      <c r="A29" t="s">
        <v>32</v>
      </c>
      <c r="B29">
        <v>47.05</v>
      </c>
      <c r="C29">
        <v>940.93</v>
      </c>
      <c r="D29">
        <v>624.18</v>
      </c>
      <c r="E29">
        <v>0</v>
      </c>
      <c r="F29">
        <v>39.2</v>
      </c>
      <c r="G29">
        <v>318</v>
      </c>
      <c r="H29">
        <v>1969.36</v>
      </c>
    </row>
    <row r="30" spans="1:8">
      <c r="A30" t="s">
        <v>33</v>
      </c>
      <c r="B30">
        <v>7386.85000000002</v>
      </c>
      <c r="C30">
        <v>147726.009999999</v>
      </c>
      <c r="D30">
        <v>97372.0799999997</v>
      </c>
      <c r="E30">
        <v>0</v>
      </c>
      <c r="F30">
        <v>6154.39999999998</v>
      </c>
      <c r="G30">
        <v>32326</v>
      </c>
      <c r="H30">
        <v>290965.339999999</v>
      </c>
    </row>
    <row r="31" spans="1:8">
      <c r="A31" t="s">
        <v>34</v>
      </c>
      <c r="B31">
        <v>705.75</v>
      </c>
      <c r="C31">
        <v>14113.95</v>
      </c>
      <c r="D31">
        <v>9362.7</v>
      </c>
      <c r="E31">
        <v>0</v>
      </c>
      <c r="F31">
        <v>588</v>
      </c>
      <c r="G31">
        <v>4970</v>
      </c>
      <c r="H31">
        <v>29740.4</v>
      </c>
    </row>
    <row r="32" spans="1:8">
      <c r="A32" t="s">
        <v>35</v>
      </c>
      <c r="B32">
        <v>2401.6</v>
      </c>
      <c r="C32">
        <v>48029.2</v>
      </c>
      <c r="D32">
        <v>31209</v>
      </c>
      <c r="E32">
        <v>0</v>
      </c>
      <c r="F32">
        <v>2001</v>
      </c>
      <c r="G32">
        <v>16992</v>
      </c>
      <c r="H32">
        <v>100632.8</v>
      </c>
    </row>
    <row r="33" spans="1:8">
      <c r="A33" t="s">
        <v>36</v>
      </c>
      <c r="B33">
        <v>2315.5</v>
      </c>
      <c r="C33">
        <v>46306.78</v>
      </c>
      <c r="D33">
        <v>30584.82</v>
      </c>
      <c r="E33">
        <v>0</v>
      </c>
      <c r="F33">
        <v>1929.2</v>
      </c>
      <c r="G33">
        <v>15018.4</v>
      </c>
      <c r="H33">
        <v>96154.7</v>
      </c>
    </row>
    <row r="34" spans="1:8">
      <c r="A34" t="s">
        <v>37</v>
      </c>
      <c r="B34" s="212">
        <v>13717.55</v>
      </c>
      <c r="C34" s="212">
        <v>274331.749999999</v>
      </c>
      <c r="D34" s="212">
        <v>180388.02</v>
      </c>
      <c r="E34" s="212">
        <v>0</v>
      </c>
      <c r="F34" s="212">
        <v>11429</v>
      </c>
      <c r="G34" s="212">
        <v>75526.4</v>
      </c>
      <c r="H34" s="212">
        <v>555392.719999999</v>
      </c>
    </row>
    <row r="37" spans="1:8">
      <c r="A37" t="s">
        <v>23</v>
      </c>
      <c r="B37" t="s">
        <v>24</v>
      </c>
      <c r="C37" t="s">
        <v>25</v>
      </c>
      <c r="D37" t="s">
        <v>26</v>
      </c>
      <c r="E37" t="s">
        <v>27</v>
      </c>
      <c r="F37" t="s">
        <v>28</v>
      </c>
      <c r="G37" t="s">
        <v>29</v>
      </c>
      <c r="H37" t="s">
        <v>30</v>
      </c>
    </row>
    <row r="38" spans="1:8">
      <c r="A38" t="s">
        <v>31</v>
      </c>
      <c r="B38">
        <v>860.8</v>
      </c>
      <c r="C38">
        <v>17214.88</v>
      </c>
      <c r="D38">
        <v>11235.24</v>
      </c>
      <c r="E38">
        <v>0</v>
      </c>
      <c r="F38">
        <v>717.2</v>
      </c>
      <c r="G38">
        <v>5902</v>
      </c>
      <c r="H38">
        <v>35930.12</v>
      </c>
    </row>
    <row r="39" spans="1:8">
      <c r="A39" t="s">
        <v>32</v>
      </c>
      <c r="B39">
        <v>47.05</v>
      </c>
      <c r="C39">
        <v>940.93</v>
      </c>
      <c r="D39">
        <v>624.18</v>
      </c>
      <c r="E39">
        <v>0</v>
      </c>
      <c r="F39">
        <v>39.2</v>
      </c>
      <c r="G39">
        <v>318</v>
      </c>
      <c r="H39">
        <v>1969.36</v>
      </c>
    </row>
    <row r="40" spans="1:8">
      <c r="A40" t="s">
        <v>33</v>
      </c>
      <c r="B40">
        <v>7575.05000000002</v>
      </c>
      <c r="C40">
        <v>151489.729999999</v>
      </c>
      <c r="D40">
        <v>99244.6199999997</v>
      </c>
      <c r="E40">
        <v>648</v>
      </c>
      <c r="F40">
        <v>6271.99999999998</v>
      </c>
      <c r="G40">
        <v>31348</v>
      </c>
      <c r="H40">
        <v>296577.399999999</v>
      </c>
    </row>
    <row r="41" spans="1:8">
      <c r="A41" t="s">
        <v>34</v>
      </c>
      <c r="B41">
        <v>705.75</v>
      </c>
      <c r="C41">
        <v>14113.95</v>
      </c>
      <c r="D41">
        <v>9362.7</v>
      </c>
      <c r="E41">
        <v>0</v>
      </c>
      <c r="F41">
        <v>588</v>
      </c>
      <c r="G41">
        <v>4970</v>
      </c>
      <c r="H41">
        <v>29740.4</v>
      </c>
    </row>
    <row r="42" spans="1:8">
      <c r="A42" t="s">
        <v>35</v>
      </c>
      <c r="B42">
        <v>2495.7</v>
      </c>
      <c r="C42">
        <v>49911.06</v>
      </c>
      <c r="D42">
        <v>32457.36</v>
      </c>
      <c r="E42">
        <v>108</v>
      </c>
      <c r="F42">
        <v>2079.4</v>
      </c>
      <c r="G42">
        <v>17628</v>
      </c>
      <c r="H42">
        <v>104679.52</v>
      </c>
    </row>
    <row r="43" spans="1:8">
      <c r="A43" t="s">
        <v>36</v>
      </c>
      <c r="B43">
        <v>2268.45</v>
      </c>
      <c r="C43">
        <v>45365.85</v>
      </c>
      <c r="D43">
        <v>29960.64</v>
      </c>
      <c r="E43">
        <v>0</v>
      </c>
      <c r="F43">
        <v>1890</v>
      </c>
      <c r="G43">
        <v>14798.4</v>
      </c>
      <c r="H43">
        <v>94283.34</v>
      </c>
    </row>
    <row r="44" spans="1:8">
      <c r="A44" t="s">
        <v>37</v>
      </c>
      <c r="B44">
        <v>13952.8</v>
      </c>
      <c r="C44">
        <v>279036.399999999</v>
      </c>
      <c r="D44">
        <v>182884.74</v>
      </c>
      <c r="E44">
        <v>756</v>
      </c>
      <c r="F44">
        <v>11585.8</v>
      </c>
      <c r="G44">
        <v>74964.4</v>
      </c>
      <c r="H44">
        <v>563180.139999999</v>
      </c>
    </row>
    <row r="47" spans="1:8">
      <c r="A47" t="s">
        <v>23</v>
      </c>
      <c r="B47" t="s">
        <v>24</v>
      </c>
      <c r="C47" t="s">
        <v>25</v>
      </c>
      <c r="D47" t="s">
        <v>26</v>
      </c>
      <c r="E47" t="s">
        <v>27</v>
      </c>
      <c r="F47" t="s">
        <v>28</v>
      </c>
      <c r="G47" t="s">
        <v>29</v>
      </c>
      <c r="H47" t="s">
        <v>30</v>
      </c>
    </row>
    <row r="48" spans="1:8">
      <c r="A48" t="s">
        <v>31</v>
      </c>
      <c r="B48">
        <v>1291.12</v>
      </c>
      <c r="C48">
        <v>17214.88</v>
      </c>
      <c r="D48">
        <v>11235.24</v>
      </c>
      <c r="E48">
        <v>0</v>
      </c>
      <c r="F48">
        <v>717.2</v>
      </c>
      <c r="G48">
        <v>5902</v>
      </c>
      <c r="H48">
        <v>36360.44</v>
      </c>
    </row>
    <row r="49" spans="1:8">
      <c r="A49" t="s">
        <v>32</v>
      </c>
      <c r="B49">
        <v>70.57</v>
      </c>
      <c r="C49">
        <v>940.93</v>
      </c>
      <c r="D49">
        <v>624.18</v>
      </c>
      <c r="E49">
        <v>0</v>
      </c>
      <c r="F49">
        <v>39.2</v>
      </c>
      <c r="G49">
        <v>318</v>
      </c>
      <c r="H49">
        <v>1992.88</v>
      </c>
    </row>
    <row r="50" spans="1:8">
      <c r="A50" t="s">
        <v>33</v>
      </c>
      <c r="B50">
        <v>11502.91</v>
      </c>
      <c r="C50">
        <v>153371.589999999</v>
      </c>
      <c r="D50">
        <v>101741.34</v>
      </c>
      <c r="E50">
        <v>648</v>
      </c>
      <c r="F50">
        <v>6389.59999999998</v>
      </c>
      <c r="G50">
        <v>31348</v>
      </c>
      <c r="H50">
        <v>305001.440000001</v>
      </c>
    </row>
    <row r="51" spans="1:8">
      <c r="A51" t="s">
        <v>34</v>
      </c>
      <c r="B51">
        <v>1058.55</v>
      </c>
      <c r="C51">
        <v>14113.95</v>
      </c>
      <c r="D51">
        <v>9362.7</v>
      </c>
      <c r="E51">
        <v>0</v>
      </c>
      <c r="F51">
        <v>588</v>
      </c>
      <c r="G51">
        <v>4970</v>
      </c>
      <c r="H51">
        <v>30093.2</v>
      </c>
    </row>
    <row r="52" spans="1:8">
      <c r="A52" t="s">
        <v>35</v>
      </c>
      <c r="B52">
        <v>3743.34</v>
      </c>
      <c r="C52">
        <v>49911.06</v>
      </c>
      <c r="D52">
        <v>32457.36</v>
      </c>
      <c r="E52">
        <v>108</v>
      </c>
      <c r="F52">
        <v>2079.4</v>
      </c>
      <c r="G52">
        <v>17528</v>
      </c>
      <c r="H52">
        <v>105827.16</v>
      </c>
    </row>
    <row r="53" spans="1:8">
      <c r="A53" t="s">
        <v>36</v>
      </c>
      <c r="B53">
        <v>3402.45</v>
      </c>
      <c r="C53">
        <v>45365.85</v>
      </c>
      <c r="D53">
        <v>29960.64</v>
      </c>
      <c r="E53">
        <v>108</v>
      </c>
      <c r="F53">
        <v>1890</v>
      </c>
      <c r="G53">
        <v>14798.4</v>
      </c>
      <c r="H53">
        <v>95525.34</v>
      </c>
    </row>
    <row r="54" spans="1:8">
      <c r="A54" t="s">
        <v>38</v>
      </c>
    </row>
    <row r="55" spans="1:8">
      <c r="A55" t="s">
        <v>37</v>
      </c>
      <c r="B55">
        <v>21068.94</v>
      </c>
      <c r="C55">
        <v>280918.259999999</v>
      </c>
      <c r="D55">
        <v>185381.46</v>
      </c>
      <c r="E55">
        <v>864</v>
      </c>
      <c r="F55">
        <v>11703.4</v>
      </c>
      <c r="G55">
        <v>74864.4</v>
      </c>
      <c r="H55">
        <v>574800.460000001</v>
      </c>
    </row>
    <row r="56" spans="1:8">
      <c r="B56" s="93">
        <v>21636.73</v>
      </c>
    </row>
    <row r="59" spans="1:8">
      <c r="A59" t="s">
        <v>23</v>
      </c>
      <c r="B59" t="s">
        <v>24</v>
      </c>
      <c r="C59" t="s">
        <v>25</v>
      </c>
      <c r="D59" t="s">
        <v>26</v>
      </c>
      <c r="E59" t="s">
        <v>27</v>
      </c>
      <c r="F59" t="s">
        <v>28</v>
      </c>
      <c r="G59" t="s">
        <v>29</v>
      </c>
      <c r="H59" t="s">
        <v>30</v>
      </c>
    </row>
    <row r="60" spans="1:8">
      <c r="A60" t="s">
        <v>31</v>
      </c>
      <c r="B60">
        <v>1291.12</v>
      </c>
      <c r="C60">
        <v>17214.88</v>
      </c>
      <c r="D60">
        <v>11235.24</v>
      </c>
      <c r="E60">
        <v>0</v>
      </c>
      <c r="F60">
        <v>717.2</v>
      </c>
      <c r="G60">
        <v>5902</v>
      </c>
      <c r="H60">
        <v>36360.44</v>
      </c>
    </row>
    <row r="61" spans="1:8">
      <c r="A61" t="s">
        <v>32</v>
      </c>
      <c r="B61">
        <v>70.57</v>
      </c>
      <c r="C61">
        <v>940.93</v>
      </c>
      <c r="D61">
        <v>624.18</v>
      </c>
      <c r="E61">
        <v>0</v>
      </c>
      <c r="F61">
        <v>39.2</v>
      </c>
      <c r="G61">
        <v>318</v>
      </c>
      <c r="H61">
        <v>1992.88</v>
      </c>
    </row>
    <row r="62" spans="1:8">
      <c r="A62" t="s">
        <v>33</v>
      </c>
      <c r="B62">
        <v>11291.2</v>
      </c>
      <c r="C62">
        <v>150548.799999999</v>
      </c>
      <c r="D62">
        <v>99868.7999999996</v>
      </c>
      <c r="E62">
        <v>0</v>
      </c>
      <c r="F62">
        <v>6271.99999999998</v>
      </c>
      <c r="G62">
        <v>30688</v>
      </c>
      <c r="H62">
        <v>298668.800000001</v>
      </c>
    </row>
    <row r="63" spans="1:8">
      <c r="A63" t="s">
        <v>34</v>
      </c>
      <c r="B63">
        <v>1058.55</v>
      </c>
      <c r="C63">
        <v>14113.95</v>
      </c>
      <c r="D63">
        <v>9362.7</v>
      </c>
      <c r="E63">
        <v>0</v>
      </c>
      <c r="F63">
        <v>588</v>
      </c>
      <c r="G63">
        <v>4970</v>
      </c>
      <c r="H63">
        <v>30093.2</v>
      </c>
    </row>
    <row r="64" spans="1:8">
      <c r="A64" t="s">
        <v>35</v>
      </c>
      <c r="B64">
        <v>3672.77</v>
      </c>
      <c r="C64">
        <v>48970.13</v>
      </c>
      <c r="D64">
        <v>31833.18</v>
      </c>
      <c r="E64">
        <v>0</v>
      </c>
      <c r="F64">
        <v>2040.2</v>
      </c>
      <c r="G64">
        <v>17308</v>
      </c>
      <c r="H64">
        <v>103824.28</v>
      </c>
    </row>
    <row r="65" spans="1:8">
      <c r="A65" t="s">
        <v>36</v>
      </c>
      <c r="B65">
        <v>3402.45</v>
      </c>
      <c r="C65">
        <v>45365.85</v>
      </c>
      <c r="D65">
        <v>29960.64</v>
      </c>
      <c r="E65">
        <v>0</v>
      </c>
      <c r="F65">
        <v>1890</v>
      </c>
      <c r="G65">
        <v>14798.4</v>
      </c>
      <c r="H65">
        <v>95417.34</v>
      </c>
    </row>
    <row r="66" spans="1:8">
      <c r="A66" t="s">
        <v>37</v>
      </c>
      <c r="B66">
        <v>20786.66</v>
      </c>
      <c r="C66">
        <v>277154.539999999</v>
      </c>
      <c r="D66">
        <v>182884.74</v>
      </c>
      <c r="E66">
        <v>0</v>
      </c>
      <c r="F66">
        <v>11546.6</v>
      </c>
      <c r="G66">
        <v>73984.4</v>
      </c>
      <c r="H66">
        <v>566356.940000001</v>
      </c>
    </row>
    <row r="70" spans="1:8">
      <c r="A70" t="s">
        <v>23</v>
      </c>
      <c r="B70" t="s">
        <v>24</v>
      </c>
      <c r="C70" t="s">
        <v>25</v>
      </c>
      <c r="D70" t="s">
        <v>26</v>
      </c>
      <c r="E70" t="s">
        <v>27</v>
      </c>
      <c r="F70" t="s">
        <v>28</v>
      </c>
      <c r="G70" t="s">
        <v>29</v>
      </c>
      <c r="H70" t="s">
        <v>30</v>
      </c>
    </row>
    <row r="71" spans="1:8">
      <c r="A71" t="s">
        <v>31</v>
      </c>
      <c r="B71">
        <v>1291.12</v>
      </c>
      <c r="C71">
        <v>17214.88</v>
      </c>
      <c r="D71">
        <v>11235.24</v>
      </c>
      <c r="E71">
        <v>0</v>
      </c>
      <c r="F71">
        <v>717.2</v>
      </c>
      <c r="G71">
        <v>5902</v>
      </c>
      <c r="H71">
        <v>36360.44</v>
      </c>
    </row>
    <row r="72" spans="1:8">
      <c r="A72" t="s">
        <v>32</v>
      </c>
      <c r="B72">
        <v>70.57</v>
      </c>
      <c r="C72">
        <v>940.93</v>
      </c>
      <c r="D72">
        <v>624.18</v>
      </c>
      <c r="E72">
        <v>0</v>
      </c>
      <c r="F72">
        <v>39.2</v>
      </c>
      <c r="G72">
        <v>318</v>
      </c>
      <c r="H72">
        <v>1992.88</v>
      </c>
    </row>
    <row r="73" spans="1:8">
      <c r="A73" t="s">
        <v>33</v>
      </c>
      <c r="B73">
        <v>11150.06</v>
      </c>
      <c r="C73">
        <v>148666.939999999</v>
      </c>
      <c r="D73">
        <v>98620.4399999997</v>
      </c>
      <c r="E73">
        <v>0</v>
      </c>
      <c r="F73">
        <v>6193.59999999998</v>
      </c>
      <c r="G73">
        <v>30468</v>
      </c>
      <c r="H73">
        <v>295099.040000001</v>
      </c>
    </row>
    <row r="74" spans="1:8">
      <c r="A74" t="s">
        <v>34</v>
      </c>
      <c r="B74">
        <v>1058.55</v>
      </c>
      <c r="C74">
        <v>14113.95</v>
      </c>
      <c r="D74">
        <v>9362.7</v>
      </c>
      <c r="E74">
        <v>0</v>
      </c>
      <c r="F74">
        <v>588</v>
      </c>
      <c r="G74">
        <v>4970</v>
      </c>
      <c r="H74">
        <v>30093.2</v>
      </c>
    </row>
    <row r="75" spans="1:8">
      <c r="A75" t="s">
        <v>35</v>
      </c>
      <c r="B75">
        <v>3672.77</v>
      </c>
      <c r="C75">
        <v>48970.13</v>
      </c>
      <c r="D75">
        <v>31833.18</v>
      </c>
      <c r="E75">
        <v>0</v>
      </c>
      <c r="F75">
        <v>2040.2</v>
      </c>
      <c r="G75">
        <v>17308</v>
      </c>
      <c r="H75">
        <v>103824.28</v>
      </c>
    </row>
    <row r="76" spans="1:8">
      <c r="A76" t="s">
        <v>36</v>
      </c>
      <c r="B76">
        <v>3331.88</v>
      </c>
      <c r="C76">
        <v>44424.92</v>
      </c>
      <c r="D76">
        <v>28712.28</v>
      </c>
      <c r="E76">
        <v>0</v>
      </c>
      <c r="F76">
        <v>1850.8</v>
      </c>
      <c r="G76">
        <v>14162.4</v>
      </c>
      <c r="H76">
        <v>92482.28</v>
      </c>
    </row>
    <row r="77" spans="1:8">
      <c r="A77" t="s">
        <v>37</v>
      </c>
      <c r="B77">
        <v>20574.95</v>
      </c>
      <c r="C77">
        <v>274331.749999999</v>
      </c>
      <c r="D77">
        <v>180388.02</v>
      </c>
      <c r="E77">
        <v>0</v>
      </c>
      <c r="F77">
        <v>11429</v>
      </c>
      <c r="G77">
        <v>73128.4</v>
      </c>
      <c r="H77">
        <v>559852.120000001</v>
      </c>
    </row>
    <row r="81" spans="1:8">
      <c r="A81" t="s">
        <v>39</v>
      </c>
      <c r="B81" t="s">
        <v>24</v>
      </c>
      <c r="C81" t="s">
        <v>25</v>
      </c>
      <c r="D81" t="s">
        <v>26</v>
      </c>
      <c r="E81" t="s">
        <v>40</v>
      </c>
      <c r="F81" t="s">
        <v>28</v>
      </c>
      <c r="G81" t="s">
        <v>29</v>
      </c>
      <c r="H81" t="s">
        <v>41</v>
      </c>
    </row>
    <row r="82" spans="1:8">
      <c r="A82" t="s">
        <v>31</v>
      </c>
      <c r="B82">
        <v>1291.12</v>
      </c>
      <c r="C82">
        <v>17214.88</v>
      </c>
      <c r="D82">
        <v>11422.8</v>
      </c>
      <c r="E82">
        <v>0</v>
      </c>
      <c r="F82">
        <v>717.2</v>
      </c>
      <c r="G82">
        <v>5902</v>
      </c>
      <c r="H82">
        <v>36548</v>
      </c>
    </row>
    <row r="83" spans="1:8">
      <c r="A83" t="s">
        <v>32</v>
      </c>
      <c r="B83">
        <v>70.57</v>
      </c>
      <c r="C83">
        <v>940.93</v>
      </c>
      <c r="D83">
        <v>634.6</v>
      </c>
      <c r="E83">
        <v>0</v>
      </c>
      <c r="F83">
        <v>39.2</v>
      </c>
      <c r="G83">
        <v>318</v>
      </c>
      <c r="H83">
        <v>2003.3</v>
      </c>
    </row>
    <row r="84" spans="1:8">
      <c r="A84" t="s">
        <v>33</v>
      </c>
      <c r="B84">
        <v>10867.78</v>
      </c>
      <c r="C84">
        <v>144903.219999999</v>
      </c>
      <c r="D84">
        <v>97093.8000000002</v>
      </c>
      <c r="E84">
        <v>0</v>
      </c>
      <c r="F84">
        <v>6036.79999999998</v>
      </c>
      <c r="G84">
        <v>29993.6</v>
      </c>
      <c r="H84">
        <v>288895.199999999</v>
      </c>
    </row>
    <row r="85" spans="1:8">
      <c r="A85" t="s">
        <v>34</v>
      </c>
      <c r="B85">
        <v>1058.55</v>
      </c>
      <c r="C85">
        <v>14113.95</v>
      </c>
      <c r="D85">
        <v>9519</v>
      </c>
      <c r="E85">
        <v>0</v>
      </c>
      <c r="F85">
        <v>588</v>
      </c>
      <c r="G85">
        <v>4970</v>
      </c>
      <c r="H85">
        <v>30249.5</v>
      </c>
    </row>
    <row r="86" spans="1:8">
      <c r="A86" t="s">
        <v>35</v>
      </c>
      <c r="B86">
        <v>3602.2</v>
      </c>
      <c r="C86">
        <v>48029.2</v>
      </c>
      <c r="D86">
        <v>31730</v>
      </c>
      <c r="E86">
        <v>0</v>
      </c>
      <c r="F86">
        <v>2001</v>
      </c>
      <c r="G86">
        <v>16990</v>
      </c>
      <c r="H86">
        <v>102352.4</v>
      </c>
    </row>
    <row r="87" spans="1:8">
      <c r="A87" t="s">
        <v>36</v>
      </c>
      <c r="B87">
        <v>3115.14</v>
      </c>
      <c r="C87">
        <v>41535.06</v>
      </c>
      <c r="D87">
        <v>27922.4</v>
      </c>
      <c r="E87">
        <v>0</v>
      </c>
      <c r="F87">
        <v>1730.4</v>
      </c>
      <c r="G87">
        <v>13842.4</v>
      </c>
      <c r="H87">
        <v>88145.4000000001</v>
      </c>
    </row>
    <row r="88" spans="1:8">
      <c r="A88" t="s">
        <v>37</v>
      </c>
      <c r="B88">
        <v>20005.36</v>
      </c>
      <c r="C88">
        <v>266737.239999999</v>
      </c>
      <c r="D88">
        <v>178322.6</v>
      </c>
      <c r="E88">
        <v>0</v>
      </c>
      <c r="F88">
        <v>11112.6</v>
      </c>
      <c r="G88">
        <v>72016</v>
      </c>
      <c r="H88">
        <v>548193.799999999</v>
      </c>
    </row>
    <row r="92" spans="1:8">
      <c r="A92" t="s">
        <v>39</v>
      </c>
      <c r="B92" t="s">
        <v>24</v>
      </c>
      <c r="C92" t="s">
        <v>25</v>
      </c>
      <c r="D92" t="s">
        <v>26</v>
      </c>
      <c r="E92" t="s">
        <v>40</v>
      </c>
      <c r="F92" t="s">
        <v>28</v>
      </c>
      <c r="G92" t="s">
        <v>29</v>
      </c>
      <c r="H92" t="s">
        <v>41</v>
      </c>
    </row>
    <row r="93" spans="1:8">
      <c r="A93" t="s">
        <v>31</v>
      </c>
      <c r="B93">
        <v>1291.12</v>
      </c>
      <c r="C93">
        <v>17214.88</v>
      </c>
      <c r="D93">
        <v>11422.8</v>
      </c>
      <c r="E93">
        <v>0</v>
      </c>
      <c r="F93">
        <v>717.2</v>
      </c>
      <c r="G93">
        <v>6084</v>
      </c>
      <c r="H93">
        <v>36730</v>
      </c>
    </row>
    <row r="94" spans="1:8">
      <c r="A94" t="s">
        <v>32</v>
      </c>
      <c r="B94">
        <v>70.57</v>
      </c>
      <c r="C94">
        <v>940.93</v>
      </c>
      <c r="D94">
        <v>634.6</v>
      </c>
      <c r="E94">
        <v>0</v>
      </c>
      <c r="F94">
        <v>39.2</v>
      </c>
      <c r="G94">
        <v>318</v>
      </c>
      <c r="H94">
        <v>2003.3</v>
      </c>
    </row>
    <row r="95" spans="1:8">
      <c r="A95" t="s">
        <v>33</v>
      </c>
      <c r="B95">
        <v>10444.36</v>
      </c>
      <c r="C95">
        <v>139257.639999999</v>
      </c>
      <c r="D95">
        <v>93920.8000000002</v>
      </c>
      <c r="E95">
        <v>0</v>
      </c>
      <c r="F95">
        <v>5801.59999999999</v>
      </c>
      <c r="G95">
        <v>29553.6</v>
      </c>
      <c r="H95">
        <v>278977.999999999</v>
      </c>
    </row>
    <row r="96" spans="1:8">
      <c r="A96" t="s">
        <v>34</v>
      </c>
      <c r="B96">
        <v>987.98</v>
      </c>
      <c r="C96">
        <v>13173.02</v>
      </c>
      <c r="D96">
        <v>8884.4</v>
      </c>
      <c r="E96">
        <v>0</v>
      </c>
      <c r="F96">
        <v>548.8</v>
      </c>
      <c r="G96">
        <v>4652</v>
      </c>
      <c r="H96">
        <v>28246.2</v>
      </c>
    </row>
    <row r="97" spans="1:8">
      <c r="A97" t="s">
        <v>35</v>
      </c>
      <c r="B97">
        <v>3531.63</v>
      </c>
      <c r="C97">
        <v>47088.27</v>
      </c>
      <c r="D97">
        <v>31095.4</v>
      </c>
      <c r="E97">
        <v>0</v>
      </c>
      <c r="F97">
        <v>1961.8</v>
      </c>
      <c r="G97">
        <v>17354</v>
      </c>
      <c r="H97">
        <v>101031.1</v>
      </c>
    </row>
    <row r="98" spans="1:8">
      <c r="A98" t="s">
        <v>36</v>
      </c>
      <c r="B98">
        <v>3115.14</v>
      </c>
      <c r="C98">
        <v>41535.06</v>
      </c>
      <c r="D98">
        <v>27922.4</v>
      </c>
      <c r="E98">
        <v>0</v>
      </c>
      <c r="F98">
        <v>1730.4</v>
      </c>
      <c r="G98">
        <v>13906</v>
      </c>
      <c r="H98">
        <v>88209.0000000001</v>
      </c>
    </row>
    <row r="99" spans="1:8">
      <c r="A99" t="s">
        <v>37</v>
      </c>
      <c r="B99">
        <v>19440.8</v>
      </c>
      <c r="C99">
        <v>259209.799999999</v>
      </c>
      <c r="D99">
        <v>173880.4</v>
      </c>
      <c r="E99">
        <v>0</v>
      </c>
      <c r="F99">
        <v>10799</v>
      </c>
      <c r="G99">
        <v>71867.6</v>
      </c>
      <c r="H99">
        <v>535197.599999999</v>
      </c>
    </row>
    <row r="102" spans="1:8">
      <c r="A102" t="s">
        <v>39</v>
      </c>
      <c r="B102" t="s">
        <v>24</v>
      </c>
      <c r="C102" t="s">
        <v>25</v>
      </c>
      <c r="D102" t="s">
        <v>26</v>
      </c>
      <c r="E102" t="s">
        <v>40</v>
      </c>
      <c r="F102" t="s">
        <v>28</v>
      </c>
      <c r="G102" t="s">
        <v>29</v>
      </c>
      <c r="H102" t="s">
        <v>41</v>
      </c>
    </row>
    <row r="103" spans="1:8">
      <c r="A103" t="s">
        <v>31</v>
      </c>
      <c r="B103">
        <v>1291.12</v>
      </c>
      <c r="C103">
        <v>17214.88</v>
      </c>
      <c r="D103">
        <v>11422.8</v>
      </c>
      <c r="E103">
        <v>0</v>
      </c>
      <c r="F103">
        <v>717.2</v>
      </c>
      <c r="G103">
        <v>6084</v>
      </c>
      <c r="H103">
        <v>36730</v>
      </c>
    </row>
    <row r="104" spans="1:8">
      <c r="A104" t="s">
        <v>32</v>
      </c>
      <c r="B104">
        <v>70.57</v>
      </c>
      <c r="C104">
        <v>940.93</v>
      </c>
      <c r="D104">
        <v>634.6</v>
      </c>
      <c r="E104">
        <v>0</v>
      </c>
      <c r="F104">
        <v>39.2</v>
      </c>
      <c r="G104">
        <v>318</v>
      </c>
      <c r="H104">
        <v>2003.3</v>
      </c>
    </row>
    <row r="105" spans="1:8">
      <c r="A105" t="s">
        <v>33</v>
      </c>
      <c r="B105">
        <v>10020.94</v>
      </c>
      <c r="C105">
        <v>133612.06</v>
      </c>
      <c r="D105">
        <v>90113.2000000001</v>
      </c>
      <c r="E105">
        <v>0</v>
      </c>
      <c r="F105">
        <v>5566.39999999999</v>
      </c>
      <c r="G105">
        <v>28673.6</v>
      </c>
      <c r="H105">
        <v>267986.199999999</v>
      </c>
    </row>
    <row r="106" spans="1:8">
      <c r="A106" t="s">
        <v>34</v>
      </c>
      <c r="B106">
        <v>987.98</v>
      </c>
      <c r="C106">
        <v>13173.02</v>
      </c>
      <c r="D106">
        <v>8884.4</v>
      </c>
      <c r="E106">
        <v>0</v>
      </c>
      <c r="F106">
        <v>548.8</v>
      </c>
      <c r="G106">
        <v>4652</v>
      </c>
      <c r="H106">
        <v>28246.2</v>
      </c>
    </row>
    <row r="107" spans="1:8">
      <c r="A107" t="s">
        <v>35</v>
      </c>
      <c r="B107">
        <v>3319.92</v>
      </c>
      <c r="C107">
        <v>44265.48</v>
      </c>
      <c r="D107">
        <v>29191.6</v>
      </c>
      <c r="E107">
        <v>0</v>
      </c>
      <c r="F107">
        <v>1844.2</v>
      </c>
      <c r="G107">
        <v>16398</v>
      </c>
      <c r="H107">
        <v>95019.2</v>
      </c>
    </row>
    <row r="108" spans="1:8">
      <c r="A108" t="s">
        <v>36</v>
      </c>
      <c r="B108">
        <v>3044.57</v>
      </c>
      <c r="C108">
        <v>40594.13</v>
      </c>
      <c r="D108">
        <v>27287.8</v>
      </c>
      <c r="E108">
        <v>0</v>
      </c>
      <c r="F108">
        <v>1691.2</v>
      </c>
      <c r="G108">
        <v>13588</v>
      </c>
      <c r="H108">
        <v>86205.7000000001</v>
      </c>
    </row>
    <row r="109" spans="1:8">
      <c r="A109" t="s">
        <v>37</v>
      </c>
      <c r="B109">
        <v>18735.1</v>
      </c>
      <c r="C109">
        <v>249800.5</v>
      </c>
      <c r="D109">
        <v>167534.4</v>
      </c>
      <c r="E109">
        <v>0</v>
      </c>
      <c r="F109">
        <v>10407</v>
      </c>
      <c r="G109">
        <v>69713.6</v>
      </c>
      <c r="H109">
        <v>516190.599999999</v>
      </c>
    </row>
    <row r="112" spans="1:8">
      <c r="A112" t="s">
        <v>23</v>
      </c>
      <c r="B112" t="s">
        <v>24</v>
      </c>
      <c r="C112" t="s">
        <v>25</v>
      </c>
      <c r="D112" t="s">
        <v>26</v>
      </c>
      <c r="E112" t="s">
        <v>27</v>
      </c>
      <c r="F112" t="s">
        <v>28</v>
      </c>
      <c r="G112" t="s">
        <v>29</v>
      </c>
      <c r="H112" t="s">
        <v>30</v>
      </c>
    </row>
    <row r="113" spans="1:9">
      <c r="A113" t="s">
        <v>31</v>
      </c>
      <c r="B113">
        <v>1454.55</v>
      </c>
      <c r="C113">
        <v>19386.45</v>
      </c>
      <c r="D113">
        <v>10788.2</v>
      </c>
      <c r="E113">
        <v>0</v>
      </c>
      <c r="F113">
        <v>808.5</v>
      </c>
      <c r="G113">
        <v>5766</v>
      </c>
      <c r="H113">
        <v>38203.7</v>
      </c>
    </row>
    <row r="114" spans="1:9">
      <c r="A114" t="s">
        <v>32</v>
      </c>
      <c r="B114">
        <v>86.17</v>
      </c>
      <c r="C114">
        <v>1148.43</v>
      </c>
      <c r="D114">
        <v>634.6</v>
      </c>
      <c r="E114">
        <v>0</v>
      </c>
      <c r="F114">
        <v>47.9</v>
      </c>
      <c r="G114">
        <v>318</v>
      </c>
      <c r="H114">
        <v>2235.1</v>
      </c>
    </row>
    <row r="115" spans="1:9">
      <c r="A115" t="s">
        <v>33</v>
      </c>
      <c r="B115">
        <v>12120.33</v>
      </c>
      <c r="C115">
        <v>161534.379999999</v>
      </c>
      <c r="D115">
        <v>89478.6000000001</v>
      </c>
      <c r="E115">
        <v>0</v>
      </c>
      <c r="F115">
        <v>6737.36999999999</v>
      </c>
      <c r="G115">
        <v>30213.6</v>
      </c>
      <c r="H115">
        <v>300084.28</v>
      </c>
    </row>
    <row r="116" spans="1:9">
      <c r="A116" t="s">
        <v>34</v>
      </c>
      <c r="B116">
        <v>1206.38</v>
      </c>
      <c r="C116">
        <v>16078.02</v>
      </c>
      <c r="D116">
        <v>8884.4</v>
      </c>
      <c r="E116">
        <v>0</v>
      </c>
      <c r="F116">
        <v>670.6</v>
      </c>
      <c r="G116">
        <v>4652</v>
      </c>
      <c r="H116">
        <v>31491.4</v>
      </c>
    </row>
    <row r="117" spans="1:9">
      <c r="A117" t="s">
        <v>35</v>
      </c>
      <c r="B117">
        <v>3702.95</v>
      </c>
      <c r="C117">
        <v>49355.3</v>
      </c>
      <c r="D117">
        <v>27922.4</v>
      </c>
      <c r="E117">
        <v>0</v>
      </c>
      <c r="F117">
        <v>2058.15</v>
      </c>
      <c r="G117">
        <v>15480</v>
      </c>
      <c r="H117">
        <v>98518.8</v>
      </c>
    </row>
    <row r="118" spans="1:9">
      <c r="A118" t="s">
        <v>36</v>
      </c>
      <c r="B118">
        <v>3684.17</v>
      </c>
      <c r="C118">
        <v>49101.63</v>
      </c>
      <c r="D118">
        <v>27287.8</v>
      </c>
      <c r="E118">
        <v>0</v>
      </c>
      <c r="F118">
        <v>2047.9</v>
      </c>
      <c r="G118">
        <v>13588</v>
      </c>
      <c r="H118">
        <v>95709.5</v>
      </c>
    </row>
    <row r="119" spans="1:9">
      <c r="A119" t="s">
        <v>37</v>
      </c>
      <c r="B119">
        <v>22254.55</v>
      </c>
      <c r="C119">
        <v>296604.209999999</v>
      </c>
      <c r="D119">
        <v>164996</v>
      </c>
      <c r="E119">
        <v>0</v>
      </c>
      <c r="F119">
        <v>12370.42</v>
      </c>
      <c r="G119">
        <v>70017.6</v>
      </c>
      <c r="H119">
        <v>566242.78</v>
      </c>
      <c r="I119" s="135" t="s">
        <v>42</v>
      </c>
    </row>
  </sheetData>
  <pageMargins left="0.75" right="0.75" top="1" bottom="1" header="0.5" footer="0.5"/>
  <pageSetup paperSize="9" orientation="portrait"/>
  <headerFooter/>
  <drawing r:id="rId12"/>
  <legacyDrawing r:id="rId1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4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T41"/>
  <sheetViews>
    <sheetView workbookViewId="0">
      <pane xSplit="1" ySplit="1" topLeftCell="L20" activePane="bottomRight" state="frozen"/>
      <selection/>
      <selection pane="topRight"/>
      <selection pane="bottomLeft"/>
      <selection pane="bottomRight" activeCell="M271" sqref="M271"/>
    </sheetView>
  </sheetViews>
  <sheetFormatPr defaultColWidth="9" defaultRowHeight="13.5"/>
  <cols>
    <col min="1" max="1" width="27.5"/>
    <col min="2" max="4" width="10.375"/>
    <col min="5" max="5" width="27.5" hidden="1"/>
    <col min="6" max="8" width="10.375"/>
    <col min="9" max="9" width="27.5" hidden="1" customWidth="1"/>
    <col min="10" max="11" width="10.375"/>
    <col min="12" max="12" width="12.125" customWidth="1"/>
    <col min="13" max="13" width="27.5" hidden="1"/>
    <col min="14" max="16" width="10.375"/>
    <col min="17" max="17" width="27.5" hidden="1" customWidth="1"/>
    <col min="18" max="20" width="10.375"/>
  </cols>
  <sheetData>
    <row r="1" spans="1:20">
      <c r="A1" s="201" t="s">
        <v>11</v>
      </c>
      <c r="B1" s="201"/>
      <c r="C1" s="201"/>
      <c r="D1" s="201"/>
      <c r="E1" s="201" t="s">
        <v>12</v>
      </c>
      <c r="F1" s="201"/>
      <c r="G1" s="201"/>
      <c r="H1" s="201"/>
      <c r="I1" s="201" t="s">
        <v>13</v>
      </c>
      <c r="J1" s="201"/>
      <c r="K1" s="201"/>
      <c r="L1" s="201"/>
      <c r="M1" s="201" t="s">
        <v>14</v>
      </c>
      <c r="N1" s="201"/>
      <c r="O1" s="201"/>
      <c r="P1" s="201"/>
      <c r="Q1" s="201" t="s">
        <v>15</v>
      </c>
      <c r="R1" s="201"/>
      <c r="S1" s="201"/>
      <c r="T1" s="201"/>
    </row>
    <row r="2" spans="1:20">
      <c r="A2" s="213" t="s">
        <v>23</v>
      </c>
      <c r="B2" s="213" t="s">
        <v>43</v>
      </c>
      <c r="C2" s="213" t="s">
        <v>44</v>
      </c>
      <c r="D2" s="214" t="s">
        <v>45</v>
      </c>
      <c r="E2" s="213" t="s">
        <v>23</v>
      </c>
      <c r="F2" s="213" t="s">
        <v>43</v>
      </c>
      <c r="G2" s="213" t="s">
        <v>44</v>
      </c>
      <c r="H2" s="213" t="s">
        <v>45</v>
      </c>
      <c r="I2" s="213" t="s">
        <v>23</v>
      </c>
      <c r="J2" s="213" t="s">
        <v>43</v>
      </c>
      <c r="K2" s="213" t="s">
        <v>44</v>
      </c>
      <c r="L2" s="213" t="s">
        <v>45</v>
      </c>
      <c r="M2" t="s">
        <v>23</v>
      </c>
      <c r="N2" s="213" t="s">
        <v>43</v>
      </c>
      <c r="O2" s="213" t="s">
        <v>44</v>
      </c>
      <c r="P2" s="214" t="s">
        <v>45</v>
      </c>
      <c r="Q2" s="213" t="s">
        <v>23</v>
      </c>
      <c r="R2" s="213" t="s">
        <v>43</v>
      </c>
      <c r="S2" s="213" t="s">
        <v>44</v>
      </c>
      <c r="T2" s="213" t="s">
        <v>45</v>
      </c>
    </row>
    <row r="3" spans="1:20">
      <c r="A3" s="213" t="s">
        <v>46</v>
      </c>
      <c r="B3" s="213">
        <v>9839.84</v>
      </c>
      <c r="C3" s="213">
        <v>4583.68</v>
      </c>
      <c r="D3" s="214">
        <v>14423.52</v>
      </c>
      <c r="E3" s="213" t="s">
        <v>46</v>
      </c>
      <c r="F3" s="213">
        <v>9461.84</v>
      </c>
      <c r="G3" s="213">
        <v>4205.68</v>
      </c>
      <c r="H3" s="213">
        <v>13667.52</v>
      </c>
      <c r="I3" s="213" t="s">
        <v>46</v>
      </c>
      <c r="J3" s="213">
        <v>9461.84</v>
      </c>
      <c r="K3" s="213">
        <v>4205.68</v>
      </c>
      <c r="L3" s="213">
        <v>13667.52</v>
      </c>
      <c r="M3" t="s">
        <v>46</v>
      </c>
      <c r="N3" s="213">
        <v>9626.48</v>
      </c>
      <c r="O3" s="213">
        <v>4205.68</v>
      </c>
      <c r="P3" s="214">
        <v>13832.16</v>
      </c>
      <c r="Q3" s="213" t="s">
        <v>46</v>
      </c>
      <c r="R3" s="213">
        <v>9626.48</v>
      </c>
      <c r="S3" s="213">
        <v>4205.68</v>
      </c>
      <c r="T3" s="213">
        <v>13832.16</v>
      </c>
    </row>
    <row r="4" spans="1:20">
      <c r="A4" s="213" t="s">
        <v>47</v>
      </c>
      <c r="B4" s="213">
        <v>5658.48</v>
      </c>
      <c r="C4" s="213">
        <v>2654.96</v>
      </c>
      <c r="D4" s="214">
        <v>8313.44</v>
      </c>
      <c r="E4" s="213" t="s">
        <v>47</v>
      </c>
      <c r="F4" s="213">
        <v>5442.48</v>
      </c>
      <c r="G4" s="213">
        <v>2438.96</v>
      </c>
      <c r="H4" s="213">
        <v>7881.44</v>
      </c>
      <c r="I4" s="213" t="s">
        <v>47</v>
      </c>
      <c r="J4" s="213">
        <v>7952.72</v>
      </c>
      <c r="K4" s="213">
        <v>3447.44</v>
      </c>
      <c r="L4" s="213">
        <v>11400.16</v>
      </c>
      <c r="M4" t="s">
        <v>47</v>
      </c>
      <c r="N4" s="213">
        <v>7985.84</v>
      </c>
      <c r="O4" s="213">
        <v>3339.44</v>
      </c>
      <c r="P4" s="214">
        <v>11325.28</v>
      </c>
      <c r="Q4" s="213" t="s">
        <v>47</v>
      </c>
      <c r="R4" s="213">
        <v>7985.84</v>
      </c>
      <c r="S4" s="213">
        <v>3339.44</v>
      </c>
      <c r="T4" s="213">
        <v>11325.28</v>
      </c>
    </row>
    <row r="5" spans="1:20">
      <c r="A5" s="213" t="s">
        <v>48</v>
      </c>
      <c r="B5" s="213">
        <v>12286.08</v>
      </c>
      <c r="C5" s="213">
        <v>5528.16</v>
      </c>
      <c r="D5" s="214">
        <v>17814.24</v>
      </c>
      <c r="E5" s="213" t="s">
        <v>48</v>
      </c>
      <c r="F5" s="213">
        <v>11800.08</v>
      </c>
      <c r="G5" s="213">
        <v>5042.16</v>
      </c>
      <c r="H5" s="213">
        <v>16842.24</v>
      </c>
      <c r="I5" s="213" t="s">
        <v>48</v>
      </c>
      <c r="J5" s="213">
        <v>11800.08</v>
      </c>
      <c r="K5" s="213">
        <v>5042.16</v>
      </c>
      <c r="L5" s="213">
        <v>16842.24</v>
      </c>
      <c r="M5" t="s">
        <v>48</v>
      </c>
      <c r="N5" s="213">
        <v>12011.76</v>
      </c>
      <c r="O5" s="213">
        <v>5042.16</v>
      </c>
      <c r="P5" s="214">
        <v>17053.92</v>
      </c>
      <c r="Q5" s="213" t="s">
        <v>48</v>
      </c>
      <c r="R5" s="213">
        <v>12011.76</v>
      </c>
      <c r="S5" s="213">
        <v>5042.16</v>
      </c>
      <c r="T5" s="213">
        <v>17053.92</v>
      </c>
    </row>
    <row r="6" spans="1:20">
      <c r="A6" s="213" t="s">
        <v>49</v>
      </c>
      <c r="B6" s="213">
        <v>5460.48</v>
      </c>
      <c r="C6" s="213">
        <v>2456.96</v>
      </c>
      <c r="D6" s="214">
        <v>7917.44</v>
      </c>
      <c r="E6" s="213" t="s">
        <v>49</v>
      </c>
      <c r="F6" s="213">
        <v>5244.48</v>
      </c>
      <c r="G6" s="213">
        <v>2240.96</v>
      </c>
      <c r="H6" s="213">
        <v>7485.44</v>
      </c>
      <c r="I6" s="213" t="s">
        <v>49</v>
      </c>
      <c r="J6" s="213">
        <v>5244.48</v>
      </c>
      <c r="K6" s="213">
        <v>2240.96</v>
      </c>
      <c r="L6" s="213">
        <v>7485.44</v>
      </c>
      <c r="M6" t="s">
        <v>49</v>
      </c>
      <c r="N6" s="213">
        <v>5338.56</v>
      </c>
      <c r="O6" s="213">
        <v>2240.96</v>
      </c>
      <c r="P6" s="214">
        <v>7579.52</v>
      </c>
      <c r="Q6" s="213" t="s">
        <v>49</v>
      </c>
      <c r="R6" s="213">
        <v>5338.56</v>
      </c>
      <c r="S6" s="213">
        <v>2240.96</v>
      </c>
      <c r="T6" s="213">
        <v>7579.52</v>
      </c>
    </row>
    <row r="7" spans="1:20">
      <c r="A7" s="213" t="s">
        <v>50</v>
      </c>
      <c r="B7" s="213">
        <v>6923.6</v>
      </c>
      <c r="C7" s="213">
        <v>3169.2</v>
      </c>
      <c r="D7" s="214">
        <v>10092.8</v>
      </c>
      <c r="E7" s="213" t="s">
        <v>50</v>
      </c>
      <c r="F7" s="213">
        <v>6653.6</v>
      </c>
      <c r="G7" s="213">
        <v>2899.2</v>
      </c>
      <c r="H7" s="213">
        <v>9552.8</v>
      </c>
      <c r="I7" s="213" t="s">
        <v>50</v>
      </c>
      <c r="J7" s="213">
        <v>6653.6</v>
      </c>
      <c r="K7" s="213">
        <v>2899.2</v>
      </c>
      <c r="L7" s="213">
        <v>9552.8</v>
      </c>
      <c r="M7" t="s">
        <v>50</v>
      </c>
      <c r="N7" s="213">
        <v>6771.2</v>
      </c>
      <c r="O7" s="213">
        <v>2899.2</v>
      </c>
      <c r="P7" s="214">
        <v>9670.4</v>
      </c>
      <c r="Q7" s="213" t="s">
        <v>50</v>
      </c>
      <c r="R7" s="213">
        <v>6771.2</v>
      </c>
      <c r="S7" s="213">
        <v>2899.2</v>
      </c>
      <c r="T7" s="213">
        <v>9670.4</v>
      </c>
    </row>
    <row r="8" spans="1:20">
      <c r="A8" s="213" t="s">
        <v>51</v>
      </c>
      <c r="B8" s="213">
        <v>5460.48</v>
      </c>
      <c r="C8" s="213">
        <v>2456.96</v>
      </c>
      <c r="D8" s="214">
        <v>7917.44</v>
      </c>
      <c r="E8" s="213" t="s">
        <v>51</v>
      </c>
      <c r="F8" s="213">
        <v>5244.48</v>
      </c>
      <c r="G8" s="213">
        <v>2240.96</v>
      </c>
      <c r="H8" s="213">
        <v>7485.44</v>
      </c>
      <c r="I8" s="213" t="s">
        <v>51</v>
      </c>
      <c r="J8" s="213">
        <v>5244.48</v>
      </c>
      <c r="K8" s="213">
        <v>2240.96</v>
      </c>
      <c r="L8" s="213">
        <v>7485.44</v>
      </c>
      <c r="M8" t="s">
        <v>51</v>
      </c>
      <c r="N8" s="213">
        <v>5338.56</v>
      </c>
      <c r="O8" s="213">
        <v>2240.96</v>
      </c>
      <c r="P8" s="214">
        <v>7579.52</v>
      </c>
      <c r="Q8" s="213" t="s">
        <v>51</v>
      </c>
      <c r="R8" s="213">
        <v>5338.56</v>
      </c>
      <c r="S8" s="213">
        <v>2240.96</v>
      </c>
      <c r="T8" s="213">
        <v>7579.52</v>
      </c>
    </row>
    <row r="9" spans="1:20">
      <c r="A9" s="213" t="s">
        <v>52</v>
      </c>
      <c r="B9" s="213">
        <v>13578.2</v>
      </c>
      <c r="C9" s="213">
        <v>6069.4</v>
      </c>
      <c r="D9" s="214">
        <v>19647.6</v>
      </c>
      <c r="E9" s="213" t="s">
        <v>52</v>
      </c>
      <c r="F9" s="213">
        <v>13038.2</v>
      </c>
      <c r="G9" s="213">
        <v>5529.4</v>
      </c>
      <c r="H9" s="213">
        <v>18567.6</v>
      </c>
      <c r="I9" s="213" t="s">
        <v>52</v>
      </c>
      <c r="J9" s="213">
        <v>13683.98</v>
      </c>
      <c r="K9" s="213">
        <v>5798.8</v>
      </c>
      <c r="L9" s="213">
        <v>19482.78</v>
      </c>
      <c r="M9" t="s">
        <v>52</v>
      </c>
      <c r="N9" s="213">
        <v>13163.4</v>
      </c>
      <c r="O9" s="213">
        <v>5419.4</v>
      </c>
      <c r="P9" s="214">
        <v>18582.8</v>
      </c>
      <c r="Q9" s="213" t="s">
        <v>52</v>
      </c>
      <c r="R9" s="213">
        <v>13163.4</v>
      </c>
      <c r="S9" s="213">
        <v>5419.4</v>
      </c>
      <c r="T9" s="213">
        <v>18582.8</v>
      </c>
    </row>
    <row r="10" spans="1:20">
      <c r="A10" s="213" t="s">
        <v>53</v>
      </c>
      <c r="B10" s="213">
        <v>1414.12</v>
      </c>
      <c r="C10" s="213">
        <v>663.24</v>
      </c>
      <c r="D10" s="214">
        <v>2077.36</v>
      </c>
      <c r="E10" s="213" t="s">
        <v>53</v>
      </c>
      <c r="F10" s="213">
        <v>1360.12</v>
      </c>
      <c r="G10" s="213">
        <v>609.24</v>
      </c>
      <c r="H10" s="213">
        <v>1969.36</v>
      </c>
      <c r="I10" s="213" t="s">
        <v>53</v>
      </c>
      <c r="J10" s="213">
        <v>1360.12</v>
      </c>
      <c r="K10" s="213">
        <v>609.24</v>
      </c>
      <c r="L10" s="213">
        <v>1969.36</v>
      </c>
      <c r="M10" t="s">
        <v>53</v>
      </c>
      <c r="N10" s="213">
        <v>1383.64</v>
      </c>
      <c r="O10" s="213">
        <v>609.24</v>
      </c>
      <c r="P10" s="214">
        <v>1992.88</v>
      </c>
      <c r="Q10" s="213" t="s">
        <v>53</v>
      </c>
      <c r="R10" s="213">
        <v>1383.64</v>
      </c>
      <c r="S10" s="213">
        <v>609.24</v>
      </c>
      <c r="T10" s="213">
        <v>1992.88</v>
      </c>
    </row>
    <row r="11" spans="1:20">
      <c r="A11" s="213" t="s">
        <v>54</v>
      </c>
      <c r="B11" s="213">
        <v>4242.36</v>
      </c>
      <c r="C11" s="213">
        <v>1989.72</v>
      </c>
      <c r="D11" s="214">
        <v>6232.08</v>
      </c>
      <c r="E11" s="213" t="s">
        <v>54</v>
      </c>
      <c r="F11" s="213">
        <v>4080.36</v>
      </c>
      <c r="G11" s="213">
        <v>1827.72</v>
      </c>
      <c r="H11" s="213">
        <v>5908.08</v>
      </c>
      <c r="I11" s="213" t="s">
        <v>54</v>
      </c>
      <c r="J11" s="213">
        <v>4080.36</v>
      </c>
      <c r="K11" s="213">
        <v>1827.72</v>
      </c>
      <c r="L11" s="213">
        <v>5908.08</v>
      </c>
      <c r="M11" t="s">
        <v>54</v>
      </c>
      <c r="N11" s="213">
        <v>4150.92</v>
      </c>
      <c r="O11" s="213">
        <v>1827.72</v>
      </c>
      <c r="P11" s="214">
        <v>5978.64</v>
      </c>
      <c r="Q11" s="213" t="s">
        <v>54</v>
      </c>
      <c r="R11" s="213">
        <v>4150.92</v>
      </c>
      <c r="S11" s="213">
        <v>1827.72</v>
      </c>
      <c r="T11" s="213">
        <v>5978.64</v>
      </c>
    </row>
    <row r="12" spans="1:20">
      <c r="A12" s="213" t="s">
        <v>55</v>
      </c>
      <c r="B12" s="213">
        <v>5806.5</v>
      </c>
      <c r="C12" s="213">
        <v>2776.16</v>
      </c>
      <c r="D12" s="214">
        <v>8582.66</v>
      </c>
      <c r="E12" s="213" t="s">
        <v>55</v>
      </c>
      <c r="F12" s="213">
        <v>5590.5</v>
      </c>
      <c r="G12" s="213">
        <v>2560.16</v>
      </c>
      <c r="H12" s="213">
        <v>8150.66</v>
      </c>
      <c r="I12" s="213" t="s">
        <v>55</v>
      </c>
      <c r="J12" s="213">
        <v>5590.5</v>
      </c>
      <c r="K12" s="213">
        <v>2560.16</v>
      </c>
      <c r="L12" s="213">
        <v>8150.66</v>
      </c>
      <c r="M12" t="s">
        <v>55</v>
      </c>
      <c r="N12" s="213">
        <v>5686.26</v>
      </c>
      <c r="O12" s="213">
        <v>2560.16</v>
      </c>
      <c r="P12" s="214">
        <v>8246.42</v>
      </c>
      <c r="Q12" s="213" t="s">
        <v>55</v>
      </c>
      <c r="R12" s="213">
        <v>5686.26</v>
      </c>
      <c r="S12" s="213">
        <v>2560.16</v>
      </c>
      <c r="T12" s="213">
        <v>8246.42</v>
      </c>
    </row>
    <row r="13" spans="1:20">
      <c r="A13" s="213" t="s">
        <v>56</v>
      </c>
      <c r="B13" s="213">
        <v>2779.24</v>
      </c>
      <c r="C13" s="213">
        <v>1277.48</v>
      </c>
      <c r="D13" s="214">
        <v>4056.72</v>
      </c>
      <c r="E13" s="213" t="s">
        <v>56</v>
      </c>
      <c r="F13" s="213">
        <v>2671.24</v>
      </c>
      <c r="G13" s="213">
        <v>1169.48</v>
      </c>
      <c r="H13" s="213">
        <v>3840.72</v>
      </c>
      <c r="I13" s="213" t="s">
        <v>56</v>
      </c>
      <c r="J13" s="213">
        <v>2671.24</v>
      </c>
      <c r="K13" s="213">
        <v>1169.48</v>
      </c>
      <c r="L13" s="213">
        <v>3840.72</v>
      </c>
      <c r="M13" t="s">
        <v>56</v>
      </c>
      <c r="N13" s="213">
        <v>2718.28</v>
      </c>
      <c r="O13" s="213">
        <v>1169.48</v>
      </c>
      <c r="P13" s="214">
        <v>3887.76</v>
      </c>
      <c r="Q13" s="213" t="s">
        <v>56</v>
      </c>
      <c r="R13" s="213">
        <v>2718.28</v>
      </c>
      <c r="S13" s="213">
        <v>1169.48</v>
      </c>
      <c r="T13" s="213">
        <v>3887.76</v>
      </c>
    </row>
    <row r="14" spans="1:20">
      <c r="A14" s="213" t="s">
        <v>57</v>
      </c>
      <c r="B14" s="213">
        <v>9898.84</v>
      </c>
      <c r="C14" s="213">
        <v>4642.68</v>
      </c>
      <c r="D14" s="214">
        <v>14541.52</v>
      </c>
      <c r="E14" s="213" t="s">
        <v>57</v>
      </c>
      <c r="F14" s="213">
        <v>9520.84</v>
      </c>
      <c r="G14" s="213">
        <v>4264.68</v>
      </c>
      <c r="H14" s="213">
        <v>13785.52</v>
      </c>
      <c r="I14" s="213" t="s">
        <v>57</v>
      </c>
      <c r="J14" s="213">
        <v>9520.84</v>
      </c>
      <c r="K14" s="213">
        <v>4264.68</v>
      </c>
      <c r="L14" s="213">
        <v>13785.52</v>
      </c>
      <c r="M14" t="s">
        <v>57</v>
      </c>
      <c r="N14" s="213">
        <v>9685.48</v>
      </c>
      <c r="O14" s="213">
        <v>4264.68</v>
      </c>
      <c r="P14" s="214">
        <v>13950.16</v>
      </c>
      <c r="Q14" s="213" t="s">
        <v>57</v>
      </c>
      <c r="R14" s="213">
        <v>9685.48</v>
      </c>
      <c r="S14" s="213">
        <v>4264.68</v>
      </c>
      <c r="T14" s="213">
        <v>13950.16</v>
      </c>
    </row>
    <row r="15" spans="1:20">
      <c r="A15" s="213" t="s">
        <v>58</v>
      </c>
      <c r="B15" s="213">
        <v>37262.7</v>
      </c>
      <c r="C15" s="213">
        <v>17584.54</v>
      </c>
      <c r="D15" s="214">
        <v>54847.24</v>
      </c>
      <c r="E15" s="213" t="s">
        <v>58</v>
      </c>
      <c r="F15" s="213">
        <v>34547.58</v>
      </c>
      <c r="G15" s="213">
        <v>15620.3</v>
      </c>
      <c r="H15" s="213">
        <v>50167.88</v>
      </c>
      <c r="I15" s="213" t="s">
        <v>58</v>
      </c>
      <c r="J15" s="213">
        <v>37321.82</v>
      </c>
      <c r="K15" s="213">
        <v>16892.78</v>
      </c>
      <c r="L15" s="213">
        <v>54214.6</v>
      </c>
      <c r="M15" t="s">
        <v>58</v>
      </c>
      <c r="N15" s="213">
        <v>35095.3</v>
      </c>
      <c r="O15" s="213">
        <v>15570.3</v>
      </c>
      <c r="P15" s="214">
        <v>50665.6</v>
      </c>
      <c r="Q15" s="213" t="s">
        <v>58</v>
      </c>
      <c r="R15" s="213">
        <v>33760.66</v>
      </c>
      <c r="S15" s="213">
        <v>15010.06</v>
      </c>
      <c r="T15" s="213">
        <v>48770.72</v>
      </c>
    </row>
    <row r="16" spans="1:20">
      <c r="A16" s="213" t="s">
        <v>59</v>
      </c>
      <c r="B16" s="213">
        <v>2730.24</v>
      </c>
      <c r="C16" s="213">
        <v>1228.48</v>
      </c>
      <c r="D16" s="214">
        <v>3958.72</v>
      </c>
      <c r="E16" s="213" t="s">
        <v>59</v>
      </c>
      <c r="F16" s="213">
        <v>2622.24</v>
      </c>
      <c r="G16" s="213">
        <v>1120.48</v>
      </c>
      <c r="H16" s="213">
        <v>3742.72</v>
      </c>
      <c r="I16" s="213" t="s">
        <v>59</v>
      </c>
      <c r="J16" s="213">
        <v>2622.24</v>
      </c>
      <c r="K16" s="213">
        <v>1120.48</v>
      </c>
      <c r="L16" s="213">
        <v>3742.72</v>
      </c>
      <c r="M16" t="s">
        <v>59</v>
      </c>
      <c r="N16" s="213">
        <v>2669.28</v>
      </c>
      <c r="O16" s="213">
        <v>1120.48</v>
      </c>
      <c r="P16" s="214">
        <v>3789.76</v>
      </c>
      <c r="Q16" s="213" t="s">
        <v>59</v>
      </c>
      <c r="R16" s="213">
        <v>2669.28</v>
      </c>
      <c r="S16" s="213">
        <v>1120.48</v>
      </c>
      <c r="T16" s="213">
        <v>3789.76</v>
      </c>
    </row>
    <row r="17" spans="1:20">
      <c r="A17" s="213" t="s">
        <v>60</v>
      </c>
      <c r="B17" s="213">
        <v>17560.96</v>
      </c>
      <c r="C17" s="213">
        <v>7799.52</v>
      </c>
      <c r="D17" s="214">
        <v>25360.48</v>
      </c>
      <c r="E17" s="213" t="s">
        <v>60</v>
      </c>
      <c r="F17" s="213">
        <v>16858.96</v>
      </c>
      <c r="G17" s="213">
        <v>7097.52</v>
      </c>
      <c r="H17" s="213">
        <v>23956.48</v>
      </c>
      <c r="I17" s="213" t="s">
        <v>60</v>
      </c>
      <c r="J17" s="213">
        <v>16858.96</v>
      </c>
      <c r="K17" s="213">
        <v>7097.52</v>
      </c>
      <c r="L17" s="213">
        <v>23956.48</v>
      </c>
      <c r="M17" t="s">
        <v>60</v>
      </c>
      <c r="N17" s="213">
        <v>18389.36</v>
      </c>
      <c r="O17" s="213">
        <v>7547.76</v>
      </c>
      <c r="P17" s="214">
        <v>25937.12</v>
      </c>
      <c r="Q17" s="213" t="s">
        <v>60</v>
      </c>
      <c r="R17" s="213">
        <v>18389.36</v>
      </c>
      <c r="S17" s="213">
        <v>7547.76</v>
      </c>
      <c r="T17" s="213">
        <v>25937.12</v>
      </c>
    </row>
    <row r="18" spans="1:20">
      <c r="A18" s="213" t="s">
        <v>61</v>
      </c>
      <c r="B18" s="213">
        <v>5509.48</v>
      </c>
      <c r="C18" s="213">
        <v>2505.96</v>
      </c>
      <c r="D18" s="214">
        <v>8015.44</v>
      </c>
      <c r="E18" s="213" t="s">
        <v>61</v>
      </c>
      <c r="F18" s="213">
        <v>5293.48</v>
      </c>
      <c r="G18" s="213">
        <v>2289.96</v>
      </c>
      <c r="H18" s="213">
        <v>7583.44</v>
      </c>
      <c r="I18" s="213" t="s">
        <v>61</v>
      </c>
      <c r="J18" s="213">
        <v>5293.48</v>
      </c>
      <c r="K18" s="213">
        <v>2289.96</v>
      </c>
      <c r="L18" s="213">
        <v>7583.44</v>
      </c>
      <c r="M18" t="s">
        <v>61</v>
      </c>
      <c r="N18" s="213">
        <v>5387.56</v>
      </c>
      <c r="O18" s="213">
        <v>2289.96</v>
      </c>
      <c r="P18" s="214">
        <v>7677.52</v>
      </c>
      <c r="Q18" s="213" t="s">
        <v>61</v>
      </c>
      <c r="R18" s="213">
        <v>5387.56</v>
      </c>
      <c r="S18" s="213">
        <v>2289.96</v>
      </c>
      <c r="T18" s="213">
        <v>7677.52</v>
      </c>
    </row>
    <row r="19" spans="1:20">
      <c r="A19" s="213" t="s">
        <v>62</v>
      </c>
      <c r="B19" s="213">
        <v>21670.92</v>
      </c>
      <c r="C19" s="213">
        <v>9656.84</v>
      </c>
      <c r="D19" s="214">
        <v>31327.76</v>
      </c>
      <c r="E19" s="213" t="s">
        <v>62</v>
      </c>
      <c r="F19" s="213">
        <v>20197.58</v>
      </c>
      <c r="G19" s="213">
        <v>8558</v>
      </c>
      <c r="H19" s="213">
        <v>28755.58</v>
      </c>
      <c r="I19" s="213" t="s">
        <v>62</v>
      </c>
      <c r="J19" s="213">
        <v>20645.92</v>
      </c>
      <c r="K19" s="213">
        <v>8631.84</v>
      </c>
      <c r="L19" s="213">
        <v>29277.76</v>
      </c>
      <c r="M19" t="s">
        <v>62</v>
      </c>
      <c r="N19" s="213">
        <v>22351.88</v>
      </c>
      <c r="O19" s="213">
        <v>9187.08</v>
      </c>
      <c r="P19" s="214">
        <v>31538.96</v>
      </c>
      <c r="Q19" s="213" t="s">
        <v>62</v>
      </c>
      <c r="R19" s="213">
        <v>20963.24</v>
      </c>
      <c r="S19" s="213">
        <v>8572.84</v>
      </c>
      <c r="T19" s="213">
        <v>29536.08</v>
      </c>
    </row>
    <row r="20" spans="1:20">
      <c r="A20" s="213" t="s">
        <v>63</v>
      </c>
      <c r="B20" s="213">
        <v>51841.16</v>
      </c>
      <c r="C20" s="213">
        <v>23307.72</v>
      </c>
      <c r="D20" s="213">
        <v>75148.88</v>
      </c>
      <c r="E20" s="213" t="s">
        <v>63</v>
      </c>
      <c r="F20" s="213">
        <v>49789.16</v>
      </c>
      <c r="G20" s="213">
        <v>21255.72</v>
      </c>
      <c r="H20" s="213">
        <v>71044.88</v>
      </c>
      <c r="I20" s="213" t="s">
        <v>63</v>
      </c>
      <c r="J20" s="213">
        <v>49789.16</v>
      </c>
      <c r="K20" s="213">
        <v>21255.72</v>
      </c>
      <c r="L20" s="213">
        <v>71044.88</v>
      </c>
      <c r="M20" t="s">
        <v>63</v>
      </c>
      <c r="N20" s="213">
        <v>49348.28</v>
      </c>
      <c r="O20" s="213">
        <v>20695.48</v>
      </c>
      <c r="P20" s="214">
        <v>70043.76</v>
      </c>
      <c r="Q20" s="213" t="s">
        <v>63</v>
      </c>
      <c r="R20" s="213">
        <v>49348.28</v>
      </c>
      <c r="S20" s="213">
        <v>20695.48</v>
      </c>
      <c r="T20" s="213">
        <v>70043.76</v>
      </c>
    </row>
    <row r="21" spans="1:20">
      <c r="A21" s="213" t="s">
        <v>64</v>
      </c>
      <c r="B21" s="213">
        <v>8239.72</v>
      </c>
      <c r="C21" s="213">
        <v>3734.44</v>
      </c>
      <c r="D21" s="213">
        <v>11974.16</v>
      </c>
      <c r="E21" s="213" t="s">
        <v>64</v>
      </c>
      <c r="F21" s="213">
        <v>7915.72</v>
      </c>
      <c r="G21" s="213">
        <v>3410.44</v>
      </c>
      <c r="H21" s="213">
        <v>11326.16</v>
      </c>
      <c r="I21" s="213" t="s">
        <v>64</v>
      </c>
      <c r="J21" s="213">
        <v>7915.72</v>
      </c>
      <c r="K21" s="213">
        <v>3410.44</v>
      </c>
      <c r="L21" s="213">
        <v>11326.16</v>
      </c>
      <c r="M21" t="s">
        <v>64</v>
      </c>
      <c r="N21" s="213">
        <v>8056.84</v>
      </c>
      <c r="O21" s="213">
        <v>3410.44</v>
      </c>
      <c r="P21" s="214">
        <v>11467.28</v>
      </c>
      <c r="Q21" s="213" t="s">
        <v>64</v>
      </c>
      <c r="R21" s="213">
        <v>8056.84</v>
      </c>
      <c r="S21" s="213">
        <v>3410.44</v>
      </c>
      <c r="T21" s="213">
        <v>11467.28</v>
      </c>
    </row>
    <row r="22" spans="1:20">
      <c r="A22" s="213" t="s">
        <v>65</v>
      </c>
      <c r="B22" s="213">
        <v>2669.24</v>
      </c>
      <c r="C22" s="213">
        <v>1167.48</v>
      </c>
      <c r="D22" s="213">
        <v>3836.72</v>
      </c>
      <c r="E22" s="213" t="s">
        <v>65</v>
      </c>
      <c r="F22" s="213">
        <v>2561.24</v>
      </c>
      <c r="G22" s="213">
        <v>1059.48</v>
      </c>
      <c r="H22" s="213">
        <v>3620.72</v>
      </c>
      <c r="I22" s="213" t="s">
        <v>65</v>
      </c>
      <c r="J22" s="213">
        <v>2561.24</v>
      </c>
      <c r="K22" s="213">
        <v>1059.48</v>
      </c>
      <c r="L22" s="213">
        <v>3620.72</v>
      </c>
      <c r="M22" t="s">
        <v>65</v>
      </c>
      <c r="N22" s="213">
        <v>2608.28</v>
      </c>
      <c r="O22" s="213">
        <v>1059.48</v>
      </c>
      <c r="P22" s="214">
        <v>3667.76</v>
      </c>
      <c r="Q22" s="213" t="s">
        <v>65</v>
      </c>
      <c r="R22" s="213">
        <v>2608.28</v>
      </c>
      <c r="S22" s="213">
        <v>1059.48</v>
      </c>
      <c r="T22" s="213">
        <v>3667.76</v>
      </c>
    </row>
    <row r="23" spans="1:20">
      <c r="A23" s="213" t="s">
        <v>66</v>
      </c>
      <c r="B23" s="213">
        <v>7038.8</v>
      </c>
      <c r="C23" s="213">
        <v>3284.4</v>
      </c>
      <c r="D23" s="213">
        <v>10323.2</v>
      </c>
      <c r="E23" s="213" t="s">
        <v>66</v>
      </c>
      <c r="F23" s="213">
        <v>6768.8</v>
      </c>
      <c r="G23" s="213">
        <v>3014.4</v>
      </c>
      <c r="H23" s="213">
        <v>9783.2</v>
      </c>
      <c r="I23" s="213" t="s">
        <v>66</v>
      </c>
      <c r="J23" s="213">
        <v>6768.8</v>
      </c>
      <c r="K23" s="213">
        <v>3014.4</v>
      </c>
      <c r="L23" s="213">
        <v>9783.2</v>
      </c>
      <c r="M23" t="s">
        <v>66</v>
      </c>
      <c r="N23" s="213">
        <v>5502.76</v>
      </c>
      <c r="O23" s="213">
        <v>2405.16</v>
      </c>
      <c r="P23" s="214">
        <v>7907.92</v>
      </c>
      <c r="Q23" s="213" t="s">
        <v>66</v>
      </c>
      <c r="R23" s="213">
        <v>5502.76</v>
      </c>
      <c r="S23" s="213">
        <v>2405.16</v>
      </c>
      <c r="T23" s="213">
        <v>7907.92</v>
      </c>
    </row>
    <row r="24" spans="1:20">
      <c r="A24" s="213" t="s">
        <v>67</v>
      </c>
      <c r="B24" s="213">
        <v>11413.98</v>
      </c>
      <c r="C24" s="213">
        <v>5380.12</v>
      </c>
      <c r="D24" s="213">
        <v>16794.1</v>
      </c>
      <c r="E24" s="213" t="s">
        <v>67</v>
      </c>
      <c r="F24" s="213">
        <v>10981.98</v>
      </c>
      <c r="G24" s="213">
        <v>4948.12</v>
      </c>
      <c r="H24" s="213">
        <v>15930.1</v>
      </c>
      <c r="I24" s="213" t="s">
        <v>67</v>
      </c>
      <c r="J24" s="213">
        <v>10981.98</v>
      </c>
      <c r="K24" s="213">
        <v>4948.12</v>
      </c>
      <c r="L24" s="213">
        <v>15930.1</v>
      </c>
      <c r="M24" t="s">
        <v>67</v>
      </c>
      <c r="N24" s="213">
        <v>11171.82</v>
      </c>
      <c r="O24" s="213">
        <v>4948.12</v>
      </c>
      <c r="P24" s="214">
        <v>16119.94</v>
      </c>
      <c r="Q24" s="213" t="s">
        <v>67</v>
      </c>
      <c r="R24" s="213">
        <v>11171.82</v>
      </c>
      <c r="S24" s="213">
        <v>4948.12</v>
      </c>
      <c r="T24" s="213">
        <v>16119.94</v>
      </c>
    </row>
    <row r="25" spans="1:20">
      <c r="A25" s="213" t="s">
        <v>68</v>
      </c>
      <c r="B25" s="213">
        <v>11068.96</v>
      </c>
      <c r="C25" s="213">
        <v>5061.92</v>
      </c>
      <c r="D25" s="213">
        <v>16130.88</v>
      </c>
      <c r="E25" s="213" t="s">
        <v>68</v>
      </c>
      <c r="F25" s="213">
        <v>9325.84</v>
      </c>
      <c r="G25" s="213">
        <v>4069.68</v>
      </c>
      <c r="H25" s="213">
        <v>13395.52</v>
      </c>
      <c r="I25" s="213" t="s">
        <v>68</v>
      </c>
      <c r="J25" s="213">
        <v>8014.72</v>
      </c>
      <c r="K25" s="213">
        <v>3509.44</v>
      </c>
      <c r="L25" s="213">
        <v>11524.16</v>
      </c>
      <c r="M25" t="s">
        <v>68</v>
      </c>
      <c r="N25" s="213">
        <v>8099.84</v>
      </c>
      <c r="O25" s="213">
        <v>3453.44</v>
      </c>
      <c r="P25" s="214">
        <v>11553.28</v>
      </c>
      <c r="Q25" s="213" t="s">
        <v>68</v>
      </c>
      <c r="R25" s="213">
        <v>8045.84</v>
      </c>
      <c r="S25" s="213">
        <v>3399.44</v>
      </c>
      <c r="T25" s="213">
        <v>11445.28</v>
      </c>
    </row>
    <row r="26" spans="1:20">
      <c r="A26" s="213" t="s">
        <v>69</v>
      </c>
      <c r="B26" s="213">
        <v>26452.69</v>
      </c>
      <c r="C26" s="213">
        <v>11404.8</v>
      </c>
      <c r="D26" s="213">
        <v>37857.49</v>
      </c>
      <c r="E26" s="213" t="s">
        <v>69</v>
      </c>
      <c r="F26" s="213">
        <v>24031.28</v>
      </c>
      <c r="G26" s="213">
        <v>9764.56</v>
      </c>
      <c r="H26" s="213">
        <v>33795.84</v>
      </c>
      <c r="I26" s="213" t="s">
        <v>69</v>
      </c>
      <c r="J26" s="213">
        <v>24031.28</v>
      </c>
      <c r="K26" s="213">
        <v>9764.56</v>
      </c>
      <c r="L26" s="213">
        <v>33795.84</v>
      </c>
      <c r="M26" t="s">
        <v>69</v>
      </c>
      <c r="N26" s="213">
        <v>28314.08</v>
      </c>
      <c r="O26" s="213">
        <v>11277.28</v>
      </c>
      <c r="P26" s="214">
        <v>39591.36</v>
      </c>
      <c r="Q26" s="213" t="s">
        <v>69</v>
      </c>
      <c r="R26" s="213">
        <v>26817.44</v>
      </c>
      <c r="S26" s="213">
        <v>10555.04</v>
      </c>
      <c r="T26" s="213">
        <v>37372.48</v>
      </c>
    </row>
    <row r="27" spans="1:20">
      <c r="A27" s="213" t="s">
        <v>70</v>
      </c>
      <c r="B27" s="213">
        <v>21841.92</v>
      </c>
      <c r="C27" s="213">
        <v>9827.84</v>
      </c>
      <c r="D27" s="213">
        <v>31669.76</v>
      </c>
      <c r="E27" s="213" t="s">
        <v>70</v>
      </c>
      <c r="F27" s="213">
        <v>17044.56</v>
      </c>
      <c r="G27" s="213">
        <v>7283.12</v>
      </c>
      <c r="H27" s="213">
        <v>24327.68</v>
      </c>
      <c r="I27" s="213" t="s">
        <v>70</v>
      </c>
      <c r="J27" s="213">
        <v>20175.14</v>
      </c>
      <c r="K27" s="213">
        <v>8551.24</v>
      </c>
      <c r="L27" s="213">
        <v>28726.38</v>
      </c>
      <c r="M27" t="s">
        <v>70</v>
      </c>
      <c r="N27" s="213">
        <v>21298.24</v>
      </c>
      <c r="O27" s="213">
        <v>8907.84</v>
      </c>
      <c r="P27" s="214">
        <v>30206.08</v>
      </c>
      <c r="Q27" s="213" t="s">
        <v>70</v>
      </c>
      <c r="R27" s="213">
        <v>21244.24</v>
      </c>
      <c r="S27" s="213">
        <v>8853.84</v>
      </c>
      <c r="T27" s="213">
        <v>30098.08</v>
      </c>
    </row>
    <row r="28" spans="1:20">
      <c r="A28" s="213" t="s">
        <v>71</v>
      </c>
      <c r="B28" s="213">
        <v>8190.72</v>
      </c>
      <c r="C28" s="213">
        <v>3685.44</v>
      </c>
      <c r="D28" s="213">
        <v>11876.16</v>
      </c>
      <c r="E28" s="213" t="s">
        <v>71</v>
      </c>
      <c r="F28" s="213">
        <v>7866.72</v>
      </c>
      <c r="G28" s="213">
        <v>3361.44</v>
      </c>
      <c r="H28" s="213">
        <v>11228.16</v>
      </c>
      <c r="I28" s="213" t="s">
        <v>71</v>
      </c>
      <c r="J28" s="213">
        <v>6555.6</v>
      </c>
      <c r="K28" s="213">
        <v>2801.2</v>
      </c>
      <c r="L28" s="213">
        <v>9356.8</v>
      </c>
      <c r="M28" t="s">
        <v>71</v>
      </c>
      <c r="N28" s="213">
        <v>6673.2</v>
      </c>
      <c r="O28" s="213">
        <v>2801.2</v>
      </c>
      <c r="P28" s="214">
        <v>9474.4</v>
      </c>
      <c r="Q28" s="213" t="s">
        <v>71</v>
      </c>
      <c r="R28" s="213">
        <v>5338.56</v>
      </c>
      <c r="S28" s="213">
        <v>2240.96</v>
      </c>
      <c r="T28" s="213">
        <v>7579.52</v>
      </c>
    </row>
    <row r="29" spans="1:20">
      <c r="A29" s="213" t="s">
        <v>72</v>
      </c>
      <c r="B29" s="213">
        <v>2878.24</v>
      </c>
      <c r="C29" s="213">
        <v>1376.48</v>
      </c>
      <c r="D29" s="213">
        <v>4254.72</v>
      </c>
      <c r="E29" s="213" t="s">
        <v>72</v>
      </c>
      <c r="F29" s="213">
        <v>2770.24</v>
      </c>
      <c r="G29" s="213">
        <v>1268.48</v>
      </c>
      <c r="H29" s="213">
        <v>4038.72</v>
      </c>
      <c r="I29" s="213" t="s">
        <v>72</v>
      </c>
      <c r="J29" s="213">
        <v>2770.24</v>
      </c>
      <c r="K29" s="213">
        <v>1268.48</v>
      </c>
      <c r="L29" s="213">
        <v>4038.72</v>
      </c>
      <c r="M29" t="s">
        <v>72</v>
      </c>
      <c r="N29" s="213">
        <v>2817.28</v>
      </c>
      <c r="O29" s="213">
        <v>1268.48</v>
      </c>
      <c r="P29" s="214">
        <v>4085.76</v>
      </c>
      <c r="Q29" s="213" t="s">
        <v>72</v>
      </c>
      <c r="R29" s="213">
        <v>2817.28</v>
      </c>
      <c r="S29" s="213">
        <v>1268.48</v>
      </c>
      <c r="T29" s="213">
        <v>4085.76</v>
      </c>
    </row>
    <row r="30" spans="1:20">
      <c r="A30" s="213" t="s">
        <v>73</v>
      </c>
      <c r="B30" s="213">
        <v>12777.08</v>
      </c>
      <c r="C30" s="213">
        <v>6019.16</v>
      </c>
      <c r="D30" s="213">
        <v>18796.24</v>
      </c>
      <c r="E30" s="213" t="s">
        <v>73</v>
      </c>
      <c r="F30" s="213">
        <v>12291.08</v>
      </c>
      <c r="G30" s="213">
        <v>5533.16</v>
      </c>
      <c r="H30" s="213">
        <v>17824.24</v>
      </c>
      <c r="I30" s="213" t="s">
        <v>73</v>
      </c>
      <c r="J30" s="213">
        <v>12291.08</v>
      </c>
      <c r="K30" s="213">
        <v>5533.16</v>
      </c>
      <c r="L30" s="213">
        <v>17824.24</v>
      </c>
      <c r="M30" t="s">
        <v>73</v>
      </c>
      <c r="N30" s="213">
        <v>12502.76</v>
      </c>
      <c r="O30" s="213">
        <v>5533.16</v>
      </c>
      <c r="P30" s="214">
        <v>18035.92</v>
      </c>
      <c r="Q30" s="213" t="s">
        <v>73</v>
      </c>
      <c r="R30" s="213">
        <v>12502.76</v>
      </c>
      <c r="S30" s="213">
        <v>5533.16</v>
      </c>
      <c r="T30" s="213">
        <v>18035.92</v>
      </c>
    </row>
    <row r="31" spans="1:20">
      <c r="A31" s="213" t="s">
        <v>74</v>
      </c>
      <c r="B31" s="213">
        <v>28866.7</v>
      </c>
      <c r="C31" s="213">
        <v>13638.2</v>
      </c>
      <c r="D31" s="213">
        <v>42504.9</v>
      </c>
      <c r="E31" s="213" t="s">
        <v>74</v>
      </c>
      <c r="F31" s="213">
        <v>27786.7</v>
      </c>
      <c r="G31" s="213">
        <v>12558.2</v>
      </c>
      <c r="H31" s="213">
        <v>40344.9</v>
      </c>
      <c r="I31" s="213" t="s">
        <v>74</v>
      </c>
      <c r="J31" s="213">
        <v>27786.7</v>
      </c>
      <c r="K31" s="213">
        <v>12558.2</v>
      </c>
      <c r="L31" s="213">
        <v>40344.9</v>
      </c>
      <c r="M31" t="s">
        <v>74</v>
      </c>
      <c r="N31" s="213">
        <v>29707.94</v>
      </c>
      <c r="O31" s="213">
        <v>13221.44</v>
      </c>
      <c r="P31" s="214">
        <v>42929.38</v>
      </c>
      <c r="Q31" s="213" t="s">
        <v>74</v>
      </c>
      <c r="R31" s="213">
        <v>29653.94</v>
      </c>
      <c r="S31" s="213">
        <v>13167.44</v>
      </c>
      <c r="T31" s="213">
        <v>42821.38</v>
      </c>
    </row>
    <row r="32" spans="1:20">
      <c r="A32" s="213" t="s">
        <v>75</v>
      </c>
      <c r="B32" s="213">
        <v>1365.12</v>
      </c>
      <c r="C32" s="213">
        <v>614.24</v>
      </c>
      <c r="D32" s="213">
        <v>1979.36</v>
      </c>
      <c r="E32" s="213" t="s">
        <v>75</v>
      </c>
      <c r="F32" s="213">
        <v>1311.12</v>
      </c>
      <c r="G32" s="213">
        <v>560.24</v>
      </c>
      <c r="H32" s="213">
        <v>1871.36</v>
      </c>
      <c r="I32" s="213" t="s">
        <v>75</v>
      </c>
      <c r="J32" s="213">
        <v>1311.12</v>
      </c>
      <c r="K32" s="213">
        <v>560.24</v>
      </c>
      <c r="L32" s="213">
        <v>1871.36</v>
      </c>
      <c r="M32" t="s">
        <v>75</v>
      </c>
      <c r="N32" s="213">
        <v>1334.64</v>
      </c>
      <c r="O32" s="213">
        <v>560.24</v>
      </c>
      <c r="P32" s="214">
        <v>1894.88</v>
      </c>
      <c r="Q32" s="213" t="s">
        <v>75</v>
      </c>
      <c r="R32" s="213">
        <v>1334.64</v>
      </c>
      <c r="S32" s="213">
        <v>560.24</v>
      </c>
      <c r="T32" s="213">
        <v>1894.88</v>
      </c>
    </row>
    <row r="33" spans="1:20">
      <c r="A33" s="213" t="s">
        <v>76</v>
      </c>
      <c r="B33" s="213">
        <v>2928.26</v>
      </c>
      <c r="C33" s="213">
        <v>1399.68</v>
      </c>
      <c r="D33" s="213">
        <v>4327.94</v>
      </c>
      <c r="E33" s="213" t="s">
        <v>76</v>
      </c>
      <c r="F33" s="213">
        <v>2820.26</v>
      </c>
      <c r="G33" s="213">
        <v>1291.68</v>
      </c>
      <c r="H33" s="213">
        <v>4111.94</v>
      </c>
      <c r="I33" s="213" t="s">
        <v>76</v>
      </c>
      <c r="J33" s="213">
        <v>2820.26</v>
      </c>
      <c r="K33" s="213">
        <v>1291.68</v>
      </c>
      <c r="L33" s="213">
        <v>4111.94</v>
      </c>
      <c r="M33" t="s">
        <v>76</v>
      </c>
      <c r="N33" s="213">
        <v>2868.98</v>
      </c>
      <c r="O33" s="213">
        <v>1291.68</v>
      </c>
      <c r="P33" s="214">
        <v>4160.66</v>
      </c>
      <c r="Q33" s="213" t="s">
        <v>76</v>
      </c>
      <c r="R33" s="213">
        <v>2868.98</v>
      </c>
      <c r="S33" s="213">
        <v>1291.68</v>
      </c>
      <c r="T33" s="213">
        <v>4160.66</v>
      </c>
    </row>
    <row r="34" spans="1:20">
      <c r="A34" s="213" t="s">
        <v>77</v>
      </c>
      <c r="B34" s="213">
        <v>17121.46</v>
      </c>
      <c r="C34" s="213">
        <v>8084.08</v>
      </c>
      <c r="D34" s="213">
        <v>25205.54</v>
      </c>
      <c r="E34" s="213" t="s">
        <v>77</v>
      </c>
      <c r="F34" s="213">
        <v>16473.46</v>
      </c>
      <c r="G34" s="213">
        <v>7436.08</v>
      </c>
      <c r="H34" s="213">
        <v>23909.54</v>
      </c>
      <c r="I34" s="213" t="s">
        <v>77</v>
      </c>
      <c r="J34" s="213">
        <v>16473.46</v>
      </c>
      <c r="K34" s="213">
        <v>7436.08</v>
      </c>
      <c r="L34" s="213">
        <v>23909.54</v>
      </c>
      <c r="M34" t="s">
        <v>77</v>
      </c>
      <c r="N34" s="213">
        <v>18195.02</v>
      </c>
      <c r="O34" s="213">
        <v>8099.32</v>
      </c>
      <c r="P34" s="214">
        <v>26294.34</v>
      </c>
      <c r="Q34" s="213" t="s">
        <v>77</v>
      </c>
      <c r="R34" s="213">
        <v>18141.02</v>
      </c>
      <c r="S34" s="213">
        <v>8045.32</v>
      </c>
      <c r="T34" s="213">
        <v>26186.34</v>
      </c>
    </row>
    <row r="35" spans="1:20">
      <c r="A35" s="213" t="s">
        <v>78</v>
      </c>
      <c r="B35" s="213">
        <v>1414.12</v>
      </c>
      <c r="C35" s="213">
        <v>663.24</v>
      </c>
      <c r="D35" s="213">
        <v>2077.36</v>
      </c>
      <c r="E35" s="213" t="s">
        <v>78</v>
      </c>
      <c r="F35" s="213">
        <v>1360.12</v>
      </c>
      <c r="G35" s="213">
        <v>609.24</v>
      </c>
      <c r="H35" s="213">
        <v>1969.36</v>
      </c>
      <c r="I35" s="213" t="s">
        <v>78</v>
      </c>
      <c r="J35" s="213">
        <v>1360.12</v>
      </c>
      <c r="K35" s="213">
        <v>609.24</v>
      </c>
      <c r="L35" s="213">
        <v>1969.36</v>
      </c>
      <c r="M35" t="s">
        <v>78</v>
      </c>
      <c r="N35" s="213">
        <v>1383.64</v>
      </c>
      <c r="O35" s="213">
        <v>609.24</v>
      </c>
      <c r="P35" s="214">
        <v>1992.88</v>
      </c>
      <c r="Q35" s="213" t="s">
        <v>78</v>
      </c>
      <c r="R35" s="213">
        <v>1383.64</v>
      </c>
      <c r="S35" s="213">
        <v>609.24</v>
      </c>
      <c r="T35" s="213">
        <v>1992.88</v>
      </c>
    </row>
    <row r="36" spans="1:20">
      <c r="A36" s="213" t="s">
        <v>79</v>
      </c>
      <c r="B36" s="213">
        <v>1414.12</v>
      </c>
      <c r="C36" s="213">
        <v>663.24</v>
      </c>
      <c r="D36" s="213">
        <v>2077.36</v>
      </c>
      <c r="E36" s="213" t="s">
        <v>79</v>
      </c>
      <c r="F36" s="213">
        <v>1360.12</v>
      </c>
      <c r="G36" s="213">
        <v>609.24</v>
      </c>
      <c r="H36" s="213">
        <v>1969.36</v>
      </c>
      <c r="I36" s="213" t="s">
        <v>79</v>
      </c>
      <c r="J36" s="213">
        <v>1360.12</v>
      </c>
      <c r="K36" s="213">
        <v>609.24</v>
      </c>
      <c r="L36" s="213">
        <v>1969.36</v>
      </c>
      <c r="M36" t="s">
        <v>79</v>
      </c>
      <c r="N36" s="213">
        <v>1383.64</v>
      </c>
      <c r="O36" s="213">
        <v>609.24</v>
      </c>
      <c r="P36" s="214">
        <v>1992.88</v>
      </c>
      <c r="Q36" s="213" t="s">
        <v>79</v>
      </c>
      <c r="R36" s="213">
        <v>1383.64</v>
      </c>
      <c r="S36" s="213">
        <v>609.24</v>
      </c>
      <c r="T36" s="213">
        <v>1992.88</v>
      </c>
    </row>
    <row r="37" spans="1:20">
      <c r="A37" s="213" t="s">
        <v>80</v>
      </c>
      <c r="B37" s="213">
        <v>8239.72</v>
      </c>
      <c r="C37" s="213">
        <v>3734.44</v>
      </c>
      <c r="D37" s="213">
        <v>11974.16</v>
      </c>
      <c r="E37" s="213" t="s">
        <v>80</v>
      </c>
      <c r="F37" s="213">
        <v>7915.72</v>
      </c>
      <c r="G37" s="213">
        <v>3410.44</v>
      </c>
      <c r="H37" s="213">
        <v>11326.16</v>
      </c>
      <c r="I37" s="213" t="s">
        <v>80</v>
      </c>
      <c r="J37" s="213">
        <v>6604.6</v>
      </c>
      <c r="K37" s="213">
        <v>2850.2</v>
      </c>
      <c r="L37" s="213">
        <v>9454.8</v>
      </c>
      <c r="M37" t="s">
        <v>80</v>
      </c>
      <c r="N37" s="213">
        <v>6722.2</v>
      </c>
      <c r="O37" s="213">
        <v>2850.2</v>
      </c>
      <c r="P37" s="214">
        <v>9572.4</v>
      </c>
      <c r="Q37" s="213" t="s">
        <v>80</v>
      </c>
      <c r="R37" s="213">
        <v>6722.2</v>
      </c>
      <c r="S37" s="213">
        <v>2850.2</v>
      </c>
      <c r="T37" s="213">
        <v>9572.4</v>
      </c>
    </row>
    <row r="38" spans="1:20">
      <c r="A38" s="213" t="s">
        <v>81</v>
      </c>
      <c r="B38" s="213">
        <v>6076.2</v>
      </c>
      <c r="C38" s="213">
        <v>3017.06</v>
      </c>
      <c r="D38" s="213">
        <v>9093.26</v>
      </c>
      <c r="E38" s="213" t="s">
        <v>81</v>
      </c>
      <c r="F38" s="213">
        <v>5860.2</v>
      </c>
      <c r="G38" s="213">
        <v>2801.06</v>
      </c>
      <c r="H38" s="213">
        <v>8661.26</v>
      </c>
      <c r="I38" s="213" t="s">
        <v>81</v>
      </c>
      <c r="J38" s="213">
        <v>5860.2</v>
      </c>
      <c r="K38" s="213">
        <v>2801.06</v>
      </c>
      <c r="L38" s="213">
        <v>8661.26</v>
      </c>
      <c r="M38" t="s">
        <v>81</v>
      </c>
      <c r="N38" s="213">
        <v>5957.76</v>
      </c>
      <c r="O38" s="213">
        <v>2801.06</v>
      </c>
      <c r="P38" s="214">
        <v>8758.82</v>
      </c>
      <c r="Q38" s="213" t="s">
        <v>81</v>
      </c>
      <c r="R38" s="213">
        <v>5957.76</v>
      </c>
      <c r="S38" s="213">
        <v>2801.06</v>
      </c>
      <c r="T38" s="213">
        <v>8758.82</v>
      </c>
    </row>
    <row r="39" spans="1:20">
      <c r="A39" s="213" t="s">
        <v>82</v>
      </c>
      <c r="B39" s="213">
        <v>9834.56</v>
      </c>
      <c r="C39" s="213">
        <v>4522.78</v>
      </c>
      <c r="D39" s="213">
        <v>14357.34</v>
      </c>
      <c r="E39" s="213" t="s">
        <v>82</v>
      </c>
      <c r="F39" s="213">
        <v>9456.56</v>
      </c>
      <c r="G39" s="213">
        <v>4144.78</v>
      </c>
      <c r="H39" s="213">
        <v>13601.34</v>
      </c>
      <c r="I39" s="213" t="s">
        <v>82</v>
      </c>
      <c r="J39" s="213">
        <v>9456.56</v>
      </c>
      <c r="K39" s="213">
        <v>4144.78</v>
      </c>
      <c r="L39" s="213">
        <v>13601.34</v>
      </c>
      <c r="M39" t="s">
        <v>82</v>
      </c>
      <c r="N39" s="213">
        <v>9624.68</v>
      </c>
      <c r="O39" s="213">
        <v>4144.78</v>
      </c>
      <c r="P39" s="214">
        <v>13769.46</v>
      </c>
      <c r="Q39" s="213" t="s">
        <v>82</v>
      </c>
      <c r="R39" s="213">
        <v>9624.68</v>
      </c>
      <c r="S39" s="213">
        <v>4144.78</v>
      </c>
      <c r="T39" s="213">
        <v>13769.46</v>
      </c>
    </row>
    <row r="40" spans="1:20">
      <c r="A40" s="213" t="s">
        <v>83</v>
      </c>
      <c r="B40" s="213">
        <v>1414.12</v>
      </c>
      <c r="C40" s="213">
        <v>663.24</v>
      </c>
      <c r="D40" s="213">
        <v>2077.36</v>
      </c>
      <c r="E40" s="213" t="s">
        <v>83</v>
      </c>
      <c r="F40" s="213">
        <v>1360.12</v>
      </c>
      <c r="G40" s="213">
        <v>609.24</v>
      </c>
      <c r="H40" s="213">
        <v>1969.36</v>
      </c>
      <c r="I40" s="213" t="s">
        <v>83</v>
      </c>
      <c r="J40" s="213">
        <v>1360.12</v>
      </c>
      <c r="K40" s="213">
        <v>609.24</v>
      </c>
      <c r="L40" s="213">
        <v>1969.36</v>
      </c>
      <c r="M40" t="s">
        <v>83</v>
      </c>
      <c r="N40" s="213">
        <v>1383.64</v>
      </c>
      <c r="O40" s="213">
        <v>609.24</v>
      </c>
      <c r="P40" s="214">
        <v>1992.88</v>
      </c>
      <c r="Q40" s="213" t="s">
        <v>83</v>
      </c>
      <c r="R40" s="213">
        <v>1383.64</v>
      </c>
      <c r="S40" s="213">
        <v>609.24</v>
      </c>
      <c r="T40" s="213">
        <v>1992.88</v>
      </c>
    </row>
    <row r="41" spans="1:20">
      <c r="A41" s="213" t="s">
        <v>37</v>
      </c>
      <c r="B41" s="213">
        <v>411169.41</v>
      </c>
      <c r="C41" s="213">
        <v>188293.94</v>
      </c>
      <c r="D41" s="213">
        <v>599463.35</v>
      </c>
      <c r="E41" s="213" t="s">
        <v>37</v>
      </c>
      <c r="F41" s="213">
        <v>386679.06</v>
      </c>
      <c r="G41" s="213">
        <v>168713.66</v>
      </c>
      <c r="H41" s="213">
        <v>555392.72</v>
      </c>
      <c r="I41" s="213" t="s">
        <v>37</v>
      </c>
      <c r="J41" s="213">
        <v>392254.88</v>
      </c>
      <c r="K41" s="213">
        <v>170925.26</v>
      </c>
      <c r="L41" s="213">
        <v>563180.14</v>
      </c>
      <c r="M41" t="s">
        <v>37</v>
      </c>
      <c r="N41" s="213">
        <v>402709.28</v>
      </c>
      <c r="O41" s="213">
        <v>172091.18</v>
      </c>
      <c r="P41" s="214">
        <v>574800.46</v>
      </c>
      <c r="Q41" s="213" t="s">
        <v>37</v>
      </c>
      <c r="R41" s="213">
        <v>396938.72</v>
      </c>
      <c r="S41" s="213">
        <v>169418.22</v>
      </c>
      <c r="T41" s="213">
        <v>566356.94</v>
      </c>
    </row>
  </sheetData>
  <mergeCells count="5">
    <mergeCell ref="A1:D1"/>
    <mergeCell ref="E1:H1"/>
    <mergeCell ref="I1:L1"/>
    <mergeCell ref="M1:P1"/>
    <mergeCell ref="Q1:T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topLeftCell="A17" workbookViewId="0">
      <selection activeCell="M271" sqref="M271"/>
    </sheetView>
  </sheetViews>
  <sheetFormatPr defaultColWidth="9" defaultRowHeight="13.5"/>
  <cols>
    <col min="1" max="1" width="8.75" customWidth="1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201" customFormat="1" ht="23" customHeight="1" spans="1:20">
      <c r="A2" s="133" t="s">
        <v>3</v>
      </c>
      <c r="B2" s="133" t="s">
        <v>4</v>
      </c>
      <c r="C2" s="133" t="s">
        <v>5</v>
      </c>
      <c r="D2" s="133" t="s">
        <v>8</v>
      </c>
      <c r="E2" s="133" t="s">
        <v>6</v>
      </c>
      <c r="F2" s="133" t="s">
        <v>7</v>
      </c>
      <c r="G2" s="133" t="s">
        <v>9</v>
      </c>
    </row>
    <row r="3" ht="21" customHeight="1" spans="1:20">
      <c r="A3" s="133" t="s">
        <v>11</v>
      </c>
      <c r="B3" s="203">
        <v>296</v>
      </c>
      <c r="C3" s="203">
        <v>296</v>
      </c>
      <c r="D3" s="203">
        <v>296</v>
      </c>
      <c r="E3" s="203">
        <v>296</v>
      </c>
      <c r="F3" s="203">
        <v>296</v>
      </c>
      <c r="G3" s="203">
        <v>275</v>
      </c>
    </row>
    <row r="4" ht="21" customHeight="1" spans="1:20">
      <c r="A4" s="133" t="s">
        <v>12</v>
      </c>
      <c r="B4" s="203">
        <v>290</v>
      </c>
      <c r="C4" s="203">
        <v>290</v>
      </c>
      <c r="D4" s="203">
        <v>290</v>
      </c>
      <c r="E4" s="203">
        <v>289</v>
      </c>
      <c r="F4" s="203">
        <v>0</v>
      </c>
      <c r="G4" s="203">
        <v>268</v>
      </c>
    </row>
    <row r="5" ht="21" customHeight="1" spans="1:20">
      <c r="A5" s="133" t="s">
        <v>13</v>
      </c>
      <c r="B5" s="203">
        <v>295</v>
      </c>
      <c r="C5" s="203">
        <v>295</v>
      </c>
      <c r="D5" s="203">
        <v>294</v>
      </c>
      <c r="E5" s="203">
        <v>293</v>
      </c>
      <c r="F5" s="203">
        <v>7</v>
      </c>
      <c r="G5" s="203">
        <v>265</v>
      </c>
    </row>
    <row r="6" ht="21" customHeight="1" spans="1:20">
      <c r="A6" s="133" t="s">
        <v>14</v>
      </c>
      <c r="B6" s="203">
        <v>297</v>
      </c>
      <c r="C6" s="203">
        <v>297</v>
      </c>
      <c r="D6" s="203">
        <v>297</v>
      </c>
      <c r="E6" s="203">
        <v>297</v>
      </c>
      <c r="F6" s="203">
        <v>8</v>
      </c>
      <c r="G6" s="203">
        <v>265</v>
      </c>
    </row>
    <row r="7" ht="21" customHeight="1" spans="1:20">
      <c r="A7" s="133" t="s">
        <v>15</v>
      </c>
      <c r="B7" s="203">
        <v>293</v>
      </c>
      <c r="C7" s="203">
        <v>293</v>
      </c>
      <c r="D7" s="203">
        <v>293</v>
      </c>
      <c r="E7" s="203">
        <v>293</v>
      </c>
      <c r="F7" s="203">
        <v>0</v>
      </c>
      <c r="G7" s="203">
        <v>261</v>
      </c>
    </row>
    <row r="8" ht="21" customHeight="1" spans="1:20">
      <c r="A8" s="133" t="s">
        <v>16</v>
      </c>
      <c r="B8" s="203">
        <v>290</v>
      </c>
      <c r="C8" s="203">
        <v>290</v>
      </c>
      <c r="D8" s="203">
        <v>290</v>
      </c>
      <c r="E8" s="203">
        <v>287</v>
      </c>
      <c r="F8" s="203">
        <v>0</v>
      </c>
      <c r="G8" s="203">
        <v>256</v>
      </c>
    </row>
    <row r="9" ht="21" customHeight="1" spans="1:20">
      <c r="A9" s="133" t="s">
        <v>17</v>
      </c>
      <c r="B9" s="203">
        <v>282</v>
      </c>
      <c r="C9" s="203">
        <v>282</v>
      </c>
      <c r="D9" s="203">
        <v>282</v>
      </c>
      <c r="E9" s="203">
        <v>281</v>
      </c>
      <c r="F9" s="203">
        <v>0</v>
      </c>
      <c r="G9" s="203">
        <v>254</v>
      </c>
    </row>
    <row r="10" ht="21" customHeight="1" spans="1:20">
      <c r="A10" s="133" t="s">
        <v>18</v>
      </c>
      <c r="B10" s="203">
        <v>274</v>
      </c>
      <c r="C10" s="203">
        <v>274</v>
      </c>
      <c r="D10" s="203">
        <v>274</v>
      </c>
      <c r="E10" s="203">
        <v>274</v>
      </c>
      <c r="F10" s="203">
        <v>0</v>
      </c>
      <c r="G10" s="203">
        <v>251</v>
      </c>
    </row>
    <row r="11" ht="21" customHeight="1" spans="1:20">
      <c r="A11" s="133" t="s">
        <v>19</v>
      </c>
      <c r="B11" s="203"/>
      <c r="C11" s="203"/>
      <c r="D11" s="203"/>
      <c r="E11" s="203"/>
      <c r="F11" s="203"/>
      <c r="G11" s="203"/>
    </row>
    <row r="12" ht="21" customHeight="1" spans="1:20">
      <c r="A12" s="133" t="s">
        <v>20</v>
      </c>
      <c r="B12" s="203"/>
      <c r="C12" s="203"/>
      <c r="D12" s="203"/>
      <c r="E12" s="203"/>
      <c r="F12" s="203"/>
      <c r="G12" s="203"/>
    </row>
    <row r="13" ht="21" customHeight="1" spans="1:20">
      <c r="A13" s="133" t="s">
        <v>21</v>
      </c>
      <c r="B13" s="203"/>
      <c r="C13" s="203"/>
      <c r="D13" s="203"/>
      <c r="E13" s="203"/>
      <c r="F13" s="203"/>
      <c r="G13" s="203"/>
    </row>
    <row r="14" ht="21" customHeight="1" spans="1:20">
      <c r="A14" s="133" t="s">
        <v>22</v>
      </c>
      <c r="B14" s="204"/>
      <c r="C14" s="204"/>
      <c r="D14" s="204"/>
      <c r="E14" s="204"/>
      <c r="F14" s="204"/>
      <c r="G14" s="204"/>
    </row>
    <row r="15" ht="21" customHeight="1" spans="1:20">
      <c r="A15" s="205" t="s">
        <v>84</v>
      </c>
      <c r="B15" s="206">
        <f t="shared" ref="B15:G15" si="0">AVERAGE(B3:B14)</f>
        <v>289.625</v>
      </c>
      <c r="C15" s="206">
        <f t="shared" si="0"/>
        <v>289.625</v>
      </c>
      <c r="D15" s="206">
        <f t="shared" si="0"/>
        <v>289.5</v>
      </c>
      <c r="E15" s="206">
        <f t="shared" si="0"/>
        <v>288.75</v>
      </c>
      <c r="F15" s="206">
        <f t="shared" si="0"/>
        <v>38.875</v>
      </c>
      <c r="G15" s="206">
        <f t="shared" si="0"/>
        <v>261.875</v>
      </c>
    </row>
    <row r="16" s="202" customFormat="1" ht="21" customHeight="1" spans="1:20">
      <c r="A16" s="207">
        <v>1</v>
      </c>
      <c r="B16" s="208">
        <f ca="1" t="shared" ref="B16:G16" si="1">OFFSET(B2,$A$16,)</f>
        <v>296</v>
      </c>
      <c r="C16" s="208">
        <f ca="1" t="shared" si="1"/>
        <v>296</v>
      </c>
      <c r="D16" s="208">
        <f ca="1" t="shared" si="1"/>
        <v>296</v>
      </c>
      <c r="E16" s="208">
        <f ca="1" t="shared" si="1"/>
        <v>296</v>
      </c>
      <c r="F16" s="208">
        <f ca="1" t="shared" si="1"/>
        <v>296</v>
      </c>
      <c r="G16" s="208">
        <f ca="1" t="shared" si="1"/>
        <v>275</v>
      </c>
      <c r="N16"/>
      <c r="O16"/>
      <c r="P16"/>
      <c r="Q16"/>
      <c r="R16"/>
      <c r="S16"/>
      <c r="T16"/>
    </row>
    <row r="17" ht="21" customHeight="1" spans="1:14">
      <c r="A17" s="201"/>
      <c r="B17" s="209"/>
      <c r="C17" s="209"/>
      <c r="D17" s="209"/>
      <c r="E17" s="209"/>
      <c r="F17" s="209"/>
      <c r="G17" s="209"/>
    </row>
    <row r="20" ht="28" customHeight="1" spans="1:14">
      <c r="A20" s="133" t="s">
        <v>3</v>
      </c>
      <c r="B20" s="133" t="s">
        <v>11</v>
      </c>
      <c r="C20" s="133" t="s">
        <v>12</v>
      </c>
      <c r="D20" s="133" t="s">
        <v>13</v>
      </c>
      <c r="E20" s="133" t="s">
        <v>14</v>
      </c>
      <c r="F20" s="133" t="s">
        <v>15</v>
      </c>
      <c r="G20" s="133" t="s">
        <v>16</v>
      </c>
      <c r="H20" s="133" t="s">
        <v>17</v>
      </c>
      <c r="I20" s="133" t="s">
        <v>18</v>
      </c>
      <c r="J20" s="133" t="s">
        <v>19</v>
      </c>
      <c r="K20" s="133" t="s">
        <v>20</v>
      </c>
      <c r="L20" s="133" t="s">
        <v>21</v>
      </c>
      <c r="M20" s="133" t="s">
        <v>22</v>
      </c>
      <c r="N20" s="134" t="s">
        <v>84</v>
      </c>
    </row>
    <row r="21" ht="28" customHeight="1" spans="1:14">
      <c r="A21" s="133" t="s">
        <v>4</v>
      </c>
      <c r="B21" s="37">
        <v>296</v>
      </c>
      <c r="C21" s="136">
        <v>290</v>
      </c>
      <c r="D21" s="210">
        <v>295</v>
      </c>
      <c r="E21" s="203">
        <v>297</v>
      </c>
      <c r="F21" s="203">
        <v>293</v>
      </c>
      <c r="G21" s="203">
        <v>290</v>
      </c>
      <c r="H21" s="203">
        <v>282</v>
      </c>
      <c r="I21" s="203">
        <v>274</v>
      </c>
      <c r="J21" s="203"/>
      <c r="K21" s="203"/>
      <c r="L21" s="211"/>
      <c r="M21" s="212"/>
      <c r="N21" s="211"/>
    </row>
    <row r="22" ht="28" customHeight="1" spans="1:14">
      <c r="A22" s="133" t="s">
        <v>5</v>
      </c>
      <c r="B22" s="37">
        <v>296</v>
      </c>
      <c r="C22" s="136">
        <v>290</v>
      </c>
      <c r="D22" s="210">
        <v>295</v>
      </c>
      <c r="E22" s="203">
        <v>297</v>
      </c>
      <c r="F22" s="203">
        <v>293</v>
      </c>
      <c r="G22" s="203">
        <v>290</v>
      </c>
      <c r="H22" s="203">
        <v>282</v>
      </c>
      <c r="I22" s="203">
        <v>274</v>
      </c>
      <c r="J22" s="203"/>
      <c r="K22" s="203"/>
      <c r="L22" s="211"/>
      <c r="M22" s="212"/>
      <c r="N22" s="211"/>
    </row>
    <row r="23" ht="28" customHeight="1" spans="1:14">
      <c r="A23" s="133" t="s">
        <v>8</v>
      </c>
      <c r="B23" s="37">
        <v>296</v>
      </c>
      <c r="C23" s="136">
        <v>290</v>
      </c>
      <c r="D23" s="210">
        <v>294</v>
      </c>
      <c r="E23" s="203">
        <v>297</v>
      </c>
      <c r="F23" s="203">
        <v>293</v>
      </c>
      <c r="G23" s="203">
        <v>290</v>
      </c>
      <c r="H23" s="203">
        <v>282</v>
      </c>
      <c r="I23" s="203">
        <v>274</v>
      </c>
      <c r="J23" s="203"/>
      <c r="K23" s="203"/>
      <c r="L23" s="211"/>
      <c r="M23" s="212"/>
      <c r="N23" s="211"/>
    </row>
    <row r="24" ht="28" customHeight="1" spans="1:14">
      <c r="A24" s="133" t="s">
        <v>6</v>
      </c>
      <c r="B24" s="37">
        <v>296</v>
      </c>
      <c r="C24" s="136">
        <v>289</v>
      </c>
      <c r="D24" s="210">
        <v>293</v>
      </c>
      <c r="E24" s="203">
        <v>297</v>
      </c>
      <c r="F24" s="203">
        <v>293</v>
      </c>
      <c r="G24" s="203">
        <v>287</v>
      </c>
      <c r="H24" s="203">
        <v>281</v>
      </c>
      <c r="I24" s="203">
        <v>274</v>
      </c>
      <c r="J24" s="203"/>
      <c r="K24" s="203"/>
      <c r="L24" s="211"/>
      <c r="M24" s="212"/>
      <c r="N24" s="211"/>
    </row>
    <row r="25" ht="28" customHeight="1" spans="1:14">
      <c r="A25" s="133" t="s">
        <v>7</v>
      </c>
      <c r="B25" s="37">
        <v>296</v>
      </c>
      <c r="C25" s="136">
        <v>0</v>
      </c>
      <c r="D25" s="210">
        <v>7</v>
      </c>
      <c r="E25" s="203">
        <v>8</v>
      </c>
      <c r="F25" s="203">
        <v>0</v>
      </c>
      <c r="G25" s="203">
        <v>0</v>
      </c>
      <c r="H25" s="203">
        <v>0</v>
      </c>
      <c r="I25" s="203">
        <v>0</v>
      </c>
      <c r="J25" s="203"/>
      <c r="K25" s="203"/>
      <c r="L25" s="211"/>
      <c r="M25" s="212"/>
      <c r="N25" s="211"/>
    </row>
    <row r="26" ht="28" customHeight="1" spans="1:14">
      <c r="A26" s="133" t="s">
        <v>9</v>
      </c>
      <c r="B26" s="37">
        <v>275</v>
      </c>
      <c r="C26" s="136">
        <v>268</v>
      </c>
      <c r="D26" s="210">
        <v>265</v>
      </c>
      <c r="E26" s="203">
        <v>265</v>
      </c>
      <c r="F26" s="203">
        <v>261</v>
      </c>
      <c r="G26" s="203">
        <v>256</v>
      </c>
      <c r="H26" s="203">
        <v>254</v>
      </c>
      <c r="I26" s="203">
        <v>251</v>
      </c>
      <c r="J26" s="203"/>
      <c r="K26" s="203"/>
      <c r="L26" s="211"/>
      <c r="M26" s="212"/>
      <c r="N26" s="211"/>
    </row>
    <row r="27" s="202" customFormat="1" ht="28" customHeight="1" spans="1:14">
      <c r="A27" s="202">
        <v>2</v>
      </c>
      <c r="B27" s="202">
        <f ca="1">OFFSET(B20,$A$27,)</f>
        <v>296</v>
      </c>
      <c r="C27" s="202">
        <f ca="1" t="shared" ref="C27:M27" si="2">OFFSET(C20,$A$27,)</f>
        <v>290</v>
      </c>
      <c r="D27" s="202">
        <f ca="1" t="shared" si="2"/>
        <v>295</v>
      </c>
      <c r="E27" s="202">
        <f ca="1" t="shared" si="2"/>
        <v>297</v>
      </c>
      <c r="F27" s="202">
        <f ca="1" t="shared" si="2"/>
        <v>293</v>
      </c>
      <c r="G27" s="202">
        <f ca="1" t="shared" si="2"/>
        <v>290</v>
      </c>
      <c r="H27" s="202">
        <f ca="1" t="shared" si="2"/>
        <v>282</v>
      </c>
      <c r="I27" s="202">
        <f ca="1" t="shared" si="2"/>
        <v>274</v>
      </c>
      <c r="J27" s="202">
        <f ca="1" t="shared" si="2"/>
        <v>0</v>
      </c>
      <c r="K27" s="202">
        <f ca="1" t="shared" si="2"/>
        <v>0</v>
      </c>
      <c r="L27" s="202">
        <f ca="1" t="shared" si="2"/>
        <v>0</v>
      </c>
      <c r="M27" s="202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577850</xdr:colOff>
                    <xdr:row>19</xdr:row>
                    <xdr:rowOff>88900</xdr:rowOff>
                  </from>
                  <to>
                    <xdr:col>17</xdr:col>
                    <xdr:colOff>30480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40"/>
  <sheetViews>
    <sheetView view="pageBreakPreview" zoomScaleNormal="100" workbookViewId="0">
      <pane xSplit="3" ySplit="3" topLeftCell="D239" activePane="bottomRight" state="frozen"/>
      <selection/>
      <selection pane="topRight"/>
      <selection pane="bottomLeft"/>
      <selection pane="bottomRight" activeCell="A1" sqref="$A1:$XFD3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9" width="12.625" style="21" customWidth="1"/>
    <col min="10" max="10" width="9.37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85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94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9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6241.75</v>
      </c>
      <c r="H4" s="38">
        <v>4200</v>
      </c>
      <c r="I4" s="39">
        <v>4180</v>
      </c>
      <c r="J4" s="39">
        <v>108</v>
      </c>
      <c r="K4" s="38">
        <f t="shared" ref="K4:K9" si="1">ROUND(E4*0.012,2)</f>
        <v>50.4</v>
      </c>
      <c r="L4" s="38">
        <f t="shared" ref="L4:L9" si="2">ROUND(F4*0.16,2)</f>
        <v>672</v>
      </c>
      <c r="M4" s="39">
        <f t="shared" ref="M4:M9" si="3">ROUND(G4*0.08,2)</f>
        <v>499.34</v>
      </c>
      <c r="N4" s="38">
        <f t="shared" ref="N4:N9" si="4">ROUND(H4*0.007,2)</f>
        <v>29.4</v>
      </c>
      <c r="O4" s="39">
        <f t="shared" ref="O4:O9" si="5">I4*5%</f>
        <v>209</v>
      </c>
      <c r="P4" s="39">
        <f t="shared" ref="P4:P9" si="6">J4*50%</f>
        <v>54</v>
      </c>
      <c r="Q4" s="39">
        <f t="shared" ref="Q4:Q9" si="7">SUM(K4:P4)</f>
        <v>1514.14</v>
      </c>
      <c r="R4" s="38">
        <f t="shared" ref="R4:R9" si="8">E4*0</f>
        <v>0</v>
      </c>
      <c r="S4" s="38">
        <f t="shared" ref="S4:S9" si="9">ROUND(F4*0.08,2)</f>
        <v>336</v>
      </c>
      <c r="T4" s="39">
        <f t="shared" ref="T4:T9" si="10">ROUND(G4*0.02,2)</f>
        <v>124.84</v>
      </c>
      <c r="U4" s="38">
        <f t="shared" ref="U4:U9" si="11">ROUND(H4*0.003,2)</f>
        <v>12.6</v>
      </c>
      <c r="V4" s="39">
        <f t="shared" ref="V4:V9" si="12">I4*5%</f>
        <v>209</v>
      </c>
      <c r="W4" s="39">
        <f t="shared" ref="W4:W9" si="13">J4*50%</f>
        <v>54</v>
      </c>
      <c r="X4" s="38">
        <f t="shared" ref="X4:X9" si="14">SUM(R4:W4)</f>
        <v>736.44</v>
      </c>
      <c r="Y4" s="38">
        <f t="shared" ref="Y4:Y9" si="15">Q4+X4</f>
        <v>2250.58</v>
      </c>
      <c r="Z4" s="38"/>
      <c r="AA4" s="41" t="s">
        <v>58</v>
      </c>
      <c r="AB4" s="42">
        <f t="shared" ref="AB4:AH4" si="16">K4+R4</f>
        <v>50.4</v>
      </c>
      <c r="AC4" s="42">
        <f t="shared" si="16"/>
        <v>1008</v>
      </c>
      <c r="AD4" s="42">
        <f t="shared" si="16"/>
        <v>624.18</v>
      </c>
      <c r="AE4" s="42">
        <f t="shared" si="16"/>
        <v>42</v>
      </c>
      <c r="AF4" s="42">
        <f t="shared" si="16"/>
        <v>418</v>
      </c>
      <c r="AG4" s="42">
        <f t="shared" si="16"/>
        <v>108</v>
      </c>
      <c r="AH4" s="42">
        <f t="shared" si="16"/>
        <v>2250.58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6241.75</v>
      </c>
      <c r="H5" s="38">
        <v>3920.55</v>
      </c>
      <c r="I5" s="39">
        <v>3180</v>
      </c>
      <c r="J5" s="39">
        <v>108</v>
      </c>
      <c r="K5" s="38">
        <f t="shared" si="1"/>
        <v>47.05</v>
      </c>
      <c r="L5" s="38">
        <f t="shared" si="2"/>
        <v>627.29</v>
      </c>
      <c r="M5" s="39">
        <f t="shared" si="3"/>
        <v>499.34</v>
      </c>
      <c r="N5" s="38">
        <f t="shared" si="4"/>
        <v>27.44</v>
      </c>
      <c r="O5" s="39">
        <f t="shared" si="5"/>
        <v>159</v>
      </c>
      <c r="P5" s="39">
        <f t="shared" si="6"/>
        <v>54</v>
      </c>
      <c r="Q5" s="39">
        <f t="shared" si="7"/>
        <v>1414.12</v>
      </c>
      <c r="R5" s="38">
        <f t="shared" si="8"/>
        <v>0</v>
      </c>
      <c r="S5" s="38">
        <f t="shared" si="9"/>
        <v>313.64</v>
      </c>
      <c r="T5" s="39">
        <f t="shared" si="10"/>
        <v>124.84</v>
      </c>
      <c r="U5" s="38">
        <f t="shared" si="11"/>
        <v>11.76</v>
      </c>
      <c r="V5" s="39">
        <f t="shared" si="12"/>
        <v>159</v>
      </c>
      <c r="W5" s="39">
        <f t="shared" si="13"/>
        <v>54</v>
      </c>
      <c r="X5" s="38">
        <f t="shared" si="14"/>
        <v>663.24</v>
      </c>
      <c r="Y5" s="38">
        <f t="shared" si="15"/>
        <v>2077.36</v>
      </c>
      <c r="Z5" s="38"/>
      <c r="AA5" s="41" t="s">
        <v>74</v>
      </c>
      <c r="AB5" s="42">
        <f t="shared" ref="AB5:AH5" si="17">K5+R5</f>
        <v>47.05</v>
      </c>
      <c r="AC5" s="42">
        <f t="shared" si="17"/>
        <v>940.93</v>
      </c>
      <c r="AD5" s="42">
        <f t="shared" si="17"/>
        <v>624.18</v>
      </c>
      <c r="AE5" s="42">
        <f t="shared" si="17"/>
        <v>39.2</v>
      </c>
      <c r="AF5" s="42">
        <f t="shared" si="17"/>
        <v>318</v>
      </c>
      <c r="AG5" s="42">
        <f t="shared" si="17"/>
        <v>108</v>
      </c>
      <c r="AH5" s="42">
        <f t="shared" si="17"/>
        <v>2077.36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6241.75</v>
      </c>
      <c r="H6" s="38">
        <v>4200</v>
      </c>
      <c r="I6" s="39">
        <v>4180</v>
      </c>
      <c r="J6" s="39">
        <v>108</v>
      </c>
      <c r="K6" s="38">
        <f t="shared" si="1"/>
        <v>50.4</v>
      </c>
      <c r="L6" s="38">
        <f t="shared" si="2"/>
        <v>672</v>
      </c>
      <c r="M6" s="39">
        <f t="shared" si="3"/>
        <v>499.34</v>
      </c>
      <c r="N6" s="38">
        <f t="shared" si="4"/>
        <v>29.4</v>
      </c>
      <c r="O6" s="39">
        <f t="shared" si="5"/>
        <v>209</v>
      </c>
      <c r="P6" s="39">
        <f t="shared" si="6"/>
        <v>54</v>
      </c>
      <c r="Q6" s="39">
        <f t="shared" si="7"/>
        <v>1514.14</v>
      </c>
      <c r="R6" s="38">
        <f t="shared" si="8"/>
        <v>0</v>
      </c>
      <c r="S6" s="38">
        <f t="shared" si="9"/>
        <v>336</v>
      </c>
      <c r="T6" s="39">
        <f t="shared" si="10"/>
        <v>124.84</v>
      </c>
      <c r="U6" s="38">
        <f t="shared" si="11"/>
        <v>12.6</v>
      </c>
      <c r="V6" s="39">
        <f t="shared" si="12"/>
        <v>209</v>
      </c>
      <c r="W6" s="39">
        <f t="shared" si="13"/>
        <v>54</v>
      </c>
      <c r="X6" s="38">
        <f t="shared" si="14"/>
        <v>736.44</v>
      </c>
      <c r="Y6" s="38">
        <f t="shared" si="15"/>
        <v>2250.58</v>
      </c>
      <c r="Z6" s="38"/>
      <c r="AA6" s="41" t="s">
        <v>74</v>
      </c>
      <c r="AB6" s="42">
        <f t="shared" ref="AB6:AH6" si="18">K6+R6</f>
        <v>50.4</v>
      </c>
      <c r="AC6" s="42">
        <f t="shared" si="18"/>
        <v>1008</v>
      </c>
      <c r="AD6" s="42">
        <f t="shared" si="18"/>
        <v>624.18</v>
      </c>
      <c r="AE6" s="42">
        <f t="shared" si="18"/>
        <v>42</v>
      </c>
      <c r="AF6" s="42">
        <f t="shared" si="18"/>
        <v>418</v>
      </c>
      <c r="AG6" s="42">
        <f t="shared" si="18"/>
        <v>108</v>
      </c>
      <c r="AH6" s="42">
        <f t="shared" si="18"/>
        <v>2250.58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6241.75</v>
      </c>
      <c r="H7" s="38">
        <v>3920.55</v>
      </c>
      <c r="I7" s="39">
        <v>3180</v>
      </c>
      <c r="J7" s="39">
        <v>108</v>
      </c>
      <c r="K7" s="38">
        <f t="shared" si="1"/>
        <v>47.05</v>
      </c>
      <c r="L7" s="38">
        <f t="shared" si="2"/>
        <v>627.29</v>
      </c>
      <c r="M7" s="39">
        <f t="shared" si="3"/>
        <v>499.34</v>
      </c>
      <c r="N7" s="38">
        <f t="shared" si="4"/>
        <v>27.44</v>
      </c>
      <c r="O7" s="39">
        <f t="shared" si="5"/>
        <v>159</v>
      </c>
      <c r="P7" s="39">
        <f t="shared" si="6"/>
        <v>54</v>
      </c>
      <c r="Q7" s="39">
        <f t="shared" si="7"/>
        <v>1414.12</v>
      </c>
      <c r="R7" s="38">
        <f t="shared" si="8"/>
        <v>0</v>
      </c>
      <c r="S7" s="38">
        <f t="shared" si="9"/>
        <v>313.64</v>
      </c>
      <c r="T7" s="39">
        <f t="shared" si="10"/>
        <v>124.84</v>
      </c>
      <c r="U7" s="38">
        <f t="shared" si="11"/>
        <v>11.76</v>
      </c>
      <c r="V7" s="39">
        <f t="shared" si="12"/>
        <v>159</v>
      </c>
      <c r="W7" s="39">
        <f t="shared" si="13"/>
        <v>54</v>
      </c>
      <c r="X7" s="38">
        <f t="shared" si="14"/>
        <v>663.24</v>
      </c>
      <c r="Y7" s="38">
        <f t="shared" si="15"/>
        <v>2077.36</v>
      </c>
      <c r="Z7" s="38"/>
      <c r="AA7" s="41" t="s">
        <v>74</v>
      </c>
      <c r="AB7" s="42">
        <f t="shared" ref="AB7:AH7" si="19">K7+R7</f>
        <v>47.05</v>
      </c>
      <c r="AC7" s="42">
        <f t="shared" si="19"/>
        <v>940.93</v>
      </c>
      <c r="AD7" s="42">
        <f t="shared" si="19"/>
        <v>624.18</v>
      </c>
      <c r="AE7" s="42">
        <f t="shared" si="19"/>
        <v>39.2</v>
      </c>
      <c r="AF7" s="42">
        <f t="shared" si="19"/>
        <v>318</v>
      </c>
      <c r="AG7" s="42">
        <f t="shared" si="19"/>
        <v>108</v>
      </c>
      <c r="AH7" s="42">
        <f t="shared" si="19"/>
        <v>2077.36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6241.75</v>
      </c>
      <c r="H8" s="38">
        <v>3920.55</v>
      </c>
      <c r="I8" s="39">
        <v>3180</v>
      </c>
      <c r="J8" s="39">
        <v>108</v>
      </c>
      <c r="K8" s="38">
        <f t="shared" si="1"/>
        <v>47.05</v>
      </c>
      <c r="L8" s="38">
        <f t="shared" si="2"/>
        <v>627.29</v>
      </c>
      <c r="M8" s="39">
        <f t="shared" si="3"/>
        <v>499.34</v>
      </c>
      <c r="N8" s="38">
        <f t="shared" si="4"/>
        <v>27.44</v>
      </c>
      <c r="O8" s="39">
        <f t="shared" si="5"/>
        <v>159</v>
      </c>
      <c r="P8" s="39">
        <f t="shared" si="6"/>
        <v>54</v>
      </c>
      <c r="Q8" s="39">
        <f t="shared" si="7"/>
        <v>1414.12</v>
      </c>
      <c r="R8" s="38">
        <f t="shared" si="8"/>
        <v>0</v>
      </c>
      <c r="S8" s="38">
        <f t="shared" si="9"/>
        <v>313.64</v>
      </c>
      <c r="T8" s="39">
        <f t="shared" si="10"/>
        <v>124.84</v>
      </c>
      <c r="U8" s="38">
        <f t="shared" si="11"/>
        <v>11.76</v>
      </c>
      <c r="V8" s="39">
        <f t="shared" si="12"/>
        <v>159</v>
      </c>
      <c r="W8" s="39">
        <f t="shared" si="13"/>
        <v>54</v>
      </c>
      <c r="X8" s="38">
        <f t="shared" si="14"/>
        <v>663.24</v>
      </c>
      <c r="Y8" s="38">
        <f t="shared" si="15"/>
        <v>2077.36</v>
      </c>
      <c r="Z8" s="38"/>
      <c r="AA8" s="41" t="s">
        <v>74</v>
      </c>
      <c r="AB8" s="42">
        <f t="shared" ref="AB8:AH8" si="20">K8+R8</f>
        <v>47.05</v>
      </c>
      <c r="AC8" s="42">
        <f t="shared" si="20"/>
        <v>940.93</v>
      </c>
      <c r="AD8" s="42">
        <f t="shared" si="20"/>
        <v>624.18</v>
      </c>
      <c r="AE8" s="42">
        <f t="shared" si="20"/>
        <v>39.2</v>
      </c>
      <c r="AF8" s="42">
        <f t="shared" si="20"/>
        <v>318</v>
      </c>
      <c r="AG8" s="42">
        <f t="shared" si="20"/>
        <v>108</v>
      </c>
      <c r="AH8" s="42">
        <f t="shared" si="20"/>
        <v>2077.36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6241.75</v>
      </c>
      <c r="H9" s="38">
        <v>3920.55</v>
      </c>
      <c r="I9" s="39">
        <v>4180</v>
      </c>
      <c r="J9" s="39">
        <v>108</v>
      </c>
      <c r="K9" s="38">
        <f t="shared" si="1"/>
        <v>47.05</v>
      </c>
      <c r="L9" s="38">
        <f t="shared" si="2"/>
        <v>627.29</v>
      </c>
      <c r="M9" s="39">
        <f t="shared" si="3"/>
        <v>499.34</v>
      </c>
      <c r="N9" s="38">
        <f t="shared" si="4"/>
        <v>27.44</v>
      </c>
      <c r="O9" s="39">
        <f t="shared" si="5"/>
        <v>209</v>
      </c>
      <c r="P9" s="39">
        <f t="shared" si="6"/>
        <v>54</v>
      </c>
      <c r="Q9" s="39">
        <f t="shared" si="7"/>
        <v>1464.12</v>
      </c>
      <c r="R9" s="38">
        <f t="shared" si="8"/>
        <v>0</v>
      </c>
      <c r="S9" s="38">
        <f t="shared" si="9"/>
        <v>313.64</v>
      </c>
      <c r="T9" s="39">
        <f t="shared" si="10"/>
        <v>124.84</v>
      </c>
      <c r="U9" s="38">
        <f t="shared" si="11"/>
        <v>11.76</v>
      </c>
      <c r="V9" s="39">
        <f t="shared" si="12"/>
        <v>209</v>
      </c>
      <c r="W9" s="39">
        <f t="shared" si="13"/>
        <v>54</v>
      </c>
      <c r="X9" s="38">
        <f t="shared" si="14"/>
        <v>713.24</v>
      </c>
      <c r="Y9" s="38">
        <f t="shared" si="15"/>
        <v>2177.36</v>
      </c>
      <c r="Z9" s="38"/>
      <c r="AA9" s="41" t="s">
        <v>74</v>
      </c>
      <c r="AB9" s="42">
        <f t="shared" ref="AB9:AH9" si="21">K9+R9</f>
        <v>47.05</v>
      </c>
      <c r="AC9" s="42">
        <f t="shared" si="21"/>
        <v>940.93</v>
      </c>
      <c r="AD9" s="42">
        <f t="shared" si="21"/>
        <v>624.18</v>
      </c>
      <c r="AE9" s="42">
        <f t="shared" si="21"/>
        <v>39.2</v>
      </c>
      <c r="AF9" s="42">
        <f t="shared" si="21"/>
        <v>418</v>
      </c>
      <c r="AG9" s="42">
        <f t="shared" si="21"/>
        <v>108</v>
      </c>
      <c r="AH9" s="42">
        <f t="shared" si="21"/>
        <v>2177.36</v>
      </c>
      <c r="AI9" s="41" t="s">
        <v>35</v>
      </c>
    </row>
    <row r="10" s="15" customFormat="1" ht="16" customHeight="1" spans="1:36">
      <c r="A10" s="37">
        <f t="shared" ref="A10:A66" si="22">ROW()-3</f>
        <v>7</v>
      </c>
      <c r="B10" s="38" t="s">
        <v>119</v>
      </c>
      <c r="C10" s="38" t="s">
        <v>127</v>
      </c>
      <c r="D10" s="40" t="s">
        <v>128</v>
      </c>
      <c r="E10" s="38">
        <v>3920.55</v>
      </c>
      <c r="F10" s="38">
        <v>3920.55</v>
      </c>
      <c r="G10" s="39">
        <v>6241.75</v>
      </c>
      <c r="H10" s="38">
        <v>3920.55</v>
      </c>
      <c r="I10" s="39">
        <v>2200</v>
      </c>
      <c r="J10" s="39">
        <v>108</v>
      </c>
      <c r="K10" s="38">
        <f t="shared" ref="K10:K66" si="23">ROUND(E10*0.012,2)</f>
        <v>47.05</v>
      </c>
      <c r="L10" s="38">
        <f t="shared" ref="L10:L66" si="24">ROUND(F10*0.16,2)</f>
        <v>627.29</v>
      </c>
      <c r="M10" s="39">
        <f t="shared" ref="M10:M66" si="25">ROUND(G10*0.08,2)</f>
        <v>499.34</v>
      </c>
      <c r="N10" s="38">
        <f t="shared" ref="N10:N66" si="26">ROUND(H10*0.007,2)</f>
        <v>27.44</v>
      </c>
      <c r="O10" s="39">
        <f t="shared" ref="O10:O66" si="27">I10*5%</f>
        <v>110</v>
      </c>
      <c r="P10" s="39">
        <f t="shared" ref="P10:P66" si="28">J10*50%</f>
        <v>54</v>
      </c>
      <c r="Q10" s="39">
        <f t="shared" ref="Q10:Q66" si="29">SUM(K10:P10)</f>
        <v>1365.12</v>
      </c>
      <c r="R10" s="38">
        <f t="shared" ref="R10:R66" si="30">E10*0</f>
        <v>0</v>
      </c>
      <c r="S10" s="38">
        <f t="shared" ref="S10:S66" si="31">ROUND(F10*0.08,2)</f>
        <v>313.64</v>
      </c>
      <c r="T10" s="39">
        <f t="shared" ref="T10:T66" si="32">ROUND(G10*0.02,2)</f>
        <v>124.84</v>
      </c>
      <c r="U10" s="38">
        <f t="shared" ref="U10:U66" si="33">ROUND(H10*0.003,2)</f>
        <v>11.76</v>
      </c>
      <c r="V10" s="39">
        <f t="shared" ref="V10:V66" si="34">I10*5%</f>
        <v>110</v>
      </c>
      <c r="W10" s="39">
        <f t="shared" ref="W10:W66" si="35">J10*50%</f>
        <v>54</v>
      </c>
      <c r="X10" s="38">
        <f t="shared" ref="X10:X66" si="36">SUM(R10:W10)</f>
        <v>614.24</v>
      </c>
      <c r="Y10" s="38">
        <f t="shared" ref="Y10:Y66" si="37">Q10+X10</f>
        <v>1979.36</v>
      </c>
      <c r="Z10" s="38"/>
      <c r="AA10" s="41" t="s">
        <v>58</v>
      </c>
      <c r="AB10" s="42">
        <f t="shared" ref="AB10:AH10" si="38">K10+R10</f>
        <v>47.05</v>
      </c>
      <c r="AC10" s="42">
        <f t="shared" si="38"/>
        <v>940.93</v>
      </c>
      <c r="AD10" s="42">
        <f t="shared" si="38"/>
        <v>624.18</v>
      </c>
      <c r="AE10" s="42">
        <f t="shared" si="38"/>
        <v>39.2</v>
      </c>
      <c r="AF10" s="42">
        <f t="shared" si="38"/>
        <v>220</v>
      </c>
      <c r="AG10" s="42">
        <f t="shared" si="38"/>
        <v>108</v>
      </c>
      <c r="AH10" s="42">
        <f t="shared" si="38"/>
        <v>1979.36</v>
      </c>
      <c r="AI10" s="41" t="s">
        <v>35</v>
      </c>
    </row>
    <row r="11" s="15" customFormat="1" ht="16" customHeight="1" spans="1:36">
      <c r="A11" s="37">
        <f t="shared" si="22"/>
        <v>8</v>
      </c>
      <c r="B11" s="38" t="s">
        <v>129</v>
      </c>
      <c r="C11" s="38" t="s">
        <v>130</v>
      </c>
      <c r="D11" s="40" t="s">
        <v>131</v>
      </c>
      <c r="E11" s="38">
        <v>3920.55</v>
      </c>
      <c r="F11" s="38">
        <v>3920.55</v>
      </c>
      <c r="G11" s="39">
        <v>6241.75</v>
      </c>
      <c r="H11" s="38">
        <v>3920.55</v>
      </c>
      <c r="I11" s="39">
        <v>2200</v>
      </c>
      <c r="J11" s="39">
        <v>108</v>
      </c>
      <c r="K11" s="38">
        <f t="shared" si="23"/>
        <v>47.05</v>
      </c>
      <c r="L11" s="38">
        <f t="shared" si="24"/>
        <v>627.29</v>
      </c>
      <c r="M11" s="39">
        <f t="shared" si="25"/>
        <v>499.34</v>
      </c>
      <c r="N11" s="38">
        <f t="shared" si="26"/>
        <v>27.44</v>
      </c>
      <c r="O11" s="39">
        <f t="shared" si="27"/>
        <v>110</v>
      </c>
      <c r="P11" s="39">
        <f t="shared" si="28"/>
        <v>54</v>
      </c>
      <c r="Q11" s="39">
        <f t="shared" si="29"/>
        <v>1365.12</v>
      </c>
      <c r="R11" s="38">
        <f t="shared" si="30"/>
        <v>0</v>
      </c>
      <c r="S11" s="38">
        <f t="shared" si="31"/>
        <v>313.64</v>
      </c>
      <c r="T11" s="39">
        <f t="shared" si="32"/>
        <v>124.84</v>
      </c>
      <c r="U11" s="38">
        <f t="shared" si="33"/>
        <v>11.76</v>
      </c>
      <c r="V11" s="39">
        <f t="shared" si="34"/>
        <v>110</v>
      </c>
      <c r="W11" s="39">
        <f t="shared" si="35"/>
        <v>54</v>
      </c>
      <c r="X11" s="38">
        <f t="shared" si="36"/>
        <v>614.24</v>
      </c>
      <c r="Y11" s="38">
        <f t="shared" si="37"/>
        <v>1979.36</v>
      </c>
      <c r="Z11" s="38"/>
      <c r="AA11" s="41" t="s">
        <v>58</v>
      </c>
      <c r="AB11" s="42">
        <f t="shared" ref="AB11:AH11" si="39">K11+R11</f>
        <v>47.05</v>
      </c>
      <c r="AC11" s="42">
        <f t="shared" si="39"/>
        <v>940.93</v>
      </c>
      <c r="AD11" s="42">
        <f t="shared" si="39"/>
        <v>624.18</v>
      </c>
      <c r="AE11" s="42">
        <f t="shared" si="39"/>
        <v>39.2</v>
      </c>
      <c r="AF11" s="42">
        <f t="shared" si="39"/>
        <v>220</v>
      </c>
      <c r="AG11" s="42">
        <f t="shared" si="39"/>
        <v>108</v>
      </c>
      <c r="AH11" s="42">
        <f t="shared" si="39"/>
        <v>1979.36</v>
      </c>
      <c r="AI11" s="41" t="s">
        <v>35</v>
      </c>
    </row>
    <row r="12" s="15" customFormat="1" ht="16" customHeight="1" spans="1:36">
      <c r="A12" s="37">
        <f t="shared" si="22"/>
        <v>9</v>
      </c>
      <c r="B12" s="38" t="s">
        <v>129</v>
      </c>
      <c r="C12" s="38" t="s">
        <v>132</v>
      </c>
      <c r="D12" s="220" t="s">
        <v>133</v>
      </c>
      <c r="E12" s="38">
        <v>3920.55</v>
      </c>
      <c r="F12" s="38">
        <v>3920.55</v>
      </c>
      <c r="G12" s="39">
        <v>6241.75</v>
      </c>
      <c r="H12" s="38">
        <v>3920.55</v>
      </c>
      <c r="I12" s="39">
        <v>2200</v>
      </c>
      <c r="J12" s="39">
        <v>108</v>
      </c>
      <c r="K12" s="38">
        <f t="shared" si="23"/>
        <v>47.05</v>
      </c>
      <c r="L12" s="38">
        <f t="shared" si="24"/>
        <v>627.29</v>
      </c>
      <c r="M12" s="39">
        <f t="shared" si="25"/>
        <v>499.34</v>
      </c>
      <c r="N12" s="38">
        <f t="shared" si="26"/>
        <v>27.44</v>
      </c>
      <c r="O12" s="39">
        <f t="shared" si="27"/>
        <v>110</v>
      </c>
      <c r="P12" s="39">
        <f t="shared" si="28"/>
        <v>54</v>
      </c>
      <c r="Q12" s="39">
        <f t="shared" si="29"/>
        <v>1365.12</v>
      </c>
      <c r="R12" s="38">
        <f t="shared" si="30"/>
        <v>0</v>
      </c>
      <c r="S12" s="38">
        <f t="shared" si="31"/>
        <v>313.64</v>
      </c>
      <c r="T12" s="39">
        <f t="shared" si="32"/>
        <v>124.84</v>
      </c>
      <c r="U12" s="38">
        <f t="shared" si="33"/>
        <v>11.76</v>
      </c>
      <c r="V12" s="39">
        <f t="shared" si="34"/>
        <v>110</v>
      </c>
      <c r="W12" s="39">
        <f t="shared" si="35"/>
        <v>54</v>
      </c>
      <c r="X12" s="38">
        <f t="shared" si="36"/>
        <v>614.24</v>
      </c>
      <c r="Y12" s="38">
        <f t="shared" si="37"/>
        <v>1979.36</v>
      </c>
      <c r="Z12" s="38"/>
      <c r="AA12" s="41" t="s">
        <v>58</v>
      </c>
      <c r="AB12" s="42">
        <f t="shared" ref="AB12:AH12" si="40">K12+R12</f>
        <v>47.05</v>
      </c>
      <c r="AC12" s="42">
        <f t="shared" si="40"/>
        <v>940.93</v>
      </c>
      <c r="AD12" s="42">
        <f t="shared" si="40"/>
        <v>624.18</v>
      </c>
      <c r="AE12" s="42">
        <f t="shared" si="40"/>
        <v>39.2</v>
      </c>
      <c r="AF12" s="42">
        <f t="shared" si="40"/>
        <v>220</v>
      </c>
      <c r="AG12" s="42">
        <f t="shared" si="40"/>
        <v>108</v>
      </c>
      <c r="AH12" s="42">
        <f t="shared" si="40"/>
        <v>1979.36</v>
      </c>
      <c r="AI12" s="41" t="s">
        <v>35</v>
      </c>
    </row>
    <row r="13" s="15" customFormat="1" ht="16" customHeight="1" spans="1:36">
      <c r="A13" s="37">
        <f t="shared" si="22"/>
        <v>10</v>
      </c>
      <c r="B13" s="38" t="s">
        <v>129</v>
      </c>
      <c r="C13" s="38" t="s">
        <v>134</v>
      </c>
      <c r="D13" s="40" t="s">
        <v>135</v>
      </c>
      <c r="E13" s="38">
        <v>3920.55</v>
      </c>
      <c r="F13" s="38">
        <v>3920.55</v>
      </c>
      <c r="G13" s="39">
        <v>6241.75</v>
      </c>
      <c r="H13" s="38">
        <v>3920.55</v>
      </c>
      <c r="I13" s="39">
        <v>2200</v>
      </c>
      <c r="J13" s="39">
        <v>108</v>
      </c>
      <c r="K13" s="38">
        <f t="shared" si="23"/>
        <v>47.05</v>
      </c>
      <c r="L13" s="38">
        <f t="shared" si="24"/>
        <v>627.29</v>
      </c>
      <c r="M13" s="39">
        <f t="shared" si="25"/>
        <v>499.34</v>
      </c>
      <c r="N13" s="38">
        <f t="shared" si="26"/>
        <v>27.44</v>
      </c>
      <c r="O13" s="39">
        <f t="shared" si="27"/>
        <v>110</v>
      </c>
      <c r="P13" s="39">
        <f t="shared" si="28"/>
        <v>54</v>
      </c>
      <c r="Q13" s="39">
        <f t="shared" si="29"/>
        <v>1365.12</v>
      </c>
      <c r="R13" s="38">
        <f t="shared" si="30"/>
        <v>0</v>
      </c>
      <c r="S13" s="38">
        <f t="shared" si="31"/>
        <v>313.64</v>
      </c>
      <c r="T13" s="39">
        <f t="shared" si="32"/>
        <v>124.84</v>
      </c>
      <c r="U13" s="38">
        <f t="shared" si="33"/>
        <v>11.76</v>
      </c>
      <c r="V13" s="39">
        <f t="shared" si="34"/>
        <v>110</v>
      </c>
      <c r="W13" s="39">
        <f t="shared" si="35"/>
        <v>54</v>
      </c>
      <c r="X13" s="38">
        <f t="shared" si="36"/>
        <v>614.24</v>
      </c>
      <c r="Y13" s="38">
        <f t="shared" si="37"/>
        <v>1979.36</v>
      </c>
      <c r="Z13" s="38"/>
      <c r="AA13" s="41" t="s">
        <v>58</v>
      </c>
      <c r="AB13" s="42">
        <f t="shared" ref="AB13:AH13" si="41">K13+R13</f>
        <v>47.05</v>
      </c>
      <c r="AC13" s="42">
        <f t="shared" si="41"/>
        <v>940.93</v>
      </c>
      <c r="AD13" s="42">
        <f t="shared" si="41"/>
        <v>624.18</v>
      </c>
      <c r="AE13" s="42">
        <f t="shared" si="41"/>
        <v>39.2</v>
      </c>
      <c r="AF13" s="42">
        <f t="shared" si="41"/>
        <v>220</v>
      </c>
      <c r="AG13" s="42">
        <f t="shared" si="41"/>
        <v>108</v>
      </c>
      <c r="AH13" s="42">
        <f t="shared" si="41"/>
        <v>1979.36</v>
      </c>
      <c r="AI13" s="41" t="s">
        <v>35</v>
      </c>
    </row>
    <row r="14" s="15" customFormat="1" ht="16" customHeight="1" spans="1:36">
      <c r="A14" s="37">
        <f t="shared" si="22"/>
        <v>11</v>
      </c>
      <c r="B14" s="38" t="s">
        <v>119</v>
      </c>
      <c r="C14" s="38" t="s">
        <v>136</v>
      </c>
      <c r="D14" s="40" t="s">
        <v>137</v>
      </c>
      <c r="E14" s="38">
        <v>3920.55</v>
      </c>
      <c r="F14" s="38">
        <v>3920.55</v>
      </c>
      <c r="G14" s="39">
        <v>6241.75</v>
      </c>
      <c r="H14" s="38">
        <v>3920.55</v>
      </c>
      <c r="I14" s="39">
        <v>4180</v>
      </c>
      <c r="J14" s="39">
        <v>108</v>
      </c>
      <c r="K14" s="38">
        <f t="shared" si="23"/>
        <v>47.05</v>
      </c>
      <c r="L14" s="38">
        <f t="shared" si="24"/>
        <v>627.29</v>
      </c>
      <c r="M14" s="39">
        <f t="shared" si="25"/>
        <v>499.34</v>
      </c>
      <c r="N14" s="38">
        <f t="shared" si="26"/>
        <v>27.44</v>
      </c>
      <c r="O14" s="39">
        <f t="shared" si="27"/>
        <v>209</v>
      </c>
      <c r="P14" s="39">
        <f t="shared" si="28"/>
        <v>54</v>
      </c>
      <c r="Q14" s="39">
        <f t="shared" si="29"/>
        <v>1464.12</v>
      </c>
      <c r="R14" s="38">
        <f t="shared" si="30"/>
        <v>0</v>
      </c>
      <c r="S14" s="38">
        <f t="shared" si="31"/>
        <v>313.64</v>
      </c>
      <c r="T14" s="39">
        <f t="shared" si="32"/>
        <v>124.84</v>
      </c>
      <c r="U14" s="38">
        <f t="shared" si="33"/>
        <v>11.76</v>
      </c>
      <c r="V14" s="39">
        <f t="shared" si="34"/>
        <v>209</v>
      </c>
      <c r="W14" s="39">
        <f t="shared" si="35"/>
        <v>54</v>
      </c>
      <c r="X14" s="38">
        <f t="shared" si="36"/>
        <v>713.24</v>
      </c>
      <c r="Y14" s="38">
        <f t="shared" si="37"/>
        <v>2177.36</v>
      </c>
      <c r="Z14" s="38"/>
      <c r="AA14" s="41" t="s">
        <v>58</v>
      </c>
      <c r="AB14" s="42">
        <f t="shared" ref="AB14:AH14" si="42">K14+R14</f>
        <v>47.05</v>
      </c>
      <c r="AC14" s="42">
        <f t="shared" si="42"/>
        <v>940.93</v>
      </c>
      <c r="AD14" s="42">
        <f t="shared" si="42"/>
        <v>624.18</v>
      </c>
      <c r="AE14" s="42">
        <f t="shared" si="42"/>
        <v>39.2</v>
      </c>
      <c r="AF14" s="42">
        <f t="shared" si="42"/>
        <v>418</v>
      </c>
      <c r="AG14" s="42">
        <f t="shared" si="42"/>
        <v>108</v>
      </c>
      <c r="AH14" s="42">
        <f t="shared" si="42"/>
        <v>2177.36</v>
      </c>
      <c r="AI14" s="41" t="s">
        <v>35</v>
      </c>
    </row>
    <row r="15" s="15" customFormat="1" ht="16" customHeight="1" spans="1:36">
      <c r="A15" s="37">
        <f t="shared" si="22"/>
        <v>12</v>
      </c>
      <c r="B15" s="38" t="s">
        <v>138</v>
      </c>
      <c r="C15" s="38" t="s">
        <v>139</v>
      </c>
      <c r="D15" s="40" t="s">
        <v>140</v>
      </c>
      <c r="E15" s="38">
        <v>3920.55</v>
      </c>
      <c r="F15" s="38">
        <v>3920.55</v>
      </c>
      <c r="G15" s="39">
        <v>6241.75</v>
      </c>
      <c r="H15" s="38">
        <v>3920.55</v>
      </c>
      <c r="I15" s="39">
        <v>3180</v>
      </c>
      <c r="J15" s="39">
        <v>108</v>
      </c>
      <c r="K15" s="38">
        <f t="shared" si="23"/>
        <v>47.05</v>
      </c>
      <c r="L15" s="38">
        <f t="shared" si="24"/>
        <v>627.29</v>
      </c>
      <c r="M15" s="39">
        <f t="shared" si="25"/>
        <v>499.34</v>
      </c>
      <c r="N15" s="38">
        <f t="shared" si="26"/>
        <v>27.44</v>
      </c>
      <c r="O15" s="39">
        <f t="shared" si="27"/>
        <v>159</v>
      </c>
      <c r="P15" s="39">
        <f t="shared" si="28"/>
        <v>54</v>
      </c>
      <c r="Q15" s="39">
        <f t="shared" si="29"/>
        <v>1414.12</v>
      </c>
      <c r="R15" s="38">
        <f t="shared" si="30"/>
        <v>0</v>
      </c>
      <c r="S15" s="38">
        <f t="shared" si="31"/>
        <v>313.64</v>
      </c>
      <c r="T15" s="39">
        <f t="shared" si="32"/>
        <v>124.84</v>
      </c>
      <c r="U15" s="38">
        <f t="shared" si="33"/>
        <v>11.76</v>
      </c>
      <c r="V15" s="39">
        <f t="shared" si="34"/>
        <v>159</v>
      </c>
      <c r="W15" s="39">
        <f t="shared" si="35"/>
        <v>54</v>
      </c>
      <c r="X15" s="38">
        <f t="shared" si="36"/>
        <v>663.24</v>
      </c>
      <c r="Y15" s="38">
        <f t="shared" si="37"/>
        <v>2077.36</v>
      </c>
      <c r="Z15" s="38"/>
      <c r="AA15" s="41" t="s">
        <v>74</v>
      </c>
      <c r="AB15" s="42">
        <f t="shared" ref="AB15:AH15" si="43">K15+R15</f>
        <v>47.05</v>
      </c>
      <c r="AC15" s="42">
        <f t="shared" si="43"/>
        <v>940.93</v>
      </c>
      <c r="AD15" s="42">
        <f t="shared" si="43"/>
        <v>624.18</v>
      </c>
      <c r="AE15" s="42">
        <f t="shared" si="43"/>
        <v>39.2</v>
      </c>
      <c r="AF15" s="42">
        <f t="shared" si="43"/>
        <v>318</v>
      </c>
      <c r="AG15" s="42">
        <f t="shared" si="43"/>
        <v>108</v>
      </c>
      <c r="AH15" s="42">
        <f t="shared" si="43"/>
        <v>2077.36</v>
      </c>
      <c r="AI15" s="41" t="s">
        <v>35</v>
      </c>
    </row>
    <row r="16" spans="1:36">
      <c r="A16" s="37">
        <f t="shared" si="22"/>
        <v>13</v>
      </c>
      <c r="B16" s="38" t="s">
        <v>129</v>
      </c>
      <c r="C16" s="38" t="s">
        <v>141</v>
      </c>
      <c r="D16" s="40" t="s">
        <v>142</v>
      </c>
      <c r="E16" s="38">
        <v>3920.55</v>
      </c>
      <c r="F16" s="38">
        <v>3920.55</v>
      </c>
      <c r="G16" s="39">
        <v>6241.75</v>
      </c>
      <c r="H16" s="38">
        <v>3920.55</v>
      </c>
      <c r="I16" s="39">
        <v>3180</v>
      </c>
      <c r="J16" s="39">
        <v>108</v>
      </c>
      <c r="K16" s="38">
        <f t="shared" si="23"/>
        <v>47.05</v>
      </c>
      <c r="L16" s="38">
        <f t="shared" si="24"/>
        <v>627.29</v>
      </c>
      <c r="M16" s="39">
        <f t="shared" si="25"/>
        <v>499.34</v>
      </c>
      <c r="N16" s="38">
        <f t="shared" si="26"/>
        <v>27.44</v>
      </c>
      <c r="O16" s="39">
        <f t="shared" si="27"/>
        <v>159</v>
      </c>
      <c r="P16" s="39">
        <f t="shared" si="28"/>
        <v>54</v>
      </c>
      <c r="Q16" s="39">
        <f t="shared" si="29"/>
        <v>1414.12</v>
      </c>
      <c r="R16" s="38">
        <f t="shared" si="30"/>
        <v>0</v>
      </c>
      <c r="S16" s="38">
        <f t="shared" si="31"/>
        <v>313.64</v>
      </c>
      <c r="T16" s="39">
        <f t="shared" si="32"/>
        <v>124.84</v>
      </c>
      <c r="U16" s="38">
        <f t="shared" si="33"/>
        <v>11.76</v>
      </c>
      <c r="V16" s="39">
        <f t="shared" si="34"/>
        <v>159</v>
      </c>
      <c r="W16" s="39">
        <f t="shared" si="35"/>
        <v>54</v>
      </c>
      <c r="X16" s="38">
        <f t="shared" si="36"/>
        <v>663.24</v>
      </c>
      <c r="Y16" s="38">
        <f t="shared" si="37"/>
        <v>2077.36</v>
      </c>
      <c r="Z16" s="38"/>
      <c r="AA16" s="41" t="s">
        <v>58</v>
      </c>
      <c r="AB16" s="42">
        <f t="shared" ref="AB16:AH16" si="44">K16+R16</f>
        <v>47.05</v>
      </c>
      <c r="AC16" s="42">
        <f t="shared" si="44"/>
        <v>940.93</v>
      </c>
      <c r="AD16" s="42">
        <f t="shared" si="44"/>
        <v>624.18</v>
      </c>
      <c r="AE16" s="42">
        <f t="shared" si="44"/>
        <v>39.2</v>
      </c>
      <c r="AF16" s="42">
        <f t="shared" si="44"/>
        <v>318</v>
      </c>
      <c r="AG16" s="42">
        <f t="shared" si="44"/>
        <v>108</v>
      </c>
      <c r="AH16" s="42">
        <f t="shared" si="44"/>
        <v>2077.36</v>
      </c>
      <c r="AI16" s="41" t="s">
        <v>35</v>
      </c>
      <c r="AJ16" s="15"/>
    </row>
    <row r="17" s="15" customFormat="1" ht="16" customHeight="1" spans="1:36">
      <c r="A17" s="37">
        <f t="shared" si="22"/>
        <v>14</v>
      </c>
      <c r="B17" s="38" t="s">
        <v>143</v>
      </c>
      <c r="C17" s="38" t="s">
        <v>144</v>
      </c>
      <c r="D17" s="40" t="s">
        <v>145</v>
      </c>
      <c r="E17" s="38">
        <v>4500</v>
      </c>
      <c r="F17" s="38">
        <v>4500</v>
      </c>
      <c r="G17" s="39">
        <v>6241.75</v>
      </c>
      <c r="H17" s="38">
        <v>4500</v>
      </c>
      <c r="I17" s="39">
        <v>4180</v>
      </c>
      <c r="J17" s="39">
        <v>108</v>
      </c>
      <c r="K17" s="38">
        <f t="shared" si="23"/>
        <v>54</v>
      </c>
      <c r="L17" s="38">
        <f t="shared" si="24"/>
        <v>720</v>
      </c>
      <c r="M17" s="39">
        <f t="shared" si="25"/>
        <v>499.34</v>
      </c>
      <c r="N17" s="38">
        <f t="shared" si="26"/>
        <v>31.5</v>
      </c>
      <c r="O17" s="39">
        <f t="shared" si="27"/>
        <v>209</v>
      </c>
      <c r="P17" s="39">
        <f t="shared" si="28"/>
        <v>54</v>
      </c>
      <c r="Q17" s="39">
        <f t="shared" si="29"/>
        <v>1567.84</v>
      </c>
      <c r="R17" s="38">
        <f t="shared" si="30"/>
        <v>0</v>
      </c>
      <c r="S17" s="38">
        <f t="shared" si="31"/>
        <v>360</v>
      </c>
      <c r="T17" s="39">
        <f t="shared" si="32"/>
        <v>124.84</v>
      </c>
      <c r="U17" s="38">
        <f t="shared" si="33"/>
        <v>13.5</v>
      </c>
      <c r="V17" s="39">
        <f t="shared" si="34"/>
        <v>209</v>
      </c>
      <c r="W17" s="39">
        <f t="shared" si="35"/>
        <v>54</v>
      </c>
      <c r="X17" s="38">
        <f t="shared" si="36"/>
        <v>761.34</v>
      </c>
      <c r="Y17" s="38">
        <f t="shared" si="37"/>
        <v>2329.18</v>
      </c>
      <c r="Z17" s="38"/>
      <c r="AA17" s="41" t="s">
        <v>82</v>
      </c>
      <c r="AB17" s="42">
        <f t="shared" ref="AB17:AH17" si="45">K17+R17</f>
        <v>54</v>
      </c>
      <c r="AC17" s="42">
        <f t="shared" si="45"/>
        <v>1080</v>
      </c>
      <c r="AD17" s="42">
        <f t="shared" si="45"/>
        <v>624.18</v>
      </c>
      <c r="AE17" s="42">
        <f t="shared" si="45"/>
        <v>45</v>
      </c>
      <c r="AF17" s="42">
        <f t="shared" si="45"/>
        <v>418</v>
      </c>
      <c r="AG17" s="42">
        <f t="shared" si="45"/>
        <v>108</v>
      </c>
      <c r="AH17" s="42">
        <f t="shared" si="45"/>
        <v>2329.18</v>
      </c>
      <c r="AI17" s="41" t="s">
        <v>31</v>
      </c>
    </row>
    <row r="18" s="15" customFormat="1" ht="16" customHeight="1" spans="1:36">
      <c r="A18" s="37">
        <f t="shared" si="22"/>
        <v>15</v>
      </c>
      <c r="B18" s="38" t="s">
        <v>143</v>
      </c>
      <c r="C18" s="38" t="s">
        <v>146</v>
      </c>
      <c r="D18" s="40" t="s">
        <v>147</v>
      </c>
      <c r="E18" s="38">
        <v>3920.55</v>
      </c>
      <c r="F18" s="38">
        <v>3920.55</v>
      </c>
      <c r="G18" s="39">
        <v>6241.75</v>
      </c>
      <c r="H18" s="38">
        <v>3920.55</v>
      </c>
      <c r="I18" s="39">
        <v>4180</v>
      </c>
      <c r="J18" s="39">
        <v>108</v>
      </c>
      <c r="K18" s="38">
        <f t="shared" si="23"/>
        <v>47.05</v>
      </c>
      <c r="L18" s="38">
        <f t="shared" si="24"/>
        <v>627.29</v>
      </c>
      <c r="M18" s="39">
        <f t="shared" si="25"/>
        <v>499.34</v>
      </c>
      <c r="N18" s="38">
        <f t="shared" si="26"/>
        <v>27.44</v>
      </c>
      <c r="O18" s="39">
        <f t="shared" si="27"/>
        <v>209</v>
      </c>
      <c r="P18" s="39">
        <f t="shared" si="28"/>
        <v>54</v>
      </c>
      <c r="Q18" s="39">
        <f t="shared" si="29"/>
        <v>1464.12</v>
      </c>
      <c r="R18" s="38">
        <f t="shared" si="30"/>
        <v>0</v>
      </c>
      <c r="S18" s="38">
        <f t="shared" si="31"/>
        <v>313.64</v>
      </c>
      <c r="T18" s="39">
        <f t="shared" si="32"/>
        <v>124.84</v>
      </c>
      <c r="U18" s="38">
        <f t="shared" si="33"/>
        <v>11.76</v>
      </c>
      <c r="V18" s="39">
        <f t="shared" si="34"/>
        <v>209</v>
      </c>
      <c r="W18" s="39">
        <f t="shared" si="35"/>
        <v>54</v>
      </c>
      <c r="X18" s="38">
        <f t="shared" si="36"/>
        <v>713.24</v>
      </c>
      <c r="Y18" s="38">
        <f t="shared" si="37"/>
        <v>2177.36</v>
      </c>
      <c r="Z18" s="38"/>
      <c r="AA18" s="41" t="s">
        <v>82</v>
      </c>
      <c r="AB18" s="42">
        <f t="shared" ref="AB18:AH18" si="46">K18+R18</f>
        <v>47.05</v>
      </c>
      <c r="AC18" s="42">
        <f t="shared" si="46"/>
        <v>940.93</v>
      </c>
      <c r="AD18" s="42">
        <f t="shared" si="46"/>
        <v>624.18</v>
      </c>
      <c r="AE18" s="42">
        <f t="shared" si="46"/>
        <v>39.2</v>
      </c>
      <c r="AF18" s="42">
        <f t="shared" si="46"/>
        <v>418</v>
      </c>
      <c r="AG18" s="42">
        <f t="shared" si="46"/>
        <v>108</v>
      </c>
      <c r="AH18" s="42">
        <f t="shared" si="46"/>
        <v>2177.36</v>
      </c>
      <c r="AI18" s="41" t="s">
        <v>31</v>
      </c>
    </row>
    <row r="19" s="15" customFormat="1" ht="16" customHeight="1" spans="1:36">
      <c r="A19" s="37">
        <f t="shared" si="22"/>
        <v>16</v>
      </c>
      <c r="B19" s="38" t="s">
        <v>148</v>
      </c>
      <c r="C19" s="38" t="s">
        <v>149</v>
      </c>
      <c r="D19" s="40" t="s">
        <v>150</v>
      </c>
      <c r="E19" s="38">
        <v>3920.55</v>
      </c>
      <c r="F19" s="38">
        <v>3920.55</v>
      </c>
      <c r="G19" s="39">
        <v>6241.75</v>
      </c>
      <c r="H19" s="38">
        <v>3920.55</v>
      </c>
      <c r="I19" s="39">
        <v>3180</v>
      </c>
      <c r="J19" s="39">
        <v>108</v>
      </c>
      <c r="K19" s="38">
        <f t="shared" si="23"/>
        <v>47.05</v>
      </c>
      <c r="L19" s="38">
        <f t="shared" si="24"/>
        <v>627.29</v>
      </c>
      <c r="M19" s="39">
        <f t="shared" si="25"/>
        <v>499.34</v>
      </c>
      <c r="N19" s="38">
        <f t="shared" si="26"/>
        <v>27.44</v>
      </c>
      <c r="O19" s="39">
        <f t="shared" si="27"/>
        <v>159</v>
      </c>
      <c r="P19" s="39">
        <f t="shared" si="28"/>
        <v>54</v>
      </c>
      <c r="Q19" s="39">
        <f t="shared" si="29"/>
        <v>1414.12</v>
      </c>
      <c r="R19" s="38">
        <f t="shared" si="30"/>
        <v>0</v>
      </c>
      <c r="S19" s="38">
        <f t="shared" si="31"/>
        <v>313.64</v>
      </c>
      <c r="T19" s="39">
        <f t="shared" si="32"/>
        <v>124.84</v>
      </c>
      <c r="U19" s="38">
        <f t="shared" si="33"/>
        <v>11.76</v>
      </c>
      <c r="V19" s="39">
        <f t="shared" si="34"/>
        <v>159</v>
      </c>
      <c r="W19" s="39">
        <f t="shared" si="35"/>
        <v>54</v>
      </c>
      <c r="X19" s="38">
        <f t="shared" si="36"/>
        <v>663.24</v>
      </c>
      <c r="Y19" s="38">
        <f t="shared" si="37"/>
        <v>2077.36</v>
      </c>
      <c r="Z19" s="38"/>
      <c r="AA19" s="41" t="s">
        <v>82</v>
      </c>
      <c r="AB19" s="42">
        <f t="shared" ref="AB19:AH19" si="47">K19+R19</f>
        <v>47.05</v>
      </c>
      <c r="AC19" s="42">
        <f t="shared" si="47"/>
        <v>940.93</v>
      </c>
      <c r="AD19" s="42">
        <f t="shared" si="47"/>
        <v>624.18</v>
      </c>
      <c r="AE19" s="42">
        <f t="shared" si="47"/>
        <v>39.2</v>
      </c>
      <c r="AF19" s="42">
        <f t="shared" si="47"/>
        <v>318</v>
      </c>
      <c r="AG19" s="42">
        <f t="shared" si="47"/>
        <v>108</v>
      </c>
      <c r="AH19" s="42">
        <f t="shared" si="47"/>
        <v>2077.36</v>
      </c>
      <c r="AI19" s="41" t="s">
        <v>31</v>
      </c>
    </row>
    <row r="20" s="15" customFormat="1" ht="16" customHeight="1" spans="1:36">
      <c r="A20" s="37">
        <f t="shared" si="22"/>
        <v>17</v>
      </c>
      <c r="B20" s="38" t="s">
        <v>148</v>
      </c>
      <c r="C20" s="45" t="s">
        <v>151</v>
      </c>
      <c r="D20" s="46" t="s">
        <v>152</v>
      </c>
      <c r="E20" s="38">
        <v>3920.55</v>
      </c>
      <c r="F20" s="38">
        <v>3920.55</v>
      </c>
      <c r="G20" s="39">
        <v>6241.75</v>
      </c>
      <c r="H20" s="38">
        <v>3920.55</v>
      </c>
      <c r="I20" s="39">
        <v>3180</v>
      </c>
      <c r="J20" s="39">
        <v>108</v>
      </c>
      <c r="K20" s="38">
        <f t="shared" si="23"/>
        <v>47.05</v>
      </c>
      <c r="L20" s="38">
        <f t="shared" si="24"/>
        <v>627.29</v>
      </c>
      <c r="M20" s="39">
        <f t="shared" si="25"/>
        <v>499.34</v>
      </c>
      <c r="N20" s="38">
        <f t="shared" si="26"/>
        <v>27.44</v>
      </c>
      <c r="O20" s="39">
        <f t="shared" si="27"/>
        <v>159</v>
      </c>
      <c r="P20" s="39">
        <f t="shared" si="28"/>
        <v>54</v>
      </c>
      <c r="Q20" s="39">
        <f t="shared" si="29"/>
        <v>1414.12</v>
      </c>
      <c r="R20" s="38">
        <f t="shared" si="30"/>
        <v>0</v>
      </c>
      <c r="S20" s="38">
        <f t="shared" si="31"/>
        <v>313.64</v>
      </c>
      <c r="T20" s="39">
        <f t="shared" si="32"/>
        <v>124.84</v>
      </c>
      <c r="U20" s="38">
        <f t="shared" si="33"/>
        <v>11.76</v>
      </c>
      <c r="V20" s="39">
        <f t="shared" si="34"/>
        <v>159</v>
      </c>
      <c r="W20" s="39">
        <f t="shared" si="35"/>
        <v>54</v>
      </c>
      <c r="X20" s="38">
        <f t="shared" si="36"/>
        <v>663.24</v>
      </c>
      <c r="Y20" s="38">
        <f t="shared" si="37"/>
        <v>2077.36</v>
      </c>
      <c r="Z20" s="38"/>
      <c r="AA20" s="41" t="s">
        <v>83</v>
      </c>
      <c r="AB20" s="42">
        <f t="shared" ref="AB20:AH20" si="48">K20+R20</f>
        <v>47.05</v>
      </c>
      <c r="AC20" s="42">
        <f t="shared" si="48"/>
        <v>940.93</v>
      </c>
      <c r="AD20" s="42">
        <f t="shared" si="48"/>
        <v>624.18</v>
      </c>
      <c r="AE20" s="42">
        <f t="shared" si="48"/>
        <v>39.2</v>
      </c>
      <c r="AF20" s="42">
        <f t="shared" si="48"/>
        <v>318</v>
      </c>
      <c r="AG20" s="42">
        <f t="shared" si="48"/>
        <v>108</v>
      </c>
      <c r="AH20" s="42">
        <f t="shared" si="48"/>
        <v>2077.36</v>
      </c>
      <c r="AI20" s="41" t="s">
        <v>32</v>
      </c>
    </row>
    <row r="21" s="15" customFormat="1" ht="16" customHeight="1" spans="1:36">
      <c r="A21" s="37">
        <f t="shared" si="22"/>
        <v>18</v>
      </c>
      <c r="B21" s="38" t="s">
        <v>153</v>
      </c>
      <c r="C21" s="45" t="s">
        <v>154</v>
      </c>
      <c r="D21" s="221" t="s">
        <v>155</v>
      </c>
      <c r="E21" s="38">
        <v>3920.55</v>
      </c>
      <c r="F21" s="38">
        <v>3920.55</v>
      </c>
      <c r="G21" s="39">
        <v>6241.75</v>
      </c>
      <c r="H21" s="38">
        <v>3920.55</v>
      </c>
      <c r="I21" s="39">
        <v>3180</v>
      </c>
      <c r="J21" s="39">
        <v>108</v>
      </c>
      <c r="K21" s="38">
        <f t="shared" si="23"/>
        <v>47.05</v>
      </c>
      <c r="L21" s="38">
        <f t="shared" si="24"/>
        <v>627.29</v>
      </c>
      <c r="M21" s="39">
        <f t="shared" si="25"/>
        <v>499.34</v>
      </c>
      <c r="N21" s="38">
        <f t="shared" si="26"/>
        <v>27.44</v>
      </c>
      <c r="O21" s="39">
        <f t="shared" si="27"/>
        <v>159</v>
      </c>
      <c r="P21" s="39">
        <f t="shared" si="28"/>
        <v>54</v>
      </c>
      <c r="Q21" s="39">
        <f t="shared" si="29"/>
        <v>1414.12</v>
      </c>
      <c r="R21" s="38">
        <f t="shared" si="30"/>
        <v>0</v>
      </c>
      <c r="S21" s="38">
        <f t="shared" si="31"/>
        <v>313.64</v>
      </c>
      <c r="T21" s="39">
        <f t="shared" si="32"/>
        <v>124.84</v>
      </c>
      <c r="U21" s="38">
        <f t="shared" si="33"/>
        <v>11.76</v>
      </c>
      <c r="V21" s="39">
        <f t="shared" si="34"/>
        <v>159</v>
      </c>
      <c r="W21" s="39">
        <f t="shared" si="35"/>
        <v>54</v>
      </c>
      <c r="X21" s="38">
        <f t="shared" si="36"/>
        <v>663.24</v>
      </c>
      <c r="Y21" s="38">
        <f t="shared" si="37"/>
        <v>2077.36</v>
      </c>
      <c r="Z21" s="38"/>
      <c r="AA21" s="41" t="s">
        <v>58</v>
      </c>
      <c r="AB21" s="42">
        <f t="shared" ref="AB21:AH21" si="49">K21+R21</f>
        <v>47.05</v>
      </c>
      <c r="AC21" s="42">
        <f t="shared" si="49"/>
        <v>940.93</v>
      </c>
      <c r="AD21" s="42">
        <f t="shared" si="49"/>
        <v>624.18</v>
      </c>
      <c r="AE21" s="42">
        <f t="shared" si="49"/>
        <v>39.2</v>
      </c>
      <c r="AF21" s="42">
        <f t="shared" si="49"/>
        <v>318</v>
      </c>
      <c r="AG21" s="42">
        <f t="shared" si="49"/>
        <v>108</v>
      </c>
      <c r="AH21" s="42">
        <f t="shared" si="49"/>
        <v>2077.36</v>
      </c>
      <c r="AI21" s="41" t="s">
        <v>35</v>
      </c>
    </row>
    <row r="22" s="15" customFormat="1" ht="16" customHeight="1" spans="1:36">
      <c r="A22" s="37">
        <f t="shared" si="22"/>
        <v>19</v>
      </c>
      <c r="B22" s="38" t="s">
        <v>153</v>
      </c>
      <c r="C22" s="38" t="s">
        <v>156</v>
      </c>
      <c r="D22" s="40" t="s">
        <v>157</v>
      </c>
      <c r="E22" s="38">
        <v>3920.55</v>
      </c>
      <c r="F22" s="38">
        <v>3920.55</v>
      </c>
      <c r="G22" s="39">
        <v>6241.75</v>
      </c>
      <c r="H22" s="38">
        <v>3920.55</v>
      </c>
      <c r="I22" s="39">
        <v>4180</v>
      </c>
      <c r="J22" s="39">
        <v>108</v>
      </c>
      <c r="K22" s="38">
        <f t="shared" si="23"/>
        <v>47.05</v>
      </c>
      <c r="L22" s="38">
        <f t="shared" si="24"/>
        <v>627.29</v>
      </c>
      <c r="M22" s="39">
        <f t="shared" si="25"/>
        <v>499.34</v>
      </c>
      <c r="N22" s="38">
        <f t="shared" si="26"/>
        <v>27.44</v>
      </c>
      <c r="O22" s="39">
        <f t="shared" si="27"/>
        <v>209</v>
      </c>
      <c r="P22" s="39">
        <f t="shared" si="28"/>
        <v>54</v>
      </c>
      <c r="Q22" s="39">
        <f t="shared" si="29"/>
        <v>1464.12</v>
      </c>
      <c r="R22" s="38">
        <f t="shared" si="30"/>
        <v>0</v>
      </c>
      <c r="S22" s="38">
        <f t="shared" si="31"/>
        <v>313.64</v>
      </c>
      <c r="T22" s="39">
        <f t="shared" si="32"/>
        <v>124.84</v>
      </c>
      <c r="U22" s="38">
        <f t="shared" si="33"/>
        <v>11.76</v>
      </c>
      <c r="V22" s="39">
        <f t="shared" si="34"/>
        <v>209</v>
      </c>
      <c r="W22" s="39">
        <f t="shared" si="35"/>
        <v>54</v>
      </c>
      <c r="X22" s="38">
        <f t="shared" si="36"/>
        <v>713.24</v>
      </c>
      <c r="Y22" s="38">
        <f t="shared" si="37"/>
        <v>2177.36</v>
      </c>
      <c r="Z22" s="38"/>
      <c r="AA22" s="41" t="s">
        <v>67</v>
      </c>
      <c r="AB22" s="42">
        <f t="shared" ref="AB22:AH22" si="50">K22+R22</f>
        <v>47.05</v>
      </c>
      <c r="AC22" s="42">
        <f t="shared" si="50"/>
        <v>940.93</v>
      </c>
      <c r="AD22" s="42">
        <f t="shared" si="50"/>
        <v>624.18</v>
      </c>
      <c r="AE22" s="42">
        <f t="shared" si="50"/>
        <v>39.2</v>
      </c>
      <c r="AF22" s="42">
        <f t="shared" si="50"/>
        <v>418</v>
      </c>
      <c r="AG22" s="42">
        <f t="shared" si="50"/>
        <v>108</v>
      </c>
      <c r="AH22" s="42">
        <f t="shared" si="50"/>
        <v>2177.36</v>
      </c>
      <c r="AI22" s="41" t="s">
        <v>36</v>
      </c>
    </row>
    <row r="23" s="15" customFormat="1" ht="16" customHeight="1" spans="1:36">
      <c r="A23" s="37">
        <f t="shared" si="22"/>
        <v>20</v>
      </c>
      <c r="B23" s="38" t="s">
        <v>113</v>
      </c>
      <c r="C23" s="38" t="s">
        <v>158</v>
      </c>
      <c r="D23" s="40" t="s">
        <v>159</v>
      </c>
      <c r="E23" s="38">
        <v>3920.55</v>
      </c>
      <c r="F23" s="38">
        <v>3920.55</v>
      </c>
      <c r="G23" s="39">
        <v>6241.75</v>
      </c>
      <c r="H23" s="38">
        <v>3920.55</v>
      </c>
      <c r="I23" s="39">
        <v>3180</v>
      </c>
      <c r="J23" s="39">
        <v>108</v>
      </c>
      <c r="K23" s="38">
        <f t="shared" si="23"/>
        <v>47.05</v>
      </c>
      <c r="L23" s="38">
        <f t="shared" si="24"/>
        <v>627.29</v>
      </c>
      <c r="M23" s="39">
        <f t="shared" si="25"/>
        <v>499.34</v>
      </c>
      <c r="N23" s="38">
        <f t="shared" si="26"/>
        <v>27.44</v>
      </c>
      <c r="O23" s="39">
        <f t="shared" si="27"/>
        <v>159</v>
      </c>
      <c r="P23" s="39">
        <f t="shared" si="28"/>
        <v>54</v>
      </c>
      <c r="Q23" s="39">
        <f t="shared" si="29"/>
        <v>1414.12</v>
      </c>
      <c r="R23" s="38">
        <f t="shared" si="30"/>
        <v>0</v>
      </c>
      <c r="S23" s="38">
        <f t="shared" si="31"/>
        <v>313.64</v>
      </c>
      <c r="T23" s="39">
        <f t="shared" si="32"/>
        <v>124.84</v>
      </c>
      <c r="U23" s="38">
        <f t="shared" si="33"/>
        <v>11.76</v>
      </c>
      <c r="V23" s="39">
        <f t="shared" si="34"/>
        <v>159</v>
      </c>
      <c r="W23" s="39">
        <f t="shared" si="35"/>
        <v>54</v>
      </c>
      <c r="X23" s="38">
        <f t="shared" si="36"/>
        <v>663.24</v>
      </c>
      <c r="Y23" s="38">
        <f t="shared" si="37"/>
        <v>2077.36</v>
      </c>
      <c r="Z23" s="38"/>
      <c r="AA23" s="41" t="s">
        <v>74</v>
      </c>
      <c r="AB23" s="42">
        <f t="shared" ref="AB23:AH23" si="51">K23+R23</f>
        <v>47.05</v>
      </c>
      <c r="AC23" s="42">
        <f t="shared" si="51"/>
        <v>940.93</v>
      </c>
      <c r="AD23" s="42">
        <f t="shared" si="51"/>
        <v>624.18</v>
      </c>
      <c r="AE23" s="42">
        <f t="shared" si="51"/>
        <v>39.2</v>
      </c>
      <c r="AF23" s="42">
        <f t="shared" si="51"/>
        <v>318</v>
      </c>
      <c r="AG23" s="42">
        <f t="shared" si="51"/>
        <v>108</v>
      </c>
      <c r="AH23" s="42">
        <f t="shared" si="51"/>
        <v>2077.36</v>
      </c>
      <c r="AI23" s="41" t="s">
        <v>35</v>
      </c>
    </row>
    <row r="24" s="15" customFormat="1" ht="16" customHeight="1" spans="1:36">
      <c r="A24" s="37">
        <f t="shared" si="22"/>
        <v>21</v>
      </c>
      <c r="B24" s="38" t="s">
        <v>46</v>
      </c>
      <c r="C24" s="151" t="s">
        <v>160</v>
      </c>
      <c r="D24" s="40" t="s">
        <v>161</v>
      </c>
      <c r="E24" s="38">
        <v>3920.55</v>
      </c>
      <c r="F24" s="38">
        <v>3920.55</v>
      </c>
      <c r="G24" s="39">
        <v>6241.75</v>
      </c>
      <c r="H24" s="38">
        <v>3920.55</v>
      </c>
      <c r="I24" s="39">
        <v>0</v>
      </c>
      <c r="J24" s="39">
        <v>108</v>
      </c>
      <c r="K24" s="38">
        <f t="shared" si="23"/>
        <v>47.05</v>
      </c>
      <c r="L24" s="38">
        <f t="shared" si="24"/>
        <v>627.29</v>
      </c>
      <c r="M24" s="39">
        <f t="shared" si="25"/>
        <v>499.34</v>
      </c>
      <c r="N24" s="38">
        <f t="shared" si="26"/>
        <v>27.44</v>
      </c>
      <c r="O24" s="39">
        <f t="shared" si="27"/>
        <v>0</v>
      </c>
      <c r="P24" s="39">
        <f t="shared" si="28"/>
        <v>54</v>
      </c>
      <c r="Q24" s="39">
        <f t="shared" si="29"/>
        <v>1255.12</v>
      </c>
      <c r="R24" s="38">
        <f t="shared" si="30"/>
        <v>0</v>
      </c>
      <c r="S24" s="38">
        <f t="shared" si="31"/>
        <v>313.64</v>
      </c>
      <c r="T24" s="39">
        <f t="shared" si="32"/>
        <v>124.84</v>
      </c>
      <c r="U24" s="38">
        <f t="shared" si="33"/>
        <v>11.76</v>
      </c>
      <c r="V24" s="39">
        <f t="shared" si="34"/>
        <v>0</v>
      </c>
      <c r="W24" s="39">
        <f t="shared" si="35"/>
        <v>54</v>
      </c>
      <c r="X24" s="38">
        <f t="shared" si="36"/>
        <v>504.24</v>
      </c>
      <c r="Y24" s="38">
        <f t="shared" si="37"/>
        <v>1759.36</v>
      </c>
      <c r="Z24" s="38"/>
      <c r="AA24" s="41" t="s">
        <v>46</v>
      </c>
      <c r="AB24" s="42">
        <f t="shared" ref="AB24:AH24" si="52">K24+R24</f>
        <v>47.05</v>
      </c>
      <c r="AC24" s="42">
        <f t="shared" si="52"/>
        <v>940.93</v>
      </c>
      <c r="AD24" s="42">
        <f t="shared" si="52"/>
        <v>624.18</v>
      </c>
      <c r="AE24" s="42">
        <f t="shared" si="52"/>
        <v>39.2</v>
      </c>
      <c r="AF24" s="42">
        <f t="shared" si="52"/>
        <v>0</v>
      </c>
      <c r="AG24" s="42">
        <f t="shared" si="52"/>
        <v>108</v>
      </c>
      <c r="AH24" s="42">
        <f t="shared" si="52"/>
        <v>1759.36</v>
      </c>
      <c r="AI24" s="41" t="s">
        <v>31</v>
      </c>
    </row>
    <row r="25" s="15" customFormat="1" ht="16" customHeight="1" spans="1:36">
      <c r="A25" s="37">
        <f t="shared" si="22"/>
        <v>22</v>
      </c>
      <c r="B25" s="38" t="s">
        <v>46</v>
      </c>
      <c r="C25" s="38" t="s">
        <v>162</v>
      </c>
      <c r="D25" s="40" t="s">
        <v>163</v>
      </c>
      <c r="E25" s="38">
        <v>3920.55</v>
      </c>
      <c r="F25" s="38">
        <v>3920.55</v>
      </c>
      <c r="G25" s="39">
        <v>6241.75</v>
      </c>
      <c r="H25" s="38">
        <v>3920.55</v>
      </c>
      <c r="I25" s="39">
        <v>3180</v>
      </c>
      <c r="J25" s="39">
        <v>108</v>
      </c>
      <c r="K25" s="38">
        <f t="shared" si="23"/>
        <v>47.05</v>
      </c>
      <c r="L25" s="38">
        <f t="shared" si="24"/>
        <v>627.29</v>
      </c>
      <c r="M25" s="39">
        <f t="shared" si="25"/>
        <v>499.34</v>
      </c>
      <c r="N25" s="38">
        <f t="shared" si="26"/>
        <v>27.44</v>
      </c>
      <c r="O25" s="39">
        <f t="shared" si="27"/>
        <v>159</v>
      </c>
      <c r="P25" s="39">
        <f t="shared" si="28"/>
        <v>54</v>
      </c>
      <c r="Q25" s="39">
        <f t="shared" si="29"/>
        <v>1414.12</v>
      </c>
      <c r="R25" s="38">
        <f t="shared" si="30"/>
        <v>0</v>
      </c>
      <c r="S25" s="38">
        <f t="shared" si="31"/>
        <v>313.64</v>
      </c>
      <c r="T25" s="39">
        <f t="shared" si="32"/>
        <v>124.84</v>
      </c>
      <c r="U25" s="38">
        <f t="shared" si="33"/>
        <v>11.76</v>
      </c>
      <c r="V25" s="39">
        <f t="shared" si="34"/>
        <v>159</v>
      </c>
      <c r="W25" s="39">
        <f t="shared" si="35"/>
        <v>54</v>
      </c>
      <c r="X25" s="38">
        <f t="shared" si="36"/>
        <v>663.24</v>
      </c>
      <c r="Y25" s="38">
        <f t="shared" si="37"/>
        <v>2077.36</v>
      </c>
      <c r="Z25" s="38"/>
      <c r="AA25" s="41" t="s">
        <v>46</v>
      </c>
      <c r="AB25" s="42">
        <f t="shared" ref="AB25:AH25" si="53">K25+R25</f>
        <v>47.05</v>
      </c>
      <c r="AC25" s="42">
        <f t="shared" si="53"/>
        <v>940.93</v>
      </c>
      <c r="AD25" s="42">
        <f t="shared" si="53"/>
        <v>624.18</v>
      </c>
      <c r="AE25" s="42">
        <f t="shared" si="53"/>
        <v>39.2</v>
      </c>
      <c r="AF25" s="42">
        <f t="shared" si="53"/>
        <v>318</v>
      </c>
      <c r="AG25" s="42">
        <f t="shared" si="53"/>
        <v>108</v>
      </c>
      <c r="AH25" s="42">
        <f t="shared" si="53"/>
        <v>2077.36</v>
      </c>
      <c r="AI25" s="41" t="s">
        <v>31</v>
      </c>
    </row>
    <row r="26" s="15" customFormat="1" ht="16" customHeight="1" spans="1:36">
      <c r="A26" s="37">
        <f t="shared" si="22"/>
        <v>23</v>
      </c>
      <c r="B26" s="38" t="s">
        <v>46</v>
      </c>
      <c r="C26" s="38" t="s">
        <v>164</v>
      </c>
      <c r="D26" s="40" t="s">
        <v>165</v>
      </c>
      <c r="E26" s="38">
        <v>3920.55</v>
      </c>
      <c r="F26" s="38">
        <v>3920.55</v>
      </c>
      <c r="G26" s="39">
        <v>6241.75</v>
      </c>
      <c r="H26" s="38">
        <v>3920.55</v>
      </c>
      <c r="I26" s="39">
        <v>3180</v>
      </c>
      <c r="J26" s="39">
        <v>108</v>
      </c>
      <c r="K26" s="38">
        <f t="shared" si="23"/>
        <v>47.05</v>
      </c>
      <c r="L26" s="38">
        <f t="shared" si="24"/>
        <v>627.29</v>
      </c>
      <c r="M26" s="39">
        <f t="shared" si="25"/>
        <v>499.34</v>
      </c>
      <c r="N26" s="38">
        <f t="shared" si="26"/>
        <v>27.44</v>
      </c>
      <c r="O26" s="39">
        <f t="shared" si="27"/>
        <v>159</v>
      </c>
      <c r="P26" s="39">
        <f t="shared" si="28"/>
        <v>54</v>
      </c>
      <c r="Q26" s="39">
        <f t="shared" si="29"/>
        <v>1414.12</v>
      </c>
      <c r="R26" s="38">
        <f t="shared" si="30"/>
        <v>0</v>
      </c>
      <c r="S26" s="38">
        <f t="shared" si="31"/>
        <v>313.64</v>
      </c>
      <c r="T26" s="39">
        <f t="shared" si="32"/>
        <v>124.84</v>
      </c>
      <c r="U26" s="38">
        <f t="shared" si="33"/>
        <v>11.76</v>
      </c>
      <c r="V26" s="39">
        <f t="shared" si="34"/>
        <v>159</v>
      </c>
      <c r="W26" s="39">
        <f t="shared" si="35"/>
        <v>54</v>
      </c>
      <c r="X26" s="38">
        <f t="shared" si="36"/>
        <v>663.24</v>
      </c>
      <c r="Y26" s="38">
        <f t="shared" si="37"/>
        <v>2077.36</v>
      </c>
      <c r="Z26" s="38"/>
      <c r="AA26" s="41" t="s">
        <v>46</v>
      </c>
      <c r="AB26" s="42">
        <f t="shared" ref="AB26:AH26" si="54">K26+R26</f>
        <v>47.05</v>
      </c>
      <c r="AC26" s="42">
        <f t="shared" si="54"/>
        <v>940.93</v>
      </c>
      <c r="AD26" s="42">
        <f t="shared" si="54"/>
        <v>624.18</v>
      </c>
      <c r="AE26" s="42">
        <f t="shared" si="54"/>
        <v>39.2</v>
      </c>
      <c r="AF26" s="42">
        <f t="shared" si="54"/>
        <v>318</v>
      </c>
      <c r="AG26" s="42">
        <f t="shared" si="54"/>
        <v>108</v>
      </c>
      <c r="AH26" s="42">
        <f t="shared" si="54"/>
        <v>2077.36</v>
      </c>
      <c r="AI26" s="41" t="s">
        <v>31</v>
      </c>
    </row>
    <row r="27" spans="1:36">
      <c r="A27" s="37">
        <f t="shared" si="22"/>
        <v>24</v>
      </c>
      <c r="B27" s="38" t="s">
        <v>166</v>
      </c>
      <c r="C27" s="38" t="s">
        <v>167</v>
      </c>
      <c r="D27" s="40" t="s">
        <v>168</v>
      </c>
      <c r="E27" s="38">
        <v>3920.55</v>
      </c>
      <c r="F27" s="38">
        <v>3920.55</v>
      </c>
      <c r="G27" s="39">
        <v>6241.75</v>
      </c>
      <c r="H27" s="38">
        <v>3920.55</v>
      </c>
      <c r="I27" s="39">
        <v>3180</v>
      </c>
      <c r="J27" s="39">
        <v>108</v>
      </c>
      <c r="K27" s="38">
        <f t="shared" si="23"/>
        <v>47.05</v>
      </c>
      <c r="L27" s="38">
        <f t="shared" si="24"/>
        <v>627.29</v>
      </c>
      <c r="M27" s="39">
        <f t="shared" si="25"/>
        <v>499.34</v>
      </c>
      <c r="N27" s="38">
        <f t="shared" si="26"/>
        <v>27.44</v>
      </c>
      <c r="O27" s="39">
        <f t="shared" si="27"/>
        <v>159</v>
      </c>
      <c r="P27" s="39">
        <f t="shared" si="28"/>
        <v>54</v>
      </c>
      <c r="Q27" s="39">
        <f t="shared" si="29"/>
        <v>1414.12</v>
      </c>
      <c r="R27" s="38">
        <f t="shared" si="30"/>
        <v>0</v>
      </c>
      <c r="S27" s="38">
        <f t="shared" si="31"/>
        <v>313.64</v>
      </c>
      <c r="T27" s="39">
        <f t="shared" si="32"/>
        <v>124.84</v>
      </c>
      <c r="U27" s="38">
        <f t="shared" si="33"/>
        <v>11.76</v>
      </c>
      <c r="V27" s="39">
        <f t="shared" si="34"/>
        <v>159</v>
      </c>
      <c r="W27" s="39">
        <f t="shared" si="35"/>
        <v>54</v>
      </c>
      <c r="X27" s="38">
        <f t="shared" si="36"/>
        <v>663.24</v>
      </c>
      <c r="Y27" s="38">
        <f t="shared" si="37"/>
        <v>2077.36</v>
      </c>
      <c r="Z27" s="38"/>
      <c r="AA27" s="41" t="s">
        <v>74</v>
      </c>
      <c r="AB27" s="42">
        <f t="shared" ref="AB27:AH27" si="55">K27+R27</f>
        <v>47.05</v>
      </c>
      <c r="AC27" s="42">
        <f t="shared" si="55"/>
        <v>940.93</v>
      </c>
      <c r="AD27" s="42">
        <f t="shared" si="55"/>
        <v>624.18</v>
      </c>
      <c r="AE27" s="42">
        <f t="shared" si="55"/>
        <v>39.2</v>
      </c>
      <c r="AF27" s="42">
        <f t="shared" si="55"/>
        <v>318</v>
      </c>
      <c r="AG27" s="42">
        <f t="shared" si="55"/>
        <v>108</v>
      </c>
      <c r="AH27" s="42">
        <f t="shared" si="55"/>
        <v>2077.36</v>
      </c>
      <c r="AI27" s="41" t="s">
        <v>35</v>
      </c>
      <c r="AJ27" s="15"/>
    </row>
    <row r="28" s="15" customFormat="1" ht="16" customHeight="1" spans="1:36">
      <c r="A28" s="37">
        <f t="shared" si="22"/>
        <v>25</v>
      </c>
      <c r="B28" s="38" t="s">
        <v>169</v>
      </c>
      <c r="C28" s="38" t="s">
        <v>170</v>
      </c>
      <c r="D28" s="40" t="s">
        <v>171</v>
      </c>
      <c r="E28" s="38">
        <v>3920.55</v>
      </c>
      <c r="F28" s="38">
        <v>3920.55</v>
      </c>
      <c r="G28" s="39">
        <v>6241.75</v>
      </c>
      <c r="H28" s="38">
        <v>3920.55</v>
      </c>
      <c r="I28" s="39">
        <v>3180</v>
      </c>
      <c r="J28" s="39">
        <v>108</v>
      </c>
      <c r="K28" s="38">
        <f t="shared" si="23"/>
        <v>47.05</v>
      </c>
      <c r="L28" s="38">
        <f t="shared" si="24"/>
        <v>627.29</v>
      </c>
      <c r="M28" s="39">
        <f t="shared" si="25"/>
        <v>499.34</v>
      </c>
      <c r="N28" s="38">
        <f t="shared" si="26"/>
        <v>27.44</v>
      </c>
      <c r="O28" s="39">
        <f t="shared" si="27"/>
        <v>159</v>
      </c>
      <c r="P28" s="39">
        <f t="shared" si="28"/>
        <v>54</v>
      </c>
      <c r="Q28" s="39">
        <f t="shared" si="29"/>
        <v>1414.12</v>
      </c>
      <c r="R28" s="38">
        <f t="shared" si="30"/>
        <v>0</v>
      </c>
      <c r="S28" s="38">
        <f t="shared" si="31"/>
        <v>313.64</v>
      </c>
      <c r="T28" s="39">
        <f t="shared" si="32"/>
        <v>124.84</v>
      </c>
      <c r="U28" s="38">
        <f t="shared" si="33"/>
        <v>11.76</v>
      </c>
      <c r="V28" s="39">
        <f t="shared" si="34"/>
        <v>159</v>
      </c>
      <c r="W28" s="39">
        <f t="shared" si="35"/>
        <v>54</v>
      </c>
      <c r="X28" s="38">
        <f t="shared" si="36"/>
        <v>663.24</v>
      </c>
      <c r="Y28" s="38">
        <f t="shared" si="37"/>
        <v>2077.36</v>
      </c>
      <c r="Z28" s="38"/>
      <c r="AA28" s="41" t="s">
        <v>73</v>
      </c>
      <c r="AB28" s="42">
        <f t="shared" ref="AB28:AH28" si="56">K28+R28</f>
        <v>47.05</v>
      </c>
      <c r="AC28" s="42">
        <f t="shared" si="56"/>
        <v>940.93</v>
      </c>
      <c r="AD28" s="42">
        <f t="shared" si="56"/>
        <v>624.18</v>
      </c>
      <c r="AE28" s="42">
        <f t="shared" si="56"/>
        <v>39.2</v>
      </c>
      <c r="AF28" s="42">
        <f t="shared" si="56"/>
        <v>318</v>
      </c>
      <c r="AG28" s="42">
        <f t="shared" si="56"/>
        <v>108</v>
      </c>
      <c r="AH28" s="42">
        <f t="shared" si="56"/>
        <v>2077.36</v>
      </c>
      <c r="AI28" s="41" t="s">
        <v>34</v>
      </c>
    </row>
    <row r="29" s="15" customFormat="1" ht="16" customHeight="1" spans="1:36">
      <c r="A29" s="37">
        <f t="shared" si="22"/>
        <v>26</v>
      </c>
      <c r="B29" s="38" t="s">
        <v>172</v>
      </c>
      <c r="C29" s="38" t="s">
        <v>173</v>
      </c>
      <c r="D29" s="40" t="s">
        <v>174</v>
      </c>
      <c r="E29" s="38">
        <v>3920.55</v>
      </c>
      <c r="F29" s="38">
        <v>3920.55</v>
      </c>
      <c r="G29" s="39">
        <v>6241.75</v>
      </c>
      <c r="H29" s="38">
        <v>3920.55</v>
      </c>
      <c r="I29" s="39">
        <v>3180</v>
      </c>
      <c r="J29" s="39">
        <v>108</v>
      </c>
      <c r="K29" s="38">
        <f t="shared" si="23"/>
        <v>47.05</v>
      </c>
      <c r="L29" s="38">
        <f t="shared" si="24"/>
        <v>627.29</v>
      </c>
      <c r="M29" s="39">
        <f t="shared" si="25"/>
        <v>499.34</v>
      </c>
      <c r="N29" s="38">
        <f t="shared" si="26"/>
        <v>27.44</v>
      </c>
      <c r="O29" s="39">
        <f t="shared" si="27"/>
        <v>159</v>
      </c>
      <c r="P29" s="39">
        <f t="shared" si="28"/>
        <v>54</v>
      </c>
      <c r="Q29" s="39">
        <f t="shared" si="29"/>
        <v>1414.12</v>
      </c>
      <c r="R29" s="38">
        <f t="shared" si="30"/>
        <v>0</v>
      </c>
      <c r="S29" s="38">
        <f t="shared" si="31"/>
        <v>313.64</v>
      </c>
      <c r="T29" s="39">
        <f t="shared" si="32"/>
        <v>124.84</v>
      </c>
      <c r="U29" s="38">
        <f t="shared" si="33"/>
        <v>11.76</v>
      </c>
      <c r="V29" s="39">
        <f t="shared" si="34"/>
        <v>159</v>
      </c>
      <c r="W29" s="39">
        <f t="shared" si="35"/>
        <v>54</v>
      </c>
      <c r="X29" s="38">
        <f t="shared" si="36"/>
        <v>663.24</v>
      </c>
      <c r="Y29" s="38">
        <f t="shared" si="37"/>
        <v>2077.36</v>
      </c>
      <c r="Z29" s="38"/>
      <c r="AA29" s="41" t="s">
        <v>58</v>
      </c>
      <c r="AB29" s="42">
        <f t="shared" ref="AB29:AH29" si="57">K29+R29</f>
        <v>47.05</v>
      </c>
      <c r="AC29" s="42">
        <f t="shared" si="57"/>
        <v>940.93</v>
      </c>
      <c r="AD29" s="42">
        <f t="shared" si="57"/>
        <v>624.18</v>
      </c>
      <c r="AE29" s="42">
        <f t="shared" si="57"/>
        <v>39.2</v>
      </c>
      <c r="AF29" s="42">
        <f t="shared" si="57"/>
        <v>318</v>
      </c>
      <c r="AG29" s="42">
        <f t="shared" si="57"/>
        <v>108</v>
      </c>
      <c r="AH29" s="42">
        <f t="shared" si="57"/>
        <v>2077.36</v>
      </c>
      <c r="AI29" s="41" t="s">
        <v>35</v>
      </c>
    </row>
    <row r="30" s="15" customFormat="1" ht="16" customHeight="1" spans="1:36">
      <c r="A30" s="37">
        <f t="shared" si="22"/>
        <v>27</v>
      </c>
      <c r="B30" s="38" t="s">
        <v>172</v>
      </c>
      <c r="C30" s="38" t="s">
        <v>175</v>
      </c>
      <c r="D30" s="40" t="s">
        <v>176</v>
      </c>
      <c r="E30" s="38">
        <v>3920.55</v>
      </c>
      <c r="F30" s="38">
        <v>3920.55</v>
      </c>
      <c r="G30" s="39">
        <v>6241.75</v>
      </c>
      <c r="H30" s="38">
        <v>3920.55</v>
      </c>
      <c r="I30" s="39">
        <v>3180</v>
      </c>
      <c r="J30" s="39">
        <v>108</v>
      </c>
      <c r="K30" s="38">
        <f t="shared" si="23"/>
        <v>47.05</v>
      </c>
      <c r="L30" s="38">
        <f t="shared" si="24"/>
        <v>627.29</v>
      </c>
      <c r="M30" s="39">
        <f t="shared" si="25"/>
        <v>499.34</v>
      </c>
      <c r="N30" s="38">
        <f t="shared" si="26"/>
        <v>27.44</v>
      </c>
      <c r="O30" s="39">
        <f t="shared" si="27"/>
        <v>159</v>
      </c>
      <c r="P30" s="39">
        <f t="shared" si="28"/>
        <v>54</v>
      </c>
      <c r="Q30" s="39">
        <f t="shared" si="29"/>
        <v>1414.12</v>
      </c>
      <c r="R30" s="38">
        <f t="shared" si="30"/>
        <v>0</v>
      </c>
      <c r="S30" s="38">
        <f t="shared" si="31"/>
        <v>313.64</v>
      </c>
      <c r="T30" s="39">
        <f t="shared" si="32"/>
        <v>124.84</v>
      </c>
      <c r="U30" s="38">
        <f t="shared" si="33"/>
        <v>11.76</v>
      </c>
      <c r="V30" s="39">
        <f t="shared" si="34"/>
        <v>159</v>
      </c>
      <c r="W30" s="39">
        <f t="shared" si="35"/>
        <v>54</v>
      </c>
      <c r="X30" s="38">
        <f t="shared" si="36"/>
        <v>663.24</v>
      </c>
      <c r="Y30" s="38">
        <f t="shared" si="37"/>
        <v>2077.36</v>
      </c>
      <c r="Z30" s="38"/>
      <c r="AA30" s="41" t="s">
        <v>78</v>
      </c>
      <c r="AB30" s="42">
        <f t="shared" ref="AB30:AH30" si="58">K30+R30</f>
        <v>47.05</v>
      </c>
      <c r="AC30" s="42">
        <f t="shared" si="58"/>
        <v>940.93</v>
      </c>
      <c r="AD30" s="42">
        <f t="shared" si="58"/>
        <v>624.18</v>
      </c>
      <c r="AE30" s="42">
        <f t="shared" si="58"/>
        <v>39.2</v>
      </c>
      <c r="AF30" s="42">
        <f t="shared" si="58"/>
        <v>318</v>
      </c>
      <c r="AG30" s="42">
        <f t="shared" si="58"/>
        <v>108</v>
      </c>
      <c r="AH30" s="42">
        <f t="shared" si="58"/>
        <v>2077.36</v>
      </c>
      <c r="AI30" s="41" t="s">
        <v>36</v>
      </c>
    </row>
    <row r="31" s="15" customFormat="1" ht="16" customHeight="1" spans="1:36">
      <c r="A31" s="37">
        <f t="shared" si="22"/>
        <v>28</v>
      </c>
      <c r="B31" s="38" t="s">
        <v>122</v>
      </c>
      <c r="C31" s="39" t="s">
        <v>177</v>
      </c>
      <c r="D31" s="40" t="s">
        <v>178</v>
      </c>
      <c r="E31" s="38">
        <v>3920.55</v>
      </c>
      <c r="F31" s="38">
        <v>3920.55</v>
      </c>
      <c r="G31" s="39">
        <v>6241.75</v>
      </c>
      <c r="H31" s="38">
        <v>3920.55</v>
      </c>
      <c r="I31" s="39">
        <v>4180</v>
      </c>
      <c r="J31" s="39">
        <v>108</v>
      </c>
      <c r="K31" s="38">
        <f t="shared" si="23"/>
        <v>47.05</v>
      </c>
      <c r="L31" s="38">
        <f t="shared" si="24"/>
        <v>627.29</v>
      </c>
      <c r="M31" s="39">
        <f t="shared" si="25"/>
        <v>499.34</v>
      </c>
      <c r="N31" s="38">
        <f t="shared" si="26"/>
        <v>27.44</v>
      </c>
      <c r="O31" s="39">
        <f t="shared" si="27"/>
        <v>209</v>
      </c>
      <c r="P31" s="39">
        <f t="shared" si="28"/>
        <v>54</v>
      </c>
      <c r="Q31" s="39">
        <f t="shared" si="29"/>
        <v>1464.12</v>
      </c>
      <c r="R31" s="38">
        <f t="shared" si="30"/>
        <v>0</v>
      </c>
      <c r="S31" s="38">
        <f t="shared" si="31"/>
        <v>313.64</v>
      </c>
      <c r="T31" s="39">
        <f t="shared" si="32"/>
        <v>124.84</v>
      </c>
      <c r="U31" s="38">
        <f t="shared" si="33"/>
        <v>11.76</v>
      </c>
      <c r="V31" s="39">
        <f t="shared" si="34"/>
        <v>209</v>
      </c>
      <c r="W31" s="39">
        <f t="shared" si="35"/>
        <v>54</v>
      </c>
      <c r="X31" s="38">
        <f t="shared" si="36"/>
        <v>713.24</v>
      </c>
      <c r="Y31" s="38">
        <f t="shared" si="37"/>
        <v>2177.36</v>
      </c>
      <c r="Z31" s="38"/>
      <c r="AA31" s="41" t="s">
        <v>58</v>
      </c>
      <c r="AB31" s="42">
        <f t="shared" ref="AB31:AH31" si="59">K31+R31</f>
        <v>47.05</v>
      </c>
      <c r="AC31" s="42">
        <f t="shared" si="59"/>
        <v>940.93</v>
      </c>
      <c r="AD31" s="42">
        <f t="shared" si="59"/>
        <v>624.18</v>
      </c>
      <c r="AE31" s="42">
        <f t="shared" si="59"/>
        <v>39.2</v>
      </c>
      <c r="AF31" s="42">
        <f t="shared" si="59"/>
        <v>418</v>
      </c>
      <c r="AG31" s="42">
        <f t="shared" si="59"/>
        <v>108</v>
      </c>
      <c r="AH31" s="42">
        <f t="shared" si="59"/>
        <v>2177.36</v>
      </c>
      <c r="AI31" s="41" t="s">
        <v>35</v>
      </c>
    </row>
    <row r="32" s="15" customFormat="1" ht="16" customHeight="1" spans="1:36">
      <c r="A32" s="37">
        <f t="shared" si="22"/>
        <v>29</v>
      </c>
      <c r="B32" s="38" t="s">
        <v>172</v>
      </c>
      <c r="C32" s="45" t="s">
        <v>179</v>
      </c>
      <c r="D32" s="46" t="s">
        <v>180</v>
      </c>
      <c r="E32" s="38">
        <v>3920.55</v>
      </c>
      <c r="F32" s="38">
        <v>3920.55</v>
      </c>
      <c r="G32" s="39">
        <v>6241.75</v>
      </c>
      <c r="H32" s="38">
        <v>3920.55</v>
      </c>
      <c r="I32" s="39">
        <v>3180</v>
      </c>
      <c r="J32" s="39">
        <v>108</v>
      </c>
      <c r="K32" s="38">
        <f t="shared" si="23"/>
        <v>47.05</v>
      </c>
      <c r="L32" s="38">
        <f t="shared" si="24"/>
        <v>627.29</v>
      </c>
      <c r="M32" s="39">
        <f t="shared" si="25"/>
        <v>499.34</v>
      </c>
      <c r="N32" s="38">
        <f t="shared" si="26"/>
        <v>27.44</v>
      </c>
      <c r="O32" s="39">
        <f t="shared" si="27"/>
        <v>159</v>
      </c>
      <c r="P32" s="39">
        <f t="shared" si="28"/>
        <v>54</v>
      </c>
      <c r="Q32" s="39">
        <f t="shared" si="29"/>
        <v>1414.12</v>
      </c>
      <c r="R32" s="38">
        <f t="shared" si="30"/>
        <v>0</v>
      </c>
      <c r="S32" s="38">
        <f t="shared" si="31"/>
        <v>313.64</v>
      </c>
      <c r="T32" s="39">
        <f t="shared" si="32"/>
        <v>124.84</v>
      </c>
      <c r="U32" s="38">
        <f t="shared" si="33"/>
        <v>11.76</v>
      </c>
      <c r="V32" s="39">
        <f t="shared" si="34"/>
        <v>159</v>
      </c>
      <c r="W32" s="39">
        <f t="shared" si="35"/>
        <v>54</v>
      </c>
      <c r="X32" s="38">
        <f t="shared" si="36"/>
        <v>663.24</v>
      </c>
      <c r="Y32" s="38">
        <f t="shared" si="37"/>
        <v>2077.36</v>
      </c>
      <c r="Z32" s="38"/>
      <c r="AA32" s="41" t="s">
        <v>74</v>
      </c>
      <c r="AB32" s="42">
        <f t="shared" ref="AB32:AH32" si="60">K32+R32</f>
        <v>47.05</v>
      </c>
      <c r="AC32" s="42">
        <f t="shared" si="60"/>
        <v>940.93</v>
      </c>
      <c r="AD32" s="42">
        <f t="shared" si="60"/>
        <v>624.18</v>
      </c>
      <c r="AE32" s="42">
        <f t="shared" si="60"/>
        <v>39.2</v>
      </c>
      <c r="AF32" s="42">
        <f t="shared" si="60"/>
        <v>318</v>
      </c>
      <c r="AG32" s="42">
        <f t="shared" si="60"/>
        <v>108</v>
      </c>
      <c r="AH32" s="42">
        <f t="shared" si="60"/>
        <v>2077.36</v>
      </c>
      <c r="AI32" s="41" t="s">
        <v>35</v>
      </c>
    </row>
    <row r="33" s="15" customFormat="1" ht="16" customHeight="1" spans="1:35">
      <c r="A33" s="37">
        <f t="shared" si="22"/>
        <v>30</v>
      </c>
      <c r="B33" s="38" t="s">
        <v>181</v>
      </c>
      <c r="C33" s="38" t="s">
        <v>182</v>
      </c>
      <c r="D33" s="40" t="s">
        <v>183</v>
      </c>
      <c r="E33" s="38">
        <v>3920.55</v>
      </c>
      <c r="F33" s="38">
        <v>3920.55</v>
      </c>
      <c r="G33" s="39">
        <v>6241.75</v>
      </c>
      <c r="H33" s="38">
        <v>3920.55</v>
      </c>
      <c r="I33" s="39">
        <v>3180</v>
      </c>
      <c r="J33" s="39">
        <v>108</v>
      </c>
      <c r="K33" s="38">
        <f t="shared" si="23"/>
        <v>47.05</v>
      </c>
      <c r="L33" s="38">
        <f t="shared" si="24"/>
        <v>627.29</v>
      </c>
      <c r="M33" s="39">
        <f t="shared" si="25"/>
        <v>499.34</v>
      </c>
      <c r="N33" s="38">
        <f t="shared" si="26"/>
        <v>27.44</v>
      </c>
      <c r="O33" s="39">
        <f t="shared" si="27"/>
        <v>159</v>
      </c>
      <c r="P33" s="39">
        <f t="shared" si="28"/>
        <v>54</v>
      </c>
      <c r="Q33" s="39">
        <f t="shared" si="29"/>
        <v>1414.12</v>
      </c>
      <c r="R33" s="38">
        <f t="shared" si="30"/>
        <v>0</v>
      </c>
      <c r="S33" s="38">
        <f t="shared" si="31"/>
        <v>313.64</v>
      </c>
      <c r="T33" s="39">
        <f t="shared" si="32"/>
        <v>124.84</v>
      </c>
      <c r="U33" s="38">
        <f t="shared" si="33"/>
        <v>11.76</v>
      </c>
      <c r="V33" s="39">
        <f t="shared" si="34"/>
        <v>159</v>
      </c>
      <c r="W33" s="39">
        <f t="shared" si="35"/>
        <v>54</v>
      </c>
      <c r="X33" s="38">
        <f t="shared" si="36"/>
        <v>663.24</v>
      </c>
      <c r="Y33" s="38">
        <f t="shared" si="37"/>
        <v>2077.36</v>
      </c>
      <c r="Z33" s="38"/>
      <c r="AA33" s="41" t="s">
        <v>81</v>
      </c>
      <c r="AB33" s="42">
        <f t="shared" ref="AB33:AH33" si="61">K33+R33</f>
        <v>47.05</v>
      </c>
      <c r="AC33" s="42">
        <f t="shared" si="61"/>
        <v>940.93</v>
      </c>
      <c r="AD33" s="42">
        <f t="shared" si="61"/>
        <v>624.18</v>
      </c>
      <c r="AE33" s="42">
        <f t="shared" si="61"/>
        <v>39.2</v>
      </c>
      <c r="AF33" s="42">
        <f t="shared" si="61"/>
        <v>318</v>
      </c>
      <c r="AG33" s="42">
        <f t="shared" si="61"/>
        <v>108</v>
      </c>
      <c r="AH33" s="42">
        <f t="shared" si="61"/>
        <v>2077.36</v>
      </c>
      <c r="AI33" s="41" t="s">
        <v>31</v>
      </c>
    </row>
    <row r="34" s="15" customFormat="1" ht="16" customHeight="1" spans="1:35">
      <c r="A34" s="37">
        <f t="shared" si="22"/>
        <v>31</v>
      </c>
      <c r="B34" s="38" t="s">
        <v>122</v>
      </c>
      <c r="C34" s="38" t="s">
        <v>184</v>
      </c>
      <c r="D34" s="40" t="s">
        <v>185</v>
      </c>
      <c r="E34" s="38">
        <v>3920.55</v>
      </c>
      <c r="F34" s="38">
        <v>3920.55</v>
      </c>
      <c r="G34" s="39">
        <v>6241.75</v>
      </c>
      <c r="H34" s="38">
        <v>3920.55</v>
      </c>
      <c r="I34" s="39">
        <v>4180</v>
      </c>
      <c r="J34" s="39">
        <v>108</v>
      </c>
      <c r="K34" s="38">
        <f t="shared" si="23"/>
        <v>47.05</v>
      </c>
      <c r="L34" s="38">
        <f t="shared" si="24"/>
        <v>627.29</v>
      </c>
      <c r="M34" s="39">
        <f t="shared" si="25"/>
        <v>499.34</v>
      </c>
      <c r="N34" s="38">
        <f t="shared" si="26"/>
        <v>27.44</v>
      </c>
      <c r="O34" s="39">
        <f t="shared" si="27"/>
        <v>209</v>
      </c>
      <c r="P34" s="39">
        <f t="shared" si="28"/>
        <v>54</v>
      </c>
      <c r="Q34" s="39">
        <f t="shared" si="29"/>
        <v>1464.12</v>
      </c>
      <c r="R34" s="38">
        <f t="shared" si="30"/>
        <v>0</v>
      </c>
      <c r="S34" s="38">
        <f t="shared" si="31"/>
        <v>313.64</v>
      </c>
      <c r="T34" s="39">
        <f t="shared" si="32"/>
        <v>124.84</v>
      </c>
      <c r="U34" s="38">
        <f t="shared" si="33"/>
        <v>11.76</v>
      </c>
      <c r="V34" s="39">
        <f t="shared" si="34"/>
        <v>209</v>
      </c>
      <c r="W34" s="39">
        <f t="shared" si="35"/>
        <v>54</v>
      </c>
      <c r="X34" s="38">
        <f t="shared" si="36"/>
        <v>713.24</v>
      </c>
      <c r="Y34" s="38">
        <f t="shared" si="37"/>
        <v>2177.36</v>
      </c>
      <c r="Z34" s="38"/>
      <c r="AA34" s="41" t="s">
        <v>58</v>
      </c>
      <c r="AB34" s="42">
        <f t="shared" ref="AB34:AH34" si="62">K34+R34</f>
        <v>47.05</v>
      </c>
      <c r="AC34" s="42">
        <f t="shared" si="62"/>
        <v>940.93</v>
      </c>
      <c r="AD34" s="42">
        <f t="shared" si="62"/>
        <v>624.18</v>
      </c>
      <c r="AE34" s="42">
        <f t="shared" si="62"/>
        <v>39.2</v>
      </c>
      <c r="AF34" s="42">
        <f t="shared" si="62"/>
        <v>418</v>
      </c>
      <c r="AG34" s="42">
        <f t="shared" si="62"/>
        <v>108</v>
      </c>
      <c r="AH34" s="42">
        <f t="shared" si="62"/>
        <v>2177.36</v>
      </c>
      <c r="AI34" s="41" t="s">
        <v>35</v>
      </c>
    </row>
    <row r="35" s="15" customFormat="1" ht="16" customHeight="1" spans="1:35">
      <c r="A35" s="37">
        <f t="shared" si="22"/>
        <v>32</v>
      </c>
      <c r="B35" s="38" t="s">
        <v>186</v>
      </c>
      <c r="C35" s="38" t="s">
        <v>187</v>
      </c>
      <c r="D35" s="40" t="s">
        <v>188</v>
      </c>
      <c r="E35" s="38">
        <v>3920.55</v>
      </c>
      <c r="F35" s="38">
        <v>3920.55</v>
      </c>
      <c r="G35" s="39">
        <v>6241.75</v>
      </c>
      <c r="H35" s="38">
        <v>3920.55</v>
      </c>
      <c r="I35" s="39">
        <v>2544</v>
      </c>
      <c r="J35" s="39">
        <v>108</v>
      </c>
      <c r="K35" s="38">
        <f t="shared" si="23"/>
        <v>47.05</v>
      </c>
      <c r="L35" s="38">
        <f t="shared" si="24"/>
        <v>627.29</v>
      </c>
      <c r="M35" s="39">
        <f t="shared" si="25"/>
        <v>499.34</v>
      </c>
      <c r="N35" s="38">
        <f t="shared" si="26"/>
        <v>27.44</v>
      </c>
      <c r="O35" s="39">
        <f t="shared" si="27"/>
        <v>127.2</v>
      </c>
      <c r="P35" s="39">
        <f t="shared" si="28"/>
        <v>54</v>
      </c>
      <c r="Q35" s="39">
        <f t="shared" si="29"/>
        <v>1382.32</v>
      </c>
      <c r="R35" s="38">
        <f t="shared" si="30"/>
        <v>0</v>
      </c>
      <c r="S35" s="38">
        <f t="shared" si="31"/>
        <v>313.64</v>
      </c>
      <c r="T35" s="39">
        <f t="shared" si="32"/>
        <v>124.84</v>
      </c>
      <c r="U35" s="38">
        <f t="shared" si="33"/>
        <v>11.76</v>
      </c>
      <c r="V35" s="39">
        <f t="shared" si="34"/>
        <v>127.2</v>
      </c>
      <c r="W35" s="39">
        <f t="shared" si="35"/>
        <v>54</v>
      </c>
      <c r="X35" s="38">
        <f t="shared" si="36"/>
        <v>631.44</v>
      </c>
      <c r="Y35" s="38">
        <f t="shared" si="37"/>
        <v>2013.76</v>
      </c>
      <c r="Z35" s="38"/>
      <c r="AA35" s="41" t="s">
        <v>66</v>
      </c>
      <c r="AB35" s="42">
        <f t="shared" ref="AB35:AH35" si="63">K35+R35</f>
        <v>47.05</v>
      </c>
      <c r="AC35" s="42">
        <f t="shared" si="63"/>
        <v>940.93</v>
      </c>
      <c r="AD35" s="42">
        <f t="shared" si="63"/>
        <v>624.18</v>
      </c>
      <c r="AE35" s="42">
        <f t="shared" si="63"/>
        <v>39.2</v>
      </c>
      <c r="AF35" s="42">
        <f t="shared" si="63"/>
        <v>254.4</v>
      </c>
      <c r="AG35" s="42">
        <f t="shared" si="63"/>
        <v>108</v>
      </c>
      <c r="AH35" s="42">
        <f t="shared" si="63"/>
        <v>2013.76</v>
      </c>
      <c r="AI35" s="41" t="s">
        <v>36</v>
      </c>
    </row>
    <row r="36" s="15" customFormat="1" ht="16" customHeight="1" spans="1:35">
      <c r="A36" s="37">
        <f t="shared" si="22"/>
        <v>33</v>
      </c>
      <c r="B36" s="38" t="s">
        <v>189</v>
      </c>
      <c r="C36" s="38" t="s">
        <v>190</v>
      </c>
      <c r="D36" s="40" t="s">
        <v>191</v>
      </c>
      <c r="E36" s="38">
        <v>3920.55</v>
      </c>
      <c r="F36" s="38">
        <v>3920.55</v>
      </c>
      <c r="G36" s="39">
        <v>6241.75</v>
      </c>
      <c r="H36" s="38">
        <v>3920.55</v>
      </c>
      <c r="I36" s="39">
        <v>3180</v>
      </c>
      <c r="J36" s="39">
        <v>108</v>
      </c>
      <c r="K36" s="38">
        <f t="shared" si="23"/>
        <v>47.05</v>
      </c>
      <c r="L36" s="38">
        <f t="shared" si="24"/>
        <v>627.29</v>
      </c>
      <c r="M36" s="39">
        <f t="shared" si="25"/>
        <v>499.34</v>
      </c>
      <c r="N36" s="38">
        <f t="shared" si="26"/>
        <v>27.44</v>
      </c>
      <c r="O36" s="39">
        <f t="shared" si="27"/>
        <v>159</v>
      </c>
      <c r="P36" s="39">
        <f t="shared" si="28"/>
        <v>54</v>
      </c>
      <c r="Q36" s="39">
        <f t="shared" si="29"/>
        <v>1414.12</v>
      </c>
      <c r="R36" s="38">
        <f t="shared" si="30"/>
        <v>0</v>
      </c>
      <c r="S36" s="38">
        <f t="shared" si="31"/>
        <v>313.64</v>
      </c>
      <c r="T36" s="39">
        <f t="shared" si="32"/>
        <v>124.84</v>
      </c>
      <c r="U36" s="38">
        <f t="shared" si="33"/>
        <v>11.76</v>
      </c>
      <c r="V36" s="39">
        <f t="shared" si="34"/>
        <v>159</v>
      </c>
      <c r="W36" s="39">
        <f t="shared" si="35"/>
        <v>54</v>
      </c>
      <c r="X36" s="38">
        <f t="shared" si="36"/>
        <v>663.24</v>
      </c>
      <c r="Y36" s="38">
        <f t="shared" si="37"/>
        <v>2077.36</v>
      </c>
      <c r="Z36" s="38"/>
      <c r="AA36" s="41" t="s">
        <v>52</v>
      </c>
      <c r="AB36" s="42">
        <f t="shared" ref="AB36:AH36" si="64">K36+R36</f>
        <v>47.05</v>
      </c>
      <c r="AC36" s="42">
        <f t="shared" si="64"/>
        <v>940.93</v>
      </c>
      <c r="AD36" s="42">
        <f t="shared" si="64"/>
        <v>624.18</v>
      </c>
      <c r="AE36" s="42">
        <f t="shared" si="64"/>
        <v>39.2</v>
      </c>
      <c r="AF36" s="42">
        <f t="shared" si="64"/>
        <v>318</v>
      </c>
      <c r="AG36" s="42">
        <f t="shared" si="64"/>
        <v>108</v>
      </c>
      <c r="AH36" s="42">
        <f t="shared" si="64"/>
        <v>2077.36</v>
      </c>
      <c r="AI36" s="41" t="s">
        <v>36</v>
      </c>
    </row>
    <row r="37" s="15" customFormat="1" ht="16" customHeight="1" spans="1:35">
      <c r="A37" s="37">
        <f t="shared" si="22"/>
        <v>34</v>
      </c>
      <c r="B37" s="38" t="s">
        <v>192</v>
      </c>
      <c r="C37" s="38" t="s">
        <v>193</v>
      </c>
      <c r="D37" s="40" t="s">
        <v>194</v>
      </c>
      <c r="E37" s="38">
        <v>4500</v>
      </c>
      <c r="F37" s="38">
        <v>4500</v>
      </c>
      <c r="G37" s="39">
        <v>6241.75</v>
      </c>
      <c r="H37" s="38">
        <v>4500</v>
      </c>
      <c r="I37" s="39">
        <v>4180</v>
      </c>
      <c r="J37" s="39">
        <v>108</v>
      </c>
      <c r="K37" s="38">
        <f t="shared" si="23"/>
        <v>54</v>
      </c>
      <c r="L37" s="38">
        <f t="shared" si="24"/>
        <v>720</v>
      </c>
      <c r="M37" s="39">
        <f t="shared" si="25"/>
        <v>499.34</v>
      </c>
      <c r="N37" s="38">
        <f t="shared" si="26"/>
        <v>31.5</v>
      </c>
      <c r="O37" s="39">
        <f t="shared" si="27"/>
        <v>209</v>
      </c>
      <c r="P37" s="39">
        <f t="shared" si="28"/>
        <v>54</v>
      </c>
      <c r="Q37" s="39">
        <f t="shared" si="29"/>
        <v>1567.84</v>
      </c>
      <c r="R37" s="38">
        <f t="shared" si="30"/>
        <v>0</v>
      </c>
      <c r="S37" s="38">
        <f t="shared" si="31"/>
        <v>360</v>
      </c>
      <c r="T37" s="39">
        <f t="shared" si="32"/>
        <v>124.84</v>
      </c>
      <c r="U37" s="38">
        <f t="shared" si="33"/>
        <v>13.5</v>
      </c>
      <c r="V37" s="39">
        <f t="shared" si="34"/>
        <v>209</v>
      </c>
      <c r="W37" s="39">
        <f t="shared" si="35"/>
        <v>54</v>
      </c>
      <c r="X37" s="38">
        <f t="shared" si="36"/>
        <v>761.34</v>
      </c>
      <c r="Y37" s="38">
        <f t="shared" si="37"/>
        <v>2329.18</v>
      </c>
      <c r="Z37" s="38"/>
      <c r="AA37" s="41" t="s">
        <v>81</v>
      </c>
      <c r="AB37" s="42">
        <f t="shared" ref="AB37:AH37" si="65">K37+R37</f>
        <v>54</v>
      </c>
      <c r="AC37" s="42">
        <f t="shared" si="65"/>
        <v>1080</v>
      </c>
      <c r="AD37" s="42">
        <f t="shared" si="65"/>
        <v>624.18</v>
      </c>
      <c r="AE37" s="42">
        <f t="shared" si="65"/>
        <v>45</v>
      </c>
      <c r="AF37" s="42">
        <f t="shared" si="65"/>
        <v>418</v>
      </c>
      <c r="AG37" s="42">
        <f t="shared" si="65"/>
        <v>108</v>
      </c>
      <c r="AH37" s="42">
        <f t="shared" si="65"/>
        <v>2329.18</v>
      </c>
      <c r="AI37" s="41" t="s">
        <v>31</v>
      </c>
    </row>
    <row r="38" s="15" customFormat="1" ht="16" customHeight="1" spans="1:35">
      <c r="A38" s="37">
        <f t="shared" si="22"/>
        <v>35</v>
      </c>
      <c r="B38" s="38" t="s">
        <v>195</v>
      </c>
      <c r="C38" s="38" t="s">
        <v>196</v>
      </c>
      <c r="D38" s="40" t="s">
        <v>197</v>
      </c>
      <c r="E38" s="38">
        <v>3920.55</v>
      </c>
      <c r="F38" s="38">
        <v>3920.55</v>
      </c>
      <c r="G38" s="39">
        <v>6241.75</v>
      </c>
      <c r="H38" s="38">
        <v>3920.55</v>
      </c>
      <c r="I38" s="39">
        <v>3180</v>
      </c>
      <c r="J38" s="39">
        <v>108</v>
      </c>
      <c r="K38" s="38">
        <f t="shared" si="23"/>
        <v>47.05</v>
      </c>
      <c r="L38" s="38">
        <f t="shared" si="24"/>
        <v>627.29</v>
      </c>
      <c r="M38" s="39">
        <f t="shared" si="25"/>
        <v>499.34</v>
      </c>
      <c r="N38" s="38">
        <f t="shared" si="26"/>
        <v>27.44</v>
      </c>
      <c r="O38" s="39">
        <f t="shared" si="27"/>
        <v>159</v>
      </c>
      <c r="P38" s="39">
        <f t="shared" si="28"/>
        <v>54</v>
      </c>
      <c r="Q38" s="39">
        <f t="shared" si="29"/>
        <v>1414.12</v>
      </c>
      <c r="R38" s="38">
        <f t="shared" si="30"/>
        <v>0</v>
      </c>
      <c r="S38" s="38">
        <f t="shared" si="31"/>
        <v>313.64</v>
      </c>
      <c r="T38" s="39">
        <f t="shared" si="32"/>
        <v>124.84</v>
      </c>
      <c r="U38" s="38">
        <f t="shared" si="33"/>
        <v>11.76</v>
      </c>
      <c r="V38" s="39">
        <f t="shared" si="34"/>
        <v>159</v>
      </c>
      <c r="W38" s="39">
        <f t="shared" si="35"/>
        <v>54</v>
      </c>
      <c r="X38" s="38">
        <f t="shared" si="36"/>
        <v>663.24</v>
      </c>
      <c r="Y38" s="38">
        <f t="shared" si="37"/>
        <v>2077.36</v>
      </c>
      <c r="Z38" s="38"/>
      <c r="AA38" s="41" t="s">
        <v>73</v>
      </c>
      <c r="AB38" s="42">
        <f t="shared" ref="AB38:AH38" si="66">K38+R38</f>
        <v>47.05</v>
      </c>
      <c r="AC38" s="42">
        <f t="shared" si="66"/>
        <v>940.93</v>
      </c>
      <c r="AD38" s="42">
        <f t="shared" si="66"/>
        <v>624.18</v>
      </c>
      <c r="AE38" s="42">
        <f t="shared" si="66"/>
        <v>39.2</v>
      </c>
      <c r="AF38" s="42">
        <f t="shared" si="66"/>
        <v>318</v>
      </c>
      <c r="AG38" s="42">
        <f t="shared" si="66"/>
        <v>108</v>
      </c>
      <c r="AH38" s="42">
        <f t="shared" si="66"/>
        <v>2077.36</v>
      </c>
      <c r="AI38" s="41" t="s">
        <v>34</v>
      </c>
    </row>
    <row r="39" s="15" customFormat="1" ht="16" customHeight="1" spans="1:35">
      <c r="A39" s="37">
        <f t="shared" si="22"/>
        <v>36</v>
      </c>
      <c r="B39" s="38" t="s">
        <v>153</v>
      </c>
      <c r="C39" s="38" t="s">
        <v>198</v>
      </c>
      <c r="D39" s="40" t="s">
        <v>199</v>
      </c>
      <c r="E39" s="38">
        <v>3920.55</v>
      </c>
      <c r="F39" s="38">
        <v>3920.55</v>
      </c>
      <c r="G39" s="39">
        <v>6241.75</v>
      </c>
      <c r="H39" s="38">
        <v>3920.55</v>
      </c>
      <c r="I39" s="39">
        <v>3180</v>
      </c>
      <c r="J39" s="39">
        <v>108</v>
      </c>
      <c r="K39" s="38">
        <f t="shared" si="23"/>
        <v>47.05</v>
      </c>
      <c r="L39" s="38">
        <f t="shared" si="24"/>
        <v>627.29</v>
      </c>
      <c r="M39" s="39">
        <f t="shared" si="25"/>
        <v>499.34</v>
      </c>
      <c r="N39" s="38">
        <f t="shared" si="26"/>
        <v>27.44</v>
      </c>
      <c r="O39" s="39">
        <f t="shared" si="27"/>
        <v>159</v>
      </c>
      <c r="P39" s="39">
        <f t="shared" si="28"/>
        <v>54</v>
      </c>
      <c r="Q39" s="39">
        <f t="shared" si="29"/>
        <v>1414.12</v>
      </c>
      <c r="R39" s="38">
        <f t="shared" si="30"/>
        <v>0</v>
      </c>
      <c r="S39" s="38">
        <f t="shared" si="31"/>
        <v>313.64</v>
      </c>
      <c r="T39" s="39">
        <f t="shared" si="32"/>
        <v>124.84</v>
      </c>
      <c r="U39" s="38">
        <f t="shared" si="33"/>
        <v>11.76</v>
      </c>
      <c r="V39" s="39">
        <f t="shared" si="34"/>
        <v>159</v>
      </c>
      <c r="W39" s="39">
        <f t="shared" si="35"/>
        <v>54</v>
      </c>
      <c r="X39" s="38">
        <f t="shared" si="36"/>
        <v>663.24</v>
      </c>
      <c r="Y39" s="38">
        <f t="shared" si="37"/>
        <v>2077.36</v>
      </c>
      <c r="Z39" s="38"/>
      <c r="AA39" s="41" t="s">
        <v>77</v>
      </c>
      <c r="AB39" s="42">
        <f t="shared" ref="AB39:AH39" si="67">K39+R39</f>
        <v>47.05</v>
      </c>
      <c r="AC39" s="42">
        <f t="shared" si="67"/>
        <v>940.93</v>
      </c>
      <c r="AD39" s="42">
        <f t="shared" si="67"/>
        <v>624.18</v>
      </c>
      <c r="AE39" s="42">
        <f t="shared" si="67"/>
        <v>39.2</v>
      </c>
      <c r="AF39" s="42">
        <f t="shared" si="67"/>
        <v>318</v>
      </c>
      <c r="AG39" s="42">
        <f t="shared" si="67"/>
        <v>108</v>
      </c>
      <c r="AH39" s="42">
        <f t="shared" si="67"/>
        <v>2077.36</v>
      </c>
      <c r="AI39" s="41" t="s">
        <v>36</v>
      </c>
    </row>
    <row r="40" s="15" customFormat="1" ht="16" customHeight="1" spans="1:35">
      <c r="A40" s="37">
        <f t="shared" si="22"/>
        <v>37</v>
      </c>
      <c r="B40" s="38" t="s">
        <v>195</v>
      </c>
      <c r="C40" s="38" t="s">
        <v>200</v>
      </c>
      <c r="D40" s="40" t="s">
        <v>201</v>
      </c>
      <c r="E40" s="38">
        <v>3920.55</v>
      </c>
      <c r="F40" s="38">
        <v>3920.55</v>
      </c>
      <c r="G40" s="39">
        <v>6241.75</v>
      </c>
      <c r="H40" s="38">
        <v>3920.55</v>
      </c>
      <c r="I40" s="39">
        <v>3180</v>
      </c>
      <c r="J40" s="39">
        <v>108</v>
      </c>
      <c r="K40" s="38">
        <f t="shared" si="23"/>
        <v>47.05</v>
      </c>
      <c r="L40" s="38">
        <f t="shared" si="24"/>
        <v>627.29</v>
      </c>
      <c r="M40" s="39">
        <f t="shared" si="25"/>
        <v>499.34</v>
      </c>
      <c r="N40" s="38">
        <f t="shared" si="26"/>
        <v>27.44</v>
      </c>
      <c r="O40" s="39">
        <f t="shared" si="27"/>
        <v>159</v>
      </c>
      <c r="P40" s="39">
        <f t="shared" si="28"/>
        <v>54</v>
      </c>
      <c r="Q40" s="39">
        <f t="shared" si="29"/>
        <v>1414.12</v>
      </c>
      <c r="R40" s="38">
        <f t="shared" si="30"/>
        <v>0</v>
      </c>
      <c r="S40" s="38">
        <f t="shared" si="31"/>
        <v>313.64</v>
      </c>
      <c r="T40" s="39">
        <f t="shared" si="32"/>
        <v>124.84</v>
      </c>
      <c r="U40" s="38">
        <f t="shared" si="33"/>
        <v>11.76</v>
      </c>
      <c r="V40" s="39">
        <f t="shared" si="34"/>
        <v>159</v>
      </c>
      <c r="W40" s="39">
        <f t="shared" si="35"/>
        <v>54</v>
      </c>
      <c r="X40" s="38">
        <f t="shared" si="36"/>
        <v>663.24</v>
      </c>
      <c r="Y40" s="38">
        <f t="shared" si="37"/>
        <v>2077.36</v>
      </c>
      <c r="Z40" s="38"/>
      <c r="AA40" s="41" t="s">
        <v>54</v>
      </c>
      <c r="AB40" s="42">
        <f t="shared" ref="AB40:AH40" si="68">K40+R40</f>
        <v>47.05</v>
      </c>
      <c r="AC40" s="42">
        <f t="shared" si="68"/>
        <v>940.93</v>
      </c>
      <c r="AD40" s="42">
        <f t="shared" si="68"/>
        <v>624.18</v>
      </c>
      <c r="AE40" s="42">
        <f t="shared" si="68"/>
        <v>39.2</v>
      </c>
      <c r="AF40" s="42">
        <f t="shared" si="68"/>
        <v>318</v>
      </c>
      <c r="AG40" s="42">
        <f t="shared" si="68"/>
        <v>108</v>
      </c>
      <c r="AH40" s="42">
        <f t="shared" si="68"/>
        <v>2077.36</v>
      </c>
      <c r="AI40" s="41" t="s">
        <v>34</v>
      </c>
    </row>
    <row r="41" s="15" customFormat="1" ht="16" customHeight="1" spans="1:35">
      <c r="A41" s="37">
        <f t="shared" si="22"/>
        <v>38</v>
      </c>
      <c r="B41" s="38" t="s">
        <v>113</v>
      </c>
      <c r="C41" s="38" t="s">
        <v>202</v>
      </c>
      <c r="D41" s="40" t="s">
        <v>203</v>
      </c>
      <c r="E41" s="38">
        <v>3920.55</v>
      </c>
      <c r="F41" s="38">
        <v>3920.55</v>
      </c>
      <c r="G41" s="39">
        <v>6241.75</v>
      </c>
      <c r="H41" s="38">
        <v>3920.55</v>
      </c>
      <c r="I41" s="39">
        <v>4180</v>
      </c>
      <c r="J41" s="39">
        <v>108</v>
      </c>
      <c r="K41" s="38">
        <f t="shared" si="23"/>
        <v>47.05</v>
      </c>
      <c r="L41" s="38">
        <f t="shared" si="24"/>
        <v>627.29</v>
      </c>
      <c r="M41" s="39">
        <f t="shared" si="25"/>
        <v>499.34</v>
      </c>
      <c r="N41" s="38">
        <f t="shared" si="26"/>
        <v>27.44</v>
      </c>
      <c r="O41" s="39">
        <f t="shared" si="27"/>
        <v>209</v>
      </c>
      <c r="P41" s="39">
        <f t="shared" si="28"/>
        <v>54</v>
      </c>
      <c r="Q41" s="39">
        <f t="shared" si="29"/>
        <v>1464.12</v>
      </c>
      <c r="R41" s="38">
        <f t="shared" si="30"/>
        <v>0</v>
      </c>
      <c r="S41" s="38">
        <f t="shared" si="31"/>
        <v>313.64</v>
      </c>
      <c r="T41" s="39">
        <f t="shared" si="32"/>
        <v>124.84</v>
      </c>
      <c r="U41" s="38">
        <f t="shared" si="33"/>
        <v>11.76</v>
      </c>
      <c r="V41" s="39">
        <f t="shared" si="34"/>
        <v>209</v>
      </c>
      <c r="W41" s="39">
        <f t="shared" si="35"/>
        <v>54</v>
      </c>
      <c r="X41" s="38">
        <f t="shared" si="36"/>
        <v>713.24</v>
      </c>
      <c r="Y41" s="38">
        <f t="shared" si="37"/>
        <v>2177.36</v>
      </c>
      <c r="Z41" s="38"/>
      <c r="AA41" s="41" t="s">
        <v>58</v>
      </c>
      <c r="AB41" s="42">
        <f t="shared" ref="AB41:AH41" si="69">K41+R41</f>
        <v>47.05</v>
      </c>
      <c r="AC41" s="42">
        <f t="shared" si="69"/>
        <v>940.93</v>
      </c>
      <c r="AD41" s="42">
        <f t="shared" si="69"/>
        <v>624.18</v>
      </c>
      <c r="AE41" s="42">
        <f t="shared" si="69"/>
        <v>39.2</v>
      </c>
      <c r="AF41" s="42">
        <f t="shared" si="69"/>
        <v>418</v>
      </c>
      <c r="AG41" s="42">
        <f t="shared" si="69"/>
        <v>108</v>
      </c>
      <c r="AH41" s="42">
        <f t="shared" si="69"/>
        <v>2177.36</v>
      </c>
      <c r="AI41" s="41" t="s">
        <v>35</v>
      </c>
    </row>
    <row r="42" s="15" customFormat="1" ht="16" customHeight="1" spans="1:35">
      <c r="A42" s="37">
        <f t="shared" si="22"/>
        <v>39</v>
      </c>
      <c r="B42" s="38" t="s">
        <v>148</v>
      </c>
      <c r="C42" s="38" t="s">
        <v>204</v>
      </c>
      <c r="D42" s="40" t="s">
        <v>205</v>
      </c>
      <c r="E42" s="38">
        <v>3920.55</v>
      </c>
      <c r="F42" s="38">
        <v>3920.55</v>
      </c>
      <c r="G42" s="39">
        <v>6241.75</v>
      </c>
      <c r="H42" s="38">
        <v>3920.55</v>
      </c>
      <c r="I42" s="39">
        <v>3180</v>
      </c>
      <c r="J42" s="39">
        <v>108</v>
      </c>
      <c r="K42" s="38">
        <f t="shared" si="23"/>
        <v>47.05</v>
      </c>
      <c r="L42" s="38">
        <f t="shared" si="24"/>
        <v>627.29</v>
      </c>
      <c r="M42" s="39">
        <f t="shared" si="25"/>
        <v>499.34</v>
      </c>
      <c r="N42" s="38">
        <f t="shared" si="26"/>
        <v>27.44</v>
      </c>
      <c r="O42" s="39">
        <f t="shared" si="27"/>
        <v>159</v>
      </c>
      <c r="P42" s="39">
        <f t="shared" si="28"/>
        <v>54</v>
      </c>
      <c r="Q42" s="39">
        <f t="shared" si="29"/>
        <v>1414.12</v>
      </c>
      <c r="R42" s="38">
        <f t="shared" si="30"/>
        <v>0</v>
      </c>
      <c r="S42" s="38">
        <f t="shared" si="31"/>
        <v>313.64</v>
      </c>
      <c r="T42" s="39">
        <f t="shared" si="32"/>
        <v>124.84</v>
      </c>
      <c r="U42" s="38">
        <f t="shared" si="33"/>
        <v>11.76</v>
      </c>
      <c r="V42" s="39">
        <f t="shared" si="34"/>
        <v>159</v>
      </c>
      <c r="W42" s="39">
        <f t="shared" si="35"/>
        <v>54</v>
      </c>
      <c r="X42" s="38">
        <f t="shared" si="36"/>
        <v>663.24</v>
      </c>
      <c r="Y42" s="38">
        <f t="shared" si="37"/>
        <v>2077.36</v>
      </c>
      <c r="Z42" s="38"/>
      <c r="AA42" s="41" t="s">
        <v>82</v>
      </c>
      <c r="AB42" s="42">
        <f t="shared" ref="AB42:AH42" si="70">K42+R42</f>
        <v>47.05</v>
      </c>
      <c r="AC42" s="42">
        <f t="shared" si="70"/>
        <v>940.93</v>
      </c>
      <c r="AD42" s="42">
        <f t="shared" si="70"/>
        <v>624.18</v>
      </c>
      <c r="AE42" s="42">
        <f t="shared" si="70"/>
        <v>39.2</v>
      </c>
      <c r="AF42" s="42">
        <f t="shared" si="70"/>
        <v>318</v>
      </c>
      <c r="AG42" s="42">
        <f t="shared" si="70"/>
        <v>108</v>
      </c>
      <c r="AH42" s="42">
        <f t="shared" si="70"/>
        <v>2077.36</v>
      </c>
      <c r="AI42" s="41" t="s">
        <v>31</v>
      </c>
    </row>
    <row r="43" s="15" customFormat="1" ht="16" customHeight="1" spans="1:35">
      <c r="A43" s="37">
        <f t="shared" si="22"/>
        <v>40</v>
      </c>
      <c r="B43" s="38" t="s">
        <v>195</v>
      </c>
      <c r="C43" s="38" t="s">
        <v>206</v>
      </c>
      <c r="D43" s="40" t="s">
        <v>207</v>
      </c>
      <c r="E43" s="38">
        <v>3920.55</v>
      </c>
      <c r="F43" s="38">
        <v>3920.55</v>
      </c>
      <c r="G43" s="39">
        <v>6241.75</v>
      </c>
      <c r="H43" s="38">
        <v>3920.55</v>
      </c>
      <c r="I43" s="39">
        <v>3180</v>
      </c>
      <c r="J43" s="39">
        <v>108</v>
      </c>
      <c r="K43" s="38">
        <f t="shared" si="23"/>
        <v>47.05</v>
      </c>
      <c r="L43" s="38">
        <f t="shared" si="24"/>
        <v>627.29</v>
      </c>
      <c r="M43" s="39">
        <f t="shared" si="25"/>
        <v>499.34</v>
      </c>
      <c r="N43" s="38">
        <f t="shared" si="26"/>
        <v>27.44</v>
      </c>
      <c r="O43" s="39">
        <f t="shared" si="27"/>
        <v>159</v>
      </c>
      <c r="P43" s="39">
        <f t="shared" si="28"/>
        <v>54</v>
      </c>
      <c r="Q43" s="39">
        <f t="shared" si="29"/>
        <v>1414.12</v>
      </c>
      <c r="R43" s="38">
        <f t="shared" si="30"/>
        <v>0</v>
      </c>
      <c r="S43" s="38">
        <f t="shared" si="31"/>
        <v>313.64</v>
      </c>
      <c r="T43" s="39">
        <f t="shared" si="32"/>
        <v>124.84</v>
      </c>
      <c r="U43" s="38">
        <f t="shared" si="33"/>
        <v>11.76</v>
      </c>
      <c r="V43" s="39">
        <f t="shared" si="34"/>
        <v>159</v>
      </c>
      <c r="W43" s="39">
        <f t="shared" si="35"/>
        <v>54</v>
      </c>
      <c r="X43" s="38">
        <f t="shared" si="36"/>
        <v>663.24</v>
      </c>
      <c r="Y43" s="38">
        <f t="shared" si="37"/>
        <v>2077.36</v>
      </c>
      <c r="Z43" s="38"/>
      <c r="AA43" s="41" t="s">
        <v>67</v>
      </c>
      <c r="AB43" s="42">
        <f t="shared" ref="AB43:AH43" si="71">K43+R43</f>
        <v>47.05</v>
      </c>
      <c r="AC43" s="42">
        <f t="shared" si="71"/>
        <v>940.93</v>
      </c>
      <c r="AD43" s="42">
        <f t="shared" si="71"/>
        <v>624.18</v>
      </c>
      <c r="AE43" s="42">
        <f t="shared" si="71"/>
        <v>39.2</v>
      </c>
      <c r="AF43" s="42">
        <f t="shared" si="71"/>
        <v>318</v>
      </c>
      <c r="AG43" s="42">
        <f t="shared" si="71"/>
        <v>108</v>
      </c>
      <c r="AH43" s="42">
        <f t="shared" si="71"/>
        <v>2077.36</v>
      </c>
      <c r="AI43" s="41" t="s">
        <v>36</v>
      </c>
    </row>
    <row r="44" s="15" customFormat="1" ht="16" customHeight="1" spans="1:35">
      <c r="A44" s="37">
        <f t="shared" si="22"/>
        <v>41</v>
      </c>
      <c r="B44" s="38" t="s">
        <v>195</v>
      </c>
      <c r="C44" s="38" t="s">
        <v>208</v>
      </c>
      <c r="D44" s="40" t="s">
        <v>209</v>
      </c>
      <c r="E44" s="38">
        <v>3920.55</v>
      </c>
      <c r="F44" s="38">
        <v>3920.55</v>
      </c>
      <c r="G44" s="39">
        <v>6241.75</v>
      </c>
      <c r="H44" s="38">
        <v>3920.55</v>
      </c>
      <c r="I44" s="39">
        <v>3180</v>
      </c>
      <c r="J44" s="39">
        <v>108</v>
      </c>
      <c r="K44" s="38">
        <f t="shared" si="23"/>
        <v>47.05</v>
      </c>
      <c r="L44" s="38">
        <f t="shared" si="24"/>
        <v>627.29</v>
      </c>
      <c r="M44" s="39">
        <f t="shared" si="25"/>
        <v>499.34</v>
      </c>
      <c r="N44" s="38">
        <f t="shared" si="26"/>
        <v>27.44</v>
      </c>
      <c r="O44" s="39">
        <f t="shared" si="27"/>
        <v>159</v>
      </c>
      <c r="P44" s="39">
        <f t="shared" si="28"/>
        <v>54</v>
      </c>
      <c r="Q44" s="39">
        <f t="shared" si="29"/>
        <v>1414.12</v>
      </c>
      <c r="R44" s="38">
        <f t="shared" si="30"/>
        <v>0</v>
      </c>
      <c r="S44" s="38">
        <f t="shared" si="31"/>
        <v>313.64</v>
      </c>
      <c r="T44" s="39">
        <f t="shared" si="32"/>
        <v>124.84</v>
      </c>
      <c r="U44" s="38">
        <f t="shared" si="33"/>
        <v>11.76</v>
      </c>
      <c r="V44" s="39">
        <f t="shared" si="34"/>
        <v>159</v>
      </c>
      <c r="W44" s="39">
        <f t="shared" si="35"/>
        <v>54</v>
      </c>
      <c r="X44" s="38">
        <f t="shared" si="36"/>
        <v>663.24</v>
      </c>
      <c r="Y44" s="38">
        <f t="shared" si="37"/>
        <v>2077.36</v>
      </c>
      <c r="Z44" s="38"/>
      <c r="AA44" s="41" t="s">
        <v>73</v>
      </c>
      <c r="AB44" s="42">
        <f t="shared" ref="AB44:AH44" si="72">K44+R44</f>
        <v>47.05</v>
      </c>
      <c r="AC44" s="42">
        <f t="shared" si="72"/>
        <v>940.93</v>
      </c>
      <c r="AD44" s="42">
        <f t="shared" si="72"/>
        <v>624.18</v>
      </c>
      <c r="AE44" s="42">
        <f t="shared" si="72"/>
        <v>39.2</v>
      </c>
      <c r="AF44" s="42">
        <f t="shared" si="72"/>
        <v>318</v>
      </c>
      <c r="AG44" s="42">
        <f t="shared" si="72"/>
        <v>108</v>
      </c>
      <c r="AH44" s="42">
        <f t="shared" si="72"/>
        <v>2077.36</v>
      </c>
      <c r="AI44" s="41" t="s">
        <v>34</v>
      </c>
    </row>
    <row r="45" s="15" customFormat="1" ht="16" customHeight="1" spans="1:35">
      <c r="A45" s="37">
        <f t="shared" si="22"/>
        <v>42</v>
      </c>
      <c r="B45" s="38" t="s">
        <v>153</v>
      </c>
      <c r="C45" s="38" t="s">
        <v>210</v>
      </c>
      <c r="D45" s="40" t="s">
        <v>211</v>
      </c>
      <c r="E45" s="38">
        <v>4200</v>
      </c>
      <c r="F45" s="38">
        <v>4200</v>
      </c>
      <c r="G45" s="39">
        <v>6241.75</v>
      </c>
      <c r="H45" s="38">
        <v>4200</v>
      </c>
      <c r="I45" s="39">
        <v>4180</v>
      </c>
      <c r="J45" s="39">
        <v>108</v>
      </c>
      <c r="K45" s="38">
        <f t="shared" si="23"/>
        <v>50.4</v>
      </c>
      <c r="L45" s="38">
        <f t="shared" si="24"/>
        <v>672</v>
      </c>
      <c r="M45" s="39">
        <f t="shared" si="25"/>
        <v>499.34</v>
      </c>
      <c r="N45" s="38">
        <f t="shared" si="26"/>
        <v>29.4</v>
      </c>
      <c r="O45" s="39">
        <f t="shared" si="27"/>
        <v>209</v>
      </c>
      <c r="P45" s="39">
        <f t="shared" si="28"/>
        <v>54</v>
      </c>
      <c r="Q45" s="39">
        <f t="shared" si="29"/>
        <v>1514.14</v>
      </c>
      <c r="R45" s="38">
        <f t="shared" si="30"/>
        <v>0</v>
      </c>
      <c r="S45" s="38">
        <f t="shared" si="31"/>
        <v>336</v>
      </c>
      <c r="T45" s="39">
        <f t="shared" si="32"/>
        <v>124.84</v>
      </c>
      <c r="U45" s="38">
        <f t="shared" si="33"/>
        <v>12.6</v>
      </c>
      <c r="V45" s="39">
        <f t="shared" si="34"/>
        <v>209</v>
      </c>
      <c r="W45" s="39">
        <f t="shared" si="35"/>
        <v>54</v>
      </c>
      <c r="X45" s="38">
        <f t="shared" si="36"/>
        <v>736.44</v>
      </c>
      <c r="Y45" s="38">
        <f t="shared" si="37"/>
        <v>2250.58</v>
      </c>
      <c r="Z45" s="38"/>
      <c r="AA45" s="41" t="s">
        <v>77</v>
      </c>
      <c r="AB45" s="42">
        <f t="shared" ref="AB45:AH45" si="73">K45+R45</f>
        <v>50.4</v>
      </c>
      <c r="AC45" s="42">
        <f t="shared" si="73"/>
        <v>1008</v>
      </c>
      <c r="AD45" s="42">
        <f t="shared" si="73"/>
        <v>624.18</v>
      </c>
      <c r="AE45" s="42">
        <f t="shared" si="73"/>
        <v>42</v>
      </c>
      <c r="AF45" s="42">
        <f t="shared" si="73"/>
        <v>418</v>
      </c>
      <c r="AG45" s="42">
        <f t="shared" si="73"/>
        <v>108</v>
      </c>
      <c r="AH45" s="42">
        <f t="shared" si="73"/>
        <v>2250.58</v>
      </c>
      <c r="AI45" s="41" t="s">
        <v>36</v>
      </c>
    </row>
    <row r="46" s="15" customFormat="1" ht="16" customHeight="1" spans="1:35">
      <c r="A46" s="37">
        <f t="shared" si="22"/>
        <v>43</v>
      </c>
      <c r="B46" s="38" t="s">
        <v>195</v>
      </c>
      <c r="C46" s="38" t="s">
        <v>212</v>
      </c>
      <c r="D46" s="40" t="s">
        <v>213</v>
      </c>
      <c r="E46" s="38">
        <v>3920.55</v>
      </c>
      <c r="F46" s="38">
        <v>3920.55</v>
      </c>
      <c r="G46" s="39">
        <v>6241.75</v>
      </c>
      <c r="H46" s="38">
        <v>3920.55</v>
      </c>
      <c r="I46" s="39">
        <v>4180</v>
      </c>
      <c r="J46" s="39">
        <v>108</v>
      </c>
      <c r="K46" s="38">
        <f t="shared" si="23"/>
        <v>47.05</v>
      </c>
      <c r="L46" s="38">
        <f t="shared" si="24"/>
        <v>627.29</v>
      </c>
      <c r="M46" s="39">
        <f t="shared" si="25"/>
        <v>499.34</v>
      </c>
      <c r="N46" s="38">
        <f t="shared" si="26"/>
        <v>27.44</v>
      </c>
      <c r="O46" s="39">
        <f t="shared" si="27"/>
        <v>209</v>
      </c>
      <c r="P46" s="39">
        <f t="shared" si="28"/>
        <v>54</v>
      </c>
      <c r="Q46" s="39">
        <f t="shared" si="29"/>
        <v>1464.12</v>
      </c>
      <c r="R46" s="38">
        <f t="shared" si="30"/>
        <v>0</v>
      </c>
      <c r="S46" s="38">
        <f t="shared" si="31"/>
        <v>313.64</v>
      </c>
      <c r="T46" s="39">
        <f t="shared" si="32"/>
        <v>124.84</v>
      </c>
      <c r="U46" s="38">
        <f t="shared" si="33"/>
        <v>11.76</v>
      </c>
      <c r="V46" s="39">
        <f t="shared" si="34"/>
        <v>209</v>
      </c>
      <c r="W46" s="39">
        <f t="shared" si="35"/>
        <v>54</v>
      </c>
      <c r="X46" s="38">
        <f t="shared" si="36"/>
        <v>713.24</v>
      </c>
      <c r="Y46" s="38">
        <f t="shared" si="37"/>
        <v>2177.36</v>
      </c>
      <c r="Z46" s="38"/>
      <c r="AA46" s="41" t="s">
        <v>73</v>
      </c>
      <c r="AB46" s="42">
        <f t="shared" ref="AB46:AH46" si="74">K46+R46</f>
        <v>47.05</v>
      </c>
      <c r="AC46" s="42">
        <f t="shared" si="74"/>
        <v>940.93</v>
      </c>
      <c r="AD46" s="42">
        <f t="shared" si="74"/>
        <v>624.18</v>
      </c>
      <c r="AE46" s="42">
        <f t="shared" si="74"/>
        <v>39.2</v>
      </c>
      <c r="AF46" s="42">
        <f t="shared" si="74"/>
        <v>418</v>
      </c>
      <c r="AG46" s="42">
        <f t="shared" si="74"/>
        <v>108</v>
      </c>
      <c r="AH46" s="42">
        <f t="shared" si="74"/>
        <v>2177.36</v>
      </c>
      <c r="AI46" s="41" t="s">
        <v>34</v>
      </c>
    </row>
    <row r="47" s="15" customFormat="1" ht="16" customHeight="1" spans="1:35">
      <c r="A47" s="37">
        <f t="shared" si="22"/>
        <v>44</v>
      </c>
      <c r="B47" s="38" t="s">
        <v>195</v>
      </c>
      <c r="C47" s="38" t="s">
        <v>214</v>
      </c>
      <c r="D47" s="40" t="s">
        <v>215</v>
      </c>
      <c r="E47" s="38">
        <v>3920.55</v>
      </c>
      <c r="F47" s="38">
        <v>3920.55</v>
      </c>
      <c r="G47" s="39">
        <v>6241.75</v>
      </c>
      <c r="H47" s="38">
        <v>3920.55</v>
      </c>
      <c r="I47" s="39">
        <v>3180</v>
      </c>
      <c r="J47" s="39">
        <v>108</v>
      </c>
      <c r="K47" s="38">
        <f t="shared" si="23"/>
        <v>47.05</v>
      </c>
      <c r="L47" s="38">
        <f t="shared" si="24"/>
        <v>627.29</v>
      </c>
      <c r="M47" s="39">
        <f t="shared" si="25"/>
        <v>499.34</v>
      </c>
      <c r="N47" s="38">
        <f t="shared" si="26"/>
        <v>27.44</v>
      </c>
      <c r="O47" s="39">
        <f t="shared" si="27"/>
        <v>159</v>
      </c>
      <c r="P47" s="39">
        <f t="shared" si="28"/>
        <v>54</v>
      </c>
      <c r="Q47" s="39">
        <f t="shared" si="29"/>
        <v>1414.12</v>
      </c>
      <c r="R47" s="38">
        <f t="shared" si="30"/>
        <v>0</v>
      </c>
      <c r="S47" s="38">
        <f t="shared" si="31"/>
        <v>313.64</v>
      </c>
      <c r="T47" s="39">
        <f t="shared" si="32"/>
        <v>124.84</v>
      </c>
      <c r="U47" s="38">
        <f t="shared" si="33"/>
        <v>11.76</v>
      </c>
      <c r="V47" s="39">
        <f t="shared" si="34"/>
        <v>159</v>
      </c>
      <c r="W47" s="39">
        <f t="shared" si="35"/>
        <v>54</v>
      </c>
      <c r="X47" s="38">
        <f t="shared" si="36"/>
        <v>663.24</v>
      </c>
      <c r="Y47" s="38">
        <f t="shared" si="37"/>
        <v>2077.36</v>
      </c>
      <c r="Z47" s="38"/>
      <c r="AA47" s="41" t="s">
        <v>73</v>
      </c>
      <c r="AB47" s="42">
        <f t="shared" ref="AB47:AH47" si="75">K47+R47</f>
        <v>47.05</v>
      </c>
      <c r="AC47" s="42">
        <f t="shared" si="75"/>
        <v>940.93</v>
      </c>
      <c r="AD47" s="42">
        <f t="shared" si="75"/>
        <v>624.18</v>
      </c>
      <c r="AE47" s="42">
        <f t="shared" si="75"/>
        <v>39.2</v>
      </c>
      <c r="AF47" s="42">
        <f t="shared" si="75"/>
        <v>318</v>
      </c>
      <c r="AG47" s="42">
        <f t="shared" si="75"/>
        <v>108</v>
      </c>
      <c r="AH47" s="42">
        <f t="shared" si="75"/>
        <v>2077.36</v>
      </c>
      <c r="AI47" s="41" t="s">
        <v>34</v>
      </c>
    </row>
    <row r="48" s="15" customFormat="1" ht="16" customHeight="1" spans="1:35">
      <c r="A48" s="37">
        <f t="shared" si="22"/>
        <v>45</v>
      </c>
      <c r="B48" s="38" t="s">
        <v>195</v>
      </c>
      <c r="C48" s="38" t="s">
        <v>216</v>
      </c>
      <c r="D48" s="40" t="s">
        <v>217</v>
      </c>
      <c r="E48" s="38">
        <v>3920.55</v>
      </c>
      <c r="F48" s="38">
        <v>3920.55</v>
      </c>
      <c r="G48" s="39">
        <v>6241.75</v>
      </c>
      <c r="H48" s="38">
        <v>3920.55</v>
      </c>
      <c r="I48" s="39">
        <v>3180</v>
      </c>
      <c r="J48" s="39">
        <v>108</v>
      </c>
      <c r="K48" s="38">
        <f t="shared" si="23"/>
        <v>47.05</v>
      </c>
      <c r="L48" s="38">
        <f t="shared" si="24"/>
        <v>627.29</v>
      </c>
      <c r="M48" s="39">
        <f t="shared" si="25"/>
        <v>499.34</v>
      </c>
      <c r="N48" s="38">
        <f t="shared" si="26"/>
        <v>27.44</v>
      </c>
      <c r="O48" s="39">
        <f t="shared" si="27"/>
        <v>159</v>
      </c>
      <c r="P48" s="39">
        <f t="shared" si="28"/>
        <v>54</v>
      </c>
      <c r="Q48" s="39">
        <f t="shared" si="29"/>
        <v>1414.12</v>
      </c>
      <c r="R48" s="38">
        <f t="shared" si="30"/>
        <v>0</v>
      </c>
      <c r="S48" s="38">
        <f t="shared" si="31"/>
        <v>313.64</v>
      </c>
      <c r="T48" s="39">
        <f t="shared" si="32"/>
        <v>124.84</v>
      </c>
      <c r="U48" s="38">
        <f t="shared" si="33"/>
        <v>11.76</v>
      </c>
      <c r="V48" s="39">
        <f t="shared" si="34"/>
        <v>159</v>
      </c>
      <c r="W48" s="39">
        <f t="shared" si="35"/>
        <v>54</v>
      </c>
      <c r="X48" s="38">
        <f t="shared" si="36"/>
        <v>663.24</v>
      </c>
      <c r="Y48" s="38">
        <f t="shared" si="37"/>
        <v>2077.36</v>
      </c>
      <c r="Z48" s="38"/>
      <c r="AA48" s="41" t="s">
        <v>67</v>
      </c>
      <c r="AB48" s="42">
        <f t="shared" ref="AB48:AH48" si="76">K48+R48</f>
        <v>47.05</v>
      </c>
      <c r="AC48" s="42">
        <f t="shared" si="76"/>
        <v>940.93</v>
      </c>
      <c r="AD48" s="42">
        <f t="shared" si="76"/>
        <v>624.18</v>
      </c>
      <c r="AE48" s="42">
        <f t="shared" si="76"/>
        <v>39.2</v>
      </c>
      <c r="AF48" s="42">
        <f t="shared" si="76"/>
        <v>318</v>
      </c>
      <c r="AG48" s="42">
        <f t="shared" si="76"/>
        <v>108</v>
      </c>
      <c r="AH48" s="42">
        <f t="shared" si="76"/>
        <v>2077.36</v>
      </c>
      <c r="AI48" s="41" t="s">
        <v>36</v>
      </c>
    </row>
    <row r="49" s="15" customFormat="1" ht="16" customHeight="1" spans="1:36">
      <c r="A49" s="37">
        <f t="shared" si="22"/>
        <v>46</v>
      </c>
      <c r="B49" s="38" t="s">
        <v>195</v>
      </c>
      <c r="C49" s="38" t="s">
        <v>218</v>
      </c>
      <c r="D49" s="40" t="s">
        <v>219</v>
      </c>
      <c r="E49" s="38">
        <v>3920.55</v>
      </c>
      <c r="F49" s="38">
        <v>3920.55</v>
      </c>
      <c r="G49" s="39">
        <v>6241.75</v>
      </c>
      <c r="H49" s="38">
        <v>3920.55</v>
      </c>
      <c r="I49" s="39">
        <v>3180</v>
      </c>
      <c r="J49" s="39">
        <v>108</v>
      </c>
      <c r="K49" s="38">
        <f t="shared" si="23"/>
        <v>47.05</v>
      </c>
      <c r="L49" s="38">
        <f t="shared" si="24"/>
        <v>627.29</v>
      </c>
      <c r="M49" s="39">
        <f t="shared" si="25"/>
        <v>499.34</v>
      </c>
      <c r="N49" s="38">
        <f t="shared" si="26"/>
        <v>27.44</v>
      </c>
      <c r="O49" s="39">
        <f t="shared" si="27"/>
        <v>159</v>
      </c>
      <c r="P49" s="39">
        <f t="shared" si="28"/>
        <v>54</v>
      </c>
      <c r="Q49" s="39">
        <f t="shared" si="29"/>
        <v>1414.12</v>
      </c>
      <c r="R49" s="38">
        <f t="shared" si="30"/>
        <v>0</v>
      </c>
      <c r="S49" s="38">
        <f t="shared" si="31"/>
        <v>313.64</v>
      </c>
      <c r="T49" s="39">
        <f t="shared" si="32"/>
        <v>124.84</v>
      </c>
      <c r="U49" s="38">
        <f t="shared" si="33"/>
        <v>11.76</v>
      </c>
      <c r="V49" s="39">
        <f t="shared" si="34"/>
        <v>159</v>
      </c>
      <c r="W49" s="39">
        <f t="shared" si="35"/>
        <v>54</v>
      </c>
      <c r="X49" s="38">
        <f t="shared" si="36"/>
        <v>663.24</v>
      </c>
      <c r="Y49" s="38">
        <f t="shared" si="37"/>
        <v>2077.36</v>
      </c>
      <c r="Z49" s="38"/>
      <c r="AA49" s="41" t="s">
        <v>73</v>
      </c>
      <c r="AB49" s="42">
        <f t="shared" ref="AB49:AH49" si="77">K49+R49</f>
        <v>47.05</v>
      </c>
      <c r="AC49" s="42">
        <f t="shared" si="77"/>
        <v>940.93</v>
      </c>
      <c r="AD49" s="42">
        <f t="shared" si="77"/>
        <v>624.18</v>
      </c>
      <c r="AE49" s="42">
        <f t="shared" si="77"/>
        <v>39.2</v>
      </c>
      <c r="AF49" s="42">
        <f t="shared" si="77"/>
        <v>318</v>
      </c>
      <c r="AG49" s="42">
        <f t="shared" si="77"/>
        <v>108</v>
      </c>
      <c r="AH49" s="42">
        <f t="shared" si="77"/>
        <v>2077.36</v>
      </c>
      <c r="AI49" s="41" t="s">
        <v>34</v>
      </c>
    </row>
    <row r="50" s="15" customFormat="1" ht="16" customHeight="1" spans="1:36">
      <c r="A50" s="37">
        <f t="shared" si="22"/>
        <v>47</v>
      </c>
      <c r="B50" s="38" t="s">
        <v>153</v>
      </c>
      <c r="C50" s="38" t="s">
        <v>220</v>
      </c>
      <c r="D50" s="40" t="s">
        <v>221</v>
      </c>
      <c r="E50" s="38">
        <v>4200</v>
      </c>
      <c r="F50" s="38">
        <v>4200</v>
      </c>
      <c r="G50" s="39">
        <v>6241.75</v>
      </c>
      <c r="H50" s="38">
        <v>4200</v>
      </c>
      <c r="I50" s="39">
        <v>4180</v>
      </c>
      <c r="J50" s="39">
        <v>108</v>
      </c>
      <c r="K50" s="38">
        <f t="shared" si="23"/>
        <v>50.4</v>
      </c>
      <c r="L50" s="38">
        <f t="shared" si="24"/>
        <v>672</v>
      </c>
      <c r="M50" s="39">
        <f t="shared" si="25"/>
        <v>499.34</v>
      </c>
      <c r="N50" s="38">
        <f t="shared" si="26"/>
        <v>29.4</v>
      </c>
      <c r="O50" s="39">
        <f t="shared" si="27"/>
        <v>209</v>
      </c>
      <c r="P50" s="39">
        <f t="shared" si="28"/>
        <v>54</v>
      </c>
      <c r="Q50" s="39">
        <f t="shared" si="29"/>
        <v>1514.14</v>
      </c>
      <c r="R50" s="38">
        <f t="shared" si="30"/>
        <v>0</v>
      </c>
      <c r="S50" s="38">
        <f t="shared" si="31"/>
        <v>336</v>
      </c>
      <c r="T50" s="39">
        <f t="shared" si="32"/>
        <v>124.84</v>
      </c>
      <c r="U50" s="38">
        <f t="shared" si="33"/>
        <v>12.6</v>
      </c>
      <c r="V50" s="39">
        <f t="shared" si="34"/>
        <v>209</v>
      </c>
      <c r="W50" s="39">
        <f t="shared" si="35"/>
        <v>54</v>
      </c>
      <c r="X50" s="38">
        <f t="shared" si="36"/>
        <v>736.44</v>
      </c>
      <c r="Y50" s="38">
        <f t="shared" si="37"/>
        <v>2250.58</v>
      </c>
      <c r="Z50" s="38"/>
      <c r="AA50" s="41" t="s">
        <v>67</v>
      </c>
      <c r="AB50" s="42">
        <f t="shared" ref="AB50:AH50" si="78">K50+R50</f>
        <v>50.4</v>
      </c>
      <c r="AC50" s="42">
        <f t="shared" si="78"/>
        <v>1008</v>
      </c>
      <c r="AD50" s="42">
        <f t="shared" si="78"/>
        <v>624.18</v>
      </c>
      <c r="AE50" s="42">
        <f t="shared" si="78"/>
        <v>42</v>
      </c>
      <c r="AF50" s="42">
        <f t="shared" si="78"/>
        <v>418</v>
      </c>
      <c r="AG50" s="42">
        <f t="shared" si="78"/>
        <v>108</v>
      </c>
      <c r="AH50" s="42">
        <f t="shared" si="78"/>
        <v>2250.58</v>
      </c>
      <c r="AI50" s="41" t="s">
        <v>36</v>
      </c>
    </row>
    <row r="51" s="15" customFormat="1" ht="16" customHeight="1" spans="1:36">
      <c r="A51" s="37">
        <f t="shared" si="22"/>
        <v>48</v>
      </c>
      <c r="B51" s="38" t="s">
        <v>153</v>
      </c>
      <c r="C51" s="38" t="s">
        <v>222</v>
      </c>
      <c r="D51" s="40" t="s">
        <v>223</v>
      </c>
      <c r="E51" s="38">
        <v>3920.55</v>
      </c>
      <c r="F51" s="38">
        <v>3920.55</v>
      </c>
      <c r="G51" s="39">
        <v>6241.75</v>
      </c>
      <c r="H51" s="38">
        <v>3920.55</v>
      </c>
      <c r="I51" s="39">
        <v>4180</v>
      </c>
      <c r="J51" s="39">
        <v>108</v>
      </c>
      <c r="K51" s="38">
        <f t="shared" si="23"/>
        <v>47.05</v>
      </c>
      <c r="L51" s="38">
        <f t="shared" si="24"/>
        <v>627.29</v>
      </c>
      <c r="M51" s="39">
        <f t="shared" si="25"/>
        <v>499.34</v>
      </c>
      <c r="N51" s="38">
        <f t="shared" si="26"/>
        <v>27.44</v>
      </c>
      <c r="O51" s="39">
        <f t="shared" si="27"/>
        <v>209</v>
      </c>
      <c r="P51" s="39">
        <f t="shared" si="28"/>
        <v>54</v>
      </c>
      <c r="Q51" s="39">
        <f t="shared" si="29"/>
        <v>1464.12</v>
      </c>
      <c r="R51" s="38">
        <f t="shared" si="30"/>
        <v>0</v>
      </c>
      <c r="S51" s="38">
        <f t="shared" si="31"/>
        <v>313.64</v>
      </c>
      <c r="T51" s="39">
        <f t="shared" si="32"/>
        <v>124.84</v>
      </c>
      <c r="U51" s="38">
        <f t="shared" si="33"/>
        <v>11.76</v>
      </c>
      <c r="V51" s="39">
        <f t="shared" si="34"/>
        <v>209</v>
      </c>
      <c r="W51" s="39">
        <f t="shared" si="35"/>
        <v>54</v>
      </c>
      <c r="X51" s="38">
        <f t="shared" si="36"/>
        <v>713.24</v>
      </c>
      <c r="Y51" s="38">
        <f t="shared" si="37"/>
        <v>2177.36</v>
      </c>
      <c r="Z51" s="38"/>
      <c r="AA51" s="41" t="s">
        <v>77</v>
      </c>
      <c r="AB51" s="42">
        <f t="shared" ref="AB51:AH51" si="79">K51+R51</f>
        <v>47.05</v>
      </c>
      <c r="AC51" s="42">
        <f t="shared" si="79"/>
        <v>940.93</v>
      </c>
      <c r="AD51" s="42">
        <f t="shared" si="79"/>
        <v>624.18</v>
      </c>
      <c r="AE51" s="42">
        <f t="shared" si="79"/>
        <v>39.2</v>
      </c>
      <c r="AF51" s="42">
        <f t="shared" si="79"/>
        <v>418</v>
      </c>
      <c r="AG51" s="42">
        <f t="shared" si="79"/>
        <v>108</v>
      </c>
      <c r="AH51" s="42">
        <f t="shared" si="79"/>
        <v>2177.36</v>
      </c>
      <c r="AI51" s="41" t="s">
        <v>36</v>
      </c>
    </row>
    <row r="52" s="15" customFormat="1" ht="16" customHeight="1" spans="1:36">
      <c r="A52" s="37">
        <f t="shared" si="22"/>
        <v>49</v>
      </c>
      <c r="B52" s="38" t="s">
        <v>153</v>
      </c>
      <c r="C52" s="38" t="s">
        <v>224</v>
      </c>
      <c r="D52" s="40" t="s">
        <v>225</v>
      </c>
      <c r="E52" s="38">
        <v>3920.55</v>
      </c>
      <c r="F52" s="38">
        <v>3920.55</v>
      </c>
      <c r="G52" s="39">
        <v>6241.75</v>
      </c>
      <c r="H52" s="38">
        <v>3920.55</v>
      </c>
      <c r="I52" s="39">
        <v>4180</v>
      </c>
      <c r="J52" s="39">
        <v>108</v>
      </c>
      <c r="K52" s="38">
        <f t="shared" si="23"/>
        <v>47.05</v>
      </c>
      <c r="L52" s="38">
        <f t="shared" si="24"/>
        <v>627.29</v>
      </c>
      <c r="M52" s="39">
        <f t="shared" si="25"/>
        <v>499.34</v>
      </c>
      <c r="N52" s="38">
        <f t="shared" si="26"/>
        <v>27.44</v>
      </c>
      <c r="O52" s="39">
        <f t="shared" si="27"/>
        <v>209</v>
      </c>
      <c r="P52" s="39">
        <f t="shared" si="28"/>
        <v>54</v>
      </c>
      <c r="Q52" s="39">
        <f t="shared" si="29"/>
        <v>1464.12</v>
      </c>
      <c r="R52" s="38">
        <f t="shared" si="30"/>
        <v>0</v>
      </c>
      <c r="S52" s="38">
        <f t="shared" si="31"/>
        <v>313.64</v>
      </c>
      <c r="T52" s="39">
        <f t="shared" si="32"/>
        <v>124.84</v>
      </c>
      <c r="U52" s="38">
        <f t="shared" si="33"/>
        <v>11.76</v>
      </c>
      <c r="V52" s="39">
        <f t="shared" si="34"/>
        <v>209</v>
      </c>
      <c r="W52" s="39">
        <f t="shared" si="35"/>
        <v>54</v>
      </c>
      <c r="X52" s="38">
        <f t="shared" si="36"/>
        <v>713.24</v>
      </c>
      <c r="Y52" s="38">
        <f t="shared" si="37"/>
        <v>2177.36</v>
      </c>
      <c r="Z52" s="38"/>
      <c r="AA52" s="41" t="s">
        <v>77</v>
      </c>
      <c r="AB52" s="42">
        <f t="shared" ref="AB52:AH52" si="80">K52+R52</f>
        <v>47.05</v>
      </c>
      <c r="AC52" s="42">
        <f t="shared" si="80"/>
        <v>940.93</v>
      </c>
      <c r="AD52" s="42">
        <f t="shared" si="80"/>
        <v>624.18</v>
      </c>
      <c r="AE52" s="42">
        <f t="shared" si="80"/>
        <v>39.2</v>
      </c>
      <c r="AF52" s="42">
        <f t="shared" si="80"/>
        <v>418</v>
      </c>
      <c r="AG52" s="42">
        <f t="shared" si="80"/>
        <v>108</v>
      </c>
      <c r="AH52" s="42">
        <f t="shared" si="80"/>
        <v>2177.36</v>
      </c>
      <c r="AI52" s="41" t="s">
        <v>36</v>
      </c>
    </row>
    <row r="53" s="15" customFormat="1" ht="16" customHeight="1" spans="1:36">
      <c r="A53" s="37">
        <f t="shared" si="22"/>
        <v>50</v>
      </c>
      <c r="B53" s="38" t="s">
        <v>153</v>
      </c>
      <c r="C53" s="38" t="s">
        <v>226</v>
      </c>
      <c r="D53" s="40" t="s">
        <v>227</v>
      </c>
      <c r="E53" s="38">
        <v>3920.55</v>
      </c>
      <c r="F53" s="38">
        <v>3920.55</v>
      </c>
      <c r="G53" s="39">
        <v>6241.75</v>
      </c>
      <c r="H53" s="38">
        <v>3920.55</v>
      </c>
      <c r="I53" s="39">
        <v>3180</v>
      </c>
      <c r="J53" s="39">
        <v>108</v>
      </c>
      <c r="K53" s="38">
        <f t="shared" si="23"/>
        <v>47.05</v>
      </c>
      <c r="L53" s="38">
        <f t="shared" si="24"/>
        <v>627.29</v>
      </c>
      <c r="M53" s="39">
        <f t="shared" si="25"/>
        <v>499.34</v>
      </c>
      <c r="N53" s="38">
        <f t="shared" si="26"/>
        <v>27.44</v>
      </c>
      <c r="O53" s="39">
        <f t="shared" si="27"/>
        <v>159</v>
      </c>
      <c r="P53" s="39">
        <f t="shared" si="28"/>
        <v>54</v>
      </c>
      <c r="Q53" s="39">
        <f t="shared" si="29"/>
        <v>1414.12</v>
      </c>
      <c r="R53" s="38">
        <f t="shared" si="30"/>
        <v>0</v>
      </c>
      <c r="S53" s="38">
        <f t="shared" si="31"/>
        <v>313.64</v>
      </c>
      <c r="T53" s="39">
        <f t="shared" si="32"/>
        <v>124.84</v>
      </c>
      <c r="U53" s="38">
        <f t="shared" si="33"/>
        <v>11.76</v>
      </c>
      <c r="V53" s="39">
        <f t="shared" si="34"/>
        <v>159</v>
      </c>
      <c r="W53" s="39">
        <f t="shared" si="35"/>
        <v>54</v>
      </c>
      <c r="X53" s="38">
        <f t="shared" si="36"/>
        <v>663.24</v>
      </c>
      <c r="Y53" s="38">
        <f t="shared" si="37"/>
        <v>2077.36</v>
      </c>
      <c r="Z53" s="38"/>
      <c r="AA53" s="41" t="s">
        <v>74</v>
      </c>
      <c r="AB53" s="42">
        <f t="shared" ref="AB53:AH53" si="81">K53+R53</f>
        <v>47.05</v>
      </c>
      <c r="AC53" s="42">
        <f t="shared" si="81"/>
        <v>940.93</v>
      </c>
      <c r="AD53" s="42">
        <f t="shared" si="81"/>
        <v>624.18</v>
      </c>
      <c r="AE53" s="42">
        <f t="shared" si="81"/>
        <v>39.2</v>
      </c>
      <c r="AF53" s="42">
        <f t="shared" si="81"/>
        <v>318</v>
      </c>
      <c r="AG53" s="42">
        <f t="shared" si="81"/>
        <v>108</v>
      </c>
      <c r="AH53" s="42">
        <f t="shared" si="81"/>
        <v>2077.36</v>
      </c>
      <c r="AI53" s="41" t="s">
        <v>35</v>
      </c>
    </row>
    <row r="54" spans="1:36">
      <c r="A54" s="37">
        <f t="shared" si="22"/>
        <v>51</v>
      </c>
      <c r="B54" s="38" t="s">
        <v>195</v>
      </c>
      <c r="C54" s="38" t="s">
        <v>228</v>
      </c>
      <c r="D54" s="40" t="s">
        <v>229</v>
      </c>
      <c r="E54" s="38">
        <v>3920.55</v>
      </c>
      <c r="F54" s="38">
        <v>3920.55</v>
      </c>
      <c r="G54" s="39">
        <v>6241.75</v>
      </c>
      <c r="H54" s="38">
        <v>3920.55</v>
      </c>
      <c r="I54" s="39">
        <v>3180</v>
      </c>
      <c r="J54" s="39">
        <v>108</v>
      </c>
      <c r="K54" s="38">
        <f t="shared" si="23"/>
        <v>47.05</v>
      </c>
      <c r="L54" s="38">
        <f t="shared" si="24"/>
        <v>627.29</v>
      </c>
      <c r="M54" s="39">
        <f t="shared" si="25"/>
        <v>499.34</v>
      </c>
      <c r="N54" s="38">
        <f t="shared" si="26"/>
        <v>27.44</v>
      </c>
      <c r="O54" s="39">
        <f t="shared" si="27"/>
        <v>159</v>
      </c>
      <c r="P54" s="39">
        <f t="shared" si="28"/>
        <v>54</v>
      </c>
      <c r="Q54" s="39">
        <f t="shared" si="29"/>
        <v>1414.12</v>
      </c>
      <c r="R54" s="38">
        <f t="shared" si="30"/>
        <v>0</v>
      </c>
      <c r="S54" s="38">
        <f t="shared" si="31"/>
        <v>313.64</v>
      </c>
      <c r="T54" s="39">
        <f t="shared" si="32"/>
        <v>124.84</v>
      </c>
      <c r="U54" s="38">
        <f t="shared" si="33"/>
        <v>11.76</v>
      </c>
      <c r="V54" s="39">
        <f t="shared" si="34"/>
        <v>159</v>
      </c>
      <c r="W54" s="39">
        <f t="shared" si="35"/>
        <v>54</v>
      </c>
      <c r="X54" s="38">
        <f t="shared" si="36"/>
        <v>663.24</v>
      </c>
      <c r="Y54" s="38">
        <f t="shared" si="37"/>
        <v>2077.36</v>
      </c>
      <c r="Z54" s="38"/>
      <c r="AA54" s="41" t="s">
        <v>67</v>
      </c>
      <c r="AB54" s="42">
        <f t="shared" ref="AB54:AH54" si="82">K54+R54</f>
        <v>47.05</v>
      </c>
      <c r="AC54" s="42">
        <f t="shared" si="82"/>
        <v>940.93</v>
      </c>
      <c r="AD54" s="42">
        <f t="shared" si="82"/>
        <v>624.18</v>
      </c>
      <c r="AE54" s="42">
        <f t="shared" si="82"/>
        <v>39.2</v>
      </c>
      <c r="AF54" s="42">
        <f t="shared" si="82"/>
        <v>318</v>
      </c>
      <c r="AG54" s="42">
        <f t="shared" si="82"/>
        <v>108</v>
      </c>
      <c r="AH54" s="42">
        <f t="shared" si="82"/>
        <v>2077.36</v>
      </c>
      <c r="AI54" s="41" t="s">
        <v>36</v>
      </c>
      <c r="AJ54" s="15"/>
    </row>
    <row r="55" s="15" customFormat="1" ht="16" customHeight="1" spans="1:36">
      <c r="A55" s="37">
        <f t="shared" si="22"/>
        <v>52</v>
      </c>
      <c r="B55" s="38" t="s">
        <v>110</v>
      </c>
      <c r="C55" s="45" t="s">
        <v>230</v>
      </c>
      <c r="D55" s="46" t="s">
        <v>231</v>
      </c>
      <c r="E55" s="38">
        <v>3920.55</v>
      </c>
      <c r="F55" s="38">
        <v>3920.55</v>
      </c>
      <c r="G55" s="39">
        <v>6241.75</v>
      </c>
      <c r="H55" s="38">
        <v>3920.55</v>
      </c>
      <c r="I55" s="39">
        <v>2200</v>
      </c>
      <c r="J55" s="39">
        <v>108</v>
      </c>
      <c r="K55" s="38">
        <f t="shared" si="23"/>
        <v>47.05</v>
      </c>
      <c r="L55" s="38">
        <f t="shared" si="24"/>
        <v>627.29</v>
      </c>
      <c r="M55" s="39">
        <f t="shared" si="25"/>
        <v>499.34</v>
      </c>
      <c r="N55" s="38">
        <f t="shared" si="26"/>
        <v>27.44</v>
      </c>
      <c r="O55" s="39">
        <f t="shared" si="27"/>
        <v>110</v>
      </c>
      <c r="P55" s="39">
        <f t="shared" si="28"/>
        <v>54</v>
      </c>
      <c r="Q55" s="39">
        <f t="shared" si="29"/>
        <v>1365.12</v>
      </c>
      <c r="R55" s="38">
        <f t="shared" si="30"/>
        <v>0</v>
      </c>
      <c r="S55" s="38">
        <f t="shared" si="31"/>
        <v>313.64</v>
      </c>
      <c r="T55" s="39">
        <f t="shared" si="32"/>
        <v>124.84</v>
      </c>
      <c r="U55" s="38">
        <f t="shared" si="33"/>
        <v>11.76</v>
      </c>
      <c r="V55" s="39">
        <f t="shared" si="34"/>
        <v>110</v>
      </c>
      <c r="W55" s="39">
        <f t="shared" si="35"/>
        <v>54</v>
      </c>
      <c r="X55" s="38">
        <f t="shared" si="36"/>
        <v>614.24</v>
      </c>
      <c r="Y55" s="38">
        <f t="shared" si="37"/>
        <v>1979.36</v>
      </c>
      <c r="Z55" s="38"/>
      <c r="AA55" s="41" t="s">
        <v>62</v>
      </c>
      <c r="AB55" s="42">
        <f t="shared" ref="AB55:AH55" si="83">K55+R55</f>
        <v>47.05</v>
      </c>
      <c r="AC55" s="42">
        <f t="shared" si="83"/>
        <v>940.93</v>
      </c>
      <c r="AD55" s="42">
        <f t="shared" si="83"/>
        <v>624.18</v>
      </c>
      <c r="AE55" s="42">
        <f t="shared" si="83"/>
        <v>39.2</v>
      </c>
      <c r="AF55" s="42">
        <f t="shared" si="83"/>
        <v>220</v>
      </c>
      <c r="AG55" s="42">
        <f t="shared" si="83"/>
        <v>108</v>
      </c>
      <c r="AH55" s="42">
        <f t="shared" si="83"/>
        <v>1979.36</v>
      </c>
      <c r="AI55" s="41" t="s">
        <v>33</v>
      </c>
    </row>
    <row r="56" s="15" customFormat="1" ht="16" customHeight="1" spans="1:36">
      <c r="A56" s="37">
        <f t="shared" si="22"/>
        <v>53</v>
      </c>
      <c r="B56" s="38" t="s">
        <v>195</v>
      </c>
      <c r="C56" s="45" t="s">
        <v>232</v>
      </c>
      <c r="D56" s="46" t="s">
        <v>233</v>
      </c>
      <c r="E56" s="38">
        <v>3920.55</v>
      </c>
      <c r="F56" s="38">
        <v>3920.55</v>
      </c>
      <c r="G56" s="39">
        <v>6241.75</v>
      </c>
      <c r="H56" s="38">
        <v>3920.55</v>
      </c>
      <c r="I56" s="39">
        <v>3180</v>
      </c>
      <c r="J56" s="39">
        <v>108</v>
      </c>
      <c r="K56" s="38">
        <f t="shared" si="23"/>
        <v>47.05</v>
      </c>
      <c r="L56" s="38">
        <f t="shared" si="24"/>
        <v>627.29</v>
      </c>
      <c r="M56" s="39">
        <f t="shared" si="25"/>
        <v>499.34</v>
      </c>
      <c r="N56" s="38">
        <f t="shared" si="26"/>
        <v>27.44</v>
      </c>
      <c r="O56" s="39">
        <f t="shared" si="27"/>
        <v>159</v>
      </c>
      <c r="P56" s="39">
        <f t="shared" si="28"/>
        <v>54</v>
      </c>
      <c r="Q56" s="39">
        <f t="shared" si="29"/>
        <v>1414.12</v>
      </c>
      <c r="R56" s="38">
        <f t="shared" si="30"/>
        <v>0</v>
      </c>
      <c r="S56" s="38">
        <f t="shared" si="31"/>
        <v>313.64</v>
      </c>
      <c r="T56" s="39">
        <f t="shared" si="32"/>
        <v>124.84</v>
      </c>
      <c r="U56" s="38">
        <f t="shared" si="33"/>
        <v>11.76</v>
      </c>
      <c r="V56" s="39">
        <f t="shared" si="34"/>
        <v>159</v>
      </c>
      <c r="W56" s="39">
        <f t="shared" si="35"/>
        <v>54</v>
      </c>
      <c r="X56" s="38">
        <f t="shared" si="36"/>
        <v>663.24</v>
      </c>
      <c r="Y56" s="38">
        <f t="shared" si="37"/>
        <v>2077.36</v>
      </c>
      <c r="Z56" s="38"/>
      <c r="AA56" s="41" t="s">
        <v>67</v>
      </c>
      <c r="AB56" s="42">
        <f t="shared" ref="AB56:AH56" si="84">K56+R56</f>
        <v>47.05</v>
      </c>
      <c r="AC56" s="42">
        <f t="shared" si="84"/>
        <v>940.93</v>
      </c>
      <c r="AD56" s="42">
        <f t="shared" si="84"/>
        <v>624.18</v>
      </c>
      <c r="AE56" s="42">
        <f t="shared" si="84"/>
        <v>39.2</v>
      </c>
      <c r="AF56" s="42">
        <f t="shared" si="84"/>
        <v>318</v>
      </c>
      <c r="AG56" s="42">
        <f t="shared" si="84"/>
        <v>108</v>
      </c>
      <c r="AH56" s="42">
        <f t="shared" si="84"/>
        <v>2077.36</v>
      </c>
      <c r="AI56" s="41" t="s">
        <v>36</v>
      </c>
    </row>
    <row r="57" s="15" customFormat="1" ht="16" customHeight="1" spans="1:36">
      <c r="A57" s="37">
        <f t="shared" si="22"/>
        <v>54</v>
      </c>
      <c r="B57" s="38" t="s">
        <v>195</v>
      </c>
      <c r="C57" s="45" t="s">
        <v>234</v>
      </c>
      <c r="D57" s="46" t="s">
        <v>235</v>
      </c>
      <c r="E57" s="38">
        <v>3920.55</v>
      </c>
      <c r="F57" s="38">
        <v>3920.55</v>
      </c>
      <c r="G57" s="39">
        <v>6241.75</v>
      </c>
      <c r="H57" s="38">
        <v>3920.55</v>
      </c>
      <c r="I57" s="39">
        <v>2200</v>
      </c>
      <c r="J57" s="39">
        <v>108</v>
      </c>
      <c r="K57" s="38">
        <f t="shared" si="23"/>
        <v>47.05</v>
      </c>
      <c r="L57" s="38">
        <f t="shared" si="24"/>
        <v>627.29</v>
      </c>
      <c r="M57" s="39">
        <f t="shared" si="25"/>
        <v>499.34</v>
      </c>
      <c r="N57" s="38">
        <f t="shared" si="26"/>
        <v>27.44</v>
      </c>
      <c r="O57" s="39">
        <f t="shared" si="27"/>
        <v>110</v>
      </c>
      <c r="P57" s="39">
        <f t="shared" si="28"/>
        <v>54</v>
      </c>
      <c r="Q57" s="39">
        <f t="shared" si="29"/>
        <v>1365.12</v>
      </c>
      <c r="R57" s="38">
        <f t="shared" si="30"/>
        <v>0</v>
      </c>
      <c r="S57" s="38">
        <f t="shared" si="31"/>
        <v>313.64</v>
      </c>
      <c r="T57" s="39">
        <f t="shared" si="32"/>
        <v>124.84</v>
      </c>
      <c r="U57" s="38">
        <f t="shared" si="33"/>
        <v>11.76</v>
      </c>
      <c r="V57" s="39">
        <f t="shared" si="34"/>
        <v>110</v>
      </c>
      <c r="W57" s="39">
        <f t="shared" si="35"/>
        <v>54</v>
      </c>
      <c r="X57" s="38">
        <f t="shared" si="36"/>
        <v>614.24</v>
      </c>
      <c r="Y57" s="38">
        <f t="shared" si="37"/>
        <v>1979.36</v>
      </c>
      <c r="Z57" s="38"/>
      <c r="AA57" s="41" t="s">
        <v>67</v>
      </c>
      <c r="AB57" s="42">
        <f t="shared" ref="AB57:AH57" si="85">K57+R57</f>
        <v>47.05</v>
      </c>
      <c r="AC57" s="42">
        <f t="shared" si="85"/>
        <v>940.93</v>
      </c>
      <c r="AD57" s="42">
        <f t="shared" si="85"/>
        <v>624.18</v>
      </c>
      <c r="AE57" s="42">
        <f t="shared" si="85"/>
        <v>39.2</v>
      </c>
      <c r="AF57" s="42">
        <f t="shared" si="85"/>
        <v>220</v>
      </c>
      <c r="AG57" s="42">
        <f t="shared" si="85"/>
        <v>108</v>
      </c>
      <c r="AH57" s="42">
        <f t="shared" si="85"/>
        <v>1979.36</v>
      </c>
      <c r="AI57" s="41" t="s">
        <v>36</v>
      </c>
    </row>
    <row r="58" s="15" customFormat="1" ht="16" customHeight="1" spans="1:36">
      <c r="A58" s="37">
        <f t="shared" si="22"/>
        <v>55</v>
      </c>
      <c r="B58" s="38" t="s">
        <v>195</v>
      </c>
      <c r="C58" s="45" t="s">
        <v>236</v>
      </c>
      <c r="D58" s="221" t="s">
        <v>237</v>
      </c>
      <c r="E58" s="38">
        <v>3920.55</v>
      </c>
      <c r="F58" s="38">
        <v>3920.55</v>
      </c>
      <c r="G58" s="39">
        <v>6241.75</v>
      </c>
      <c r="H58" s="38">
        <v>3920.55</v>
      </c>
      <c r="I58" s="39">
        <v>3180</v>
      </c>
      <c r="J58" s="39">
        <v>108</v>
      </c>
      <c r="K58" s="38">
        <f t="shared" si="23"/>
        <v>47.05</v>
      </c>
      <c r="L58" s="38">
        <f t="shared" si="24"/>
        <v>627.29</v>
      </c>
      <c r="M58" s="39">
        <f t="shared" si="25"/>
        <v>499.34</v>
      </c>
      <c r="N58" s="38">
        <f t="shared" si="26"/>
        <v>27.44</v>
      </c>
      <c r="O58" s="39">
        <f t="shared" si="27"/>
        <v>159</v>
      </c>
      <c r="P58" s="39">
        <f t="shared" si="28"/>
        <v>54</v>
      </c>
      <c r="Q58" s="39">
        <f t="shared" si="29"/>
        <v>1414.12</v>
      </c>
      <c r="R58" s="38">
        <f t="shared" si="30"/>
        <v>0</v>
      </c>
      <c r="S58" s="38">
        <f t="shared" si="31"/>
        <v>313.64</v>
      </c>
      <c r="T58" s="39">
        <f t="shared" si="32"/>
        <v>124.84</v>
      </c>
      <c r="U58" s="38">
        <f t="shared" si="33"/>
        <v>11.76</v>
      </c>
      <c r="V58" s="39">
        <f t="shared" si="34"/>
        <v>159</v>
      </c>
      <c r="W58" s="39">
        <f t="shared" si="35"/>
        <v>54</v>
      </c>
      <c r="X58" s="38">
        <f t="shared" si="36"/>
        <v>663.24</v>
      </c>
      <c r="Y58" s="38">
        <f t="shared" si="37"/>
        <v>2077.36</v>
      </c>
      <c r="Z58" s="38"/>
      <c r="AA58" s="41" t="s">
        <v>73</v>
      </c>
      <c r="AB58" s="42">
        <f t="shared" ref="AB58:AH58" si="86">K58+R58</f>
        <v>47.05</v>
      </c>
      <c r="AC58" s="42">
        <f t="shared" si="86"/>
        <v>940.93</v>
      </c>
      <c r="AD58" s="42">
        <f t="shared" si="86"/>
        <v>624.18</v>
      </c>
      <c r="AE58" s="42">
        <f t="shared" si="86"/>
        <v>39.2</v>
      </c>
      <c r="AF58" s="42">
        <f t="shared" si="86"/>
        <v>318</v>
      </c>
      <c r="AG58" s="42">
        <f t="shared" si="86"/>
        <v>108</v>
      </c>
      <c r="AH58" s="42">
        <f t="shared" si="86"/>
        <v>2077.36</v>
      </c>
      <c r="AI58" s="41" t="s">
        <v>34</v>
      </c>
    </row>
    <row r="59" s="15" customFormat="1" ht="16" customHeight="1" spans="1:36">
      <c r="A59" s="37">
        <f t="shared" si="22"/>
        <v>56</v>
      </c>
      <c r="B59" s="38" t="s">
        <v>238</v>
      </c>
      <c r="C59" s="38" t="s">
        <v>239</v>
      </c>
      <c r="D59" s="40" t="s">
        <v>240</v>
      </c>
      <c r="E59" s="38">
        <v>4200</v>
      </c>
      <c r="F59" s="38">
        <v>4200</v>
      </c>
      <c r="G59" s="39">
        <v>6241.75</v>
      </c>
      <c r="H59" s="38">
        <v>4200</v>
      </c>
      <c r="I59" s="39">
        <v>4180</v>
      </c>
      <c r="J59" s="39">
        <v>108</v>
      </c>
      <c r="K59" s="38">
        <f t="shared" si="23"/>
        <v>50.4</v>
      </c>
      <c r="L59" s="38">
        <f t="shared" si="24"/>
        <v>672</v>
      </c>
      <c r="M59" s="39">
        <f t="shared" si="25"/>
        <v>499.34</v>
      </c>
      <c r="N59" s="38">
        <f t="shared" si="26"/>
        <v>29.4</v>
      </c>
      <c r="O59" s="39">
        <f t="shared" si="27"/>
        <v>209</v>
      </c>
      <c r="P59" s="39">
        <f t="shared" si="28"/>
        <v>54</v>
      </c>
      <c r="Q59" s="39">
        <f t="shared" si="29"/>
        <v>1514.14</v>
      </c>
      <c r="R59" s="38">
        <f t="shared" si="30"/>
        <v>0</v>
      </c>
      <c r="S59" s="38">
        <f t="shared" si="31"/>
        <v>336</v>
      </c>
      <c r="T59" s="39">
        <f t="shared" si="32"/>
        <v>124.84</v>
      </c>
      <c r="U59" s="38">
        <f t="shared" si="33"/>
        <v>12.6</v>
      </c>
      <c r="V59" s="39">
        <f t="shared" si="34"/>
        <v>209</v>
      </c>
      <c r="W59" s="39">
        <f t="shared" si="35"/>
        <v>54</v>
      </c>
      <c r="X59" s="38">
        <f t="shared" si="36"/>
        <v>736.44</v>
      </c>
      <c r="Y59" s="38">
        <f t="shared" si="37"/>
        <v>2250.58</v>
      </c>
      <c r="Z59" s="38"/>
      <c r="AA59" s="41" t="s">
        <v>58</v>
      </c>
      <c r="AB59" s="42">
        <f t="shared" ref="AB59:AH59" si="87">K59+R59</f>
        <v>50.4</v>
      </c>
      <c r="AC59" s="42">
        <f t="shared" si="87"/>
        <v>1008</v>
      </c>
      <c r="AD59" s="42">
        <f t="shared" si="87"/>
        <v>624.18</v>
      </c>
      <c r="AE59" s="42">
        <f t="shared" si="87"/>
        <v>42</v>
      </c>
      <c r="AF59" s="42">
        <f t="shared" si="87"/>
        <v>418</v>
      </c>
      <c r="AG59" s="42">
        <f t="shared" si="87"/>
        <v>108</v>
      </c>
      <c r="AH59" s="42">
        <f t="shared" si="87"/>
        <v>2250.58</v>
      </c>
      <c r="AI59" s="41" t="s">
        <v>35</v>
      </c>
    </row>
    <row r="60" s="15" customFormat="1" ht="16" customHeight="1" spans="1:36">
      <c r="A60" s="37">
        <f t="shared" si="22"/>
        <v>57</v>
      </c>
      <c r="B60" s="38" t="s">
        <v>186</v>
      </c>
      <c r="C60" s="38" t="s">
        <v>241</v>
      </c>
      <c r="D60" s="40" t="s">
        <v>242</v>
      </c>
      <c r="E60" s="38">
        <v>3920.55</v>
      </c>
      <c r="F60" s="38">
        <v>3920.55</v>
      </c>
      <c r="G60" s="39">
        <v>6241.75</v>
      </c>
      <c r="H60" s="38">
        <v>3920.55</v>
      </c>
      <c r="I60" s="39">
        <v>3180</v>
      </c>
      <c r="J60" s="39">
        <v>108</v>
      </c>
      <c r="K60" s="38">
        <f t="shared" si="23"/>
        <v>47.05</v>
      </c>
      <c r="L60" s="38">
        <f t="shared" si="24"/>
        <v>627.29</v>
      </c>
      <c r="M60" s="39">
        <f t="shared" si="25"/>
        <v>499.34</v>
      </c>
      <c r="N60" s="38">
        <f t="shared" si="26"/>
        <v>27.44</v>
      </c>
      <c r="O60" s="39">
        <f t="shared" si="27"/>
        <v>159</v>
      </c>
      <c r="P60" s="39">
        <f t="shared" si="28"/>
        <v>54</v>
      </c>
      <c r="Q60" s="39">
        <f t="shared" si="29"/>
        <v>1414.12</v>
      </c>
      <c r="R60" s="38">
        <f t="shared" si="30"/>
        <v>0</v>
      </c>
      <c r="S60" s="38">
        <f t="shared" si="31"/>
        <v>313.64</v>
      </c>
      <c r="T60" s="39">
        <f t="shared" si="32"/>
        <v>124.84</v>
      </c>
      <c r="U60" s="38">
        <f t="shared" si="33"/>
        <v>11.76</v>
      </c>
      <c r="V60" s="39">
        <f t="shared" si="34"/>
        <v>159</v>
      </c>
      <c r="W60" s="39">
        <f t="shared" si="35"/>
        <v>54</v>
      </c>
      <c r="X60" s="38">
        <f t="shared" si="36"/>
        <v>663.24</v>
      </c>
      <c r="Y60" s="38">
        <f t="shared" si="37"/>
        <v>2077.36</v>
      </c>
      <c r="Z60" s="38"/>
      <c r="AA60" s="41" t="s">
        <v>63</v>
      </c>
      <c r="AB60" s="42">
        <f t="shared" ref="AB60:AH60" si="88">K60+R60</f>
        <v>47.05</v>
      </c>
      <c r="AC60" s="42">
        <f t="shared" si="88"/>
        <v>940.93</v>
      </c>
      <c r="AD60" s="42">
        <f t="shared" si="88"/>
        <v>624.18</v>
      </c>
      <c r="AE60" s="42">
        <f t="shared" si="88"/>
        <v>39.2</v>
      </c>
      <c r="AF60" s="42">
        <f t="shared" si="88"/>
        <v>318</v>
      </c>
      <c r="AG60" s="42">
        <f t="shared" si="88"/>
        <v>108</v>
      </c>
      <c r="AH60" s="42">
        <f t="shared" si="88"/>
        <v>2077.36</v>
      </c>
      <c r="AI60" s="41" t="s">
        <v>33</v>
      </c>
    </row>
    <row r="61" s="15" customFormat="1" ht="16" customHeight="1" spans="1:36">
      <c r="A61" s="37">
        <f t="shared" si="22"/>
        <v>58</v>
      </c>
      <c r="B61" s="38" t="s">
        <v>172</v>
      </c>
      <c r="C61" s="38" t="s">
        <v>243</v>
      </c>
      <c r="D61" s="40" t="s">
        <v>244</v>
      </c>
      <c r="E61" s="38">
        <v>4200</v>
      </c>
      <c r="F61" s="38">
        <v>4200</v>
      </c>
      <c r="G61" s="39">
        <v>6241.75</v>
      </c>
      <c r="H61" s="38">
        <v>4200</v>
      </c>
      <c r="I61" s="39">
        <v>4180</v>
      </c>
      <c r="J61" s="39">
        <v>108</v>
      </c>
      <c r="K61" s="38">
        <f t="shared" si="23"/>
        <v>50.4</v>
      </c>
      <c r="L61" s="38">
        <f t="shared" si="24"/>
        <v>672</v>
      </c>
      <c r="M61" s="39">
        <f t="shared" si="25"/>
        <v>499.34</v>
      </c>
      <c r="N61" s="38">
        <f t="shared" si="26"/>
        <v>29.4</v>
      </c>
      <c r="O61" s="39">
        <f t="shared" si="27"/>
        <v>209</v>
      </c>
      <c r="P61" s="39">
        <f t="shared" si="28"/>
        <v>54</v>
      </c>
      <c r="Q61" s="39">
        <f t="shared" si="29"/>
        <v>1514.14</v>
      </c>
      <c r="R61" s="38">
        <f t="shared" si="30"/>
        <v>0</v>
      </c>
      <c r="S61" s="38">
        <f t="shared" si="31"/>
        <v>336</v>
      </c>
      <c r="T61" s="39">
        <f t="shared" si="32"/>
        <v>124.84</v>
      </c>
      <c r="U61" s="38">
        <f t="shared" si="33"/>
        <v>12.6</v>
      </c>
      <c r="V61" s="39">
        <f t="shared" si="34"/>
        <v>209</v>
      </c>
      <c r="W61" s="39">
        <f t="shared" si="35"/>
        <v>54</v>
      </c>
      <c r="X61" s="38">
        <f t="shared" si="36"/>
        <v>736.44</v>
      </c>
      <c r="Y61" s="38">
        <f t="shared" si="37"/>
        <v>2250.58</v>
      </c>
      <c r="Z61" s="38"/>
      <c r="AA61" s="41" t="s">
        <v>58</v>
      </c>
      <c r="AB61" s="42">
        <f t="shared" ref="AB61:AH61" si="89">K61+R61</f>
        <v>50.4</v>
      </c>
      <c r="AC61" s="42">
        <f t="shared" si="89"/>
        <v>1008</v>
      </c>
      <c r="AD61" s="42">
        <f t="shared" si="89"/>
        <v>624.18</v>
      </c>
      <c r="AE61" s="42">
        <f t="shared" si="89"/>
        <v>42</v>
      </c>
      <c r="AF61" s="42">
        <f t="shared" si="89"/>
        <v>418</v>
      </c>
      <c r="AG61" s="42">
        <f t="shared" si="89"/>
        <v>108</v>
      </c>
      <c r="AH61" s="42">
        <f t="shared" si="89"/>
        <v>2250.58</v>
      </c>
      <c r="AI61" s="41" t="s">
        <v>35</v>
      </c>
    </row>
    <row r="62" s="15" customFormat="1" ht="16" customHeight="1" spans="1:36">
      <c r="A62" s="37">
        <f t="shared" si="22"/>
        <v>59</v>
      </c>
      <c r="B62" s="38" t="s">
        <v>245</v>
      </c>
      <c r="C62" s="38" t="s">
        <v>246</v>
      </c>
      <c r="D62" s="40" t="s">
        <v>247</v>
      </c>
      <c r="E62" s="38">
        <v>4700</v>
      </c>
      <c r="F62" s="38">
        <v>4700</v>
      </c>
      <c r="G62" s="39">
        <v>6241.75</v>
      </c>
      <c r="H62" s="38">
        <v>4700</v>
      </c>
      <c r="I62" s="39">
        <v>4180</v>
      </c>
      <c r="J62" s="39">
        <v>108</v>
      </c>
      <c r="K62" s="38">
        <f t="shared" si="23"/>
        <v>56.4</v>
      </c>
      <c r="L62" s="38">
        <f t="shared" si="24"/>
        <v>752</v>
      </c>
      <c r="M62" s="39">
        <f t="shared" si="25"/>
        <v>499.34</v>
      </c>
      <c r="N62" s="38">
        <f t="shared" si="26"/>
        <v>32.9</v>
      </c>
      <c r="O62" s="39">
        <f t="shared" si="27"/>
        <v>209</v>
      </c>
      <c r="P62" s="39">
        <f t="shared" si="28"/>
        <v>54</v>
      </c>
      <c r="Q62" s="39">
        <f t="shared" si="29"/>
        <v>1603.64</v>
      </c>
      <c r="R62" s="38">
        <f t="shared" si="30"/>
        <v>0</v>
      </c>
      <c r="S62" s="38">
        <f t="shared" si="31"/>
        <v>376</v>
      </c>
      <c r="T62" s="39">
        <f t="shared" si="32"/>
        <v>124.84</v>
      </c>
      <c r="U62" s="38">
        <f t="shared" si="33"/>
        <v>14.1</v>
      </c>
      <c r="V62" s="39">
        <f t="shared" si="34"/>
        <v>209</v>
      </c>
      <c r="W62" s="39">
        <f t="shared" si="35"/>
        <v>54</v>
      </c>
      <c r="X62" s="38">
        <f t="shared" si="36"/>
        <v>777.94</v>
      </c>
      <c r="Y62" s="38">
        <f t="shared" si="37"/>
        <v>2381.58</v>
      </c>
      <c r="Z62" s="38"/>
      <c r="AA62" s="41" t="s">
        <v>74</v>
      </c>
      <c r="AB62" s="42">
        <f t="shared" ref="AB62:AH62" si="90">K62+R62</f>
        <v>56.4</v>
      </c>
      <c r="AC62" s="42">
        <f t="shared" si="90"/>
        <v>1128</v>
      </c>
      <c r="AD62" s="42">
        <f t="shared" si="90"/>
        <v>624.18</v>
      </c>
      <c r="AE62" s="42">
        <f t="shared" si="90"/>
        <v>47</v>
      </c>
      <c r="AF62" s="42">
        <f t="shared" si="90"/>
        <v>418</v>
      </c>
      <c r="AG62" s="42">
        <f t="shared" si="90"/>
        <v>108</v>
      </c>
      <c r="AH62" s="42">
        <f t="shared" si="90"/>
        <v>2381.58</v>
      </c>
      <c r="AI62" s="41" t="s">
        <v>35</v>
      </c>
    </row>
    <row r="63" s="15" customFormat="1" ht="16" customHeight="1" spans="1:36">
      <c r="A63" s="37">
        <f t="shared" si="22"/>
        <v>60</v>
      </c>
      <c r="B63" s="38" t="s">
        <v>248</v>
      </c>
      <c r="C63" s="38" t="s">
        <v>249</v>
      </c>
      <c r="D63" s="40" t="s">
        <v>250</v>
      </c>
      <c r="E63" s="38">
        <v>4200</v>
      </c>
      <c r="F63" s="38">
        <v>4200</v>
      </c>
      <c r="G63" s="39">
        <v>6241.75</v>
      </c>
      <c r="H63" s="38">
        <v>4200</v>
      </c>
      <c r="I63" s="39">
        <v>4180</v>
      </c>
      <c r="J63" s="39">
        <v>108</v>
      </c>
      <c r="K63" s="38">
        <f t="shared" si="23"/>
        <v>50.4</v>
      </c>
      <c r="L63" s="38">
        <f t="shared" si="24"/>
        <v>672</v>
      </c>
      <c r="M63" s="39">
        <f t="shared" si="25"/>
        <v>499.34</v>
      </c>
      <c r="N63" s="38">
        <f t="shared" si="26"/>
        <v>29.4</v>
      </c>
      <c r="O63" s="39">
        <f t="shared" si="27"/>
        <v>209</v>
      </c>
      <c r="P63" s="39">
        <f t="shared" si="28"/>
        <v>54</v>
      </c>
      <c r="Q63" s="39">
        <f t="shared" si="29"/>
        <v>1514.14</v>
      </c>
      <c r="R63" s="38">
        <f t="shared" si="30"/>
        <v>0</v>
      </c>
      <c r="S63" s="38">
        <f t="shared" si="31"/>
        <v>336</v>
      </c>
      <c r="T63" s="39">
        <f t="shared" si="32"/>
        <v>124.84</v>
      </c>
      <c r="U63" s="38">
        <f t="shared" si="33"/>
        <v>12.6</v>
      </c>
      <c r="V63" s="39">
        <f t="shared" si="34"/>
        <v>209</v>
      </c>
      <c r="W63" s="39">
        <f t="shared" si="35"/>
        <v>54</v>
      </c>
      <c r="X63" s="38">
        <f t="shared" si="36"/>
        <v>736.44</v>
      </c>
      <c r="Y63" s="38">
        <f t="shared" si="37"/>
        <v>2250.58</v>
      </c>
      <c r="Z63" s="38"/>
      <c r="AA63" s="41" t="s">
        <v>74</v>
      </c>
      <c r="AB63" s="42">
        <f t="shared" ref="AB63:AH63" si="91">K63+R63</f>
        <v>50.4</v>
      </c>
      <c r="AC63" s="42">
        <f t="shared" si="91"/>
        <v>1008</v>
      </c>
      <c r="AD63" s="42">
        <f t="shared" si="91"/>
        <v>624.18</v>
      </c>
      <c r="AE63" s="42">
        <f t="shared" si="91"/>
        <v>42</v>
      </c>
      <c r="AF63" s="42">
        <f t="shared" si="91"/>
        <v>418</v>
      </c>
      <c r="AG63" s="42">
        <f t="shared" si="91"/>
        <v>108</v>
      </c>
      <c r="AH63" s="42">
        <f t="shared" si="91"/>
        <v>2250.58</v>
      </c>
      <c r="AI63" s="41" t="s">
        <v>35</v>
      </c>
    </row>
    <row r="64" s="15" customFormat="1" ht="16" customHeight="1" spans="1:36">
      <c r="A64" s="37">
        <f t="shared" si="22"/>
        <v>61</v>
      </c>
      <c r="B64" s="38" t="s">
        <v>153</v>
      </c>
      <c r="C64" s="45" t="s">
        <v>251</v>
      </c>
      <c r="D64" s="46" t="s">
        <v>252</v>
      </c>
      <c r="E64" s="38">
        <v>3920.55</v>
      </c>
      <c r="F64" s="38">
        <v>3920.55</v>
      </c>
      <c r="G64" s="39">
        <v>6241.75</v>
      </c>
      <c r="H64" s="38">
        <v>3920.55</v>
      </c>
      <c r="I64" s="39">
        <v>2200</v>
      </c>
      <c r="J64" s="39">
        <v>108</v>
      </c>
      <c r="K64" s="38">
        <f t="shared" si="23"/>
        <v>47.05</v>
      </c>
      <c r="L64" s="38">
        <f t="shared" si="24"/>
        <v>627.29</v>
      </c>
      <c r="M64" s="39">
        <f t="shared" si="25"/>
        <v>499.34</v>
      </c>
      <c r="N64" s="38">
        <f t="shared" si="26"/>
        <v>27.44</v>
      </c>
      <c r="O64" s="39">
        <f t="shared" si="27"/>
        <v>110</v>
      </c>
      <c r="P64" s="39">
        <f t="shared" si="28"/>
        <v>54</v>
      </c>
      <c r="Q64" s="39">
        <f t="shared" si="29"/>
        <v>1365.12</v>
      </c>
      <c r="R64" s="38">
        <f t="shared" si="30"/>
        <v>0</v>
      </c>
      <c r="S64" s="38">
        <f t="shared" si="31"/>
        <v>313.64</v>
      </c>
      <c r="T64" s="39">
        <f t="shared" si="32"/>
        <v>124.84</v>
      </c>
      <c r="U64" s="38">
        <f t="shared" si="33"/>
        <v>11.76</v>
      </c>
      <c r="V64" s="39">
        <f t="shared" si="34"/>
        <v>110</v>
      </c>
      <c r="W64" s="39">
        <f t="shared" si="35"/>
        <v>54</v>
      </c>
      <c r="X64" s="38">
        <f t="shared" si="36"/>
        <v>614.24</v>
      </c>
      <c r="Y64" s="38">
        <f t="shared" si="37"/>
        <v>1979.36</v>
      </c>
      <c r="Z64" s="38"/>
      <c r="AA64" s="41" t="s">
        <v>77</v>
      </c>
      <c r="AB64" s="42">
        <f t="shared" ref="AB64:AH64" si="92">K64+R64</f>
        <v>47.05</v>
      </c>
      <c r="AC64" s="42">
        <f t="shared" si="92"/>
        <v>940.93</v>
      </c>
      <c r="AD64" s="42">
        <f t="shared" si="92"/>
        <v>624.18</v>
      </c>
      <c r="AE64" s="42">
        <f t="shared" si="92"/>
        <v>39.2</v>
      </c>
      <c r="AF64" s="42">
        <f t="shared" si="92"/>
        <v>220</v>
      </c>
      <c r="AG64" s="42">
        <f t="shared" si="92"/>
        <v>108</v>
      </c>
      <c r="AH64" s="42">
        <f t="shared" si="92"/>
        <v>1979.36</v>
      </c>
      <c r="AI64" s="41" t="s">
        <v>36</v>
      </c>
    </row>
    <row r="65" s="15" customFormat="1" ht="16" customHeight="1" spans="1:35">
      <c r="A65" s="37">
        <f t="shared" si="22"/>
        <v>62</v>
      </c>
      <c r="B65" s="38" t="s">
        <v>238</v>
      </c>
      <c r="C65" s="38" t="s">
        <v>253</v>
      </c>
      <c r="D65" s="40" t="s">
        <v>254</v>
      </c>
      <c r="E65" s="38">
        <v>3920.55</v>
      </c>
      <c r="F65" s="38">
        <v>3920.55</v>
      </c>
      <c r="G65" s="39">
        <v>6241.75</v>
      </c>
      <c r="H65" s="38">
        <v>3920.55</v>
      </c>
      <c r="I65" s="39">
        <v>2200</v>
      </c>
      <c r="J65" s="39">
        <v>108</v>
      </c>
      <c r="K65" s="38">
        <f t="shared" si="23"/>
        <v>47.05</v>
      </c>
      <c r="L65" s="38">
        <f t="shared" si="24"/>
        <v>627.29</v>
      </c>
      <c r="M65" s="39">
        <f t="shared" si="25"/>
        <v>499.34</v>
      </c>
      <c r="N65" s="38">
        <f t="shared" si="26"/>
        <v>27.44</v>
      </c>
      <c r="O65" s="39">
        <f t="shared" si="27"/>
        <v>110</v>
      </c>
      <c r="P65" s="39">
        <f t="shared" si="28"/>
        <v>54</v>
      </c>
      <c r="Q65" s="39">
        <f t="shared" si="29"/>
        <v>1365.12</v>
      </c>
      <c r="R65" s="38">
        <f t="shared" si="30"/>
        <v>0</v>
      </c>
      <c r="S65" s="38">
        <f t="shared" si="31"/>
        <v>313.64</v>
      </c>
      <c r="T65" s="39">
        <f t="shared" si="32"/>
        <v>124.84</v>
      </c>
      <c r="U65" s="38">
        <f t="shared" si="33"/>
        <v>11.76</v>
      </c>
      <c r="V65" s="39">
        <f t="shared" si="34"/>
        <v>110</v>
      </c>
      <c r="W65" s="39">
        <f t="shared" si="35"/>
        <v>54</v>
      </c>
      <c r="X65" s="38">
        <f t="shared" si="36"/>
        <v>614.24</v>
      </c>
      <c r="Y65" s="38">
        <f t="shared" si="37"/>
        <v>1979.36</v>
      </c>
      <c r="Z65" s="38"/>
      <c r="AA65" s="41" t="s">
        <v>60</v>
      </c>
      <c r="AB65" s="42">
        <f t="shared" ref="AB65:AH65" si="93">K65+R65</f>
        <v>47.05</v>
      </c>
      <c r="AC65" s="42">
        <f t="shared" si="93"/>
        <v>940.93</v>
      </c>
      <c r="AD65" s="42">
        <f t="shared" si="93"/>
        <v>624.18</v>
      </c>
      <c r="AE65" s="42">
        <f t="shared" si="93"/>
        <v>39.2</v>
      </c>
      <c r="AF65" s="42">
        <f t="shared" si="93"/>
        <v>220</v>
      </c>
      <c r="AG65" s="42">
        <f t="shared" si="93"/>
        <v>108</v>
      </c>
      <c r="AH65" s="42">
        <f t="shared" si="93"/>
        <v>1979.36</v>
      </c>
      <c r="AI65" s="41" t="s">
        <v>33</v>
      </c>
    </row>
    <row r="66" s="15" customFormat="1" ht="16" customHeight="1" spans="1:35">
      <c r="A66" s="37">
        <f t="shared" si="22"/>
        <v>63</v>
      </c>
      <c r="B66" s="38" t="s">
        <v>238</v>
      </c>
      <c r="C66" s="38" t="s">
        <v>255</v>
      </c>
      <c r="D66" s="40" t="s">
        <v>256</v>
      </c>
      <c r="E66" s="38">
        <v>3920.55</v>
      </c>
      <c r="F66" s="38">
        <v>3920.55</v>
      </c>
      <c r="G66" s="39">
        <v>6241.75</v>
      </c>
      <c r="H66" s="38">
        <v>3920.55</v>
      </c>
      <c r="I66" s="39">
        <v>2200</v>
      </c>
      <c r="J66" s="39">
        <v>108</v>
      </c>
      <c r="K66" s="38">
        <f t="shared" si="23"/>
        <v>47.05</v>
      </c>
      <c r="L66" s="38">
        <f t="shared" si="24"/>
        <v>627.29</v>
      </c>
      <c r="M66" s="39">
        <f t="shared" si="25"/>
        <v>499.34</v>
      </c>
      <c r="N66" s="38">
        <f t="shared" si="26"/>
        <v>27.44</v>
      </c>
      <c r="O66" s="39">
        <f t="shared" si="27"/>
        <v>110</v>
      </c>
      <c r="P66" s="39">
        <f t="shared" si="28"/>
        <v>54</v>
      </c>
      <c r="Q66" s="39">
        <f t="shared" si="29"/>
        <v>1365.12</v>
      </c>
      <c r="R66" s="38">
        <f t="shared" si="30"/>
        <v>0</v>
      </c>
      <c r="S66" s="38">
        <f t="shared" si="31"/>
        <v>313.64</v>
      </c>
      <c r="T66" s="39">
        <f t="shared" si="32"/>
        <v>124.84</v>
      </c>
      <c r="U66" s="38">
        <f t="shared" si="33"/>
        <v>11.76</v>
      </c>
      <c r="V66" s="39">
        <f t="shared" si="34"/>
        <v>110</v>
      </c>
      <c r="W66" s="39">
        <f t="shared" si="35"/>
        <v>54</v>
      </c>
      <c r="X66" s="38">
        <f t="shared" si="36"/>
        <v>614.24</v>
      </c>
      <c r="Y66" s="38">
        <f t="shared" si="37"/>
        <v>1979.36</v>
      </c>
      <c r="Z66" s="38"/>
      <c r="AA66" s="41" t="s">
        <v>60</v>
      </c>
      <c r="AB66" s="42">
        <f t="shared" ref="AB66:AH66" si="94">K66+R66</f>
        <v>47.05</v>
      </c>
      <c r="AC66" s="42">
        <f t="shared" si="94"/>
        <v>940.93</v>
      </c>
      <c r="AD66" s="42">
        <f t="shared" si="94"/>
        <v>624.18</v>
      </c>
      <c r="AE66" s="42">
        <f t="shared" si="94"/>
        <v>39.2</v>
      </c>
      <c r="AF66" s="42">
        <f t="shared" si="94"/>
        <v>220</v>
      </c>
      <c r="AG66" s="42">
        <f t="shared" si="94"/>
        <v>108</v>
      </c>
      <c r="AH66" s="42">
        <f t="shared" si="94"/>
        <v>1979.36</v>
      </c>
      <c r="AI66" s="41" t="s">
        <v>33</v>
      </c>
    </row>
    <row r="67" s="15" customFormat="1" ht="16" customHeight="1" spans="1:35">
      <c r="A67" s="37">
        <f t="shared" ref="A67:A93" si="95">ROW()-3</f>
        <v>64</v>
      </c>
      <c r="B67" s="38" t="s">
        <v>238</v>
      </c>
      <c r="C67" s="38" t="s">
        <v>257</v>
      </c>
      <c r="D67" s="40" t="s">
        <v>258</v>
      </c>
      <c r="E67" s="38">
        <v>3920.55</v>
      </c>
      <c r="F67" s="38">
        <v>3920.55</v>
      </c>
      <c r="G67" s="39">
        <v>6241.75</v>
      </c>
      <c r="H67" s="38">
        <v>3920.55</v>
      </c>
      <c r="I67" s="39">
        <v>2200</v>
      </c>
      <c r="J67" s="39">
        <v>108</v>
      </c>
      <c r="K67" s="38">
        <f t="shared" ref="K67:K93" si="96">ROUND(E67*0.012,2)</f>
        <v>47.05</v>
      </c>
      <c r="L67" s="38">
        <f t="shared" ref="L67:L93" si="97">ROUND(F67*0.16,2)</f>
        <v>627.29</v>
      </c>
      <c r="M67" s="39">
        <f t="shared" ref="M67:M93" si="98">ROUND(G67*0.08,2)</f>
        <v>499.34</v>
      </c>
      <c r="N67" s="38">
        <f t="shared" ref="N67:N93" si="99">ROUND(H67*0.007,2)</f>
        <v>27.44</v>
      </c>
      <c r="O67" s="39">
        <f t="shared" ref="O67:O93" si="100">I67*5%</f>
        <v>110</v>
      </c>
      <c r="P67" s="39">
        <f t="shared" ref="P67:P93" si="101">J67*50%</f>
        <v>54</v>
      </c>
      <c r="Q67" s="39">
        <f t="shared" ref="Q67:Q93" si="102">SUM(K67:P67)</f>
        <v>1365.12</v>
      </c>
      <c r="R67" s="38">
        <f t="shared" ref="R67:R93" si="103">E67*0</f>
        <v>0</v>
      </c>
      <c r="S67" s="38">
        <f t="shared" ref="S67:S93" si="104">ROUND(F67*0.08,2)</f>
        <v>313.64</v>
      </c>
      <c r="T67" s="39">
        <f t="shared" ref="T67:T93" si="105">ROUND(G67*0.02,2)</f>
        <v>124.84</v>
      </c>
      <c r="U67" s="38">
        <f t="shared" ref="U67:U93" si="106">ROUND(H67*0.003,2)</f>
        <v>11.76</v>
      </c>
      <c r="V67" s="39">
        <f t="shared" ref="V67:V93" si="107">I67*5%</f>
        <v>110</v>
      </c>
      <c r="W67" s="39">
        <f t="shared" ref="W67:W93" si="108">J67*50%</f>
        <v>54</v>
      </c>
      <c r="X67" s="38">
        <f t="shared" ref="X67:X93" si="109">SUM(R67:W67)</f>
        <v>614.24</v>
      </c>
      <c r="Y67" s="38">
        <f t="shared" ref="Y67:Y93" si="110">Q67+X67</f>
        <v>1979.36</v>
      </c>
      <c r="Z67" s="38"/>
      <c r="AA67" s="41" t="s">
        <v>64</v>
      </c>
      <c r="AB67" s="42">
        <f t="shared" ref="AB67:AH67" si="111">K67+R67</f>
        <v>47.05</v>
      </c>
      <c r="AC67" s="42">
        <f t="shared" si="111"/>
        <v>940.93</v>
      </c>
      <c r="AD67" s="42">
        <f t="shared" si="111"/>
        <v>624.18</v>
      </c>
      <c r="AE67" s="42">
        <f t="shared" si="111"/>
        <v>39.2</v>
      </c>
      <c r="AF67" s="42">
        <f t="shared" si="111"/>
        <v>220</v>
      </c>
      <c r="AG67" s="42">
        <f t="shared" si="111"/>
        <v>108</v>
      </c>
      <c r="AH67" s="42">
        <f t="shared" si="111"/>
        <v>1979.36</v>
      </c>
      <c r="AI67" s="41" t="s">
        <v>33</v>
      </c>
    </row>
    <row r="68" s="15" customFormat="1" ht="16" customHeight="1" spans="1:35">
      <c r="A68" s="37">
        <f t="shared" si="95"/>
        <v>65</v>
      </c>
      <c r="B68" s="38" t="s">
        <v>238</v>
      </c>
      <c r="C68" s="38" t="s">
        <v>259</v>
      </c>
      <c r="D68" s="40" t="s">
        <v>260</v>
      </c>
      <c r="E68" s="38">
        <v>3920.55</v>
      </c>
      <c r="F68" s="38">
        <v>3920.55</v>
      </c>
      <c r="G68" s="39">
        <v>6241.75</v>
      </c>
      <c r="H68" s="38">
        <v>3920.55</v>
      </c>
      <c r="I68" s="39">
        <v>2200</v>
      </c>
      <c r="J68" s="39">
        <v>108</v>
      </c>
      <c r="K68" s="38">
        <f t="shared" si="96"/>
        <v>47.05</v>
      </c>
      <c r="L68" s="38">
        <f t="shared" si="97"/>
        <v>627.29</v>
      </c>
      <c r="M68" s="39">
        <f t="shared" si="98"/>
        <v>499.34</v>
      </c>
      <c r="N68" s="38">
        <f t="shared" si="99"/>
        <v>27.44</v>
      </c>
      <c r="O68" s="39">
        <f t="shared" si="100"/>
        <v>110</v>
      </c>
      <c r="P68" s="39">
        <f t="shared" si="101"/>
        <v>54</v>
      </c>
      <c r="Q68" s="39">
        <f t="shared" si="102"/>
        <v>1365.12</v>
      </c>
      <c r="R68" s="38">
        <f t="shared" si="103"/>
        <v>0</v>
      </c>
      <c r="S68" s="38">
        <f t="shared" si="104"/>
        <v>313.64</v>
      </c>
      <c r="T68" s="39">
        <f t="shared" si="105"/>
        <v>124.84</v>
      </c>
      <c r="U68" s="38">
        <f t="shared" si="106"/>
        <v>11.76</v>
      </c>
      <c r="V68" s="39">
        <f t="shared" si="107"/>
        <v>110</v>
      </c>
      <c r="W68" s="39">
        <f t="shared" si="108"/>
        <v>54</v>
      </c>
      <c r="X68" s="38">
        <f t="shared" si="109"/>
        <v>614.24</v>
      </c>
      <c r="Y68" s="38">
        <f t="shared" si="110"/>
        <v>1979.36</v>
      </c>
      <c r="Z68" s="38"/>
      <c r="AA68" s="41" t="s">
        <v>60</v>
      </c>
      <c r="AB68" s="42">
        <f t="shared" ref="AB68:AH68" si="112">K68+R68</f>
        <v>47.05</v>
      </c>
      <c r="AC68" s="42">
        <f t="shared" si="112"/>
        <v>940.93</v>
      </c>
      <c r="AD68" s="42">
        <f t="shared" si="112"/>
        <v>624.18</v>
      </c>
      <c r="AE68" s="42">
        <f t="shared" si="112"/>
        <v>39.2</v>
      </c>
      <c r="AF68" s="42">
        <f t="shared" si="112"/>
        <v>220</v>
      </c>
      <c r="AG68" s="42">
        <f t="shared" si="112"/>
        <v>108</v>
      </c>
      <c r="AH68" s="42">
        <f t="shared" si="112"/>
        <v>1979.36</v>
      </c>
      <c r="AI68" s="41" t="s">
        <v>33</v>
      </c>
    </row>
    <row r="69" s="15" customFormat="1" ht="16" customHeight="1" spans="1:35">
      <c r="A69" s="37">
        <f t="shared" si="95"/>
        <v>66</v>
      </c>
      <c r="B69" s="38" t="s">
        <v>261</v>
      </c>
      <c r="C69" s="38" t="s">
        <v>262</v>
      </c>
      <c r="D69" s="40" t="s">
        <v>263</v>
      </c>
      <c r="E69" s="38">
        <v>3920.55</v>
      </c>
      <c r="F69" s="38">
        <v>3920.55</v>
      </c>
      <c r="G69" s="39">
        <v>6241.75</v>
      </c>
      <c r="H69" s="38">
        <v>3920.55</v>
      </c>
      <c r="I69" s="39">
        <v>3180</v>
      </c>
      <c r="J69" s="39">
        <v>108</v>
      </c>
      <c r="K69" s="38">
        <f t="shared" si="96"/>
        <v>47.05</v>
      </c>
      <c r="L69" s="38">
        <f t="shared" si="97"/>
        <v>627.29</v>
      </c>
      <c r="M69" s="39">
        <f t="shared" si="98"/>
        <v>499.34</v>
      </c>
      <c r="N69" s="38">
        <f t="shared" si="99"/>
        <v>27.44</v>
      </c>
      <c r="O69" s="39">
        <f t="shared" si="100"/>
        <v>159</v>
      </c>
      <c r="P69" s="39">
        <f t="shared" si="101"/>
        <v>54</v>
      </c>
      <c r="Q69" s="39">
        <f t="shared" si="102"/>
        <v>1414.12</v>
      </c>
      <c r="R69" s="38">
        <f t="shared" si="103"/>
        <v>0</v>
      </c>
      <c r="S69" s="38">
        <f t="shared" si="104"/>
        <v>313.64</v>
      </c>
      <c r="T69" s="39">
        <f t="shared" si="105"/>
        <v>124.84</v>
      </c>
      <c r="U69" s="38">
        <f t="shared" si="106"/>
        <v>11.76</v>
      </c>
      <c r="V69" s="39">
        <f t="shared" si="107"/>
        <v>159</v>
      </c>
      <c r="W69" s="39">
        <f t="shared" si="108"/>
        <v>54</v>
      </c>
      <c r="X69" s="38">
        <f t="shared" si="109"/>
        <v>663.24</v>
      </c>
      <c r="Y69" s="38">
        <f t="shared" si="110"/>
        <v>2077.36</v>
      </c>
      <c r="Z69" s="38"/>
      <c r="AA69" s="41" t="s">
        <v>61</v>
      </c>
      <c r="AB69" s="42">
        <f t="shared" ref="AB69:AH69" si="113">K69+R69</f>
        <v>47.05</v>
      </c>
      <c r="AC69" s="42">
        <f t="shared" si="113"/>
        <v>940.93</v>
      </c>
      <c r="AD69" s="42">
        <f t="shared" si="113"/>
        <v>624.18</v>
      </c>
      <c r="AE69" s="42">
        <f t="shared" si="113"/>
        <v>39.2</v>
      </c>
      <c r="AF69" s="42">
        <f t="shared" si="113"/>
        <v>318</v>
      </c>
      <c r="AG69" s="42">
        <f t="shared" si="113"/>
        <v>108</v>
      </c>
      <c r="AH69" s="42">
        <f t="shared" si="113"/>
        <v>2077.36</v>
      </c>
      <c r="AI69" s="41" t="s">
        <v>36</v>
      </c>
    </row>
    <row r="70" s="15" customFormat="1" ht="16" customHeight="1" spans="1:35">
      <c r="A70" s="37">
        <f t="shared" si="95"/>
        <v>67</v>
      </c>
      <c r="B70" s="38" t="s">
        <v>238</v>
      </c>
      <c r="C70" s="151" t="s">
        <v>264</v>
      </c>
      <c r="D70" s="40" t="s">
        <v>265</v>
      </c>
      <c r="E70" s="38">
        <v>3920.55</v>
      </c>
      <c r="F70" s="38">
        <v>3920.55</v>
      </c>
      <c r="G70" s="39">
        <v>6241.75</v>
      </c>
      <c r="H70" s="38">
        <v>3920.55</v>
      </c>
      <c r="I70" s="39">
        <v>0</v>
      </c>
      <c r="J70" s="39">
        <v>108</v>
      </c>
      <c r="K70" s="38">
        <f t="shared" si="96"/>
        <v>47.05</v>
      </c>
      <c r="L70" s="38">
        <f t="shared" si="97"/>
        <v>627.29</v>
      </c>
      <c r="M70" s="39">
        <f t="shared" si="98"/>
        <v>499.34</v>
      </c>
      <c r="N70" s="38">
        <f t="shared" si="99"/>
        <v>27.44</v>
      </c>
      <c r="O70" s="39">
        <f t="shared" si="100"/>
        <v>0</v>
      </c>
      <c r="P70" s="39">
        <f t="shared" si="101"/>
        <v>54</v>
      </c>
      <c r="Q70" s="39">
        <f t="shared" si="102"/>
        <v>1255.12</v>
      </c>
      <c r="R70" s="38">
        <f t="shared" si="103"/>
        <v>0</v>
      </c>
      <c r="S70" s="38">
        <f t="shared" si="104"/>
        <v>313.64</v>
      </c>
      <c r="T70" s="39">
        <f t="shared" si="105"/>
        <v>124.84</v>
      </c>
      <c r="U70" s="38">
        <f t="shared" si="106"/>
        <v>11.76</v>
      </c>
      <c r="V70" s="39">
        <f t="shared" si="107"/>
        <v>0</v>
      </c>
      <c r="W70" s="39">
        <f t="shared" si="108"/>
        <v>54</v>
      </c>
      <c r="X70" s="38">
        <f t="shared" si="109"/>
        <v>504.24</v>
      </c>
      <c r="Y70" s="38">
        <f t="shared" si="110"/>
        <v>1759.36</v>
      </c>
      <c r="Z70" s="38"/>
      <c r="AA70" s="41" t="s">
        <v>60</v>
      </c>
      <c r="AB70" s="42">
        <f t="shared" ref="AB70:AH70" si="114">K70+R70</f>
        <v>47.05</v>
      </c>
      <c r="AC70" s="42">
        <f t="shared" si="114"/>
        <v>940.93</v>
      </c>
      <c r="AD70" s="42">
        <f t="shared" si="114"/>
        <v>624.18</v>
      </c>
      <c r="AE70" s="42">
        <f t="shared" si="114"/>
        <v>39.2</v>
      </c>
      <c r="AF70" s="42">
        <f t="shared" si="114"/>
        <v>0</v>
      </c>
      <c r="AG70" s="42">
        <f t="shared" si="114"/>
        <v>108</v>
      </c>
      <c r="AH70" s="42">
        <f t="shared" si="114"/>
        <v>1759.36</v>
      </c>
      <c r="AI70" s="41" t="s">
        <v>33</v>
      </c>
    </row>
    <row r="71" s="15" customFormat="1" ht="16" customHeight="1" spans="1:35">
      <c r="A71" s="37">
        <f t="shared" si="95"/>
        <v>68</v>
      </c>
      <c r="B71" s="38" t="s">
        <v>238</v>
      </c>
      <c r="C71" s="38" t="s">
        <v>266</v>
      </c>
      <c r="D71" s="40" t="s">
        <v>267</v>
      </c>
      <c r="E71" s="38">
        <v>3920.55</v>
      </c>
      <c r="F71" s="38">
        <v>3920.55</v>
      </c>
      <c r="G71" s="39">
        <v>6241.75</v>
      </c>
      <c r="H71" s="38">
        <v>3920.55</v>
      </c>
      <c r="I71" s="39">
        <v>2200</v>
      </c>
      <c r="J71" s="39">
        <v>108</v>
      </c>
      <c r="K71" s="38">
        <f t="shared" si="96"/>
        <v>47.05</v>
      </c>
      <c r="L71" s="38">
        <f t="shared" si="97"/>
        <v>627.29</v>
      </c>
      <c r="M71" s="39">
        <f t="shared" si="98"/>
        <v>499.34</v>
      </c>
      <c r="N71" s="38">
        <f t="shared" si="99"/>
        <v>27.44</v>
      </c>
      <c r="O71" s="39">
        <f t="shared" si="100"/>
        <v>110</v>
      </c>
      <c r="P71" s="39">
        <f t="shared" si="101"/>
        <v>54</v>
      </c>
      <c r="Q71" s="39">
        <f t="shared" si="102"/>
        <v>1365.12</v>
      </c>
      <c r="R71" s="38">
        <f t="shared" si="103"/>
        <v>0</v>
      </c>
      <c r="S71" s="38">
        <f t="shared" si="104"/>
        <v>313.64</v>
      </c>
      <c r="T71" s="39">
        <f t="shared" si="105"/>
        <v>124.84</v>
      </c>
      <c r="U71" s="38">
        <f t="shared" si="106"/>
        <v>11.76</v>
      </c>
      <c r="V71" s="39">
        <f t="shared" si="107"/>
        <v>110</v>
      </c>
      <c r="W71" s="39">
        <f t="shared" si="108"/>
        <v>54</v>
      </c>
      <c r="X71" s="38">
        <f t="shared" si="109"/>
        <v>614.24</v>
      </c>
      <c r="Y71" s="38">
        <f t="shared" si="110"/>
        <v>1979.36</v>
      </c>
      <c r="Z71" s="38"/>
      <c r="AA71" s="41" t="s">
        <v>64</v>
      </c>
      <c r="AB71" s="42">
        <f t="shared" ref="AB71:AH71" si="115">K71+R71</f>
        <v>47.05</v>
      </c>
      <c r="AC71" s="42">
        <f t="shared" si="115"/>
        <v>940.93</v>
      </c>
      <c r="AD71" s="42">
        <f t="shared" si="115"/>
        <v>624.18</v>
      </c>
      <c r="AE71" s="42">
        <f t="shared" si="115"/>
        <v>39.2</v>
      </c>
      <c r="AF71" s="42">
        <f t="shared" si="115"/>
        <v>220</v>
      </c>
      <c r="AG71" s="42">
        <f t="shared" si="115"/>
        <v>108</v>
      </c>
      <c r="AH71" s="42">
        <f t="shared" si="115"/>
        <v>1979.36</v>
      </c>
      <c r="AI71" s="41" t="s">
        <v>33</v>
      </c>
    </row>
    <row r="72" s="15" customFormat="1" ht="16" customHeight="1" spans="1:35">
      <c r="A72" s="37">
        <f t="shared" si="95"/>
        <v>69</v>
      </c>
      <c r="B72" s="38" t="s">
        <v>238</v>
      </c>
      <c r="C72" s="38" t="s">
        <v>268</v>
      </c>
      <c r="D72" s="40" t="s">
        <v>269</v>
      </c>
      <c r="E72" s="38">
        <v>3920.55</v>
      </c>
      <c r="F72" s="38">
        <v>3920.55</v>
      </c>
      <c r="G72" s="39">
        <v>6241.75</v>
      </c>
      <c r="H72" s="38">
        <v>3920.55</v>
      </c>
      <c r="I72" s="39">
        <v>2200</v>
      </c>
      <c r="J72" s="39">
        <v>108</v>
      </c>
      <c r="K72" s="38">
        <f t="shared" si="96"/>
        <v>47.05</v>
      </c>
      <c r="L72" s="38">
        <f t="shared" si="97"/>
        <v>627.29</v>
      </c>
      <c r="M72" s="39">
        <f t="shared" si="98"/>
        <v>499.34</v>
      </c>
      <c r="N72" s="38">
        <f t="shared" si="99"/>
        <v>27.44</v>
      </c>
      <c r="O72" s="39">
        <f t="shared" si="100"/>
        <v>110</v>
      </c>
      <c r="P72" s="39">
        <f t="shared" si="101"/>
        <v>54</v>
      </c>
      <c r="Q72" s="39">
        <f t="shared" si="102"/>
        <v>1365.12</v>
      </c>
      <c r="R72" s="38">
        <f t="shared" si="103"/>
        <v>0</v>
      </c>
      <c r="S72" s="38">
        <f t="shared" si="104"/>
        <v>313.64</v>
      </c>
      <c r="T72" s="39">
        <f t="shared" si="105"/>
        <v>124.84</v>
      </c>
      <c r="U72" s="38">
        <f t="shared" si="106"/>
        <v>11.76</v>
      </c>
      <c r="V72" s="39">
        <f t="shared" si="107"/>
        <v>110</v>
      </c>
      <c r="W72" s="39">
        <f t="shared" si="108"/>
        <v>54</v>
      </c>
      <c r="X72" s="38">
        <f t="shared" si="109"/>
        <v>614.24</v>
      </c>
      <c r="Y72" s="38">
        <f t="shared" si="110"/>
        <v>1979.36</v>
      </c>
      <c r="Z72" s="38"/>
      <c r="AA72" s="41" t="s">
        <v>64</v>
      </c>
      <c r="AB72" s="42">
        <f t="shared" ref="AB72:AH72" si="116">K72+R72</f>
        <v>47.05</v>
      </c>
      <c r="AC72" s="42">
        <f t="shared" si="116"/>
        <v>940.93</v>
      </c>
      <c r="AD72" s="42">
        <f t="shared" si="116"/>
        <v>624.18</v>
      </c>
      <c r="AE72" s="42">
        <f t="shared" si="116"/>
        <v>39.2</v>
      </c>
      <c r="AF72" s="42">
        <f t="shared" si="116"/>
        <v>220</v>
      </c>
      <c r="AG72" s="42">
        <f t="shared" si="116"/>
        <v>108</v>
      </c>
      <c r="AH72" s="42">
        <f t="shared" si="116"/>
        <v>1979.36</v>
      </c>
      <c r="AI72" s="41" t="s">
        <v>33</v>
      </c>
    </row>
    <row r="73" s="15" customFormat="1" ht="16" customHeight="1" spans="1:35">
      <c r="A73" s="37">
        <f t="shared" si="95"/>
        <v>70</v>
      </c>
      <c r="B73" s="38" t="s">
        <v>270</v>
      </c>
      <c r="C73" s="38" t="s">
        <v>271</v>
      </c>
      <c r="D73" s="40" t="s">
        <v>272</v>
      </c>
      <c r="E73" s="38">
        <v>3920.55</v>
      </c>
      <c r="F73" s="38">
        <v>3920.55</v>
      </c>
      <c r="G73" s="39">
        <v>6241.75</v>
      </c>
      <c r="H73" s="38">
        <v>3920.55</v>
      </c>
      <c r="I73" s="39">
        <v>2544</v>
      </c>
      <c r="J73" s="39">
        <v>108</v>
      </c>
      <c r="K73" s="38">
        <f t="shared" si="96"/>
        <v>47.05</v>
      </c>
      <c r="L73" s="38">
        <f t="shared" si="97"/>
        <v>627.29</v>
      </c>
      <c r="M73" s="39">
        <f t="shared" si="98"/>
        <v>499.34</v>
      </c>
      <c r="N73" s="38">
        <f t="shared" si="99"/>
        <v>27.44</v>
      </c>
      <c r="O73" s="39">
        <f t="shared" si="100"/>
        <v>127.2</v>
      </c>
      <c r="P73" s="39">
        <f t="shared" si="101"/>
        <v>54</v>
      </c>
      <c r="Q73" s="39">
        <f t="shared" si="102"/>
        <v>1382.32</v>
      </c>
      <c r="R73" s="38">
        <f t="shared" si="103"/>
        <v>0</v>
      </c>
      <c r="S73" s="38">
        <f t="shared" si="104"/>
        <v>313.64</v>
      </c>
      <c r="T73" s="39">
        <f t="shared" si="105"/>
        <v>124.84</v>
      </c>
      <c r="U73" s="38">
        <f t="shared" si="106"/>
        <v>11.76</v>
      </c>
      <c r="V73" s="39">
        <f t="shared" si="107"/>
        <v>127.2</v>
      </c>
      <c r="W73" s="39">
        <f t="shared" si="108"/>
        <v>54</v>
      </c>
      <c r="X73" s="38">
        <f t="shared" si="109"/>
        <v>631.44</v>
      </c>
      <c r="Y73" s="38">
        <f t="shared" si="110"/>
        <v>2013.76</v>
      </c>
      <c r="Z73" s="38"/>
      <c r="AA73" s="41" t="s">
        <v>63</v>
      </c>
      <c r="AB73" s="42">
        <f t="shared" ref="AB73:AH73" si="117">K73+R73</f>
        <v>47.05</v>
      </c>
      <c r="AC73" s="42">
        <f t="shared" si="117"/>
        <v>940.93</v>
      </c>
      <c r="AD73" s="42">
        <f t="shared" si="117"/>
        <v>624.18</v>
      </c>
      <c r="AE73" s="42">
        <f t="shared" si="117"/>
        <v>39.2</v>
      </c>
      <c r="AF73" s="42">
        <f t="shared" si="117"/>
        <v>254.4</v>
      </c>
      <c r="AG73" s="42">
        <f t="shared" si="117"/>
        <v>108</v>
      </c>
      <c r="AH73" s="42">
        <f t="shared" si="117"/>
        <v>2013.76</v>
      </c>
      <c r="AI73" s="41" t="s">
        <v>33</v>
      </c>
    </row>
    <row r="74" s="15" customFormat="1" ht="16" customHeight="1" spans="1:35">
      <c r="A74" s="37">
        <f t="shared" si="95"/>
        <v>71</v>
      </c>
      <c r="B74" s="38" t="s">
        <v>270</v>
      </c>
      <c r="C74" s="38" t="s">
        <v>273</v>
      </c>
      <c r="D74" s="40" t="s">
        <v>274</v>
      </c>
      <c r="E74" s="38">
        <v>3920.55</v>
      </c>
      <c r="F74" s="38">
        <v>3920.55</v>
      </c>
      <c r="G74" s="39">
        <v>6241.75</v>
      </c>
      <c r="H74" s="38">
        <v>3920.55</v>
      </c>
      <c r="I74" s="39">
        <v>2200</v>
      </c>
      <c r="J74" s="39">
        <v>108</v>
      </c>
      <c r="K74" s="38">
        <f t="shared" si="96"/>
        <v>47.05</v>
      </c>
      <c r="L74" s="38">
        <f t="shared" si="97"/>
        <v>627.29</v>
      </c>
      <c r="M74" s="39">
        <f t="shared" si="98"/>
        <v>499.34</v>
      </c>
      <c r="N74" s="38">
        <f t="shared" si="99"/>
        <v>27.44</v>
      </c>
      <c r="O74" s="39">
        <f t="shared" si="100"/>
        <v>110</v>
      </c>
      <c r="P74" s="39">
        <f t="shared" si="101"/>
        <v>54</v>
      </c>
      <c r="Q74" s="39">
        <f t="shared" si="102"/>
        <v>1365.12</v>
      </c>
      <c r="R74" s="38">
        <f t="shared" si="103"/>
        <v>0</v>
      </c>
      <c r="S74" s="38">
        <f t="shared" si="104"/>
        <v>313.64</v>
      </c>
      <c r="T74" s="39">
        <f t="shared" si="105"/>
        <v>124.84</v>
      </c>
      <c r="U74" s="38">
        <f t="shared" si="106"/>
        <v>11.76</v>
      </c>
      <c r="V74" s="39">
        <f t="shared" si="107"/>
        <v>110</v>
      </c>
      <c r="W74" s="39">
        <f t="shared" si="108"/>
        <v>54</v>
      </c>
      <c r="X74" s="38">
        <f t="shared" si="109"/>
        <v>614.24</v>
      </c>
      <c r="Y74" s="38">
        <f t="shared" si="110"/>
        <v>1979.36</v>
      </c>
      <c r="Z74" s="38"/>
      <c r="AA74" s="41" t="s">
        <v>63</v>
      </c>
      <c r="AB74" s="42">
        <f t="shared" ref="AB74:AH74" si="118">K74+R74</f>
        <v>47.05</v>
      </c>
      <c r="AC74" s="42">
        <f t="shared" si="118"/>
        <v>940.93</v>
      </c>
      <c r="AD74" s="42">
        <f t="shared" si="118"/>
        <v>624.18</v>
      </c>
      <c r="AE74" s="42">
        <f t="shared" si="118"/>
        <v>39.2</v>
      </c>
      <c r="AF74" s="42">
        <f t="shared" si="118"/>
        <v>220</v>
      </c>
      <c r="AG74" s="42">
        <f t="shared" si="118"/>
        <v>108</v>
      </c>
      <c r="AH74" s="42">
        <f t="shared" si="118"/>
        <v>1979.36</v>
      </c>
      <c r="AI74" s="41" t="s">
        <v>33</v>
      </c>
    </row>
    <row r="75" s="15" customFormat="1" ht="16" customHeight="1" spans="1:35">
      <c r="A75" s="37">
        <f t="shared" si="95"/>
        <v>72</v>
      </c>
      <c r="B75" s="38" t="s">
        <v>270</v>
      </c>
      <c r="C75" s="38" t="s">
        <v>275</v>
      </c>
      <c r="D75" s="40" t="s">
        <v>276</v>
      </c>
      <c r="E75" s="38">
        <v>3920.55</v>
      </c>
      <c r="F75" s="38">
        <v>3920.55</v>
      </c>
      <c r="G75" s="39">
        <v>6241.75</v>
      </c>
      <c r="H75" s="38">
        <v>3920.55</v>
      </c>
      <c r="I75" s="39">
        <v>2200</v>
      </c>
      <c r="J75" s="39">
        <v>108</v>
      </c>
      <c r="K75" s="38">
        <f t="shared" si="96"/>
        <v>47.05</v>
      </c>
      <c r="L75" s="38">
        <f t="shared" si="97"/>
        <v>627.29</v>
      </c>
      <c r="M75" s="39">
        <f t="shared" si="98"/>
        <v>499.34</v>
      </c>
      <c r="N75" s="38">
        <f t="shared" si="99"/>
        <v>27.44</v>
      </c>
      <c r="O75" s="39">
        <f t="shared" si="100"/>
        <v>110</v>
      </c>
      <c r="P75" s="39">
        <f t="shared" si="101"/>
        <v>54</v>
      </c>
      <c r="Q75" s="39">
        <f t="shared" si="102"/>
        <v>1365.12</v>
      </c>
      <c r="R75" s="38">
        <f t="shared" si="103"/>
        <v>0</v>
      </c>
      <c r="S75" s="38">
        <f t="shared" si="104"/>
        <v>313.64</v>
      </c>
      <c r="T75" s="39">
        <f t="shared" si="105"/>
        <v>124.84</v>
      </c>
      <c r="U75" s="38">
        <f t="shared" si="106"/>
        <v>11.76</v>
      </c>
      <c r="V75" s="39">
        <f t="shared" si="107"/>
        <v>110</v>
      </c>
      <c r="W75" s="39">
        <f t="shared" si="108"/>
        <v>54</v>
      </c>
      <c r="X75" s="38">
        <f t="shared" si="109"/>
        <v>614.24</v>
      </c>
      <c r="Y75" s="38">
        <f t="shared" si="110"/>
        <v>1979.36</v>
      </c>
      <c r="Z75" s="38"/>
      <c r="AA75" s="41" t="s">
        <v>63</v>
      </c>
      <c r="AB75" s="42">
        <f t="shared" ref="AB75:AH75" si="119">K75+R75</f>
        <v>47.05</v>
      </c>
      <c r="AC75" s="42">
        <f t="shared" si="119"/>
        <v>940.93</v>
      </c>
      <c r="AD75" s="42">
        <f t="shared" si="119"/>
        <v>624.18</v>
      </c>
      <c r="AE75" s="42">
        <f t="shared" si="119"/>
        <v>39.2</v>
      </c>
      <c r="AF75" s="42">
        <f t="shared" si="119"/>
        <v>220</v>
      </c>
      <c r="AG75" s="42">
        <f t="shared" si="119"/>
        <v>108</v>
      </c>
      <c r="AH75" s="42">
        <f t="shared" si="119"/>
        <v>1979.36</v>
      </c>
      <c r="AI75" s="41" t="s">
        <v>33</v>
      </c>
    </row>
    <row r="76" s="15" customFormat="1" ht="16" customHeight="1" spans="1:35">
      <c r="A76" s="37">
        <f t="shared" si="95"/>
        <v>73</v>
      </c>
      <c r="B76" s="38" t="s">
        <v>270</v>
      </c>
      <c r="C76" s="38" t="s">
        <v>277</v>
      </c>
      <c r="D76" s="40" t="s">
        <v>278</v>
      </c>
      <c r="E76" s="38">
        <v>3920.55</v>
      </c>
      <c r="F76" s="38">
        <v>3920.55</v>
      </c>
      <c r="G76" s="39">
        <v>6241.75</v>
      </c>
      <c r="H76" s="38">
        <v>3920.55</v>
      </c>
      <c r="I76" s="39">
        <v>2544</v>
      </c>
      <c r="J76" s="39">
        <v>108</v>
      </c>
      <c r="K76" s="38">
        <f t="shared" si="96"/>
        <v>47.05</v>
      </c>
      <c r="L76" s="38">
        <f t="shared" si="97"/>
        <v>627.29</v>
      </c>
      <c r="M76" s="39">
        <f t="shared" si="98"/>
        <v>499.34</v>
      </c>
      <c r="N76" s="38">
        <f t="shared" si="99"/>
        <v>27.44</v>
      </c>
      <c r="O76" s="39">
        <f t="shared" si="100"/>
        <v>127.2</v>
      </c>
      <c r="P76" s="39">
        <f t="shared" si="101"/>
        <v>54</v>
      </c>
      <c r="Q76" s="39">
        <f t="shared" si="102"/>
        <v>1382.32</v>
      </c>
      <c r="R76" s="38">
        <f t="shared" si="103"/>
        <v>0</v>
      </c>
      <c r="S76" s="38">
        <f t="shared" si="104"/>
        <v>313.64</v>
      </c>
      <c r="T76" s="39">
        <f t="shared" si="105"/>
        <v>124.84</v>
      </c>
      <c r="U76" s="38">
        <f t="shared" si="106"/>
        <v>11.76</v>
      </c>
      <c r="V76" s="39">
        <f t="shared" si="107"/>
        <v>127.2</v>
      </c>
      <c r="W76" s="39">
        <f t="shared" si="108"/>
        <v>54</v>
      </c>
      <c r="X76" s="38">
        <f t="shared" si="109"/>
        <v>631.44</v>
      </c>
      <c r="Y76" s="38">
        <f t="shared" si="110"/>
        <v>2013.76</v>
      </c>
      <c r="Z76" s="38"/>
      <c r="AA76" s="41" t="s">
        <v>63</v>
      </c>
      <c r="AB76" s="42">
        <f t="shared" ref="AB76:AH76" si="120">K76+R76</f>
        <v>47.05</v>
      </c>
      <c r="AC76" s="42">
        <f t="shared" si="120"/>
        <v>940.93</v>
      </c>
      <c r="AD76" s="42">
        <f t="shared" si="120"/>
        <v>624.18</v>
      </c>
      <c r="AE76" s="42">
        <f t="shared" si="120"/>
        <v>39.2</v>
      </c>
      <c r="AF76" s="42">
        <f t="shared" si="120"/>
        <v>254.4</v>
      </c>
      <c r="AG76" s="42">
        <f t="shared" si="120"/>
        <v>108</v>
      </c>
      <c r="AH76" s="42">
        <f t="shared" si="120"/>
        <v>2013.76</v>
      </c>
      <c r="AI76" s="41" t="s">
        <v>33</v>
      </c>
    </row>
    <row r="77" s="15" customFormat="1" ht="16" customHeight="1" spans="1:35">
      <c r="A77" s="37">
        <f t="shared" si="95"/>
        <v>74</v>
      </c>
      <c r="B77" s="38" t="s">
        <v>270</v>
      </c>
      <c r="C77" s="38" t="s">
        <v>279</v>
      </c>
      <c r="D77" s="40" t="s">
        <v>280</v>
      </c>
      <c r="E77" s="38">
        <v>3920.55</v>
      </c>
      <c r="F77" s="38">
        <v>3920.55</v>
      </c>
      <c r="G77" s="39">
        <v>6241.75</v>
      </c>
      <c r="H77" s="38">
        <v>3920.55</v>
      </c>
      <c r="I77" s="39">
        <v>2200</v>
      </c>
      <c r="J77" s="39">
        <v>108</v>
      </c>
      <c r="K77" s="38">
        <f t="shared" si="96"/>
        <v>47.05</v>
      </c>
      <c r="L77" s="38">
        <f t="shared" si="97"/>
        <v>627.29</v>
      </c>
      <c r="M77" s="39">
        <f t="shared" si="98"/>
        <v>499.34</v>
      </c>
      <c r="N77" s="38">
        <f t="shared" si="99"/>
        <v>27.44</v>
      </c>
      <c r="O77" s="39">
        <f t="shared" si="100"/>
        <v>110</v>
      </c>
      <c r="P77" s="39">
        <f t="shared" si="101"/>
        <v>54</v>
      </c>
      <c r="Q77" s="39">
        <f t="shared" si="102"/>
        <v>1365.12</v>
      </c>
      <c r="R77" s="38">
        <f t="shared" si="103"/>
        <v>0</v>
      </c>
      <c r="S77" s="38">
        <f t="shared" si="104"/>
        <v>313.64</v>
      </c>
      <c r="T77" s="39">
        <f t="shared" si="105"/>
        <v>124.84</v>
      </c>
      <c r="U77" s="38">
        <f t="shared" si="106"/>
        <v>11.76</v>
      </c>
      <c r="V77" s="39">
        <f t="shared" si="107"/>
        <v>110</v>
      </c>
      <c r="W77" s="39">
        <f t="shared" si="108"/>
        <v>54</v>
      </c>
      <c r="X77" s="38">
        <f t="shared" si="109"/>
        <v>614.24</v>
      </c>
      <c r="Y77" s="38">
        <f t="shared" si="110"/>
        <v>1979.36</v>
      </c>
      <c r="Z77" s="38"/>
      <c r="AA77" s="41" t="s">
        <v>63</v>
      </c>
      <c r="AB77" s="42">
        <f t="shared" ref="AB77:AH77" si="121">K77+R77</f>
        <v>47.05</v>
      </c>
      <c r="AC77" s="42">
        <f t="shared" si="121"/>
        <v>940.93</v>
      </c>
      <c r="AD77" s="42">
        <f t="shared" si="121"/>
        <v>624.18</v>
      </c>
      <c r="AE77" s="42">
        <f t="shared" si="121"/>
        <v>39.2</v>
      </c>
      <c r="AF77" s="42">
        <f t="shared" si="121"/>
        <v>220</v>
      </c>
      <c r="AG77" s="42">
        <f t="shared" si="121"/>
        <v>108</v>
      </c>
      <c r="AH77" s="42">
        <f t="shared" si="121"/>
        <v>1979.36</v>
      </c>
      <c r="AI77" s="41" t="s">
        <v>33</v>
      </c>
    </row>
    <row r="78" s="15" customFormat="1" ht="16" customHeight="1" spans="1:35">
      <c r="A78" s="37">
        <f t="shared" si="95"/>
        <v>75</v>
      </c>
      <c r="B78" s="38" t="s">
        <v>270</v>
      </c>
      <c r="C78" s="38" t="s">
        <v>281</v>
      </c>
      <c r="D78" s="40" t="s">
        <v>282</v>
      </c>
      <c r="E78" s="38">
        <v>3920.55</v>
      </c>
      <c r="F78" s="38">
        <v>3920.55</v>
      </c>
      <c r="G78" s="39">
        <v>6241.75</v>
      </c>
      <c r="H78" s="38">
        <v>3920.55</v>
      </c>
      <c r="I78" s="39">
        <v>2544</v>
      </c>
      <c r="J78" s="39">
        <v>108</v>
      </c>
      <c r="K78" s="38">
        <f t="shared" si="96"/>
        <v>47.05</v>
      </c>
      <c r="L78" s="38">
        <f t="shared" si="97"/>
        <v>627.29</v>
      </c>
      <c r="M78" s="39">
        <f t="shared" si="98"/>
        <v>499.34</v>
      </c>
      <c r="N78" s="38">
        <f t="shared" si="99"/>
        <v>27.44</v>
      </c>
      <c r="O78" s="39">
        <f t="shared" si="100"/>
        <v>127.2</v>
      </c>
      <c r="P78" s="39">
        <f t="shared" si="101"/>
        <v>54</v>
      </c>
      <c r="Q78" s="39">
        <f t="shared" si="102"/>
        <v>1382.32</v>
      </c>
      <c r="R78" s="38">
        <f t="shared" si="103"/>
        <v>0</v>
      </c>
      <c r="S78" s="38">
        <f t="shared" si="104"/>
        <v>313.64</v>
      </c>
      <c r="T78" s="39">
        <f t="shared" si="105"/>
        <v>124.84</v>
      </c>
      <c r="U78" s="38">
        <f t="shared" si="106"/>
        <v>11.76</v>
      </c>
      <c r="V78" s="39">
        <f t="shared" si="107"/>
        <v>127.2</v>
      </c>
      <c r="W78" s="39">
        <f t="shared" si="108"/>
        <v>54</v>
      </c>
      <c r="X78" s="38">
        <f t="shared" si="109"/>
        <v>631.44</v>
      </c>
      <c r="Y78" s="38">
        <f t="shared" si="110"/>
        <v>2013.76</v>
      </c>
      <c r="Z78" s="38"/>
      <c r="AA78" s="41" t="s">
        <v>63</v>
      </c>
      <c r="AB78" s="42">
        <f t="shared" ref="AB78:AH78" si="122">K78+R78</f>
        <v>47.05</v>
      </c>
      <c r="AC78" s="42">
        <f t="shared" si="122"/>
        <v>940.93</v>
      </c>
      <c r="AD78" s="42">
        <f t="shared" si="122"/>
        <v>624.18</v>
      </c>
      <c r="AE78" s="42">
        <f t="shared" si="122"/>
        <v>39.2</v>
      </c>
      <c r="AF78" s="42">
        <f t="shared" si="122"/>
        <v>254.4</v>
      </c>
      <c r="AG78" s="42">
        <f t="shared" si="122"/>
        <v>108</v>
      </c>
      <c r="AH78" s="42">
        <f t="shared" si="122"/>
        <v>2013.76</v>
      </c>
      <c r="AI78" s="41" t="s">
        <v>33</v>
      </c>
    </row>
    <row r="79" s="15" customFormat="1" ht="16" customHeight="1" spans="1:35">
      <c r="A79" s="37">
        <f t="shared" si="95"/>
        <v>76</v>
      </c>
      <c r="B79" s="38" t="s">
        <v>270</v>
      </c>
      <c r="C79" s="38" t="s">
        <v>283</v>
      </c>
      <c r="D79" s="40" t="s">
        <v>284</v>
      </c>
      <c r="E79" s="38">
        <v>3920.55</v>
      </c>
      <c r="F79" s="38">
        <v>3920.55</v>
      </c>
      <c r="G79" s="39">
        <v>6241.75</v>
      </c>
      <c r="H79" s="38">
        <v>3920.55</v>
      </c>
      <c r="I79" s="39">
        <v>2200</v>
      </c>
      <c r="J79" s="39">
        <v>108</v>
      </c>
      <c r="K79" s="38">
        <f t="shared" si="96"/>
        <v>47.05</v>
      </c>
      <c r="L79" s="38">
        <f t="shared" si="97"/>
        <v>627.29</v>
      </c>
      <c r="M79" s="39">
        <f t="shared" si="98"/>
        <v>499.34</v>
      </c>
      <c r="N79" s="38">
        <f t="shared" si="99"/>
        <v>27.44</v>
      </c>
      <c r="O79" s="39">
        <f t="shared" si="100"/>
        <v>110</v>
      </c>
      <c r="P79" s="39">
        <f t="shared" si="101"/>
        <v>54</v>
      </c>
      <c r="Q79" s="39">
        <f t="shared" si="102"/>
        <v>1365.12</v>
      </c>
      <c r="R79" s="38">
        <f t="shared" si="103"/>
        <v>0</v>
      </c>
      <c r="S79" s="38">
        <f t="shared" si="104"/>
        <v>313.64</v>
      </c>
      <c r="T79" s="39">
        <f t="shared" si="105"/>
        <v>124.84</v>
      </c>
      <c r="U79" s="38">
        <f t="shared" si="106"/>
        <v>11.76</v>
      </c>
      <c r="V79" s="39">
        <f t="shared" si="107"/>
        <v>110</v>
      </c>
      <c r="W79" s="39">
        <f t="shared" si="108"/>
        <v>54</v>
      </c>
      <c r="X79" s="38">
        <f t="shared" si="109"/>
        <v>614.24</v>
      </c>
      <c r="Y79" s="38">
        <f t="shared" si="110"/>
        <v>1979.36</v>
      </c>
      <c r="Z79" s="38"/>
      <c r="AA79" s="41" t="s">
        <v>63</v>
      </c>
      <c r="AB79" s="42">
        <f t="shared" ref="AB79:AH79" si="123">K79+R79</f>
        <v>47.05</v>
      </c>
      <c r="AC79" s="42">
        <f t="shared" si="123"/>
        <v>940.93</v>
      </c>
      <c r="AD79" s="42">
        <f t="shared" si="123"/>
        <v>624.18</v>
      </c>
      <c r="AE79" s="42">
        <f t="shared" si="123"/>
        <v>39.2</v>
      </c>
      <c r="AF79" s="42">
        <f t="shared" si="123"/>
        <v>220</v>
      </c>
      <c r="AG79" s="42">
        <f t="shared" si="123"/>
        <v>108</v>
      </c>
      <c r="AH79" s="42">
        <f t="shared" si="123"/>
        <v>1979.36</v>
      </c>
      <c r="AI79" s="41" t="s">
        <v>33</v>
      </c>
    </row>
    <row r="80" s="15" customFormat="1" ht="16" customHeight="1" spans="1:35">
      <c r="A80" s="37">
        <f t="shared" si="95"/>
        <v>77</v>
      </c>
      <c r="B80" s="38" t="s">
        <v>270</v>
      </c>
      <c r="C80" s="38" t="s">
        <v>285</v>
      </c>
      <c r="D80" s="40" t="s">
        <v>286</v>
      </c>
      <c r="E80" s="38">
        <v>3920.55</v>
      </c>
      <c r="F80" s="38">
        <v>3920.55</v>
      </c>
      <c r="G80" s="39">
        <v>6241.75</v>
      </c>
      <c r="H80" s="38">
        <v>3920.55</v>
      </c>
      <c r="I80" s="39">
        <v>2200</v>
      </c>
      <c r="J80" s="39">
        <v>108</v>
      </c>
      <c r="K80" s="38">
        <f t="shared" si="96"/>
        <v>47.05</v>
      </c>
      <c r="L80" s="38">
        <f t="shared" si="97"/>
        <v>627.29</v>
      </c>
      <c r="M80" s="39">
        <f t="shared" si="98"/>
        <v>499.34</v>
      </c>
      <c r="N80" s="38">
        <f t="shared" si="99"/>
        <v>27.44</v>
      </c>
      <c r="O80" s="39">
        <f t="shared" si="100"/>
        <v>110</v>
      </c>
      <c r="P80" s="39">
        <f t="shared" si="101"/>
        <v>54</v>
      </c>
      <c r="Q80" s="39">
        <f t="shared" si="102"/>
        <v>1365.12</v>
      </c>
      <c r="R80" s="38">
        <f t="shared" si="103"/>
        <v>0</v>
      </c>
      <c r="S80" s="38">
        <f t="shared" si="104"/>
        <v>313.64</v>
      </c>
      <c r="T80" s="39">
        <f t="shared" si="105"/>
        <v>124.84</v>
      </c>
      <c r="U80" s="38">
        <f t="shared" si="106"/>
        <v>11.76</v>
      </c>
      <c r="V80" s="39">
        <f t="shared" si="107"/>
        <v>110</v>
      </c>
      <c r="W80" s="39">
        <f t="shared" si="108"/>
        <v>54</v>
      </c>
      <c r="X80" s="38">
        <f t="shared" si="109"/>
        <v>614.24</v>
      </c>
      <c r="Y80" s="38">
        <f t="shared" si="110"/>
        <v>1979.36</v>
      </c>
      <c r="Z80" s="38"/>
      <c r="AA80" s="41" t="s">
        <v>63</v>
      </c>
      <c r="AB80" s="42">
        <f t="shared" ref="AB80:AH80" si="124">K80+R80</f>
        <v>47.05</v>
      </c>
      <c r="AC80" s="42">
        <f t="shared" si="124"/>
        <v>940.93</v>
      </c>
      <c r="AD80" s="42">
        <f t="shared" si="124"/>
        <v>624.18</v>
      </c>
      <c r="AE80" s="42">
        <f t="shared" si="124"/>
        <v>39.2</v>
      </c>
      <c r="AF80" s="42">
        <f t="shared" si="124"/>
        <v>220</v>
      </c>
      <c r="AG80" s="42">
        <f t="shared" si="124"/>
        <v>108</v>
      </c>
      <c r="AH80" s="42">
        <f t="shared" si="124"/>
        <v>1979.36</v>
      </c>
      <c r="AI80" s="41" t="s">
        <v>33</v>
      </c>
    </row>
    <row r="81" s="15" customFormat="1" ht="16" customHeight="1" spans="1:36">
      <c r="A81" s="37">
        <f t="shared" si="95"/>
        <v>78</v>
      </c>
      <c r="B81" s="38" t="s">
        <v>270</v>
      </c>
      <c r="C81" s="38" t="s">
        <v>287</v>
      </c>
      <c r="D81" s="40" t="s">
        <v>288</v>
      </c>
      <c r="E81" s="38">
        <v>3920.55</v>
      </c>
      <c r="F81" s="38">
        <v>3920.55</v>
      </c>
      <c r="G81" s="39">
        <v>6241.75</v>
      </c>
      <c r="H81" s="38">
        <v>3920.55</v>
      </c>
      <c r="I81" s="39">
        <v>2200</v>
      </c>
      <c r="J81" s="39">
        <v>108</v>
      </c>
      <c r="K81" s="38">
        <f t="shared" si="96"/>
        <v>47.05</v>
      </c>
      <c r="L81" s="38">
        <f t="shared" si="97"/>
        <v>627.29</v>
      </c>
      <c r="M81" s="39">
        <f t="shared" si="98"/>
        <v>499.34</v>
      </c>
      <c r="N81" s="38">
        <f t="shared" si="99"/>
        <v>27.44</v>
      </c>
      <c r="O81" s="39">
        <f t="shared" si="100"/>
        <v>110</v>
      </c>
      <c r="P81" s="39">
        <f t="shared" si="101"/>
        <v>54</v>
      </c>
      <c r="Q81" s="39">
        <f t="shared" si="102"/>
        <v>1365.12</v>
      </c>
      <c r="R81" s="38">
        <f t="shared" si="103"/>
        <v>0</v>
      </c>
      <c r="S81" s="38">
        <f t="shared" si="104"/>
        <v>313.64</v>
      </c>
      <c r="T81" s="39">
        <f t="shared" si="105"/>
        <v>124.84</v>
      </c>
      <c r="U81" s="38">
        <f t="shared" si="106"/>
        <v>11.76</v>
      </c>
      <c r="V81" s="39">
        <f t="shared" si="107"/>
        <v>110</v>
      </c>
      <c r="W81" s="39">
        <f t="shared" si="108"/>
        <v>54</v>
      </c>
      <c r="X81" s="38">
        <f t="shared" si="109"/>
        <v>614.24</v>
      </c>
      <c r="Y81" s="38">
        <f t="shared" si="110"/>
        <v>1979.36</v>
      </c>
      <c r="Z81" s="38"/>
      <c r="AA81" s="41" t="s">
        <v>63</v>
      </c>
      <c r="AB81" s="42">
        <f t="shared" ref="AB81:AH81" si="125">K81+R81</f>
        <v>47.05</v>
      </c>
      <c r="AC81" s="42">
        <f t="shared" si="125"/>
        <v>940.93</v>
      </c>
      <c r="AD81" s="42">
        <f t="shared" si="125"/>
        <v>624.18</v>
      </c>
      <c r="AE81" s="42">
        <f t="shared" si="125"/>
        <v>39.2</v>
      </c>
      <c r="AF81" s="42">
        <f t="shared" si="125"/>
        <v>220</v>
      </c>
      <c r="AG81" s="42">
        <f t="shared" si="125"/>
        <v>108</v>
      </c>
      <c r="AH81" s="42">
        <f t="shared" si="125"/>
        <v>1979.36</v>
      </c>
      <c r="AI81" s="41" t="s">
        <v>33</v>
      </c>
    </row>
    <row r="82" s="15" customFormat="1" ht="16" customHeight="1" spans="1:36">
      <c r="A82" s="37">
        <f t="shared" si="95"/>
        <v>79</v>
      </c>
      <c r="B82" s="38" t="s">
        <v>270</v>
      </c>
      <c r="C82" s="38" t="s">
        <v>289</v>
      </c>
      <c r="D82" s="40" t="s">
        <v>290</v>
      </c>
      <c r="E82" s="38">
        <v>3920.55</v>
      </c>
      <c r="F82" s="38">
        <v>3920.55</v>
      </c>
      <c r="G82" s="39">
        <v>6241.75</v>
      </c>
      <c r="H82" s="38">
        <v>3920.55</v>
      </c>
      <c r="I82" s="39">
        <v>2200</v>
      </c>
      <c r="J82" s="39">
        <v>108</v>
      </c>
      <c r="K82" s="38">
        <f t="shared" si="96"/>
        <v>47.05</v>
      </c>
      <c r="L82" s="38">
        <f t="shared" si="97"/>
        <v>627.29</v>
      </c>
      <c r="M82" s="39">
        <f t="shared" si="98"/>
        <v>499.34</v>
      </c>
      <c r="N82" s="38">
        <f t="shared" si="99"/>
        <v>27.44</v>
      </c>
      <c r="O82" s="39">
        <f t="shared" si="100"/>
        <v>110</v>
      </c>
      <c r="P82" s="39">
        <f t="shared" si="101"/>
        <v>54</v>
      </c>
      <c r="Q82" s="39">
        <f t="shared" si="102"/>
        <v>1365.12</v>
      </c>
      <c r="R82" s="38">
        <f t="shared" si="103"/>
        <v>0</v>
      </c>
      <c r="S82" s="38">
        <f t="shared" si="104"/>
        <v>313.64</v>
      </c>
      <c r="T82" s="39">
        <f t="shared" si="105"/>
        <v>124.84</v>
      </c>
      <c r="U82" s="38">
        <f t="shared" si="106"/>
        <v>11.76</v>
      </c>
      <c r="V82" s="39">
        <f t="shared" si="107"/>
        <v>110</v>
      </c>
      <c r="W82" s="39">
        <f t="shared" si="108"/>
        <v>54</v>
      </c>
      <c r="X82" s="38">
        <f t="shared" si="109"/>
        <v>614.24</v>
      </c>
      <c r="Y82" s="38">
        <f t="shared" si="110"/>
        <v>1979.36</v>
      </c>
      <c r="Z82" s="38"/>
      <c r="AA82" s="41" t="s">
        <v>63</v>
      </c>
      <c r="AB82" s="42">
        <f t="shared" ref="AB82:AH82" si="126">K82+R82</f>
        <v>47.05</v>
      </c>
      <c r="AC82" s="42">
        <f t="shared" si="126"/>
        <v>940.93</v>
      </c>
      <c r="AD82" s="42">
        <f t="shared" si="126"/>
        <v>624.18</v>
      </c>
      <c r="AE82" s="42">
        <f t="shared" si="126"/>
        <v>39.2</v>
      </c>
      <c r="AF82" s="42">
        <f t="shared" si="126"/>
        <v>220</v>
      </c>
      <c r="AG82" s="42">
        <f t="shared" si="126"/>
        <v>108</v>
      </c>
      <c r="AH82" s="42">
        <f t="shared" si="126"/>
        <v>1979.36</v>
      </c>
      <c r="AI82" s="41" t="s">
        <v>33</v>
      </c>
    </row>
    <row r="83" s="15" customFormat="1" ht="16" customHeight="1" spans="1:36">
      <c r="A83" s="37">
        <f t="shared" si="95"/>
        <v>80</v>
      </c>
      <c r="B83" s="38" t="s">
        <v>270</v>
      </c>
      <c r="C83" s="38" t="s">
        <v>291</v>
      </c>
      <c r="D83" s="40" t="s">
        <v>292</v>
      </c>
      <c r="E83" s="38">
        <v>3920.55</v>
      </c>
      <c r="F83" s="38">
        <v>3920.55</v>
      </c>
      <c r="G83" s="39">
        <v>6241.75</v>
      </c>
      <c r="H83" s="38">
        <v>3920.55</v>
      </c>
      <c r="I83" s="39">
        <v>2200</v>
      </c>
      <c r="J83" s="39">
        <v>108</v>
      </c>
      <c r="K83" s="38">
        <f t="shared" si="96"/>
        <v>47.05</v>
      </c>
      <c r="L83" s="38">
        <f t="shared" si="97"/>
        <v>627.29</v>
      </c>
      <c r="M83" s="39">
        <f t="shared" si="98"/>
        <v>499.34</v>
      </c>
      <c r="N83" s="38">
        <f t="shared" si="99"/>
        <v>27.44</v>
      </c>
      <c r="O83" s="39">
        <f t="shared" si="100"/>
        <v>110</v>
      </c>
      <c r="P83" s="39">
        <f t="shared" si="101"/>
        <v>54</v>
      </c>
      <c r="Q83" s="39">
        <f t="shared" si="102"/>
        <v>1365.12</v>
      </c>
      <c r="R83" s="38">
        <f t="shared" si="103"/>
        <v>0</v>
      </c>
      <c r="S83" s="38">
        <f t="shared" si="104"/>
        <v>313.64</v>
      </c>
      <c r="T83" s="39">
        <f t="shared" si="105"/>
        <v>124.84</v>
      </c>
      <c r="U83" s="38">
        <f t="shared" si="106"/>
        <v>11.76</v>
      </c>
      <c r="V83" s="39">
        <f t="shared" si="107"/>
        <v>110</v>
      </c>
      <c r="W83" s="39">
        <f t="shared" si="108"/>
        <v>54</v>
      </c>
      <c r="X83" s="38">
        <f t="shared" si="109"/>
        <v>614.24</v>
      </c>
      <c r="Y83" s="38">
        <f t="shared" si="110"/>
        <v>1979.36</v>
      </c>
      <c r="Z83" s="38"/>
      <c r="AA83" s="41" t="s">
        <v>63</v>
      </c>
      <c r="AB83" s="42">
        <f t="shared" ref="AB83:AH83" si="127">K83+R83</f>
        <v>47.05</v>
      </c>
      <c r="AC83" s="42">
        <f t="shared" si="127"/>
        <v>940.93</v>
      </c>
      <c r="AD83" s="42">
        <f t="shared" si="127"/>
        <v>624.18</v>
      </c>
      <c r="AE83" s="42">
        <f t="shared" si="127"/>
        <v>39.2</v>
      </c>
      <c r="AF83" s="42">
        <f t="shared" si="127"/>
        <v>220</v>
      </c>
      <c r="AG83" s="42">
        <f t="shared" si="127"/>
        <v>108</v>
      </c>
      <c r="AH83" s="42">
        <f t="shared" si="127"/>
        <v>1979.36</v>
      </c>
      <c r="AI83" s="41" t="s">
        <v>33</v>
      </c>
    </row>
    <row r="84" s="15" customFormat="1" ht="16" customHeight="1" spans="1:36">
      <c r="A84" s="37">
        <f t="shared" si="95"/>
        <v>81</v>
      </c>
      <c r="B84" s="38" t="s">
        <v>270</v>
      </c>
      <c r="C84" s="38" t="s">
        <v>293</v>
      </c>
      <c r="D84" s="40" t="s">
        <v>294</v>
      </c>
      <c r="E84" s="38">
        <v>3920.55</v>
      </c>
      <c r="F84" s="38">
        <v>3920.55</v>
      </c>
      <c r="G84" s="39">
        <v>6241.75</v>
      </c>
      <c r="H84" s="38">
        <v>3920.55</v>
      </c>
      <c r="I84" s="39">
        <v>2200</v>
      </c>
      <c r="J84" s="39">
        <v>108</v>
      </c>
      <c r="K84" s="38">
        <f t="shared" si="96"/>
        <v>47.05</v>
      </c>
      <c r="L84" s="38">
        <f t="shared" si="97"/>
        <v>627.29</v>
      </c>
      <c r="M84" s="39">
        <f t="shared" si="98"/>
        <v>499.34</v>
      </c>
      <c r="N84" s="38">
        <f t="shared" si="99"/>
        <v>27.44</v>
      </c>
      <c r="O84" s="39">
        <f t="shared" si="100"/>
        <v>110</v>
      </c>
      <c r="P84" s="39">
        <f t="shared" si="101"/>
        <v>54</v>
      </c>
      <c r="Q84" s="39">
        <f t="shared" si="102"/>
        <v>1365.12</v>
      </c>
      <c r="R84" s="38">
        <f t="shared" si="103"/>
        <v>0</v>
      </c>
      <c r="S84" s="38">
        <f t="shared" si="104"/>
        <v>313.64</v>
      </c>
      <c r="T84" s="39">
        <f t="shared" si="105"/>
        <v>124.84</v>
      </c>
      <c r="U84" s="38">
        <f t="shared" si="106"/>
        <v>11.76</v>
      </c>
      <c r="V84" s="39">
        <f t="shared" si="107"/>
        <v>110</v>
      </c>
      <c r="W84" s="39">
        <f t="shared" si="108"/>
        <v>54</v>
      </c>
      <c r="X84" s="38">
        <f t="shared" si="109"/>
        <v>614.24</v>
      </c>
      <c r="Y84" s="38">
        <f t="shared" si="110"/>
        <v>1979.36</v>
      </c>
      <c r="Z84" s="38"/>
      <c r="AA84" s="41" t="s">
        <v>63</v>
      </c>
      <c r="AB84" s="42">
        <f t="shared" ref="AB84:AH84" si="128">K84+R84</f>
        <v>47.05</v>
      </c>
      <c r="AC84" s="42">
        <f t="shared" si="128"/>
        <v>940.93</v>
      </c>
      <c r="AD84" s="42">
        <f t="shared" si="128"/>
        <v>624.18</v>
      </c>
      <c r="AE84" s="42">
        <f t="shared" si="128"/>
        <v>39.2</v>
      </c>
      <c r="AF84" s="42">
        <f t="shared" si="128"/>
        <v>220</v>
      </c>
      <c r="AG84" s="42">
        <f t="shared" si="128"/>
        <v>108</v>
      </c>
      <c r="AH84" s="42">
        <f t="shared" si="128"/>
        <v>1979.36</v>
      </c>
      <c r="AI84" s="41" t="s">
        <v>33</v>
      </c>
    </row>
    <row r="85" s="15" customFormat="1" ht="16" customHeight="1" spans="1:36">
      <c r="A85" s="37">
        <f t="shared" si="95"/>
        <v>82</v>
      </c>
      <c r="B85" s="38" t="s">
        <v>270</v>
      </c>
      <c r="C85" s="38" t="s">
        <v>295</v>
      </c>
      <c r="D85" s="40" t="s">
        <v>296</v>
      </c>
      <c r="E85" s="38">
        <v>3920.55</v>
      </c>
      <c r="F85" s="38">
        <v>3920.55</v>
      </c>
      <c r="G85" s="39">
        <v>6241.75</v>
      </c>
      <c r="H85" s="38">
        <v>3920.55</v>
      </c>
      <c r="I85" s="39">
        <v>2200</v>
      </c>
      <c r="J85" s="39">
        <v>108</v>
      </c>
      <c r="K85" s="38">
        <f t="shared" si="96"/>
        <v>47.05</v>
      </c>
      <c r="L85" s="38">
        <f t="shared" si="97"/>
        <v>627.29</v>
      </c>
      <c r="M85" s="39">
        <f t="shared" si="98"/>
        <v>499.34</v>
      </c>
      <c r="N85" s="38">
        <f t="shared" si="99"/>
        <v>27.44</v>
      </c>
      <c r="O85" s="39">
        <f t="shared" si="100"/>
        <v>110</v>
      </c>
      <c r="P85" s="39">
        <f t="shared" si="101"/>
        <v>54</v>
      </c>
      <c r="Q85" s="39">
        <f t="shared" si="102"/>
        <v>1365.12</v>
      </c>
      <c r="R85" s="38">
        <f t="shared" si="103"/>
        <v>0</v>
      </c>
      <c r="S85" s="38">
        <f t="shared" si="104"/>
        <v>313.64</v>
      </c>
      <c r="T85" s="39">
        <f t="shared" si="105"/>
        <v>124.84</v>
      </c>
      <c r="U85" s="38">
        <f t="shared" si="106"/>
        <v>11.76</v>
      </c>
      <c r="V85" s="39">
        <f t="shared" si="107"/>
        <v>110</v>
      </c>
      <c r="W85" s="39">
        <f t="shared" si="108"/>
        <v>54</v>
      </c>
      <c r="X85" s="38">
        <f t="shared" si="109"/>
        <v>614.24</v>
      </c>
      <c r="Y85" s="38">
        <f t="shared" si="110"/>
        <v>1979.36</v>
      </c>
      <c r="Z85" s="38"/>
      <c r="AA85" s="41" t="s">
        <v>58</v>
      </c>
      <c r="AB85" s="42">
        <f t="shared" ref="AB85:AH85" si="129">K85+R85</f>
        <v>47.05</v>
      </c>
      <c r="AC85" s="42">
        <f t="shared" si="129"/>
        <v>940.93</v>
      </c>
      <c r="AD85" s="42">
        <f t="shared" si="129"/>
        <v>624.18</v>
      </c>
      <c r="AE85" s="42">
        <f t="shared" si="129"/>
        <v>39.2</v>
      </c>
      <c r="AF85" s="42">
        <f t="shared" si="129"/>
        <v>220</v>
      </c>
      <c r="AG85" s="42">
        <f t="shared" si="129"/>
        <v>108</v>
      </c>
      <c r="AH85" s="42">
        <f t="shared" si="129"/>
        <v>1979.36</v>
      </c>
      <c r="AI85" s="41" t="s">
        <v>35</v>
      </c>
    </row>
    <row r="86" s="15" customFormat="1" ht="16" customHeight="1" spans="1:36">
      <c r="A86" s="37">
        <f t="shared" si="95"/>
        <v>83</v>
      </c>
      <c r="B86" s="38" t="s">
        <v>270</v>
      </c>
      <c r="C86" s="38" t="s">
        <v>297</v>
      </c>
      <c r="D86" s="40" t="s">
        <v>298</v>
      </c>
      <c r="E86" s="38">
        <v>3920.55</v>
      </c>
      <c r="F86" s="38">
        <v>3920.55</v>
      </c>
      <c r="G86" s="39">
        <v>6241.75</v>
      </c>
      <c r="H86" s="38">
        <v>3920.55</v>
      </c>
      <c r="I86" s="39">
        <v>2200</v>
      </c>
      <c r="J86" s="39">
        <v>108</v>
      </c>
      <c r="K86" s="38">
        <f t="shared" si="96"/>
        <v>47.05</v>
      </c>
      <c r="L86" s="38">
        <f t="shared" si="97"/>
        <v>627.29</v>
      </c>
      <c r="M86" s="39">
        <f t="shared" si="98"/>
        <v>499.34</v>
      </c>
      <c r="N86" s="38">
        <f t="shared" si="99"/>
        <v>27.44</v>
      </c>
      <c r="O86" s="39">
        <f t="shared" si="100"/>
        <v>110</v>
      </c>
      <c r="P86" s="39">
        <f t="shared" si="101"/>
        <v>54</v>
      </c>
      <c r="Q86" s="39">
        <f t="shared" si="102"/>
        <v>1365.12</v>
      </c>
      <c r="R86" s="38">
        <f t="shared" si="103"/>
        <v>0</v>
      </c>
      <c r="S86" s="38">
        <f t="shared" si="104"/>
        <v>313.64</v>
      </c>
      <c r="T86" s="39">
        <f t="shared" si="105"/>
        <v>124.84</v>
      </c>
      <c r="U86" s="38">
        <f t="shared" si="106"/>
        <v>11.76</v>
      </c>
      <c r="V86" s="39">
        <f t="shared" si="107"/>
        <v>110</v>
      </c>
      <c r="W86" s="39">
        <f t="shared" si="108"/>
        <v>54</v>
      </c>
      <c r="X86" s="38">
        <f t="shared" si="109"/>
        <v>614.24</v>
      </c>
      <c r="Y86" s="38">
        <f t="shared" si="110"/>
        <v>1979.36</v>
      </c>
      <c r="Z86" s="38"/>
      <c r="AA86" s="41" t="s">
        <v>63</v>
      </c>
      <c r="AB86" s="42">
        <f t="shared" ref="AB86:AH86" si="130">K86+R86</f>
        <v>47.05</v>
      </c>
      <c r="AC86" s="42">
        <f t="shared" si="130"/>
        <v>940.93</v>
      </c>
      <c r="AD86" s="42">
        <f t="shared" si="130"/>
        <v>624.18</v>
      </c>
      <c r="AE86" s="42">
        <f t="shared" si="130"/>
        <v>39.2</v>
      </c>
      <c r="AF86" s="42">
        <f t="shared" si="130"/>
        <v>220</v>
      </c>
      <c r="AG86" s="42">
        <f t="shared" si="130"/>
        <v>108</v>
      </c>
      <c r="AH86" s="42">
        <f t="shared" si="130"/>
        <v>1979.36</v>
      </c>
      <c r="AI86" s="41" t="s">
        <v>33</v>
      </c>
    </row>
    <row r="87" s="15" customFormat="1" ht="16" customHeight="1" spans="1:36">
      <c r="A87" s="37">
        <f t="shared" si="95"/>
        <v>84</v>
      </c>
      <c r="B87" s="38" t="s">
        <v>270</v>
      </c>
      <c r="C87" s="38" t="s">
        <v>299</v>
      </c>
      <c r="D87" s="220" t="s">
        <v>300</v>
      </c>
      <c r="E87" s="38">
        <v>3920.55</v>
      </c>
      <c r="F87" s="38">
        <v>3920.55</v>
      </c>
      <c r="G87" s="39">
        <v>6241.75</v>
      </c>
      <c r="H87" s="38">
        <v>3920.55</v>
      </c>
      <c r="I87" s="39">
        <v>2200</v>
      </c>
      <c r="J87" s="39">
        <v>108</v>
      </c>
      <c r="K87" s="38">
        <f t="shared" si="96"/>
        <v>47.05</v>
      </c>
      <c r="L87" s="38">
        <f t="shared" si="97"/>
        <v>627.29</v>
      </c>
      <c r="M87" s="39">
        <f t="shared" si="98"/>
        <v>499.34</v>
      </c>
      <c r="N87" s="38">
        <f t="shared" si="99"/>
        <v>27.44</v>
      </c>
      <c r="O87" s="39">
        <f t="shared" si="100"/>
        <v>110</v>
      </c>
      <c r="P87" s="39">
        <f t="shared" si="101"/>
        <v>54</v>
      </c>
      <c r="Q87" s="39">
        <f t="shared" si="102"/>
        <v>1365.12</v>
      </c>
      <c r="R87" s="38">
        <f t="shared" si="103"/>
        <v>0</v>
      </c>
      <c r="S87" s="38">
        <f t="shared" si="104"/>
        <v>313.64</v>
      </c>
      <c r="T87" s="39">
        <f t="shared" si="105"/>
        <v>124.84</v>
      </c>
      <c r="U87" s="38">
        <f t="shared" si="106"/>
        <v>11.76</v>
      </c>
      <c r="V87" s="39">
        <f t="shared" si="107"/>
        <v>110</v>
      </c>
      <c r="W87" s="39">
        <f t="shared" si="108"/>
        <v>54</v>
      </c>
      <c r="X87" s="38">
        <f t="shared" si="109"/>
        <v>614.24</v>
      </c>
      <c r="Y87" s="38">
        <f t="shared" si="110"/>
        <v>1979.36</v>
      </c>
      <c r="Z87" s="38"/>
      <c r="AA87" s="41" t="s">
        <v>63</v>
      </c>
      <c r="AB87" s="42">
        <f t="shared" ref="AB87:AH87" si="131">K87+R87</f>
        <v>47.05</v>
      </c>
      <c r="AC87" s="42">
        <f t="shared" si="131"/>
        <v>940.93</v>
      </c>
      <c r="AD87" s="42">
        <f t="shared" si="131"/>
        <v>624.18</v>
      </c>
      <c r="AE87" s="42">
        <f t="shared" si="131"/>
        <v>39.2</v>
      </c>
      <c r="AF87" s="42">
        <f t="shared" si="131"/>
        <v>220</v>
      </c>
      <c r="AG87" s="42">
        <f t="shared" si="131"/>
        <v>108</v>
      </c>
      <c r="AH87" s="42">
        <f t="shared" si="131"/>
        <v>1979.36</v>
      </c>
      <c r="AI87" s="41" t="s">
        <v>33</v>
      </c>
    </row>
    <row r="88" s="15" customFormat="1" ht="16" customHeight="1" spans="1:36">
      <c r="A88" s="37">
        <f t="shared" si="95"/>
        <v>85</v>
      </c>
      <c r="B88" s="38" t="s">
        <v>270</v>
      </c>
      <c r="C88" s="38" t="s">
        <v>301</v>
      </c>
      <c r="D88" s="40" t="s">
        <v>302</v>
      </c>
      <c r="E88" s="38">
        <v>3920.55</v>
      </c>
      <c r="F88" s="38">
        <v>3920.55</v>
      </c>
      <c r="G88" s="39">
        <v>6241.75</v>
      </c>
      <c r="H88" s="38">
        <v>3920.55</v>
      </c>
      <c r="I88" s="39">
        <v>2544</v>
      </c>
      <c r="J88" s="39">
        <v>108</v>
      </c>
      <c r="K88" s="38">
        <f t="shared" si="96"/>
        <v>47.05</v>
      </c>
      <c r="L88" s="38">
        <f t="shared" si="97"/>
        <v>627.29</v>
      </c>
      <c r="M88" s="39">
        <f t="shared" si="98"/>
        <v>499.34</v>
      </c>
      <c r="N88" s="38">
        <f t="shared" si="99"/>
        <v>27.44</v>
      </c>
      <c r="O88" s="39">
        <f t="shared" si="100"/>
        <v>127.2</v>
      </c>
      <c r="P88" s="39">
        <f t="shared" si="101"/>
        <v>54</v>
      </c>
      <c r="Q88" s="39">
        <f t="shared" si="102"/>
        <v>1382.32</v>
      </c>
      <c r="R88" s="38">
        <f t="shared" si="103"/>
        <v>0</v>
      </c>
      <c r="S88" s="38">
        <f t="shared" si="104"/>
        <v>313.64</v>
      </c>
      <c r="T88" s="39">
        <f t="shared" si="105"/>
        <v>124.84</v>
      </c>
      <c r="U88" s="38">
        <f t="shared" si="106"/>
        <v>11.76</v>
      </c>
      <c r="V88" s="39">
        <f t="shared" si="107"/>
        <v>127.2</v>
      </c>
      <c r="W88" s="39">
        <f t="shared" si="108"/>
        <v>54</v>
      </c>
      <c r="X88" s="38">
        <f t="shared" si="109"/>
        <v>631.44</v>
      </c>
      <c r="Y88" s="38">
        <f t="shared" si="110"/>
        <v>2013.76</v>
      </c>
      <c r="Z88" s="38"/>
      <c r="AA88" s="41" t="s">
        <v>63</v>
      </c>
      <c r="AB88" s="42">
        <f t="shared" ref="AB88:AH88" si="132">K88+R88</f>
        <v>47.05</v>
      </c>
      <c r="AC88" s="42">
        <f t="shared" si="132"/>
        <v>940.93</v>
      </c>
      <c r="AD88" s="42">
        <f t="shared" si="132"/>
        <v>624.18</v>
      </c>
      <c r="AE88" s="42">
        <f t="shared" si="132"/>
        <v>39.2</v>
      </c>
      <c r="AF88" s="42">
        <f t="shared" si="132"/>
        <v>254.4</v>
      </c>
      <c r="AG88" s="42">
        <f t="shared" si="132"/>
        <v>108</v>
      </c>
      <c r="AH88" s="42">
        <f t="shared" si="132"/>
        <v>2013.76</v>
      </c>
      <c r="AI88" s="41" t="s">
        <v>33</v>
      </c>
    </row>
    <row r="89" s="15" customFormat="1" ht="16" customHeight="1" spans="1:36">
      <c r="A89" s="37">
        <f t="shared" si="95"/>
        <v>86</v>
      </c>
      <c r="B89" s="38" t="s">
        <v>270</v>
      </c>
      <c r="C89" s="38" t="s">
        <v>303</v>
      </c>
      <c r="D89" s="40" t="s">
        <v>304</v>
      </c>
      <c r="E89" s="38">
        <v>3920.55</v>
      </c>
      <c r="F89" s="38">
        <v>3920.55</v>
      </c>
      <c r="G89" s="39">
        <v>6241.75</v>
      </c>
      <c r="H89" s="38">
        <v>3920.55</v>
      </c>
      <c r="I89" s="39">
        <v>2544</v>
      </c>
      <c r="J89" s="39">
        <v>108</v>
      </c>
      <c r="K89" s="38">
        <f t="shared" si="96"/>
        <v>47.05</v>
      </c>
      <c r="L89" s="38">
        <f t="shared" si="97"/>
        <v>627.29</v>
      </c>
      <c r="M89" s="39">
        <f t="shared" si="98"/>
        <v>499.34</v>
      </c>
      <c r="N89" s="38">
        <f t="shared" si="99"/>
        <v>27.44</v>
      </c>
      <c r="O89" s="39">
        <f t="shared" si="100"/>
        <v>127.2</v>
      </c>
      <c r="P89" s="39">
        <f t="shared" si="101"/>
        <v>54</v>
      </c>
      <c r="Q89" s="39">
        <f t="shared" si="102"/>
        <v>1382.32</v>
      </c>
      <c r="R89" s="38">
        <f t="shared" si="103"/>
        <v>0</v>
      </c>
      <c r="S89" s="38">
        <f t="shared" si="104"/>
        <v>313.64</v>
      </c>
      <c r="T89" s="39">
        <f t="shared" si="105"/>
        <v>124.84</v>
      </c>
      <c r="U89" s="38">
        <f t="shared" si="106"/>
        <v>11.76</v>
      </c>
      <c r="V89" s="39">
        <f t="shared" si="107"/>
        <v>127.2</v>
      </c>
      <c r="W89" s="39">
        <f t="shared" si="108"/>
        <v>54</v>
      </c>
      <c r="X89" s="38">
        <f t="shared" si="109"/>
        <v>631.44</v>
      </c>
      <c r="Y89" s="38">
        <f t="shared" si="110"/>
        <v>2013.76</v>
      </c>
      <c r="Z89" s="38"/>
      <c r="AA89" s="41" t="s">
        <v>63</v>
      </c>
      <c r="AB89" s="42">
        <f t="shared" ref="AB89:AH89" si="133">K89+R89</f>
        <v>47.05</v>
      </c>
      <c r="AC89" s="42">
        <f t="shared" si="133"/>
        <v>940.93</v>
      </c>
      <c r="AD89" s="42">
        <f t="shared" si="133"/>
        <v>624.18</v>
      </c>
      <c r="AE89" s="42">
        <f t="shared" si="133"/>
        <v>39.2</v>
      </c>
      <c r="AF89" s="42">
        <f t="shared" si="133"/>
        <v>254.4</v>
      </c>
      <c r="AG89" s="42">
        <f t="shared" si="133"/>
        <v>108</v>
      </c>
      <c r="AH89" s="42">
        <f t="shared" si="133"/>
        <v>2013.76</v>
      </c>
      <c r="AI89" s="41" t="s">
        <v>33</v>
      </c>
    </row>
    <row r="90" s="15" customFormat="1" ht="16" customHeight="1" spans="1:36">
      <c r="A90" s="37">
        <f t="shared" si="95"/>
        <v>87</v>
      </c>
      <c r="B90" s="38" t="s">
        <v>270</v>
      </c>
      <c r="C90" s="38" t="s">
        <v>305</v>
      </c>
      <c r="D90" s="40" t="s">
        <v>306</v>
      </c>
      <c r="E90" s="38">
        <v>3920.55</v>
      </c>
      <c r="F90" s="38">
        <v>3920.55</v>
      </c>
      <c r="G90" s="39">
        <v>6241.75</v>
      </c>
      <c r="H90" s="38">
        <v>3920.55</v>
      </c>
      <c r="I90" s="39">
        <v>2544</v>
      </c>
      <c r="J90" s="39">
        <v>108</v>
      </c>
      <c r="K90" s="38">
        <f t="shared" si="96"/>
        <v>47.05</v>
      </c>
      <c r="L90" s="38">
        <f t="shared" si="97"/>
        <v>627.29</v>
      </c>
      <c r="M90" s="39">
        <f t="shared" si="98"/>
        <v>499.34</v>
      </c>
      <c r="N90" s="38">
        <f t="shared" si="99"/>
        <v>27.44</v>
      </c>
      <c r="O90" s="39">
        <f t="shared" si="100"/>
        <v>127.2</v>
      </c>
      <c r="P90" s="39">
        <f t="shared" si="101"/>
        <v>54</v>
      </c>
      <c r="Q90" s="39">
        <f t="shared" si="102"/>
        <v>1382.32</v>
      </c>
      <c r="R90" s="38">
        <f t="shared" si="103"/>
        <v>0</v>
      </c>
      <c r="S90" s="38">
        <f t="shared" si="104"/>
        <v>313.64</v>
      </c>
      <c r="T90" s="39">
        <f t="shared" si="105"/>
        <v>124.84</v>
      </c>
      <c r="U90" s="38">
        <f t="shared" si="106"/>
        <v>11.76</v>
      </c>
      <c r="V90" s="39">
        <f t="shared" si="107"/>
        <v>127.2</v>
      </c>
      <c r="W90" s="39">
        <f t="shared" si="108"/>
        <v>54</v>
      </c>
      <c r="X90" s="38">
        <f t="shared" si="109"/>
        <v>631.44</v>
      </c>
      <c r="Y90" s="38">
        <f t="shared" si="110"/>
        <v>2013.76</v>
      </c>
      <c r="Z90" s="38"/>
      <c r="AA90" s="41" t="s">
        <v>63</v>
      </c>
      <c r="AB90" s="42">
        <f t="shared" ref="AB90:AH90" si="134">K90+R90</f>
        <v>47.05</v>
      </c>
      <c r="AC90" s="42">
        <f t="shared" si="134"/>
        <v>940.93</v>
      </c>
      <c r="AD90" s="42">
        <f t="shared" si="134"/>
        <v>624.18</v>
      </c>
      <c r="AE90" s="42">
        <f t="shared" si="134"/>
        <v>39.2</v>
      </c>
      <c r="AF90" s="42">
        <f t="shared" si="134"/>
        <v>254.4</v>
      </c>
      <c r="AG90" s="42">
        <f t="shared" si="134"/>
        <v>108</v>
      </c>
      <c r="AH90" s="42">
        <f t="shared" si="134"/>
        <v>2013.76</v>
      </c>
      <c r="AI90" s="41" t="s">
        <v>33</v>
      </c>
    </row>
    <row r="91" s="15" customFormat="1" ht="16" customHeight="1" spans="1:36">
      <c r="A91" s="37">
        <f t="shared" si="95"/>
        <v>88</v>
      </c>
      <c r="B91" s="38" t="s">
        <v>238</v>
      </c>
      <c r="C91" s="38" t="s">
        <v>307</v>
      </c>
      <c r="D91" s="40" t="s">
        <v>308</v>
      </c>
      <c r="E91" s="38">
        <v>3920.55</v>
      </c>
      <c r="F91" s="38">
        <v>3920.55</v>
      </c>
      <c r="G91" s="39">
        <v>6241.75</v>
      </c>
      <c r="H91" s="38">
        <v>3920.55</v>
      </c>
      <c r="I91" s="39">
        <v>2544</v>
      </c>
      <c r="J91" s="39">
        <v>108</v>
      </c>
      <c r="K91" s="38">
        <f t="shared" si="96"/>
        <v>47.05</v>
      </c>
      <c r="L91" s="38">
        <f t="shared" si="97"/>
        <v>627.29</v>
      </c>
      <c r="M91" s="39">
        <f t="shared" si="98"/>
        <v>499.34</v>
      </c>
      <c r="N91" s="38">
        <f t="shared" si="99"/>
        <v>27.44</v>
      </c>
      <c r="O91" s="39">
        <f t="shared" si="100"/>
        <v>127.2</v>
      </c>
      <c r="P91" s="39">
        <f t="shared" si="101"/>
        <v>54</v>
      </c>
      <c r="Q91" s="39">
        <f t="shared" si="102"/>
        <v>1382.32</v>
      </c>
      <c r="R91" s="38">
        <f t="shared" si="103"/>
        <v>0</v>
      </c>
      <c r="S91" s="38">
        <f t="shared" si="104"/>
        <v>313.64</v>
      </c>
      <c r="T91" s="39">
        <f t="shared" si="105"/>
        <v>124.84</v>
      </c>
      <c r="U91" s="38">
        <f t="shared" si="106"/>
        <v>11.76</v>
      </c>
      <c r="V91" s="39">
        <f t="shared" si="107"/>
        <v>127.2</v>
      </c>
      <c r="W91" s="39">
        <f t="shared" si="108"/>
        <v>54</v>
      </c>
      <c r="X91" s="38">
        <f t="shared" si="109"/>
        <v>631.44</v>
      </c>
      <c r="Y91" s="38">
        <f t="shared" si="110"/>
        <v>2013.76</v>
      </c>
      <c r="Z91" s="38"/>
      <c r="AA91" s="41" t="s">
        <v>60</v>
      </c>
      <c r="AB91" s="42">
        <f t="shared" ref="AB91:AH91" si="135">K91+R91</f>
        <v>47.05</v>
      </c>
      <c r="AC91" s="42">
        <f t="shared" si="135"/>
        <v>940.93</v>
      </c>
      <c r="AD91" s="42">
        <f t="shared" si="135"/>
        <v>624.18</v>
      </c>
      <c r="AE91" s="42">
        <f t="shared" si="135"/>
        <v>39.2</v>
      </c>
      <c r="AF91" s="42">
        <f t="shared" si="135"/>
        <v>254.4</v>
      </c>
      <c r="AG91" s="42">
        <f t="shared" si="135"/>
        <v>108</v>
      </c>
      <c r="AH91" s="42">
        <f t="shared" si="135"/>
        <v>2013.76</v>
      </c>
      <c r="AI91" s="41" t="s">
        <v>33</v>
      </c>
    </row>
    <row r="92" s="20" customFormat="1" ht="16" customHeight="1" spans="1:36">
      <c r="A92" s="122">
        <f t="shared" si="95"/>
        <v>89</v>
      </c>
      <c r="B92" s="123" t="s">
        <v>270</v>
      </c>
      <c r="C92" s="123" t="s">
        <v>309</v>
      </c>
      <c r="D92" s="124" t="s">
        <v>310</v>
      </c>
      <c r="E92" s="123">
        <v>3920.55</v>
      </c>
      <c r="F92" s="123">
        <v>3920.55</v>
      </c>
      <c r="G92" s="126">
        <v>6241.75</v>
      </c>
      <c r="H92" s="123">
        <v>3920.55</v>
      </c>
      <c r="I92" s="126">
        <v>2544</v>
      </c>
      <c r="J92" s="39">
        <v>108</v>
      </c>
      <c r="K92" s="123">
        <f t="shared" si="96"/>
        <v>47.05</v>
      </c>
      <c r="L92" s="123">
        <f t="shared" si="97"/>
        <v>627.29</v>
      </c>
      <c r="M92" s="126">
        <f t="shared" si="98"/>
        <v>499.34</v>
      </c>
      <c r="N92" s="123">
        <f t="shared" si="99"/>
        <v>27.44</v>
      </c>
      <c r="O92" s="126">
        <f t="shared" si="100"/>
        <v>127.2</v>
      </c>
      <c r="P92" s="126">
        <f t="shared" si="101"/>
        <v>54</v>
      </c>
      <c r="Q92" s="126">
        <f t="shared" si="102"/>
        <v>1382.32</v>
      </c>
      <c r="R92" s="123">
        <f t="shared" si="103"/>
        <v>0</v>
      </c>
      <c r="S92" s="123">
        <f t="shared" si="104"/>
        <v>313.64</v>
      </c>
      <c r="T92" s="126">
        <f t="shared" si="105"/>
        <v>124.84</v>
      </c>
      <c r="U92" s="123">
        <f t="shared" si="106"/>
        <v>11.76</v>
      </c>
      <c r="V92" s="126">
        <f t="shared" si="107"/>
        <v>127.2</v>
      </c>
      <c r="W92" s="126">
        <f t="shared" si="108"/>
        <v>54</v>
      </c>
      <c r="X92" s="123">
        <f t="shared" si="109"/>
        <v>631.44</v>
      </c>
      <c r="Y92" s="123">
        <f t="shared" si="110"/>
        <v>2013.76</v>
      </c>
      <c r="Z92" s="123"/>
      <c r="AA92" s="127" t="s">
        <v>63</v>
      </c>
      <c r="AB92" s="128">
        <f t="shared" ref="AB92:AH92" si="136">K92+R92</f>
        <v>47.05</v>
      </c>
      <c r="AC92" s="128">
        <f t="shared" si="136"/>
        <v>940.93</v>
      </c>
      <c r="AD92" s="128">
        <f t="shared" si="136"/>
        <v>624.18</v>
      </c>
      <c r="AE92" s="128">
        <f t="shared" si="136"/>
        <v>39.2</v>
      </c>
      <c r="AF92" s="128">
        <f t="shared" si="136"/>
        <v>254.4</v>
      </c>
      <c r="AG92" s="128">
        <f t="shared" si="136"/>
        <v>108</v>
      </c>
      <c r="AH92" s="128">
        <f t="shared" si="136"/>
        <v>2013.76</v>
      </c>
      <c r="AI92" s="127" t="s">
        <v>33</v>
      </c>
      <c r="AJ92" s="15"/>
    </row>
    <row r="93" s="15" customFormat="1" ht="16" customHeight="1" spans="1:36">
      <c r="A93" s="37">
        <f t="shared" ref="A93:A127" si="137">ROW()-3</f>
        <v>90</v>
      </c>
      <c r="B93" s="38" t="s">
        <v>270</v>
      </c>
      <c r="C93" s="151" t="s">
        <v>311</v>
      </c>
      <c r="D93" s="221" t="s">
        <v>312</v>
      </c>
      <c r="E93" s="38">
        <v>3920.55</v>
      </c>
      <c r="F93" s="38">
        <v>3920.55</v>
      </c>
      <c r="G93" s="39">
        <v>6241.75</v>
      </c>
      <c r="H93" s="38">
        <v>3920.55</v>
      </c>
      <c r="I93" s="39">
        <v>0</v>
      </c>
      <c r="J93" s="39">
        <v>108</v>
      </c>
      <c r="K93" s="38">
        <f t="shared" ref="K93:K127" si="138">ROUND(E93*0.012,2)</f>
        <v>47.05</v>
      </c>
      <c r="L93" s="38">
        <f t="shared" ref="L93:L127" si="139">ROUND(F93*0.16,2)</f>
        <v>627.29</v>
      </c>
      <c r="M93" s="39">
        <f t="shared" ref="M93:M127" si="140">ROUND(G93*0.08,2)</f>
        <v>499.34</v>
      </c>
      <c r="N93" s="38">
        <f t="shared" ref="N93:N127" si="141">ROUND(H93*0.007,2)</f>
        <v>27.44</v>
      </c>
      <c r="O93" s="39">
        <f t="shared" ref="O93:O127" si="142">I93*5%</f>
        <v>0</v>
      </c>
      <c r="P93" s="39">
        <f t="shared" ref="P93:P127" si="143">J93*50%</f>
        <v>54</v>
      </c>
      <c r="Q93" s="39">
        <f t="shared" ref="Q93:Q127" si="144">SUM(K93:P93)</f>
        <v>1255.12</v>
      </c>
      <c r="R93" s="38">
        <f t="shared" ref="R93:R127" si="145">E93*0</f>
        <v>0</v>
      </c>
      <c r="S93" s="38">
        <f t="shared" ref="S93:S127" si="146">ROUND(F93*0.08,2)</f>
        <v>313.64</v>
      </c>
      <c r="T93" s="39">
        <f t="shared" ref="T93:T127" si="147">ROUND(G93*0.02,2)</f>
        <v>124.84</v>
      </c>
      <c r="U93" s="38">
        <f t="shared" ref="U93:U127" si="148">ROUND(H93*0.003,2)</f>
        <v>11.76</v>
      </c>
      <c r="V93" s="39">
        <f t="shared" ref="V93:V127" si="149">I93*5%</f>
        <v>0</v>
      </c>
      <c r="W93" s="39">
        <f t="shared" ref="W93:W127" si="150">J93*50%</f>
        <v>54</v>
      </c>
      <c r="X93" s="38">
        <f t="shared" ref="X93:X127" si="151">SUM(R93:W93)</f>
        <v>504.24</v>
      </c>
      <c r="Y93" s="38">
        <f t="shared" ref="Y93:Y127" si="152">Q93+X93</f>
        <v>1759.36</v>
      </c>
      <c r="Z93" s="38"/>
      <c r="AA93" s="41" t="s">
        <v>63</v>
      </c>
      <c r="AB93" s="42">
        <f t="shared" ref="AB93:AH93" si="153">K93+R93</f>
        <v>47.05</v>
      </c>
      <c r="AC93" s="42">
        <f t="shared" si="153"/>
        <v>940.93</v>
      </c>
      <c r="AD93" s="42">
        <f t="shared" si="153"/>
        <v>624.18</v>
      </c>
      <c r="AE93" s="42">
        <f t="shared" si="153"/>
        <v>39.2</v>
      </c>
      <c r="AF93" s="42">
        <f t="shared" si="153"/>
        <v>0</v>
      </c>
      <c r="AG93" s="42">
        <f t="shared" si="153"/>
        <v>108</v>
      </c>
      <c r="AH93" s="42">
        <f t="shared" si="153"/>
        <v>1759.36</v>
      </c>
      <c r="AI93" s="41" t="s">
        <v>33</v>
      </c>
    </row>
    <row r="94" s="15" customFormat="1" ht="16" customHeight="1" spans="1:36">
      <c r="A94" s="37">
        <f t="shared" si="137"/>
        <v>91</v>
      </c>
      <c r="B94" s="38" t="s">
        <v>270</v>
      </c>
      <c r="C94" s="38" t="s">
        <v>313</v>
      </c>
      <c r="D94" s="221" t="s">
        <v>314</v>
      </c>
      <c r="E94" s="38">
        <v>3920.55</v>
      </c>
      <c r="F94" s="38">
        <v>3920.55</v>
      </c>
      <c r="G94" s="39">
        <v>6241.75</v>
      </c>
      <c r="H94" s="38">
        <v>3920.55</v>
      </c>
      <c r="I94" s="39">
        <v>2200</v>
      </c>
      <c r="J94" s="39">
        <v>108</v>
      </c>
      <c r="K94" s="38">
        <f t="shared" si="138"/>
        <v>47.05</v>
      </c>
      <c r="L94" s="38">
        <f t="shared" si="139"/>
        <v>627.29</v>
      </c>
      <c r="M94" s="39">
        <f t="shared" si="140"/>
        <v>499.34</v>
      </c>
      <c r="N94" s="38">
        <f t="shared" si="141"/>
        <v>27.44</v>
      </c>
      <c r="O94" s="39">
        <f t="shared" si="142"/>
        <v>110</v>
      </c>
      <c r="P94" s="39">
        <f t="shared" si="143"/>
        <v>54</v>
      </c>
      <c r="Q94" s="39">
        <f t="shared" si="144"/>
        <v>1365.12</v>
      </c>
      <c r="R94" s="38">
        <f t="shared" si="145"/>
        <v>0</v>
      </c>
      <c r="S94" s="38">
        <f t="shared" si="146"/>
        <v>313.64</v>
      </c>
      <c r="T94" s="39">
        <f t="shared" si="147"/>
        <v>124.84</v>
      </c>
      <c r="U94" s="38">
        <f t="shared" si="148"/>
        <v>11.76</v>
      </c>
      <c r="V94" s="39">
        <f t="shared" si="149"/>
        <v>110</v>
      </c>
      <c r="W94" s="39">
        <f t="shared" si="150"/>
        <v>54</v>
      </c>
      <c r="X94" s="38">
        <f t="shared" si="151"/>
        <v>614.24</v>
      </c>
      <c r="Y94" s="38">
        <f t="shared" si="152"/>
        <v>1979.36</v>
      </c>
      <c r="Z94" s="38"/>
      <c r="AA94" s="41" t="s">
        <v>63</v>
      </c>
      <c r="AB94" s="42">
        <f t="shared" ref="AB94:AH94" si="154">K94+R94</f>
        <v>47.05</v>
      </c>
      <c r="AC94" s="42">
        <f t="shared" si="154"/>
        <v>940.93</v>
      </c>
      <c r="AD94" s="42">
        <f t="shared" si="154"/>
        <v>624.18</v>
      </c>
      <c r="AE94" s="42">
        <f t="shared" si="154"/>
        <v>39.2</v>
      </c>
      <c r="AF94" s="42">
        <f t="shared" si="154"/>
        <v>220</v>
      </c>
      <c r="AG94" s="42">
        <f t="shared" si="154"/>
        <v>108</v>
      </c>
      <c r="AH94" s="42">
        <f t="shared" si="154"/>
        <v>1979.36</v>
      </c>
      <c r="AI94" s="41" t="s">
        <v>33</v>
      </c>
    </row>
    <row r="95" s="15" customFormat="1" ht="16" customHeight="1" spans="1:36">
      <c r="A95" s="37">
        <f t="shared" si="137"/>
        <v>92</v>
      </c>
      <c r="B95" s="38" t="s">
        <v>238</v>
      </c>
      <c r="C95" s="38" t="s">
        <v>315</v>
      </c>
      <c r="D95" s="46" t="s">
        <v>316</v>
      </c>
      <c r="E95" s="38">
        <v>3920.55</v>
      </c>
      <c r="F95" s="38">
        <v>3920.55</v>
      </c>
      <c r="G95" s="39">
        <v>6241.75</v>
      </c>
      <c r="H95" s="38">
        <v>3920.55</v>
      </c>
      <c r="I95" s="39">
        <v>2544</v>
      </c>
      <c r="J95" s="39">
        <v>108</v>
      </c>
      <c r="K95" s="38">
        <f t="shared" si="138"/>
        <v>47.05</v>
      </c>
      <c r="L95" s="38">
        <f t="shared" si="139"/>
        <v>627.29</v>
      </c>
      <c r="M95" s="39">
        <f t="shared" si="140"/>
        <v>499.34</v>
      </c>
      <c r="N95" s="38">
        <f t="shared" si="141"/>
        <v>27.44</v>
      </c>
      <c r="O95" s="39">
        <f t="shared" si="142"/>
        <v>127.2</v>
      </c>
      <c r="P95" s="39">
        <f t="shared" si="143"/>
        <v>54</v>
      </c>
      <c r="Q95" s="39">
        <f t="shared" si="144"/>
        <v>1382.32</v>
      </c>
      <c r="R95" s="38">
        <f t="shared" si="145"/>
        <v>0</v>
      </c>
      <c r="S95" s="38">
        <f t="shared" si="146"/>
        <v>313.64</v>
      </c>
      <c r="T95" s="39">
        <f t="shared" si="147"/>
        <v>124.84</v>
      </c>
      <c r="U95" s="38">
        <f t="shared" si="148"/>
        <v>11.76</v>
      </c>
      <c r="V95" s="39">
        <f t="shared" si="149"/>
        <v>127.2</v>
      </c>
      <c r="W95" s="39">
        <f t="shared" si="150"/>
        <v>54</v>
      </c>
      <c r="X95" s="38">
        <f t="shared" si="151"/>
        <v>631.44</v>
      </c>
      <c r="Y95" s="38">
        <f t="shared" si="152"/>
        <v>2013.76</v>
      </c>
      <c r="Z95" s="38"/>
      <c r="AA95" s="41" t="s">
        <v>60</v>
      </c>
      <c r="AB95" s="42">
        <f t="shared" ref="AB95:AH95" si="155">K95+R95</f>
        <v>47.05</v>
      </c>
      <c r="AC95" s="42">
        <f t="shared" si="155"/>
        <v>940.93</v>
      </c>
      <c r="AD95" s="42">
        <f t="shared" si="155"/>
        <v>624.18</v>
      </c>
      <c r="AE95" s="42">
        <f t="shared" si="155"/>
        <v>39.2</v>
      </c>
      <c r="AF95" s="42">
        <f t="shared" si="155"/>
        <v>254.4</v>
      </c>
      <c r="AG95" s="42">
        <f t="shared" si="155"/>
        <v>108</v>
      </c>
      <c r="AH95" s="42">
        <f t="shared" si="155"/>
        <v>2013.76</v>
      </c>
      <c r="AI95" s="41" t="s">
        <v>33</v>
      </c>
    </row>
    <row r="96" s="15" customFormat="1" ht="16" customHeight="1" spans="1:36">
      <c r="A96" s="37">
        <f t="shared" si="137"/>
        <v>93</v>
      </c>
      <c r="B96" s="38" t="s">
        <v>270</v>
      </c>
      <c r="C96" s="38" t="s">
        <v>317</v>
      </c>
      <c r="D96" s="46" t="s">
        <v>318</v>
      </c>
      <c r="E96" s="38">
        <v>3920.55</v>
      </c>
      <c r="F96" s="38">
        <v>3920.55</v>
      </c>
      <c r="G96" s="39">
        <v>6241.75</v>
      </c>
      <c r="H96" s="38">
        <v>3920.55</v>
      </c>
      <c r="I96" s="39">
        <v>2544</v>
      </c>
      <c r="J96" s="39">
        <v>108</v>
      </c>
      <c r="K96" s="38">
        <f t="shared" si="138"/>
        <v>47.05</v>
      </c>
      <c r="L96" s="38">
        <f t="shared" si="139"/>
        <v>627.29</v>
      </c>
      <c r="M96" s="39">
        <f t="shared" si="140"/>
        <v>499.34</v>
      </c>
      <c r="N96" s="38">
        <f t="shared" si="141"/>
        <v>27.44</v>
      </c>
      <c r="O96" s="39">
        <f t="shared" si="142"/>
        <v>127.2</v>
      </c>
      <c r="P96" s="39">
        <f t="shared" si="143"/>
        <v>54</v>
      </c>
      <c r="Q96" s="39">
        <f t="shared" si="144"/>
        <v>1382.32</v>
      </c>
      <c r="R96" s="38">
        <f t="shared" si="145"/>
        <v>0</v>
      </c>
      <c r="S96" s="38">
        <f t="shared" si="146"/>
        <v>313.64</v>
      </c>
      <c r="T96" s="39">
        <f t="shared" si="147"/>
        <v>124.84</v>
      </c>
      <c r="U96" s="38">
        <f t="shared" si="148"/>
        <v>11.76</v>
      </c>
      <c r="V96" s="39">
        <f t="shared" si="149"/>
        <v>127.2</v>
      </c>
      <c r="W96" s="39">
        <f t="shared" si="150"/>
        <v>54</v>
      </c>
      <c r="X96" s="38">
        <f t="shared" si="151"/>
        <v>631.44</v>
      </c>
      <c r="Y96" s="38">
        <f t="shared" si="152"/>
        <v>2013.76</v>
      </c>
      <c r="Z96" s="38"/>
      <c r="AA96" s="41" t="s">
        <v>63</v>
      </c>
      <c r="AB96" s="42">
        <f t="shared" ref="AB96:AH96" si="156">K96+R96</f>
        <v>47.05</v>
      </c>
      <c r="AC96" s="42">
        <f t="shared" si="156"/>
        <v>940.93</v>
      </c>
      <c r="AD96" s="42">
        <f t="shared" si="156"/>
        <v>624.18</v>
      </c>
      <c r="AE96" s="42">
        <f t="shared" si="156"/>
        <v>39.2</v>
      </c>
      <c r="AF96" s="42">
        <f t="shared" si="156"/>
        <v>254.4</v>
      </c>
      <c r="AG96" s="42">
        <f t="shared" si="156"/>
        <v>108</v>
      </c>
      <c r="AH96" s="42">
        <f t="shared" si="156"/>
        <v>2013.76</v>
      </c>
      <c r="AI96" s="41" t="s">
        <v>33</v>
      </c>
    </row>
    <row r="97" s="15" customFormat="1" ht="16" customHeight="1" spans="1:35">
      <c r="A97" s="37">
        <f t="shared" si="137"/>
        <v>94</v>
      </c>
      <c r="B97" s="38" t="s">
        <v>270</v>
      </c>
      <c r="C97" s="45" t="s">
        <v>319</v>
      </c>
      <c r="D97" s="46" t="s">
        <v>320</v>
      </c>
      <c r="E97" s="38">
        <v>3920.55</v>
      </c>
      <c r="F97" s="38">
        <v>3920.55</v>
      </c>
      <c r="G97" s="39">
        <v>6241.75</v>
      </c>
      <c r="H97" s="38">
        <v>3920.55</v>
      </c>
      <c r="I97" s="39">
        <v>2200</v>
      </c>
      <c r="J97" s="39">
        <v>108</v>
      </c>
      <c r="K97" s="38">
        <f t="shared" si="138"/>
        <v>47.05</v>
      </c>
      <c r="L97" s="38">
        <f t="shared" si="139"/>
        <v>627.29</v>
      </c>
      <c r="M97" s="39">
        <f t="shared" si="140"/>
        <v>499.34</v>
      </c>
      <c r="N97" s="38">
        <f t="shared" si="141"/>
        <v>27.44</v>
      </c>
      <c r="O97" s="39">
        <f t="shared" si="142"/>
        <v>110</v>
      </c>
      <c r="P97" s="39">
        <f t="shared" si="143"/>
        <v>54</v>
      </c>
      <c r="Q97" s="39">
        <f t="shared" si="144"/>
        <v>1365.12</v>
      </c>
      <c r="R97" s="38">
        <f t="shared" si="145"/>
        <v>0</v>
      </c>
      <c r="S97" s="38">
        <f t="shared" si="146"/>
        <v>313.64</v>
      </c>
      <c r="T97" s="39">
        <f t="shared" si="147"/>
        <v>124.84</v>
      </c>
      <c r="U97" s="38">
        <f t="shared" si="148"/>
        <v>11.76</v>
      </c>
      <c r="V97" s="39">
        <f t="shared" si="149"/>
        <v>110</v>
      </c>
      <c r="W97" s="39">
        <f t="shared" si="150"/>
        <v>54</v>
      </c>
      <c r="X97" s="38">
        <f t="shared" si="151"/>
        <v>614.24</v>
      </c>
      <c r="Y97" s="38">
        <f t="shared" si="152"/>
        <v>1979.36</v>
      </c>
      <c r="Z97" s="38"/>
      <c r="AA97" s="41" t="s">
        <v>63</v>
      </c>
      <c r="AB97" s="42">
        <f t="shared" ref="AB97:AH97" si="157">K97+R97</f>
        <v>47.05</v>
      </c>
      <c r="AC97" s="42">
        <f t="shared" si="157"/>
        <v>940.93</v>
      </c>
      <c r="AD97" s="42">
        <f t="shared" si="157"/>
        <v>624.18</v>
      </c>
      <c r="AE97" s="42">
        <f t="shared" si="157"/>
        <v>39.2</v>
      </c>
      <c r="AF97" s="42">
        <f t="shared" si="157"/>
        <v>220</v>
      </c>
      <c r="AG97" s="42">
        <f t="shared" si="157"/>
        <v>108</v>
      </c>
      <c r="AH97" s="42">
        <f t="shared" si="157"/>
        <v>1979.36</v>
      </c>
      <c r="AI97" s="41" t="s">
        <v>33</v>
      </c>
    </row>
    <row r="98" s="15" customFormat="1" ht="16" customHeight="1" spans="1:35">
      <c r="A98" s="37">
        <f t="shared" si="137"/>
        <v>95</v>
      </c>
      <c r="B98" s="38" t="s">
        <v>238</v>
      </c>
      <c r="C98" s="45" t="s">
        <v>321</v>
      </c>
      <c r="D98" s="46" t="s">
        <v>322</v>
      </c>
      <c r="E98" s="38">
        <v>3920.55</v>
      </c>
      <c r="F98" s="38">
        <v>3920.55</v>
      </c>
      <c r="G98" s="39">
        <v>6241.75</v>
      </c>
      <c r="H98" s="38">
        <v>3920.55</v>
      </c>
      <c r="I98" s="39">
        <v>2200</v>
      </c>
      <c r="J98" s="39">
        <v>108</v>
      </c>
      <c r="K98" s="38">
        <f t="shared" si="138"/>
        <v>47.05</v>
      </c>
      <c r="L98" s="38">
        <f t="shared" si="139"/>
        <v>627.29</v>
      </c>
      <c r="M98" s="39">
        <f t="shared" si="140"/>
        <v>499.34</v>
      </c>
      <c r="N98" s="38">
        <f t="shared" si="141"/>
        <v>27.44</v>
      </c>
      <c r="O98" s="39">
        <f t="shared" si="142"/>
        <v>110</v>
      </c>
      <c r="P98" s="39">
        <f t="shared" si="143"/>
        <v>54</v>
      </c>
      <c r="Q98" s="39">
        <f t="shared" si="144"/>
        <v>1365.12</v>
      </c>
      <c r="R98" s="38">
        <f t="shared" si="145"/>
        <v>0</v>
      </c>
      <c r="S98" s="38">
        <f t="shared" si="146"/>
        <v>313.64</v>
      </c>
      <c r="T98" s="39">
        <f t="shared" si="147"/>
        <v>124.84</v>
      </c>
      <c r="U98" s="38">
        <f t="shared" si="148"/>
        <v>11.76</v>
      </c>
      <c r="V98" s="39">
        <f t="shared" si="149"/>
        <v>110</v>
      </c>
      <c r="W98" s="39">
        <f t="shared" si="150"/>
        <v>54</v>
      </c>
      <c r="X98" s="38">
        <f t="shared" si="151"/>
        <v>614.24</v>
      </c>
      <c r="Y98" s="38">
        <f t="shared" si="152"/>
        <v>1979.36</v>
      </c>
      <c r="Z98" s="38"/>
      <c r="AA98" s="41" t="s">
        <v>64</v>
      </c>
      <c r="AB98" s="42">
        <f t="shared" ref="AB98:AH98" si="158">K98+R98</f>
        <v>47.05</v>
      </c>
      <c r="AC98" s="42">
        <f t="shared" si="158"/>
        <v>940.93</v>
      </c>
      <c r="AD98" s="42">
        <f t="shared" si="158"/>
        <v>624.18</v>
      </c>
      <c r="AE98" s="42">
        <f t="shared" si="158"/>
        <v>39.2</v>
      </c>
      <c r="AF98" s="42">
        <f t="shared" si="158"/>
        <v>220</v>
      </c>
      <c r="AG98" s="42">
        <f t="shared" si="158"/>
        <v>108</v>
      </c>
      <c r="AH98" s="42">
        <f t="shared" si="158"/>
        <v>1979.36</v>
      </c>
      <c r="AI98" s="41" t="s">
        <v>33</v>
      </c>
    </row>
    <row r="99" s="15" customFormat="1" ht="16" customHeight="1" spans="1:35">
      <c r="A99" s="37">
        <f t="shared" si="137"/>
        <v>96</v>
      </c>
      <c r="B99" s="38" t="s">
        <v>270</v>
      </c>
      <c r="C99" s="45" t="s">
        <v>323</v>
      </c>
      <c r="D99" s="46" t="s">
        <v>324</v>
      </c>
      <c r="E99" s="38">
        <v>3920.55</v>
      </c>
      <c r="F99" s="38">
        <v>3920.55</v>
      </c>
      <c r="G99" s="39">
        <v>6241.75</v>
      </c>
      <c r="H99" s="38">
        <v>3920.55</v>
      </c>
      <c r="I99" s="39">
        <v>2200</v>
      </c>
      <c r="J99" s="39">
        <v>108</v>
      </c>
      <c r="K99" s="38">
        <f t="shared" si="138"/>
        <v>47.05</v>
      </c>
      <c r="L99" s="38">
        <f t="shared" si="139"/>
        <v>627.29</v>
      </c>
      <c r="M99" s="39">
        <f t="shared" si="140"/>
        <v>499.34</v>
      </c>
      <c r="N99" s="38">
        <f t="shared" si="141"/>
        <v>27.44</v>
      </c>
      <c r="O99" s="39">
        <f t="shared" si="142"/>
        <v>110</v>
      </c>
      <c r="P99" s="39">
        <f t="shared" si="143"/>
        <v>54</v>
      </c>
      <c r="Q99" s="39">
        <f t="shared" si="144"/>
        <v>1365.12</v>
      </c>
      <c r="R99" s="38">
        <f t="shared" si="145"/>
        <v>0</v>
      </c>
      <c r="S99" s="38">
        <f t="shared" si="146"/>
        <v>313.64</v>
      </c>
      <c r="T99" s="39">
        <f t="shared" si="147"/>
        <v>124.84</v>
      </c>
      <c r="U99" s="38">
        <f t="shared" si="148"/>
        <v>11.76</v>
      </c>
      <c r="V99" s="39">
        <f t="shared" si="149"/>
        <v>110</v>
      </c>
      <c r="W99" s="39">
        <f t="shared" si="150"/>
        <v>54</v>
      </c>
      <c r="X99" s="38">
        <f t="shared" si="151"/>
        <v>614.24</v>
      </c>
      <c r="Y99" s="38">
        <f t="shared" si="152"/>
        <v>1979.36</v>
      </c>
      <c r="Z99" s="38"/>
      <c r="AA99" s="41" t="s">
        <v>63</v>
      </c>
      <c r="AB99" s="42">
        <f t="shared" ref="AB99:AH99" si="159">K99+R99</f>
        <v>47.05</v>
      </c>
      <c r="AC99" s="42">
        <f t="shared" si="159"/>
        <v>940.93</v>
      </c>
      <c r="AD99" s="42">
        <f t="shared" si="159"/>
        <v>624.18</v>
      </c>
      <c r="AE99" s="42">
        <f t="shared" si="159"/>
        <v>39.2</v>
      </c>
      <c r="AF99" s="42">
        <f t="shared" si="159"/>
        <v>220</v>
      </c>
      <c r="AG99" s="42">
        <f t="shared" si="159"/>
        <v>108</v>
      </c>
      <c r="AH99" s="42">
        <f t="shared" si="159"/>
        <v>1979.36</v>
      </c>
      <c r="AI99" s="41" t="s">
        <v>33</v>
      </c>
    </row>
    <row r="100" s="15" customFormat="1" ht="16" customHeight="1" spans="1:35">
      <c r="A100" s="37">
        <f t="shared" si="137"/>
        <v>97</v>
      </c>
      <c r="B100" s="38" t="s">
        <v>238</v>
      </c>
      <c r="C100" s="38" t="s">
        <v>325</v>
      </c>
      <c r="D100" s="40" t="s">
        <v>326</v>
      </c>
      <c r="E100" s="38">
        <v>3920.55</v>
      </c>
      <c r="F100" s="38">
        <v>3920.55</v>
      </c>
      <c r="G100" s="39">
        <v>6241.75</v>
      </c>
      <c r="H100" s="38">
        <v>3920.55</v>
      </c>
      <c r="I100" s="39">
        <v>2200</v>
      </c>
      <c r="J100" s="39">
        <v>108</v>
      </c>
      <c r="K100" s="38">
        <f t="shared" si="138"/>
        <v>47.05</v>
      </c>
      <c r="L100" s="38">
        <f t="shared" si="139"/>
        <v>627.29</v>
      </c>
      <c r="M100" s="39">
        <f t="shared" si="140"/>
        <v>499.34</v>
      </c>
      <c r="N100" s="38">
        <f t="shared" si="141"/>
        <v>27.44</v>
      </c>
      <c r="O100" s="39">
        <f t="shared" si="142"/>
        <v>110</v>
      </c>
      <c r="P100" s="39">
        <f t="shared" si="143"/>
        <v>54</v>
      </c>
      <c r="Q100" s="39">
        <f t="shared" si="144"/>
        <v>1365.12</v>
      </c>
      <c r="R100" s="38">
        <f t="shared" si="145"/>
        <v>0</v>
      </c>
      <c r="S100" s="38">
        <f t="shared" si="146"/>
        <v>313.64</v>
      </c>
      <c r="T100" s="39">
        <f t="shared" si="147"/>
        <v>124.84</v>
      </c>
      <c r="U100" s="38">
        <f t="shared" si="148"/>
        <v>11.76</v>
      </c>
      <c r="V100" s="39">
        <f t="shared" si="149"/>
        <v>110</v>
      </c>
      <c r="W100" s="39">
        <f t="shared" si="150"/>
        <v>54</v>
      </c>
      <c r="X100" s="38">
        <f t="shared" si="151"/>
        <v>614.24</v>
      </c>
      <c r="Y100" s="38">
        <f t="shared" si="152"/>
        <v>1979.36</v>
      </c>
      <c r="Z100" s="38"/>
      <c r="AA100" s="41" t="s">
        <v>60</v>
      </c>
      <c r="AB100" s="42">
        <f t="shared" ref="AB100:AH100" si="160">K100+R100</f>
        <v>47.05</v>
      </c>
      <c r="AC100" s="42">
        <f t="shared" si="160"/>
        <v>940.93</v>
      </c>
      <c r="AD100" s="42">
        <f t="shared" si="160"/>
        <v>624.18</v>
      </c>
      <c r="AE100" s="42">
        <f t="shared" si="160"/>
        <v>39.2</v>
      </c>
      <c r="AF100" s="42">
        <f t="shared" si="160"/>
        <v>220</v>
      </c>
      <c r="AG100" s="42">
        <f t="shared" si="160"/>
        <v>108</v>
      </c>
      <c r="AH100" s="42">
        <f t="shared" si="160"/>
        <v>1979.36</v>
      </c>
      <c r="AI100" s="41" t="s">
        <v>33</v>
      </c>
    </row>
    <row r="101" s="15" customFormat="1" ht="16" customHeight="1" spans="1:35">
      <c r="A101" s="37">
        <f t="shared" si="137"/>
        <v>98</v>
      </c>
      <c r="B101" s="38" t="s">
        <v>110</v>
      </c>
      <c r="C101" s="38" t="s">
        <v>327</v>
      </c>
      <c r="D101" s="40" t="s">
        <v>328</v>
      </c>
      <c r="E101" s="38">
        <v>3920.55</v>
      </c>
      <c r="F101" s="38">
        <v>3920.55</v>
      </c>
      <c r="G101" s="39">
        <v>6241.75</v>
      </c>
      <c r="H101" s="38">
        <v>3920.55</v>
      </c>
      <c r="I101" s="39">
        <v>2200</v>
      </c>
      <c r="J101" s="39">
        <v>108</v>
      </c>
      <c r="K101" s="38">
        <f t="shared" si="138"/>
        <v>47.05</v>
      </c>
      <c r="L101" s="38">
        <f t="shared" si="139"/>
        <v>627.29</v>
      </c>
      <c r="M101" s="39">
        <f t="shared" si="140"/>
        <v>499.34</v>
      </c>
      <c r="N101" s="38">
        <f t="shared" si="141"/>
        <v>27.44</v>
      </c>
      <c r="O101" s="39">
        <f t="shared" si="142"/>
        <v>110</v>
      </c>
      <c r="P101" s="39">
        <f t="shared" si="143"/>
        <v>54</v>
      </c>
      <c r="Q101" s="39">
        <f t="shared" si="144"/>
        <v>1365.12</v>
      </c>
      <c r="R101" s="38">
        <f t="shared" si="145"/>
        <v>0</v>
      </c>
      <c r="S101" s="38">
        <f t="shared" si="146"/>
        <v>313.64</v>
      </c>
      <c r="T101" s="39">
        <f t="shared" si="147"/>
        <v>124.84</v>
      </c>
      <c r="U101" s="38">
        <f t="shared" si="148"/>
        <v>11.76</v>
      </c>
      <c r="V101" s="39">
        <f t="shared" si="149"/>
        <v>110</v>
      </c>
      <c r="W101" s="39">
        <f t="shared" si="150"/>
        <v>54</v>
      </c>
      <c r="X101" s="38">
        <f t="shared" si="151"/>
        <v>614.24</v>
      </c>
      <c r="Y101" s="38">
        <f t="shared" si="152"/>
        <v>1979.36</v>
      </c>
      <c r="Z101" s="38"/>
      <c r="AA101" s="41" t="s">
        <v>62</v>
      </c>
      <c r="AB101" s="42">
        <f t="shared" ref="AB101:AH101" si="161">K101+R101</f>
        <v>47.05</v>
      </c>
      <c r="AC101" s="42">
        <f t="shared" si="161"/>
        <v>940.93</v>
      </c>
      <c r="AD101" s="42">
        <f t="shared" si="161"/>
        <v>624.18</v>
      </c>
      <c r="AE101" s="42">
        <f t="shared" si="161"/>
        <v>39.2</v>
      </c>
      <c r="AF101" s="42">
        <f t="shared" si="161"/>
        <v>220</v>
      </c>
      <c r="AG101" s="42">
        <f t="shared" si="161"/>
        <v>108</v>
      </c>
      <c r="AH101" s="42">
        <f t="shared" si="161"/>
        <v>1979.36</v>
      </c>
      <c r="AI101" s="41" t="s">
        <v>33</v>
      </c>
    </row>
    <row r="102" s="15" customFormat="1" ht="16" customHeight="1" spans="1:35">
      <c r="A102" s="37">
        <f t="shared" si="137"/>
        <v>99</v>
      </c>
      <c r="B102" s="38" t="s">
        <v>110</v>
      </c>
      <c r="C102" s="38" t="s">
        <v>329</v>
      </c>
      <c r="D102" s="40" t="s">
        <v>330</v>
      </c>
      <c r="E102" s="38">
        <v>3920.55</v>
      </c>
      <c r="F102" s="38">
        <v>3920.55</v>
      </c>
      <c r="G102" s="39">
        <v>6241.75</v>
      </c>
      <c r="H102" s="38">
        <v>3920.55</v>
      </c>
      <c r="I102" s="39">
        <v>2200</v>
      </c>
      <c r="J102" s="39">
        <v>108</v>
      </c>
      <c r="K102" s="38">
        <f t="shared" si="138"/>
        <v>47.05</v>
      </c>
      <c r="L102" s="38">
        <f t="shared" si="139"/>
        <v>627.29</v>
      </c>
      <c r="M102" s="39">
        <f t="shared" si="140"/>
        <v>499.34</v>
      </c>
      <c r="N102" s="38">
        <f t="shared" si="141"/>
        <v>27.44</v>
      </c>
      <c r="O102" s="39">
        <f t="shared" si="142"/>
        <v>110</v>
      </c>
      <c r="P102" s="39">
        <f t="shared" si="143"/>
        <v>54</v>
      </c>
      <c r="Q102" s="39">
        <f t="shared" si="144"/>
        <v>1365.12</v>
      </c>
      <c r="R102" s="38">
        <f t="shared" si="145"/>
        <v>0</v>
      </c>
      <c r="S102" s="38">
        <f t="shared" si="146"/>
        <v>313.64</v>
      </c>
      <c r="T102" s="39">
        <f t="shared" si="147"/>
        <v>124.84</v>
      </c>
      <c r="U102" s="38">
        <f t="shared" si="148"/>
        <v>11.76</v>
      </c>
      <c r="V102" s="39">
        <f t="shared" si="149"/>
        <v>110</v>
      </c>
      <c r="W102" s="39">
        <f t="shared" si="150"/>
        <v>54</v>
      </c>
      <c r="X102" s="38">
        <f t="shared" si="151"/>
        <v>614.24</v>
      </c>
      <c r="Y102" s="38">
        <f t="shared" si="152"/>
        <v>1979.36</v>
      </c>
      <c r="Z102" s="38"/>
      <c r="AA102" s="41" t="s">
        <v>62</v>
      </c>
      <c r="AB102" s="42">
        <f t="shared" ref="AB102:AH102" si="162">K102+R102</f>
        <v>47.05</v>
      </c>
      <c r="AC102" s="42">
        <f t="shared" si="162"/>
        <v>940.93</v>
      </c>
      <c r="AD102" s="42">
        <f t="shared" si="162"/>
        <v>624.18</v>
      </c>
      <c r="AE102" s="42">
        <f t="shared" si="162"/>
        <v>39.2</v>
      </c>
      <c r="AF102" s="42">
        <f t="shared" si="162"/>
        <v>220</v>
      </c>
      <c r="AG102" s="42">
        <f t="shared" si="162"/>
        <v>108</v>
      </c>
      <c r="AH102" s="42">
        <f t="shared" si="162"/>
        <v>1979.36</v>
      </c>
      <c r="AI102" s="41" t="s">
        <v>33</v>
      </c>
    </row>
    <row r="103" s="15" customFormat="1" ht="16" customHeight="1" spans="1:35">
      <c r="A103" s="37">
        <f t="shared" si="137"/>
        <v>100</v>
      </c>
      <c r="B103" s="38" t="s">
        <v>110</v>
      </c>
      <c r="C103" s="38" t="s">
        <v>331</v>
      </c>
      <c r="D103" s="40" t="s">
        <v>332</v>
      </c>
      <c r="E103" s="38">
        <v>3920.55</v>
      </c>
      <c r="F103" s="38">
        <v>3920.55</v>
      </c>
      <c r="G103" s="39">
        <v>6241.75</v>
      </c>
      <c r="H103" s="38">
        <v>3920.55</v>
      </c>
      <c r="I103" s="39">
        <v>2200</v>
      </c>
      <c r="J103" s="39">
        <v>108</v>
      </c>
      <c r="K103" s="38">
        <f t="shared" si="138"/>
        <v>47.05</v>
      </c>
      <c r="L103" s="38">
        <f t="shared" si="139"/>
        <v>627.29</v>
      </c>
      <c r="M103" s="39">
        <f t="shared" si="140"/>
        <v>499.34</v>
      </c>
      <c r="N103" s="38">
        <f t="shared" si="141"/>
        <v>27.44</v>
      </c>
      <c r="O103" s="39">
        <f t="shared" si="142"/>
        <v>110</v>
      </c>
      <c r="P103" s="39">
        <f t="shared" si="143"/>
        <v>54</v>
      </c>
      <c r="Q103" s="39">
        <f t="shared" si="144"/>
        <v>1365.12</v>
      </c>
      <c r="R103" s="38">
        <f t="shared" si="145"/>
        <v>0</v>
      </c>
      <c r="S103" s="38">
        <f t="shared" si="146"/>
        <v>313.64</v>
      </c>
      <c r="T103" s="39">
        <f t="shared" si="147"/>
        <v>124.84</v>
      </c>
      <c r="U103" s="38">
        <f t="shared" si="148"/>
        <v>11.76</v>
      </c>
      <c r="V103" s="39">
        <f t="shared" si="149"/>
        <v>110</v>
      </c>
      <c r="W103" s="39">
        <f t="shared" si="150"/>
        <v>54</v>
      </c>
      <c r="X103" s="38">
        <f t="shared" si="151"/>
        <v>614.24</v>
      </c>
      <c r="Y103" s="38">
        <f t="shared" si="152"/>
        <v>1979.36</v>
      </c>
      <c r="Z103" s="38"/>
      <c r="AA103" s="41" t="s">
        <v>62</v>
      </c>
      <c r="AB103" s="42">
        <f t="shared" ref="AB103:AH103" si="163">K103+R103</f>
        <v>47.05</v>
      </c>
      <c r="AC103" s="42">
        <f t="shared" si="163"/>
        <v>940.93</v>
      </c>
      <c r="AD103" s="42">
        <f t="shared" si="163"/>
        <v>624.18</v>
      </c>
      <c r="AE103" s="42">
        <f t="shared" si="163"/>
        <v>39.2</v>
      </c>
      <c r="AF103" s="42">
        <f t="shared" si="163"/>
        <v>220</v>
      </c>
      <c r="AG103" s="42">
        <f t="shared" si="163"/>
        <v>108</v>
      </c>
      <c r="AH103" s="42">
        <f t="shared" si="163"/>
        <v>1979.36</v>
      </c>
      <c r="AI103" s="41" t="s">
        <v>33</v>
      </c>
    </row>
    <row r="104" s="15" customFormat="1" ht="16" customHeight="1" spans="1:35">
      <c r="A104" s="37">
        <f t="shared" si="137"/>
        <v>101</v>
      </c>
      <c r="B104" s="38" t="s">
        <v>110</v>
      </c>
      <c r="C104" s="38" t="s">
        <v>333</v>
      </c>
      <c r="D104" s="40" t="s">
        <v>334</v>
      </c>
      <c r="E104" s="38">
        <v>3920.55</v>
      </c>
      <c r="F104" s="38">
        <v>3920.55</v>
      </c>
      <c r="G104" s="39">
        <v>6241.75</v>
      </c>
      <c r="H104" s="38">
        <v>3920.55</v>
      </c>
      <c r="I104" s="39">
        <v>2200</v>
      </c>
      <c r="J104" s="39">
        <v>108</v>
      </c>
      <c r="K104" s="38">
        <f t="shared" si="138"/>
        <v>47.05</v>
      </c>
      <c r="L104" s="38">
        <f t="shared" si="139"/>
        <v>627.29</v>
      </c>
      <c r="M104" s="39">
        <f t="shared" si="140"/>
        <v>499.34</v>
      </c>
      <c r="N104" s="38">
        <f t="shared" si="141"/>
        <v>27.44</v>
      </c>
      <c r="O104" s="39">
        <f t="shared" si="142"/>
        <v>110</v>
      </c>
      <c r="P104" s="39">
        <f t="shared" si="143"/>
        <v>54</v>
      </c>
      <c r="Q104" s="39">
        <f t="shared" si="144"/>
        <v>1365.12</v>
      </c>
      <c r="R104" s="38">
        <f t="shared" si="145"/>
        <v>0</v>
      </c>
      <c r="S104" s="38">
        <f t="shared" si="146"/>
        <v>313.64</v>
      </c>
      <c r="T104" s="39">
        <f t="shared" si="147"/>
        <v>124.84</v>
      </c>
      <c r="U104" s="38">
        <f t="shared" si="148"/>
        <v>11.76</v>
      </c>
      <c r="V104" s="39">
        <f t="shared" si="149"/>
        <v>110</v>
      </c>
      <c r="W104" s="39">
        <f t="shared" si="150"/>
        <v>54</v>
      </c>
      <c r="X104" s="38">
        <f t="shared" si="151"/>
        <v>614.24</v>
      </c>
      <c r="Y104" s="38">
        <f t="shared" si="152"/>
        <v>1979.36</v>
      </c>
      <c r="Z104" s="38"/>
      <c r="AA104" s="41" t="s">
        <v>59</v>
      </c>
      <c r="AB104" s="42">
        <f t="shared" ref="AB104:AH104" si="164">K104+R104</f>
        <v>47.05</v>
      </c>
      <c r="AC104" s="42">
        <f t="shared" si="164"/>
        <v>940.93</v>
      </c>
      <c r="AD104" s="42">
        <f t="shared" si="164"/>
        <v>624.18</v>
      </c>
      <c r="AE104" s="42">
        <f t="shared" si="164"/>
        <v>39.2</v>
      </c>
      <c r="AF104" s="42">
        <f t="shared" si="164"/>
        <v>220</v>
      </c>
      <c r="AG104" s="42">
        <f t="shared" si="164"/>
        <v>108</v>
      </c>
      <c r="AH104" s="42">
        <f t="shared" si="164"/>
        <v>1979.36</v>
      </c>
      <c r="AI104" s="41" t="s">
        <v>33</v>
      </c>
    </row>
    <row r="105" s="15" customFormat="1" ht="16" customHeight="1" spans="1:35">
      <c r="A105" s="37">
        <f t="shared" si="137"/>
        <v>102</v>
      </c>
      <c r="B105" s="38" t="s">
        <v>110</v>
      </c>
      <c r="C105" s="38" t="s">
        <v>335</v>
      </c>
      <c r="D105" s="40" t="s">
        <v>336</v>
      </c>
      <c r="E105" s="38">
        <v>3920.55</v>
      </c>
      <c r="F105" s="38">
        <v>3920.55</v>
      </c>
      <c r="G105" s="39">
        <v>6241.75</v>
      </c>
      <c r="H105" s="38">
        <v>3920.55</v>
      </c>
      <c r="I105" s="39">
        <v>2200</v>
      </c>
      <c r="J105" s="39">
        <v>108</v>
      </c>
      <c r="K105" s="38">
        <f t="shared" si="138"/>
        <v>47.05</v>
      </c>
      <c r="L105" s="38">
        <f t="shared" si="139"/>
        <v>627.29</v>
      </c>
      <c r="M105" s="39">
        <f t="shared" si="140"/>
        <v>499.34</v>
      </c>
      <c r="N105" s="38">
        <f t="shared" si="141"/>
        <v>27.44</v>
      </c>
      <c r="O105" s="39">
        <f t="shared" si="142"/>
        <v>110</v>
      </c>
      <c r="P105" s="39">
        <f t="shared" si="143"/>
        <v>54</v>
      </c>
      <c r="Q105" s="39">
        <f t="shared" si="144"/>
        <v>1365.12</v>
      </c>
      <c r="R105" s="38">
        <f t="shared" si="145"/>
        <v>0</v>
      </c>
      <c r="S105" s="38">
        <f t="shared" si="146"/>
        <v>313.64</v>
      </c>
      <c r="T105" s="39">
        <f t="shared" si="147"/>
        <v>124.84</v>
      </c>
      <c r="U105" s="38">
        <f t="shared" si="148"/>
        <v>11.76</v>
      </c>
      <c r="V105" s="39">
        <f t="shared" si="149"/>
        <v>110</v>
      </c>
      <c r="W105" s="39">
        <f t="shared" si="150"/>
        <v>54</v>
      </c>
      <c r="X105" s="38">
        <f t="shared" si="151"/>
        <v>614.24</v>
      </c>
      <c r="Y105" s="38">
        <f t="shared" si="152"/>
        <v>1979.36</v>
      </c>
      <c r="Z105" s="38"/>
      <c r="AA105" s="41" t="s">
        <v>62</v>
      </c>
      <c r="AB105" s="42">
        <f t="shared" ref="AB105:AH105" si="165">K105+R105</f>
        <v>47.05</v>
      </c>
      <c r="AC105" s="42">
        <f t="shared" si="165"/>
        <v>940.93</v>
      </c>
      <c r="AD105" s="42">
        <f t="shared" si="165"/>
        <v>624.18</v>
      </c>
      <c r="AE105" s="42">
        <f t="shared" si="165"/>
        <v>39.2</v>
      </c>
      <c r="AF105" s="42">
        <f t="shared" si="165"/>
        <v>220</v>
      </c>
      <c r="AG105" s="42">
        <f t="shared" si="165"/>
        <v>108</v>
      </c>
      <c r="AH105" s="42">
        <f t="shared" si="165"/>
        <v>1979.36</v>
      </c>
      <c r="AI105" s="41" t="s">
        <v>33</v>
      </c>
    </row>
    <row r="106" s="15" customFormat="1" ht="16" customHeight="1" spans="1:35">
      <c r="A106" s="37">
        <f t="shared" si="137"/>
        <v>103</v>
      </c>
      <c r="B106" s="38" t="s">
        <v>110</v>
      </c>
      <c r="C106" s="38" t="s">
        <v>337</v>
      </c>
      <c r="D106" s="40" t="s">
        <v>338</v>
      </c>
      <c r="E106" s="38">
        <v>3920.55</v>
      </c>
      <c r="F106" s="38">
        <v>3920.55</v>
      </c>
      <c r="G106" s="39">
        <v>6241.75</v>
      </c>
      <c r="H106" s="38">
        <v>3920.55</v>
      </c>
      <c r="I106" s="39">
        <v>2200</v>
      </c>
      <c r="J106" s="39">
        <v>108</v>
      </c>
      <c r="K106" s="38">
        <f t="shared" si="138"/>
        <v>47.05</v>
      </c>
      <c r="L106" s="38">
        <f t="shared" si="139"/>
        <v>627.29</v>
      </c>
      <c r="M106" s="39">
        <f t="shared" si="140"/>
        <v>499.34</v>
      </c>
      <c r="N106" s="38">
        <f t="shared" si="141"/>
        <v>27.44</v>
      </c>
      <c r="O106" s="39">
        <f t="shared" si="142"/>
        <v>110</v>
      </c>
      <c r="P106" s="39">
        <f t="shared" si="143"/>
        <v>54</v>
      </c>
      <c r="Q106" s="39">
        <f t="shared" si="144"/>
        <v>1365.12</v>
      </c>
      <c r="R106" s="38">
        <f t="shared" si="145"/>
        <v>0</v>
      </c>
      <c r="S106" s="38">
        <f t="shared" si="146"/>
        <v>313.64</v>
      </c>
      <c r="T106" s="39">
        <f t="shared" si="147"/>
        <v>124.84</v>
      </c>
      <c r="U106" s="38">
        <f t="shared" si="148"/>
        <v>11.76</v>
      </c>
      <c r="V106" s="39">
        <f t="shared" si="149"/>
        <v>110</v>
      </c>
      <c r="W106" s="39">
        <f t="shared" si="150"/>
        <v>54</v>
      </c>
      <c r="X106" s="38">
        <f t="shared" si="151"/>
        <v>614.24</v>
      </c>
      <c r="Y106" s="38">
        <f t="shared" si="152"/>
        <v>1979.36</v>
      </c>
      <c r="Z106" s="38"/>
      <c r="AA106" s="41" t="s">
        <v>62</v>
      </c>
      <c r="AB106" s="42">
        <f t="shared" ref="AB106:AH106" si="166">K106+R106</f>
        <v>47.05</v>
      </c>
      <c r="AC106" s="42">
        <f t="shared" si="166"/>
        <v>940.93</v>
      </c>
      <c r="AD106" s="42">
        <f t="shared" si="166"/>
        <v>624.18</v>
      </c>
      <c r="AE106" s="42">
        <f t="shared" si="166"/>
        <v>39.2</v>
      </c>
      <c r="AF106" s="42">
        <f t="shared" si="166"/>
        <v>220</v>
      </c>
      <c r="AG106" s="42">
        <f t="shared" si="166"/>
        <v>108</v>
      </c>
      <c r="AH106" s="42">
        <f t="shared" si="166"/>
        <v>1979.36</v>
      </c>
      <c r="AI106" s="41" t="s">
        <v>33</v>
      </c>
    </row>
    <row r="107" s="15" customFormat="1" ht="16" customHeight="1" spans="1:35">
      <c r="A107" s="37">
        <f t="shared" si="137"/>
        <v>104</v>
      </c>
      <c r="B107" s="38" t="s">
        <v>110</v>
      </c>
      <c r="C107" s="38" t="s">
        <v>339</v>
      </c>
      <c r="D107" s="40" t="s">
        <v>340</v>
      </c>
      <c r="E107" s="38">
        <v>3920.55</v>
      </c>
      <c r="F107" s="38">
        <v>3920.55</v>
      </c>
      <c r="G107" s="39">
        <v>6241.75</v>
      </c>
      <c r="H107" s="38">
        <v>3920.55</v>
      </c>
      <c r="I107" s="39">
        <v>2200</v>
      </c>
      <c r="J107" s="39">
        <v>108</v>
      </c>
      <c r="K107" s="38">
        <f t="shared" si="138"/>
        <v>47.05</v>
      </c>
      <c r="L107" s="38">
        <f t="shared" si="139"/>
        <v>627.29</v>
      </c>
      <c r="M107" s="39">
        <f t="shared" si="140"/>
        <v>499.34</v>
      </c>
      <c r="N107" s="38">
        <f t="shared" si="141"/>
        <v>27.44</v>
      </c>
      <c r="O107" s="39">
        <f t="shared" si="142"/>
        <v>110</v>
      </c>
      <c r="P107" s="39">
        <f t="shared" si="143"/>
        <v>54</v>
      </c>
      <c r="Q107" s="39">
        <f t="shared" si="144"/>
        <v>1365.12</v>
      </c>
      <c r="R107" s="38">
        <f t="shared" si="145"/>
        <v>0</v>
      </c>
      <c r="S107" s="38">
        <f t="shared" si="146"/>
        <v>313.64</v>
      </c>
      <c r="T107" s="39">
        <f t="shared" si="147"/>
        <v>124.84</v>
      </c>
      <c r="U107" s="38">
        <f t="shared" si="148"/>
        <v>11.76</v>
      </c>
      <c r="V107" s="39">
        <f t="shared" si="149"/>
        <v>110</v>
      </c>
      <c r="W107" s="39">
        <f t="shared" si="150"/>
        <v>54</v>
      </c>
      <c r="X107" s="38">
        <f t="shared" si="151"/>
        <v>614.24</v>
      </c>
      <c r="Y107" s="38">
        <f t="shared" si="152"/>
        <v>1979.36</v>
      </c>
      <c r="Z107" s="38"/>
      <c r="AA107" s="41" t="s">
        <v>62</v>
      </c>
      <c r="AB107" s="42">
        <f t="shared" ref="AB107:AH107" si="167">K107+R107</f>
        <v>47.05</v>
      </c>
      <c r="AC107" s="42">
        <f t="shared" si="167"/>
        <v>940.93</v>
      </c>
      <c r="AD107" s="42">
        <f t="shared" si="167"/>
        <v>624.18</v>
      </c>
      <c r="AE107" s="42">
        <f t="shared" si="167"/>
        <v>39.2</v>
      </c>
      <c r="AF107" s="42">
        <f t="shared" si="167"/>
        <v>220</v>
      </c>
      <c r="AG107" s="42">
        <f t="shared" si="167"/>
        <v>108</v>
      </c>
      <c r="AH107" s="42">
        <f t="shared" si="167"/>
        <v>1979.36</v>
      </c>
      <c r="AI107" s="41" t="s">
        <v>33</v>
      </c>
    </row>
    <row r="108" s="15" customFormat="1" ht="16" customHeight="1" spans="1:35">
      <c r="A108" s="37">
        <f t="shared" si="137"/>
        <v>105</v>
      </c>
      <c r="B108" s="38" t="s">
        <v>261</v>
      </c>
      <c r="C108" s="38" t="s">
        <v>341</v>
      </c>
      <c r="D108" s="40" t="s">
        <v>342</v>
      </c>
      <c r="E108" s="38">
        <v>3920.55</v>
      </c>
      <c r="F108" s="38">
        <v>3920.55</v>
      </c>
      <c r="G108" s="39">
        <v>6241.75</v>
      </c>
      <c r="H108" s="38">
        <v>3920.55</v>
      </c>
      <c r="I108" s="39">
        <v>2200</v>
      </c>
      <c r="J108" s="39">
        <v>108</v>
      </c>
      <c r="K108" s="38">
        <f t="shared" si="138"/>
        <v>47.05</v>
      </c>
      <c r="L108" s="38">
        <f t="shared" si="139"/>
        <v>627.29</v>
      </c>
      <c r="M108" s="39">
        <f t="shared" si="140"/>
        <v>499.34</v>
      </c>
      <c r="N108" s="38">
        <f t="shared" si="141"/>
        <v>27.44</v>
      </c>
      <c r="O108" s="39">
        <f t="shared" si="142"/>
        <v>110</v>
      </c>
      <c r="P108" s="39">
        <f t="shared" si="143"/>
        <v>54</v>
      </c>
      <c r="Q108" s="39">
        <f t="shared" si="144"/>
        <v>1365.12</v>
      </c>
      <c r="R108" s="38">
        <f t="shared" si="145"/>
        <v>0</v>
      </c>
      <c r="S108" s="38">
        <f t="shared" si="146"/>
        <v>313.64</v>
      </c>
      <c r="T108" s="39">
        <f t="shared" si="147"/>
        <v>124.84</v>
      </c>
      <c r="U108" s="38">
        <f t="shared" si="148"/>
        <v>11.76</v>
      </c>
      <c r="V108" s="39">
        <f t="shared" si="149"/>
        <v>110</v>
      </c>
      <c r="W108" s="39">
        <f t="shared" si="150"/>
        <v>54</v>
      </c>
      <c r="X108" s="38">
        <f t="shared" si="151"/>
        <v>614.24</v>
      </c>
      <c r="Y108" s="38">
        <f t="shared" si="152"/>
        <v>1979.36</v>
      </c>
      <c r="Z108" s="38"/>
      <c r="AA108" s="41" t="s">
        <v>61</v>
      </c>
      <c r="AB108" s="42">
        <f t="shared" ref="AB108:AH108" si="168">K108+R108</f>
        <v>47.05</v>
      </c>
      <c r="AC108" s="42">
        <f t="shared" si="168"/>
        <v>940.93</v>
      </c>
      <c r="AD108" s="42">
        <f t="shared" si="168"/>
        <v>624.18</v>
      </c>
      <c r="AE108" s="42">
        <f t="shared" si="168"/>
        <v>39.2</v>
      </c>
      <c r="AF108" s="42">
        <f t="shared" si="168"/>
        <v>220</v>
      </c>
      <c r="AG108" s="42">
        <f t="shared" si="168"/>
        <v>108</v>
      </c>
      <c r="AH108" s="42">
        <f t="shared" si="168"/>
        <v>1979.36</v>
      </c>
      <c r="AI108" s="41" t="s">
        <v>33</v>
      </c>
    </row>
    <row r="109" s="15" customFormat="1" ht="16" customHeight="1" spans="1:35">
      <c r="A109" s="37">
        <f t="shared" si="137"/>
        <v>106</v>
      </c>
      <c r="B109" s="38" t="s">
        <v>261</v>
      </c>
      <c r="C109" s="38" t="s">
        <v>343</v>
      </c>
      <c r="D109" s="40" t="s">
        <v>344</v>
      </c>
      <c r="E109" s="38">
        <v>3920.55</v>
      </c>
      <c r="F109" s="38">
        <v>3920.55</v>
      </c>
      <c r="G109" s="39">
        <v>6241.75</v>
      </c>
      <c r="H109" s="38">
        <v>3920.55</v>
      </c>
      <c r="I109" s="39">
        <v>2200</v>
      </c>
      <c r="J109" s="39">
        <v>108</v>
      </c>
      <c r="K109" s="38">
        <f t="shared" si="138"/>
        <v>47.05</v>
      </c>
      <c r="L109" s="38">
        <f t="shared" si="139"/>
        <v>627.29</v>
      </c>
      <c r="M109" s="39">
        <f t="shared" si="140"/>
        <v>499.34</v>
      </c>
      <c r="N109" s="38">
        <f t="shared" si="141"/>
        <v>27.44</v>
      </c>
      <c r="O109" s="39">
        <f t="shared" si="142"/>
        <v>110</v>
      </c>
      <c r="P109" s="39">
        <f t="shared" si="143"/>
        <v>54</v>
      </c>
      <c r="Q109" s="39">
        <f t="shared" si="144"/>
        <v>1365.12</v>
      </c>
      <c r="R109" s="38">
        <f t="shared" si="145"/>
        <v>0</v>
      </c>
      <c r="S109" s="38">
        <f t="shared" si="146"/>
        <v>313.64</v>
      </c>
      <c r="T109" s="39">
        <f t="shared" si="147"/>
        <v>124.84</v>
      </c>
      <c r="U109" s="38">
        <f t="shared" si="148"/>
        <v>11.76</v>
      </c>
      <c r="V109" s="39">
        <f t="shared" si="149"/>
        <v>110</v>
      </c>
      <c r="W109" s="39">
        <f t="shared" si="150"/>
        <v>54</v>
      </c>
      <c r="X109" s="38">
        <f t="shared" si="151"/>
        <v>614.24</v>
      </c>
      <c r="Y109" s="38">
        <f t="shared" si="152"/>
        <v>1979.36</v>
      </c>
      <c r="Z109" s="38"/>
      <c r="AA109" s="41" t="s">
        <v>61</v>
      </c>
      <c r="AB109" s="42">
        <f t="shared" ref="AB109:AH109" si="169">K109+R109</f>
        <v>47.05</v>
      </c>
      <c r="AC109" s="42">
        <f t="shared" si="169"/>
        <v>940.93</v>
      </c>
      <c r="AD109" s="42">
        <f t="shared" si="169"/>
        <v>624.18</v>
      </c>
      <c r="AE109" s="42">
        <f t="shared" si="169"/>
        <v>39.2</v>
      </c>
      <c r="AF109" s="42">
        <f t="shared" si="169"/>
        <v>220</v>
      </c>
      <c r="AG109" s="42">
        <f t="shared" si="169"/>
        <v>108</v>
      </c>
      <c r="AH109" s="42">
        <f t="shared" si="169"/>
        <v>1979.36</v>
      </c>
      <c r="AI109" s="41" t="s">
        <v>33</v>
      </c>
    </row>
    <row r="110" s="15" customFormat="1" ht="16" customHeight="1" spans="1:35">
      <c r="A110" s="37">
        <f t="shared" si="137"/>
        <v>107</v>
      </c>
      <c r="B110" s="38" t="s">
        <v>261</v>
      </c>
      <c r="C110" s="38" t="s">
        <v>345</v>
      </c>
      <c r="D110" s="40" t="s">
        <v>346</v>
      </c>
      <c r="E110" s="38">
        <v>3920.55</v>
      </c>
      <c r="F110" s="38">
        <v>3920.55</v>
      </c>
      <c r="G110" s="39">
        <v>6241.75</v>
      </c>
      <c r="H110" s="38">
        <v>3920.55</v>
      </c>
      <c r="I110" s="39">
        <v>2200</v>
      </c>
      <c r="J110" s="39">
        <v>108</v>
      </c>
      <c r="K110" s="38">
        <f t="shared" si="138"/>
        <v>47.05</v>
      </c>
      <c r="L110" s="38">
        <f t="shared" si="139"/>
        <v>627.29</v>
      </c>
      <c r="M110" s="39">
        <f t="shared" si="140"/>
        <v>499.34</v>
      </c>
      <c r="N110" s="38">
        <f t="shared" si="141"/>
        <v>27.44</v>
      </c>
      <c r="O110" s="39">
        <f t="shared" si="142"/>
        <v>110</v>
      </c>
      <c r="P110" s="39">
        <f t="shared" si="143"/>
        <v>54</v>
      </c>
      <c r="Q110" s="39">
        <f t="shared" si="144"/>
        <v>1365.12</v>
      </c>
      <c r="R110" s="38">
        <f t="shared" si="145"/>
        <v>0</v>
      </c>
      <c r="S110" s="38">
        <f t="shared" si="146"/>
        <v>313.64</v>
      </c>
      <c r="T110" s="39">
        <f t="shared" si="147"/>
        <v>124.84</v>
      </c>
      <c r="U110" s="38">
        <f t="shared" si="148"/>
        <v>11.76</v>
      </c>
      <c r="V110" s="39">
        <f t="shared" si="149"/>
        <v>110</v>
      </c>
      <c r="W110" s="39">
        <f t="shared" si="150"/>
        <v>54</v>
      </c>
      <c r="X110" s="38">
        <f t="shared" si="151"/>
        <v>614.24</v>
      </c>
      <c r="Y110" s="38">
        <f t="shared" si="152"/>
        <v>1979.36</v>
      </c>
      <c r="Z110" s="38"/>
      <c r="AA110" s="41" t="s">
        <v>61</v>
      </c>
      <c r="AB110" s="42">
        <f t="shared" ref="AB110:AH110" si="170">K110+R110</f>
        <v>47.05</v>
      </c>
      <c r="AC110" s="42">
        <f t="shared" si="170"/>
        <v>940.93</v>
      </c>
      <c r="AD110" s="42">
        <f t="shared" si="170"/>
        <v>624.18</v>
      </c>
      <c r="AE110" s="42">
        <f t="shared" si="170"/>
        <v>39.2</v>
      </c>
      <c r="AF110" s="42">
        <f t="shared" si="170"/>
        <v>220</v>
      </c>
      <c r="AG110" s="42">
        <f t="shared" si="170"/>
        <v>108</v>
      </c>
      <c r="AH110" s="42">
        <f t="shared" si="170"/>
        <v>1979.36</v>
      </c>
      <c r="AI110" s="41" t="s">
        <v>33</v>
      </c>
    </row>
    <row r="111" s="15" customFormat="1" ht="16" customHeight="1" spans="1:35">
      <c r="A111" s="37">
        <f t="shared" si="137"/>
        <v>108</v>
      </c>
      <c r="B111" s="38" t="s">
        <v>347</v>
      </c>
      <c r="C111" s="38" t="s">
        <v>348</v>
      </c>
      <c r="D111" s="40" t="s">
        <v>349</v>
      </c>
      <c r="E111" s="38">
        <v>3920.55</v>
      </c>
      <c r="F111" s="38">
        <v>3920.55</v>
      </c>
      <c r="G111" s="39">
        <v>6241.75</v>
      </c>
      <c r="H111" s="38">
        <v>3920.55</v>
      </c>
      <c r="I111" s="39">
        <v>2200</v>
      </c>
      <c r="J111" s="39">
        <v>108</v>
      </c>
      <c r="K111" s="38">
        <f t="shared" si="138"/>
        <v>47.05</v>
      </c>
      <c r="L111" s="38">
        <f t="shared" si="139"/>
        <v>627.29</v>
      </c>
      <c r="M111" s="39">
        <f t="shared" si="140"/>
        <v>499.34</v>
      </c>
      <c r="N111" s="38">
        <f t="shared" si="141"/>
        <v>27.44</v>
      </c>
      <c r="O111" s="39">
        <f t="shared" si="142"/>
        <v>110</v>
      </c>
      <c r="P111" s="39">
        <f t="shared" si="143"/>
        <v>54</v>
      </c>
      <c r="Q111" s="39">
        <f t="shared" si="144"/>
        <v>1365.12</v>
      </c>
      <c r="R111" s="38">
        <f t="shared" si="145"/>
        <v>0</v>
      </c>
      <c r="S111" s="38">
        <f t="shared" si="146"/>
        <v>313.64</v>
      </c>
      <c r="T111" s="39">
        <f t="shared" si="147"/>
        <v>124.84</v>
      </c>
      <c r="U111" s="38">
        <f t="shared" si="148"/>
        <v>11.76</v>
      </c>
      <c r="V111" s="39">
        <f t="shared" si="149"/>
        <v>110</v>
      </c>
      <c r="W111" s="39">
        <f t="shared" si="150"/>
        <v>54</v>
      </c>
      <c r="X111" s="38">
        <f t="shared" si="151"/>
        <v>614.24</v>
      </c>
      <c r="Y111" s="38">
        <f t="shared" si="152"/>
        <v>1979.36</v>
      </c>
      <c r="Z111" s="38"/>
      <c r="AA111" s="41" t="s">
        <v>69</v>
      </c>
      <c r="AB111" s="42">
        <f t="shared" ref="AB111:AH111" si="171">K111+R111</f>
        <v>47.05</v>
      </c>
      <c r="AC111" s="42">
        <f t="shared" si="171"/>
        <v>940.93</v>
      </c>
      <c r="AD111" s="42">
        <f t="shared" si="171"/>
        <v>624.18</v>
      </c>
      <c r="AE111" s="42">
        <f t="shared" si="171"/>
        <v>39.2</v>
      </c>
      <c r="AF111" s="42">
        <f t="shared" si="171"/>
        <v>220</v>
      </c>
      <c r="AG111" s="42">
        <f t="shared" si="171"/>
        <v>108</v>
      </c>
      <c r="AH111" s="42">
        <f t="shared" si="171"/>
        <v>1979.36</v>
      </c>
      <c r="AI111" s="41" t="s">
        <v>33</v>
      </c>
    </row>
    <row r="112" s="15" customFormat="1" ht="16" customHeight="1" spans="1:35">
      <c r="A112" s="37">
        <f t="shared" si="137"/>
        <v>109</v>
      </c>
      <c r="B112" s="38" t="s">
        <v>347</v>
      </c>
      <c r="C112" s="38" t="s">
        <v>350</v>
      </c>
      <c r="D112" s="40" t="s">
        <v>351</v>
      </c>
      <c r="E112" s="38">
        <v>3920.55</v>
      </c>
      <c r="F112" s="38">
        <v>3920.55</v>
      </c>
      <c r="G112" s="39">
        <v>6241.75</v>
      </c>
      <c r="H112" s="38">
        <v>3920.55</v>
      </c>
      <c r="I112" s="39">
        <v>2200</v>
      </c>
      <c r="J112" s="39">
        <v>108</v>
      </c>
      <c r="K112" s="38">
        <f t="shared" si="138"/>
        <v>47.05</v>
      </c>
      <c r="L112" s="38">
        <f t="shared" si="139"/>
        <v>627.29</v>
      </c>
      <c r="M112" s="39">
        <f t="shared" si="140"/>
        <v>499.34</v>
      </c>
      <c r="N112" s="38">
        <f t="shared" si="141"/>
        <v>27.44</v>
      </c>
      <c r="O112" s="39">
        <f t="shared" si="142"/>
        <v>110</v>
      </c>
      <c r="P112" s="39">
        <f t="shared" si="143"/>
        <v>54</v>
      </c>
      <c r="Q112" s="39">
        <f t="shared" si="144"/>
        <v>1365.12</v>
      </c>
      <c r="R112" s="38">
        <f t="shared" si="145"/>
        <v>0</v>
      </c>
      <c r="S112" s="38">
        <f t="shared" si="146"/>
        <v>313.64</v>
      </c>
      <c r="T112" s="39">
        <f t="shared" si="147"/>
        <v>124.84</v>
      </c>
      <c r="U112" s="38">
        <f t="shared" si="148"/>
        <v>11.76</v>
      </c>
      <c r="V112" s="39">
        <f t="shared" si="149"/>
        <v>110</v>
      </c>
      <c r="W112" s="39">
        <f t="shared" si="150"/>
        <v>54</v>
      </c>
      <c r="X112" s="38">
        <f t="shared" si="151"/>
        <v>614.24</v>
      </c>
      <c r="Y112" s="38">
        <f t="shared" si="152"/>
        <v>1979.36</v>
      </c>
      <c r="Z112" s="38"/>
      <c r="AA112" s="41" t="s">
        <v>69</v>
      </c>
      <c r="AB112" s="42">
        <f t="shared" ref="AB112:AH112" si="172">K112+R112</f>
        <v>47.05</v>
      </c>
      <c r="AC112" s="42">
        <f t="shared" si="172"/>
        <v>940.93</v>
      </c>
      <c r="AD112" s="42">
        <f t="shared" si="172"/>
        <v>624.18</v>
      </c>
      <c r="AE112" s="42">
        <f t="shared" si="172"/>
        <v>39.2</v>
      </c>
      <c r="AF112" s="42">
        <f t="shared" si="172"/>
        <v>220</v>
      </c>
      <c r="AG112" s="42">
        <f t="shared" si="172"/>
        <v>108</v>
      </c>
      <c r="AH112" s="42">
        <f t="shared" si="172"/>
        <v>1979.36</v>
      </c>
      <c r="AI112" s="41" t="s">
        <v>33</v>
      </c>
    </row>
    <row r="113" s="15" customFormat="1" ht="16" customHeight="1" spans="1:35">
      <c r="A113" s="37">
        <f t="shared" si="137"/>
        <v>110</v>
      </c>
      <c r="B113" s="38" t="s">
        <v>248</v>
      </c>
      <c r="C113" s="38" t="s">
        <v>352</v>
      </c>
      <c r="D113" s="40" t="s">
        <v>353</v>
      </c>
      <c r="E113" s="38">
        <v>3920.55</v>
      </c>
      <c r="F113" s="38">
        <v>3920.55</v>
      </c>
      <c r="G113" s="39">
        <v>6241.75</v>
      </c>
      <c r="H113" s="38">
        <v>3920.55</v>
      </c>
      <c r="I113" s="39">
        <v>2200</v>
      </c>
      <c r="J113" s="39">
        <v>108</v>
      </c>
      <c r="K113" s="38">
        <f t="shared" si="138"/>
        <v>47.05</v>
      </c>
      <c r="L113" s="38">
        <f t="shared" si="139"/>
        <v>627.29</v>
      </c>
      <c r="M113" s="39">
        <f t="shared" si="140"/>
        <v>499.34</v>
      </c>
      <c r="N113" s="38">
        <f t="shared" si="141"/>
        <v>27.44</v>
      </c>
      <c r="O113" s="39">
        <f t="shared" si="142"/>
        <v>110</v>
      </c>
      <c r="P113" s="39">
        <f t="shared" si="143"/>
        <v>54</v>
      </c>
      <c r="Q113" s="39">
        <f t="shared" si="144"/>
        <v>1365.12</v>
      </c>
      <c r="R113" s="38">
        <f t="shared" si="145"/>
        <v>0</v>
      </c>
      <c r="S113" s="38">
        <f t="shared" si="146"/>
        <v>313.64</v>
      </c>
      <c r="T113" s="39">
        <f t="shared" si="147"/>
        <v>124.84</v>
      </c>
      <c r="U113" s="38">
        <f t="shared" si="148"/>
        <v>11.76</v>
      </c>
      <c r="V113" s="39">
        <f t="shared" si="149"/>
        <v>110</v>
      </c>
      <c r="W113" s="39">
        <f t="shared" si="150"/>
        <v>54</v>
      </c>
      <c r="X113" s="38">
        <f t="shared" si="151"/>
        <v>614.24</v>
      </c>
      <c r="Y113" s="38">
        <f t="shared" si="152"/>
        <v>1979.36</v>
      </c>
      <c r="Z113" s="38"/>
      <c r="AA113" s="41" t="s">
        <v>70</v>
      </c>
      <c r="AB113" s="42">
        <f t="shared" ref="AB113:AH113" si="173">K113+R113</f>
        <v>47.05</v>
      </c>
      <c r="AC113" s="42">
        <f t="shared" si="173"/>
        <v>940.93</v>
      </c>
      <c r="AD113" s="42">
        <f t="shared" si="173"/>
        <v>624.18</v>
      </c>
      <c r="AE113" s="42">
        <f t="shared" si="173"/>
        <v>39.2</v>
      </c>
      <c r="AF113" s="42">
        <f t="shared" si="173"/>
        <v>220</v>
      </c>
      <c r="AG113" s="42">
        <f t="shared" si="173"/>
        <v>108</v>
      </c>
      <c r="AH113" s="42">
        <f t="shared" si="173"/>
        <v>1979.36</v>
      </c>
      <c r="AI113" s="41" t="s">
        <v>33</v>
      </c>
    </row>
    <row r="114" s="15" customFormat="1" ht="16" customHeight="1" spans="1:35">
      <c r="A114" s="37">
        <f t="shared" si="137"/>
        <v>111</v>
      </c>
      <c r="B114" s="38" t="s">
        <v>248</v>
      </c>
      <c r="C114" s="38" t="s">
        <v>354</v>
      </c>
      <c r="D114" s="40" t="s">
        <v>355</v>
      </c>
      <c r="E114" s="38">
        <v>3920.55</v>
      </c>
      <c r="F114" s="38">
        <v>3920.55</v>
      </c>
      <c r="G114" s="39">
        <v>6241.75</v>
      </c>
      <c r="H114" s="38">
        <v>3920.55</v>
      </c>
      <c r="I114" s="39">
        <v>2200</v>
      </c>
      <c r="J114" s="39">
        <v>108</v>
      </c>
      <c r="K114" s="38">
        <f t="shared" si="138"/>
        <v>47.05</v>
      </c>
      <c r="L114" s="38">
        <f t="shared" si="139"/>
        <v>627.29</v>
      </c>
      <c r="M114" s="39">
        <f t="shared" si="140"/>
        <v>499.34</v>
      </c>
      <c r="N114" s="38">
        <f t="shared" si="141"/>
        <v>27.44</v>
      </c>
      <c r="O114" s="39">
        <f t="shared" si="142"/>
        <v>110</v>
      </c>
      <c r="P114" s="39">
        <f t="shared" si="143"/>
        <v>54</v>
      </c>
      <c r="Q114" s="39">
        <f t="shared" si="144"/>
        <v>1365.12</v>
      </c>
      <c r="R114" s="38">
        <f t="shared" si="145"/>
        <v>0</v>
      </c>
      <c r="S114" s="38">
        <f t="shared" si="146"/>
        <v>313.64</v>
      </c>
      <c r="T114" s="39">
        <f t="shared" si="147"/>
        <v>124.84</v>
      </c>
      <c r="U114" s="38">
        <f t="shared" si="148"/>
        <v>11.76</v>
      </c>
      <c r="V114" s="39">
        <f t="shared" si="149"/>
        <v>110</v>
      </c>
      <c r="W114" s="39">
        <f t="shared" si="150"/>
        <v>54</v>
      </c>
      <c r="X114" s="38">
        <f t="shared" si="151"/>
        <v>614.24</v>
      </c>
      <c r="Y114" s="38">
        <f t="shared" si="152"/>
        <v>1979.36</v>
      </c>
      <c r="Z114" s="38"/>
      <c r="AA114" s="41" t="s">
        <v>70</v>
      </c>
      <c r="AB114" s="42">
        <f t="shared" ref="AB114:AH114" si="174">K114+R114</f>
        <v>47.05</v>
      </c>
      <c r="AC114" s="42">
        <f t="shared" si="174"/>
        <v>940.93</v>
      </c>
      <c r="AD114" s="42">
        <f t="shared" si="174"/>
        <v>624.18</v>
      </c>
      <c r="AE114" s="42">
        <f t="shared" si="174"/>
        <v>39.2</v>
      </c>
      <c r="AF114" s="42">
        <f t="shared" si="174"/>
        <v>220</v>
      </c>
      <c r="AG114" s="42">
        <f t="shared" si="174"/>
        <v>108</v>
      </c>
      <c r="AH114" s="42">
        <f t="shared" si="174"/>
        <v>1979.36</v>
      </c>
      <c r="AI114" s="41" t="s">
        <v>33</v>
      </c>
    </row>
    <row r="115" s="15" customFormat="1" ht="16" customHeight="1" spans="1:35">
      <c r="A115" s="37">
        <f t="shared" si="137"/>
        <v>112</v>
      </c>
      <c r="B115" s="38" t="s">
        <v>248</v>
      </c>
      <c r="C115" s="38" t="s">
        <v>356</v>
      </c>
      <c r="D115" s="40" t="s">
        <v>357</v>
      </c>
      <c r="E115" s="38">
        <v>3920.55</v>
      </c>
      <c r="F115" s="38">
        <v>3920.55</v>
      </c>
      <c r="G115" s="39">
        <v>6241.75</v>
      </c>
      <c r="H115" s="38">
        <v>3920.55</v>
      </c>
      <c r="I115" s="39">
        <v>2200</v>
      </c>
      <c r="J115" s="39">
        <v>108</v>
      </c>
      <c r="K115" s="38">
        <f t="shared" si="138"/>
        <v>47.05</v>
      </c>
      <c r="L115" s="38">
        <f t="shared" si="139"/>
        <v>627.29</v>
      </c>
      <c r="M115" s="39">
        <f t="shared" si="140"/>
        <v>499.34</v>
      </c>
      <c r="N115" s="38">
        <f t="shared" si="141"/>
        <v>27.44</v>
      </c>
      <c r="O115" s="39">
        <f t="shared" si="142"/>
        <v>110</v>
      </c>
      <c r="P115" s="39">
        <f t="shared" si="143"/>
        <v>54</v>
      </c>
      <c r="Q115" s="39">
        <f t="shared" si="144"/>
        <v>1365.12</v>
      </c>
      <c r="R115" s="38">
        <f t="shared" si="145"/>
        <v>0</v>
      </c>
      <c r="S115" s="38">
        <f t="shared" si="146"/>
        <v>313.64</v>
      </c>
      <c r="T115" s="39">
        <f t="shared" si="147"/>
        <v>124.84</v>
      </c>
      <c r="U115" s="38">
        <f t="shared" si="148"/>
        <v>11.76</v>
      </c>
      <c r="V115" s="39">
        <f t="shared" si="149"/>
        <v>110</v>
      </c>
      <c r="W115" s="39">
        <f t="shared" si="150"/>
        <v>54</v>
      </c>
      <c r="X115" s="38">
        <f t="shared" si="151"/>
        <v>614.24</v>
      </c>
      <c r="Y115" s="38">
        <f t="shared" si="152"/>
        <v>1979.36</v>
      </c>
      <c r="Z115" s="38"/>
      <c r="AA115" s="41" t="s">
        <v>70</v>
      </c>
      <c r="AB115" s="42">
        <f t="shared" ref="AB115:AH115" si="175">K115+R115</f>
        <v>47.05</v>
      </c>
      <c r="AC115" s="42">
        <f t="shared" si="175"/>
        <v>940.93</v>
      </c>
      <c r="AD115" s="42">
        <f t="shared" si="175"/>
        <v>624.18</v>
      </c>
      <c r="AE115" s="42">
        <f t="shared" si="175"/>
        <v>39.2</v>
      </c>
      <c r="AF115" s="42">
        <f t="shared" si="175"/>
        <v>220</v>
      </c>
      <c r="AG115" s="42">
        <f t="shared" si="175"/>
        <v>108</v>
      </c>
      <c r="AH115" s="42">
        <f t="shared" si="175"/>
        <v>1979.36</v>
      </c>
      <c r="AI115" s="41" t="s">
        <v>33</v>
      </c>
    </row>
    <row r="116" s="15" customFormat="1" ht="16" customHeight="1" spans="1:35">
      <c r="A116" s="37">
        <f t="shared" si="137"/>
        <v>113</v>
      </c>
      <c r="B116" s="38" t="s">
        <v>248</v>
      </c>
      <c r="C116" s="38" t="s">
        <v>358</v>
      </c>
      <c r="D116" s="40" t="s">
        <v>359</v>
      </c>
      <c r="E116" s="38">
        <v>3920.55</v>
      </c>
      <c r="F116" s="38">
        <v>3920.55</v>
      </c>
      <c r="G116" s="39">
        <v>6241.75</v>
      </c>
      <c r="H116" s="38">
        <v>3920.55</v>
      </c>
      <c r="I116" s="39">
        <v>2200</v>
      </c>
      <c r="J116" s="39">
        <v>108</v>
      </c>
      <c r="K116" s="38">
        <f t="shared" si="138"/>
        <v>47.05</v>
      </c>
      <c r="L116" s="38">
        <f t="shared" si="139"/>
        <v>627.29</v>
      </c>
      <c r="M116" s="39">
        <f t="shared" si="140"/>
        <v>499.34</v>
      </c>
      <c r="N116" s="38">
        <f t="shared" si="141"/>
        <v>27.44</v>
      </c>
      <c r="O116" s="39">
        <f t="shared" si="142"/>
        <v>110</v>
      </c>
      <c r="P116" s="39">
        <f t="shared" si="143"/>
        <v>54</v>
      </c>
      <c r="Q116" s="39">
        <f t="shared" si="144"/>
        <v>1365.12</v>
      </c>
      <c r="R116" s="38">
        <f t="shared" si="145"/>
        <v>0</v>
      </c>
      <c r="S116" s="38">
        <f t="shared" si="146"/>
        <v>313.64</v>
      </c>
      <c r="T116" s="39">
        <f t="shared" si="147"/>
        <v>124.84</v>
      </c>
      <c r="U116" s="38">
        <f t="shared" si="148"/>
        <v>11.76</v>
      </c>
      <c r="V116" s="39">
        <f t="shared" si="149"/>
        <v>110</v>
      </c>
      <c r="W116" s="39">
        <f t="shared" si="150"/>
        <v>54</v>
      </c>
      <c r="X116" s="38">
        <f t="shared" si="151"/>
        <v>614.24</v>
      </c>
      <c r="Y116" s="38">
        <f t="shared" si="152"/>
        <v>1979.36</v>
      </c>
      <c r="Z116" s="38"/>
      <c r="AA116" s="41" t="s">
        <v>70</v>
      </c>
      <c r="AB116" s="42">
        <f t="shared" ref="AB116:AH116" si="176">K116+R116</f>
        <v>47.05</v>
      </c>
      <c r="AC116" s="42">
        <f t="shared" si="176"/>
        <v>940.93</v>
      </c>
      <c r="AD116" s="42">
        <f t="shared" si="176"/>
        <v>624.18</v>
      </c>
      <c r="AE116" s="42">
        <f t="shared" si="176"/>
        <v>39.2</v>
      </c>
      <c r="AF116" s="42">
        <f t="shared" si="176"/>
        <v>220</v>
      </c>
      <c r="AG116" s="42">
        <f t="shared" si="176"/>
        <v>108</v>
      </c>
      <c r="AH116" s="42">
        <f t="shared" si="176"/>
        <v>1979.36</v>
      </c>
      <c r="AI116" s="41" t="s">
        <v>33</v>
      </c>
    </row>
    <row r="117" s="15" customFormat="1" ht="16" customHeight="1" spans="1:35">
      <c r="A117" s="37">
        <f t="shared" si="137"/>
        <v>114</v>
      </c>
      <c r="B117" s="38" t="s">
        <v>248</v>
      </c>
      <c r="C117" s="38" t="s">
        <v>360</v>
      </c>
      <c r="D117" s="40" t="s">
        <v>361</v>
      </c>
      <c r="E117" s="38">
        <v>3920.55</v>
      </c>
      <c r="F117" s="38">
        <v>3920.55</v>
      </c>
      <c r="G117" s="39">
        <v>6241.75</v>
      </c>
      <c r="H117" s="38">
        <v>3920.55</v>
      </c>
      <c r="I117" s="39">
        <v>2200</v>
      </c>
      <c r="J117" s="39">
        <v>108</v>
      </c>
      <c r="K117" s="38">
        <f t="shared" si="138"/>
        <v>47.05</v>
      </c>
      <c r="L117" s="38">
        <f t="shared" si="139"/>
        <v>627.29</v>
      </c>
      <c r="M117" s="39">
        <f t="shared" si="140"/>
        <v>499.34</v>
      </c>
      <c r="N117" s="38">
        <f t="shared" si="141"/>
        <v>27.44</v>
      </c>
      <c r="O117" s="39">
        <f t="shared" si="142"/>
        <v>110</v>
      </c>
      <c r="P117" s="39">
        <f t="shared" si="143"/>
        <v>54</v>
      </c>
      <c r="Q117" s="39">
        <f t="shared" si="144"/>
        <v>1365.12</v>
      </c>
      <c r="R117" s="38">
        <f t="shared" si="145"/>
        <v>0</v>
      </c>
      <c r="S117" s="38">
        <f t="shared" si="146"/>
        <v>313.64</v>
      </c>
      <c r="T117" s="39">
        <f t="shared" si="147"/>
        <v>124.84</v>
      </c>
      <c r="U117" s="38">
        <f t="shared" si="148"/>
        <v>11.76</v>
      </c>
      <c r="V117" s="39">
        <f t="shared" si="149"/>
        <v>110</v>
      </c>
      <c r="W117" s="39">
        <f t="shared" si="150"/>
        <v>54</v>
      </c>
      <c r="X117" s="38">
        <f t="shared" si="151"/>
        <v>614.24</v>
      </c>
      <c r="Y117" s="38">
        <f t="shared" si="152"/>
        <v>1979.36</v>
      </c>
      <c r="Z117" s="38"/>
      <c r="AA117" s="41" t="s">
        <v>70</v>
      </c>
      <c r="AB117" s="42">
        <f t="shared" ref="AB117:AH117" si="177">K117+R117</f>
        <v>47.05</v>
      </c>
      <c r="AC117" s="42">
        <f t="shared" si="177"/>
        <v>940.93</v>
      </c>
      <c r="AD117" s="42">
        <f t="shared" si="177"/>
        <v>624.18</v>
      </c>
      <c r="AE117" s="42">
        <f t="shared" si="177"/>
        <v>39.2</v>
      </c>
      <c r="AF117" s="42">
        <f t="shared" si="177"/>
        <v>220</v>
      </c>
      <c r="AG117" s="42">
        <f t="shared" si="177"/>
        <v>108</v>
      </c>
      <c r="AH117" s="42">
        <f t="shared" si="177"/>
        <v>1979.36</v>
      </c>
      <c r="AI117" s="41" t="s">
        <v>33</v>
      </c>
    </row>
    <row r="118" s="15" customFormat="1" ht="16" customHeight="1" spans="1:35">
      <c r="A118" s="37">
        <f t="shared" si="137"/>
        <v>115</v>
      </c>
      <c r="B118" s="38" t="s">
        <v>248</v>
      </c>
      <c r="C118" s="38" t="s">
        <v>362</v>
      </c>
      <c r="D118" s="40" t="s">
        <v>363</v>
      </c>
      <c r="E118" s="38">
        <v>3920.55</v>
      </c>
      <c r="F118" s="38">
        <v>3920.55</v>
      </c>
      <c r="G118" s="39">
        <v>6241.75</v>
      </c>
      <c r="H118" s="38">
        <v>3920.55</v>
      </c>
      <c r="I118" s="39">
        <v>2200</v>
      </c>
      <c r="J118" s="39">
        <v>108</v>
      </c>
      <c r="K118" s="38">
        <f t="shared" si="138"/>
        <v>47.05</v>
      </c>
      <c r="L118" s="38">
        <f t="shared" si="139"/>
        <v>627.29</v>
      </c>
      <c r="M118" s="39">
        <f t="shared" si="140"/>
        <v>499.34</v>
      </c>
      <c r="N118" s="38">
        <f t="shared" si="141"/>
        <v>27.44</v>
      </c>
      <c r="O118" s="39">
        <f t="shared" si="142"/>
        <v>110</v>
      </c>
      <c r="P118" s="39">
        <f t="shared" si="143"/>
        <v>54</v>
      </c>
      <c r="Q118" s="39">
        <f t="shared" si="144"/>
        <v>1365.12</v>
      </c>
      <c r="R118" s="38">
        <f t="shared" si="145"/>
        <v>0</v>
      </c>
      <c r="S118" s="38">
        <f t="shared" si="146"/>
        <v>313.64</v>
      </c>
      <c r="T118" s="39">
        <f t="shared" si="147"/>
        <v>124.84</v>
      </c>
      <c r="U118" s="38">
        <f t="shared" si="148"/>
        <v>11.76</v>
      </c>
      <c r="V118" s="39">
        <f t="shared" si="149"/>
        <v>110</v>
      </c>
      <c r="W118" s="39">
        <f t="shared" si="150"/>
        <v>54</v>
      </c>
      <c r="X118" s="38">
        <f t="shared" si="151"/>
        <v>614.24</v>
      </c>
      <c r="Y118" s="38">
        <f t="shared" si="152"/>
        <v>1979.36</v>
      </c>
      <c r="Z118" s="38"/>
      <c r="AA118" s="41" t="s">
        <v>70</v>
      </c>
      <c r="AB118" s="42">
        <f t="shared" ref="AB118:AH118" si="178">K118+R118</f>
        <v>47.05</v>
      </c>
      <c r="AC118" s="42">
        <f t="shared" si="178"/>
        <v>940.93</v>
      </c>
      <c r="AD118" s="42">
        <f t="shared" si="178"/>
        <v>624.18</v>
      </c>
      <c r="AE118" s="42">
        <f t="shared" si="178"/>
        <v>39.2</v>
      </c>
      <c r="AF118" s="42">
        <f t="shared" si="178"/>
        <v>220</v>
      </c>
      <c r="AG118" s="42">
        <f t="shared" si="178"/>
        <v>108</v>
      </c>
      <c r="AH118" s="42">
        <f t="shared" si="178"/>
        <v>1979.36</v>
      </c>
      <c r="AI118" s="41" t="s">
        <v>33</v>
      </c>
    </row>
    <row r="119" s="15" customFormat="1" ht="16" customHeight="1" spans="1:35">
      <c r="A119" s="37">
        <f t="shared" si="137"/>
        <v>116</v>
      </c>
      <c r="B119" s="38" t="s">
        <v>248</v>
      </c>
      <c r="C119" s="38" t="s">
        <v>364</v>
      </c>
      <c r="D119" s="40" t="s">
        <v>365</v>
      </c>
      <c r="E119" s="38">
        <v>3920.55</v>
      </c>
      <c r="F119" s="38">
        <v>3920.55</v>
      </c>
      <c r="G119" s="39">
        <v>6241.75</v>
      </c>
      <c r="H119" s="38">
        <v>3920.55</v>
      </c>
      <c r="I119" s="39">
        <v>2200</v>
      </c>
      <c r="J119" s="39">
        <v>108</v>
      </c>
      <c r="K119" s="38">
        <f t="shared" si="138"/>
        <v>47.05</v>
      </c>
      <c r="L119" s="38">
        <f t="shared" si="139"/>
        <v>627.29</v>
      </c>
      <c r="M119" s="39">
        <f t="shared" si="140"/>
        <v>499.34</v>
      </c>
      <c r="N119" s="38">
        <f t="shared" si="141"/>
        <v>27.44</v>
      </c>
      <c r="O119" s="39">
        <f t="shared" si="142"/>
        <v>110</v>
      </c>
      <c r="P119" s="39">
        <f t="shared" si="143"/>
        <v>54</v>
      </c>
      <c r="Q119" s="39">
        <f t="shared" si="144"/>
        <v>1365.12</v>
      </c>
      <c r="R119" s="38">
        <f t="shared" si="145"/>
        <v>0</v>
      </c>
      <c r="S119" s="38">
        <f t="shared" si="146"/>
        <v>313.64</v>
      </c>
      <c r="T119" s="39">
        <f t="shared" si="147"/>
        <v>124.84</v>
      </c>
      <c r="U119" s="38">
        <f t="shared" si="148"/>
        <v>11.76</v>
      </c>
      <c r="V119" s="39">
        <f t="shared" si="149"/>
        <v>110</v>
      </c>
      <c r="W119" s="39">
        <f t="shared" si="150"/>
        <v>54</v>
      </c>
      <c r="X119" s="38">
        <f t="shared" si="151"/>
        <v>614.24</v>
      </c>
      <c r="Y119" s="38">
        <f t="shared" si="152"/>
        <v>1979.36</v>
      </c>
      <c r="Z119" s="38"/>
      <c r="AA119" s="41" t="s">
        <v>70</v>
      </c>
      <c r="AB119" s="42">
        <f t="shared" ref="AB119:AH119" si="179">K119+R119</f>
        <v>47.05</v>
      </c>
      <c r="AC119" s="42">
        <f t="shared" si="179"/>
        <v>940.93</v>
      </c>
      <c r="AD119" s="42">
        <f t="shared" si="179"/>
        <v>624.18</v>
      </c>
      <c r="AE119" s="42">
        <f t="shared" si="179"/>
        <v>39.2</v>
      </c>
      <c r="AF119" s="42">
        <f t="shared" si="179"/>
        <v>220</v>
      </c>
      <c r="AG119" s="42">
        <f t="shared" si="179"/>
        <v>108</v>
      </c>
      <c r="AH119" s="42">
        <f t="shared" si="179"/>
        <v>1979.36</v>
      </c>
      <c r="AI119" s="41" t="s">
        <v>33</v>
      </c>
    </row>
    <row r="120" s="15" customFormat="1" ht="16" customHeight="1" spans="1:35">
      <c r="A120" s="37">
        <f t="shared" si="137"/>
        <v>117</v>
      </c>
      <c r="B120" s="38" t="s">
        <v>248</v>
      </c>
      <c r="C120" s="38" t="s">
        <v>366</v>
      </c>
      <c r="D120" s="40" t="s">
        <v>367</v>
      </c>
      <c r="E120" s="38">
        <v>3920.55</v>
      </c>
      <c r="F120" s="38">
        <v>3920.55</v>
      </c>
      <c r="G120" s="39">
        <v>6241.75</v>
      </c>
      <c r="H120" s="38">
        <v>3920.55</v>
      </c>
      <c r="I120" s="39">
        <v>2200</v>
      </c>
      <c r="J120" s="39">
        <v>108</v>
      </c>
      <c r="K120" s="38">
        <f t="shared" si="138"/>
        <v>47.05</v>
      </c>
      <c r="L120" s="38">
        <f t="shared" si="139"/>
        <v>627.29</v>
      </c>
      <c r="M120" s="39">
        <f t="shared" si="140"/>
        <v>499.34</v>
      </c>
      <c r="N120" s="38">
        <f t="shared" si="141"/>
        <v>27.44</v>
      </c>
      <c r="O120" s="39">
        <f t="shared" si="142"/>
        <v>110</v>
      </c>
      <c r="P120" s="39">
        <f t="shared" si="143"/>
        <v>54</v>
      </c>
      <c r="Q120" s="39">
        <f t="shared" si="144"/>
        <v>1365.12</v>
      </c>
      <c r="R120" s="38">
        <f t="shared" si="145"/>
        <v>0</v>
      </c>
      <c r="S120" s="38">
        <f t="shared" si="146"/>
        <v>313.64</v>
      </c>
      <c r="T120" s="39">
        <f t="shared" si="147"/>
        <v>124.84</v>
      </c>
      <c r="U120" s="38">
        <f t="shared" si="148"/>
        <v>11.76</v>
      </c>
      <c r="V120" s="39">
        <f t="shared" si="149"/>
        <v>110</v>
      </c>
      <c r="W120" s="39">
        <f t="shared" si="150"/>
        <v>54</v>
      </c>
      <c r="X120" s="38">
        <f t="shared" si="151"/>
        <v>614.24</v>
      </c>
      <c r="Y120" s="38">
        <f t="shared" si="152"/>
        <v>1979.36</v>
      </c>
      <c r="Z120" s="38"/>
      <c r="AA120" s="41" t="s">
        <v>70</v>
      </c>
      <c r="AB120" s="42">
        <f t="shared" ref="AB120:AH120" si="180">K120+R120</f>
        <v>47.05</v>
      </c>
      <c r="AC120" s="42">
        <f t="shared" si="180"/>
        <v>940.93</v>
      </c>
      <c r="AD120" s="42">
        <f t="shared" si="180"/>
        <v>624.18</v>
      </c>
      <c r="AE120" s="42">
        <f t="shared" si="180"/>
        <v>39.2</v>
      </c>
      <c r="AF120" s="42">
        <f t="shared" si="180"/>
        <v>220</v>
      </c>
      <c r="AG120" s="42">
        <f t="shared" si="180"/>
        <v>108</v>
      </c>
      <c r="AH120" s="42">
        <f t="shared" si="180"/>
        <v>1979.36</v>
      </c>
      <c r="AI120" s="41" t="s">
        <v>33</v>
      </c>
    </row>
    <row r="121" s="15" customFormat="1" ht="16" customHeight="1" spans="1:35">
      <c r="A121" s="37">
        <f t="shared" si="137"/>
        <v>118</v>
      </c>
      <c r="B121" s="38" t="s">
        <v>248</v>
      </c>
      <c r="C121" s="38" t="s">
        <v>368</v>
      </c>
      <c r="D121" s="40" t="s">
        <v>369</v>
      </c>
      <c r="E121" s="38">
        <v>3920.55</v>
      </c>
      <c r="F121" s="38">
        <v>3920.55</v>
      </c>
      <c r="G121" s="39">
        <v>6241.75</v>
      </c>
      <c r="H121" s="38">
        <v>3920.55</v>
      </c>
      <c r="I121" s="39">
        <v>2200</v>
      </c>
      <c r="J121" s="39">
        <v>108</v>
      </c>
      <c r="K121" s="38">
        <f t="shared" si="138"/>
        <v>47.05</v>
      </c>
      <c r="L121" s="38">
        <f t="shared" si="139"/>
        <v>627.29</v>
      </c>
      <c r="M121" s="39">
        <f t="shared" si="140"/>
        <v>499.34</v>
      </c>
      <c r="N121" s="38">
        <f t="shared" si="141"/>
        <v>27.44</v>
      </c>
      <c r="O121" s="39">
        <f t="shared" si="142"/>
        <v>110</v>
      </c>
      <c r="P121" s="39">
        <f t="shared" si="143"/>
        <v>54</v>
      </c>
      <c r="Q121" s="39">
        <f t="shared" si="144"/>
        <v>1365.12</v>
      </c>
      <c r="R121" s="38">
        <f t="shared" si="145"/>
        <v>0</v>
      </c>
      <c r="S121" s="38">
        <f t="shared" si="146"/>
        <v>313.64</v>
      </c>
      <c r="T121" s="39">
        <f t="shared" si="147"/>
        <v>124.84</v>
      </c>
      <c r="U121" s="38">
        <f t="shared" si="148"/>
        <v>11.76</v>
      </c>
      <c r="V121" s="39">
        <f t="shared" si="149"/>
        <v>110</v>
      </c>
      <c r="W121" s="39">
        <f t="shared" si="150"/>
        <v>54</v>
      </c>
      <c r="X121" s="38">
        <f t="shared" si="151"/>
        <v>614.24</v>
      </c>
      <c r="Y121" s="38">
        <f t="shared" si="152"/>
        <v>1979.36</v>
      </c>
      <c r="Z121" s="38"/>
      <c r="AA121" s="41" t="s">
        <v>70</v>
      </c>
      <c r="AB121" s="42">
        <f t="shared" ref="AB121:AH121" si="181">K121+R121</f>
        <v>47.05</v>
      </c>
      <c r="AC121" s="42">
        <f t="shared" si="181"/>
        <v>940.93</v>
      </c>
      <c r="AD121" s="42">
        <f t="shared" si="181"/>
        <v>624.18</v>
      </c>
      <c r="AE121" s="42">
        <f t="shared" si="181"/>
        <v>39.2</v>
      </c>
      <c r="AF121" s="42">
        <f t="shared" si="181"/>
        <v>220</v>
      </c>
      <c r="AG121" s="42">
        <f t="shared" si="181"/>
        <v>108</v>
      </c>
      <c r="AH121" s="42">
        <f t="shared" si="181"/>
        <v>1979.36</v>
      </c>
      <c r="AI121" s="41" t="s">
        <v>33</v>
      </c>
    </row>
    <row r="122" s="15" customFormat="1" ht="16" customHeight="1" spans="1:35">
      <c r="A122" s="37">
        <f t="shared" si="137"/>
        <v>119</v>
      </c>
      <c r="B122" s="38" t="s">
        <v>248</v>
      </c>
      <c r="C122" s="38" t="s">
        <v>370</v>
      </c>
      <c r="D122" s="40" t="s">
        <v>371</v>
      </c>
      <c r="E122" s="38">
        <v>3920.55</v>
      </c>
      <c r="F122" s="38">
        <v>3920.55</v>
      </c>
      <c r="G122" s="39">
        <v>6241.75</v>
      </c>
      <c r="H122" s="38">
        <v>3920.55</v>
      </c>
      <c r="I122" s="39">
        <v>2200</v>
      </c>
      <c r="J122" s="39">
        <v>108</v>
      </c>
      <c r="K122" s="38">
        <f t="shared" si="138"/>
        <v>47.05</v>
      </c>
      <c r="L122" s="38">
        <f t="shared" si="139"/>
        <v>627.29</v>
      </c>
      <c r="M122" s="39">
        <f t="shared" si="140"/>
        <v>499.34</v>
      </c>
      <c r="N122" s="38">
        <f t="shared" si="141"/>
        <v>27.44</v>
      </c>
      <c r="O122" s="39">
        <f t="shared" si="142"/>
        <v>110</v>
      </c>
      <c r="P122" s="39">
        <f t="shared" si="143"/>
        <v>54</v>
      </c>
      <c r="Q122" s="39">
        <f t="shared" si="144"/>
        <v>1365.12</v>
      </c>
      <c r="R122" s="38">
        <f t="shared" si="145"/>
        <v>0</v>
      </c>
      <c r="S122" s="38">
        <f t="shared" si="146"/>
        <v>313.64</v>
      </c>
      <c r="T122" s="39">
        <f t="shared" si="147"/>
        <v>124.84</v>
      </c>
      <c r="U122" s="38">
        <f t="shared" si="148"/>
        <v>11.76</v>
      </c>
      <c r="V122" s="39">
        <f t="shared" si="149"/>
        <v>110</v>
      </c>
      <c r="W122" s="39">
        <f t="shared" si="150"/>
        <v>54</v>
      </c>
      <c r="X122" s="38">
        <f t="shared" si="151"/>
        <v>614.24</v>
      </c>
      <c r="Y122" s="38">
        <f t="shared" si="152"/>
        <v>1979.36</v>
      </c>
      <c r="Z122" s="38"/>
      <c r="AA122" s="41" t="s">
        <v>70</v>
      </c>
      <c r="AB122" s="42">
        <f t="shared" ref="AB122:AH122" si="182">K122+R122</f>
        <v>47.05</v>
      </c>
      <c r="AC122" s="42">
        <f t="shared" si="182"/>
        <v>940.93</v>
      </c>
      <c r="AD122" s="42">
        <f t="shared" si="182"/>
        <v>624.18</v>
      </c>
      <c r="AE122" s="42">
        <f t="shared" si="182"/>
        <v>39.2</v>
      </c>
      <c r="AF122" s="42">
        <f t="shared" si="182"/>
        <v>220</v>
      </c>
      <c r="AG122" s="42">
        <f t="shared" si="182"/>
        <v>108</v>
      </c>
      <c r="AH122" s="42">
        <f t="shared" si="182"/>
        <v>1979.36</v>
      </c>
      <c r="AI122" s="41" t="s">
        <v>33</v>
      </c>
    </row>
    <row r="123" s="15" customFormat="1" ht="16" customHeight="1" spans="1:35">
      <c r="A123" s="37">
        <f t="shared" si="137"/>
        <v>120</v>
      </c>
      <c r="B123" s="38" t="s">
        <v>248</v>
      </c>
      <c r="C123" s="38" t="s">
        <v>372</v>
      </c>
      <c r="D123" s="40" t="s">
        <v>373</v>
      </c>
      <c r="E123" s="38">
        <v>3920.55</v>
      </c>
      <c r="F123" s="38">
        <v>3920.55</v>
      </c>
      <c r="G123" s="39">
        <v>6241.75</v>
      </c>
      <c r="H123" s="38">
        <v>3920.55</v>
      </c>
      <c r="I123" s="39">
        <v>2200</v>
      </c>
      <c r="J123" s="39">
        <v>108</v>
      </c>
      <c r="K123" s="38">
        <f t="shared" si="138"/>
        <v>47.05</v>
      </c>
      <c r="L123" s="38">
        <f t="shared" si="139"/>
        <v>627.29</v>
      </c>
      <c r="M123" s="39">
        <f t="shared" si="140"/>
        <v>499.34</v>
      </c>
      <c r="N123" s="38">
        <f t="shared" si="141"/>
        <v>27.44</v>
      </c>
      <c r="O123" s="39">
        <f t="shared" si="142"/>
        <v>110</v>
      </c>
      <c r="P123" s="39">
        <f t="shared" si="143"/>
        <v>54</v>
      </c>
      <c r="Q123" s="39">
        <f t="shared" si="144"/>
        <v>1365.12</v>
      </c>
      <c r="R123" s="38">
        <f t="shared" si="145"/>
        <v>0</v>
      </c>
      <c r="S123" s="38">
        <f t="shared" si="146"/>
        <v>313.64</v>
      </c>
      <c r="T123" s="39">
        <f t="shared" si="147"/>
        <v>124.84</v>
      </c>
      <c r="U123" s="38">
        <f t="shared" si="148"/>
        <v>11.76</v>
      </c>
      <c r="V123" s="39">
        <f t="shared" si="149"/>
        <v>110</v>
      </c>
      <c r="W123" s="39">
        <f t="shared" si="150"/>
        <v>54</v>
      </c>
      <c r="X123" s="38">
        <f t="shared" si="151"/>
        <v>614.24</v>
      </c>
      <c r="Y123" s="38">
        <f t="shared" si="152"/>
        <v>1979.36</v>
      </c>
      <c r="Z123" s="38"/>
      <c r="AA123" s="41" t="s">
        <v>70</v>
      </c>
      <c r="AB123" s="42">
        <f t="shared" ref="AB123:AH123" si="183">K123+R123</f>
        <v>47.05</v>
      </c>
      <c r="AC123" s="42">
        <f t="shared" si="183"/>
        <v>940.93</v>
      </c>
      <c r="AD123" s="42">
        <f t="shared" si="183"/>
        <v>624.18</v>
      </c>
      <c r="AE123" s="42">
        <f t="shared" si="183"/>
        <v>39.2</v>
      </c>
      <c r="AF123" s="42">
        <f t="shared" si="183"/>
        <v>220</v>
      </c>
      <c r="AG123" s="42">
        <f t="shared" si="183"/>
        <v>108</v>
      </c>
      <c r="AH123" s="42">
        <f t="shared" si="183"/>
        <v>1979.36</v>
      </c>
      <c r="AI123" s="41" t="s">
        <v>33</v>
      </c>
    </row>
    <row r="124" s="15" customFormat="1" ht="16" customHeight="1" spans="1:35">
      <c r="A124" s="37">
        <f t="shared" si="137"/>
        <v>121</v>
      </c>
      <c r="B124" s="38" t="s">
        <v>116</v>
      </c>
      <c r="C124" s="38" t="s">
        <v>374</v>
      </c>
      <c r="D124" s="40" t="s">
        <v>375</v>
      </c>
      <c r="E124" s="38">
        <v>3920.55</v>
      </c>
      <c r="F124" s="38">
        <v>3920.55</v>
      </c>
      <c r="G124" s="39">
        <v>6241.75</v>
      </c>
      <c r="H124" s="38">
        <v>3920.55</v>
      </c>
      <c r="I124" s="39">
        <v>2200</v>
      </c>
      <c r="J124" s="39">
        <v>108</v>
      </c>
      <c r="K124" s="38">
        <f t="shared" si="138"/>
        <v>47.05</v>
      </c>
      <c r="L124" s="38">
        <f t="shared" si="139"/>
        <v>627.29</v>
      </c>
      <c r="M124" s="39">
        <f t="shared" si="140"/>
        <v>499.34</v>
      </c>
      <c r="N124" s="38">
        <f t="shared" si="141"/>
        <v>27.44</v>
      </c>
      <c r="O124" s="39">
        <f t="shared" si="142"/>
        <v>110</v>
      </c>
      <c r="P124" s="39">
        <f t="shared" si="143"/>
        <v>54</v>
      </c>
      <c r="Q124" s="39">
        <f t="shared" si="144"/>
        <v>1365.12</v>
      </c>
      <c r="R124" s="38">
        <f t="shared" si="145"/>
        <v>0</v>
      </c>
      <c r="S124" s="38">
        <f t="shared" si="146"/>
        <v>313.64</v>
      </c>
      <c r="T124" s="39">
        <f t="shared" si="147"/>
        <v>124.84</v>
      </c>
      <c r="U124" s="38">
        <f t="shared" si="148"/>
        <v>11.76</v>
      </c>
      <c r="V124" s="39">
        <f t="shared" si="149"/>
        <v>110</v>
      </c>
      <c r="W124" s="39">
        <f t="shared" si="150"/>
        <v>54</v>
      </c>
      <c r="X124" s="38">
        <f t="shared" si="151"/>
        <v>614.24</v>
      </c>
      <c r="Y124" s="38">
        <f t="shared" si="152"/>
        <v>1979.36</v>
      </c>
      <c r="Z124" s="38"/>
      <c r="AA124" s="41" t="s">
        <v>68</v>
      </c>
      <c r="AB124" s="42">
        <f t="shared" ref="AB124:AH124" si="184">K124+R124</f>
        <v>47.05</v>
      </c>
      <c r="AC124" s="42">
        <f t="shared" si="184"/>
        <v>940.93</v>
      </c>
      <c r="AD124" s="42">
        <f t="shared" si="184"/>
        <v>624.18</v>
      </c>
      <c r="AE124" s="42">
        <f t="shared" si="184"/>
        <v>39.2</v>
      </c>
      <c r="AF124" s="42">
        <f t="shared" si="184"/>
        <v>220</v>
      </c>
      <c r="AG124" s="42">
        <f t="shared" si="184"/>
        <v>108</v>
      </c>
      <c r="AH124" s="42">
        <f t="shared" si="184"/>
        <v>1979.36</v>
      </c>
      <c r="AI124" s="41" t="s">
        <v>33</v>
      </c>
    </row>
    <row r="125" s="15" customFormat="1" ht="16" customHeight="1" spans="1:35">
      <c r="A125" s="37">
        <f t="shared" si="137"/>
        <v>122</v>
      </c>
      <c r="B125" s="38" t="s">
        <v>248</v>
      </c>
      <c r="C125" s="38" t="s">
        <v>376</v>
      </c>
      <c r="D125" s="40" t="s">
        <v>377</v>
      </c>
      <c r="E125" s="38">
        <v>3920.55</v>
      </c>
      <c r="F125" s="38">
        <v>3920.55</v>
      </c>
      <c r="G125" s="39">
        <v>6241.75</v>
      </c>
      <c r="H125" s="38">
        <v>3920.55</v>
      </c>
      <c r="I125" s="39">
        <v>2200</v>
      </c>
      <c r="J125" s="39">
        <v>108</v>
      </c>
      <c r="K125" s="38">
        <f t="shared" si="138"/>
        <v>47.05</v>
      </c>
      <c r="L125" s="38">
        <f t="shared" si="139"/>
        <v>627.29</v>
      </c>
      <c r="M125" s="39">
        <f t="shared" si="140"/>
        <v>499.34</v>
      </c>
      <c r="N125" s="38">
        <f t="shared" si="141"/>
        <v>27.44</v>
      </c>
      <c r="O125" s="39">
        <f t="shared" si="142"/>
        <v>110</v>
      </c>
      <c r="P125" s="39">
        <f t="shared" si="143"/>
        <v>54</v>
      </c>
      <c r="Q125" s="39">
        <f t="shared" si="144"/>
        <v>1365.12</v>
      </c>
      <c r="R125" s="38">
        <f t="shared" si="145"/>
        <v>0</v>
      </c>
      <c r="S125" s="38">
        <f t="shared" si="146"/>
        <v>313.64</v>
      </c>
      <c r="T125" s="39">
        <f t="shared" si="147"/>
        <v>124.84</v>
      </c>
      <c r="U125" s="38">
        <f t="shared" si="148"/>
        <v>11.76</v>
      </c>
      <c r="V125" s="39">
        <f t="shared" si="149"/>
        <v>110</v>
      </c>
      <c r="W125" s="39">
        <f t="shared" si="150"/>
        <v>54</v>
      </c>
      <c r="X125" s="38">
        <f t="shared" si="151"/>
        <v>614.24</v>
      </c>
      <c r="Y125" s="38">
        <f t="shared" si="152"/>
        <v>1979.36</v>
      </c>
      <c r="Z125" s="38"/>
      <c r="AA125" s="41" t="s">
        <v>70</v>
      </c>
      <c r="AB125" s="42">
        <f t="shared" ref="AB125:AH125" si="185">K125+R125</f>
        <v>47.05</v>
      </c>
      <c r="AC125" s="42">
        <f t="shared" si="185"/>
        <v>940.93</v>
      </c>
      <c r="AD125" s="42">
        <f t="shared" si="185"/>
        <v>624.18</v>
      </c>
      <c r="AE125" s="42">
        <f t="shared" si="185"/>
        <v>39.2</v>
      </c>
      <c r="AF125" s="42">
        <f t="shared" si="185"/>
        <v>220</v>
      </c>
      <c r="AG125" s="42">
        <f t="shared" si="185"/>
        <v>108</v>
      </c>
      <c r="AH125" s="42">
        <f t="shared" si="185"/>
        <v>1979.36</v>
      </c>
      <c r="AI125" s="41" t="s">
        <v>33</v>
      </c>
    </row>
    <row r="126" s="15" customFormat="1" ht="16" customHeight="1" spans="1:35">
      <c r="A126" s="37">
        <f t="shared" si="137"/>
        <v>123</v>
      </c>
      <c r="B126" s="38" t="s">
        <v>248</v>
      </c>
      <c r="C126" s="38" t="s">
        <v>378</v>
      </c>
      <c r="D126" s="40" t="s">
        <v>379</v>
      </c>
      <c r="E126" s="38">
        <v>3920.55</v>
      </c>
      <c r="F126" s="38">
        <v>3920.55</v>
      </c>
      <c r="G126" s="39">
        <v>6241.75</v>
      </c>
      <c r="H126" s="38">
        <v>3920.55</v>
      </c>
      <c r="I126" s="39">
        <v>2200</v>
      </c>
      <c r="J126" s="39">
        <v>108</v>
      </c>
      <c r="K126" s="38">
        <f t="shared" si="138"/>
        <v>47.05</v>
      </c>
      <c r="L126" s="38">
        <f t="shared" si="139"/>
        <v>627.29</v>
      </c>
      <c r="M126" s="39">
        <f t="shared" si="140"/>
        <v>499.34</v>
      </c>
      <c r="N126" s="38">
        <f t="shared" si="141"/>
        <v>27.44</v>
      </c>
      <c r="O126" s="39">
        <f t="shared" si="142"/>
        <v>110</v>
      </c>
      <c r="P126" s="39">
        <f t="shared" si="143"/>
        <v>54</v>
      </c>
      <c r="Q126" s="39">
        <f t="shared" si="144"/>
        <v>1365.12</v>
      </c>
      <c r="R126" s="38">
        <f t="shared" si="145"/>
        <v>0</v>
      </c>
      <c r="S126" s="38">
        <f t="shared" si="146"/>
        <v>313.64</v>
      </c>
      <c r="T126" s="39">
        <f t="shared" si="147"/>
        <v>124.84</v>
      </c>
      <c r="U126" s="38">
        <f t="shared" si="148"/>
        <v>11.76</v>
      </c>
      <c r="V126" s="39">
        <f t="shared" si="149"/>
        <v>110</v>
      </c>
      <c r="W126" s="39">
        <f t="shared" si="150"/>
        <v>54</v>
      </c>
      <c r="X126" s="38">
        <f t="shared" si="151"/>
        <v>614.24</v>
      </c>
      <c r="Y126" s="38">
        <f t="shared" si="152"/>
        <v>1979.36</v>
      </c>
      <c r="Z126" s="38"/>
      <c r="AA126" s="41" t="s">
        <v>70</v>
      </c>
      <c r="AB126" s="42">
        <f t="shared" ref="AB126:AH126" si="186">K126+R126</f>
        <v>47.05</v>
      </c>
      <c r="AC126" s="42">
        <f t="shared" si="186"/>
        <v>940.93</v>
      </c>
      <c r="AD126" s="42">
        <f t="shared" si="186"/>
        <v>624.18</v>
      </c>
      <c r="AE126" s="42">
        <f t="shared" si="186"/>
        <v>39.2</v>
      </c>
      <c r="AF126" s="42">
        <f t="shared" si="186"/>
        <v>220</v>
      </c>
      <c r="AG126" s="42">
        <f t="shared" si="186"/>
        <v>108</v>
      </c>
      <c r="AH126" s="42">
        <f t="shared" si="186"/>
        <v>1979.36</v>
      </c>
      <c r="AI126" s="41" t="s">
        <v>33</v>
      </c>
    </row>
    <row r="127" s="15" customFormat="1" ht="16" customHeight="1" spans="1:35">
      <c r="A127" s="37">
        <f t="shared" si="137"/>
        <v>124</v>
      </c>
      <c r="B127" s="38" t="s">
        <v>248</v>
      </c>
      <c r="C127" s="38" t="s">
        <v>380</v>
      </c>
      <c r="D127" s="40" t="s">
        <v>381</v>
      </c>
      <c r="E127" s="38">
        <v>3920.55</v>
      </c>
      <c r="F127" s="38">
        <v>3920.55</v>
      </c>
      <c r="G127" s="39">
        <v>6241.75</v>
      </c>
      <c r="H127" s="38">
        <v>3920.55</v>
      </c>
      <c r="I127" s="39">
        <v>2200</v>
      </c>
      <c r="J127" s="39">
        <v>108</v>
      </c>
      <c r="K127" s="38">
        <f t="shared" si="138"/>
        <v>47.05</v>
      </c>
      <c r="L127" s="38">
        <f t="shared" si="139"/>
        <v>627.29</v>
      </c>
      <c r="M127" s="39">
        <f t="shared" si="140"/>
        <v>499.34</v>
      </c>
      <c r="N127" s="38">
        <f t="shared" si="141"/>
        <v>27.44</v>
      </c>
      <c r="O127" s="39">
        <f t="shared" si="142"/>
        <v>110</v>
      </c>
      <c r="P127" s="39">
        <f t="shared" si="143"/>
        <v>54</v>
      </c>
      <c r="Q127" s="39">
        <f t="shared" si="144"/>
        <v>1365.12</v>
      </c>
      <c r="R127" s="38">
        <f t="shared" si="145"/>
        <v>0</v>
      </c>
      <c r="S127" s="38">
        <f t="shared" si="146"/>
        <v>313.64</v>
      </c>
      <c r="T127" s="39">
        <f t="shared" si="147"/>
        <v>124.84</v>
      </c>
      <c r="U127" s="38">
        <f t="shared" si="148"/>
        <v>11.76</v>
      </c>
      <c r="V127" s="39">
        <f t="shared" si="149"/>
        <v>110</v>
      </c>
      <c r="W127" s="39">
        <f t="shared" si="150"/>
        <v>54</v>
      </c>
      <c r="X127" s="38">
        <f t="shared" si="151"/>
        <v>614.24</v>
      </c>
      <c r="Y127" s="38">
        <f t="shared" si="152"/>
        <v>1979.36</v>
      </c>
      <c r="Z127" s="38"/>
      <c r="AA127" s="41" t="s">
        <v>70</v>
      </c>
      <c r="AB127" s="42">
        <f t="shared" ref="AB127:AH127" si="187">K127+R127</f>
        <v>47.05</v>
      </c>
      <c r="AC127" s="42">
        <f t="shared" si="187"/>
        <v>940.93</v>
      </c>
      <c r="AD127" s="42">
        <f t="shared" si="187"/>
        <v>624.18</v>
      </c>
      <c r="AE127" s="42">
        <f t="shared" si="187"/>
        <v>39.2</v>
      </c>
      <c r="AF127" s="42">
        <f t="shared" si="187"/>
        <v>220</v>
      </c>
      <c r="AG127" s="42">
        <f t="shared" si="187"/>
        <v>108</v>
      </c>
      <c r="AH127" s="42">
        <f t="shared" si="187"/>
        <v>1979.36</v>
      </c>
      <c r="AI127" s="41" t="s">
        <v>33</v>
      </c>
    </row>
    <row r="128" s="15" customFormat="1" ht="16" customHeight="1" spans="1:35">
      <c r="A128" s="37">
        <f t="shared" ref="A128:A190" si="188">ROW()-3</f>
        <v>125</v>
      </c>
      <c r="B128" s="38" t="s">
        <v>248</v>
      </c>
      <c r="C128" s="38" t="s">
        <v>382</v>
      </c>
      <c r="D128" s="40" t="s">
        <v>383</v>
      </c>
      <c r="E128" s="38">
        <v>3920.55</v>
      </c>
      <c r="F128" s="38">
        <v>3920.55</v>
      </c>
      <c r="G128" s="39">
        <v>6241.75</v>
      </c>
      <c r="H128" s="38">
        <v>3920.55</v>
      </c>
      <c r="I128" s="39">
        <v>2200</v>
      </c>
      <c r="J128" s="39">
        <v>108</v>
      </c>
      <c r="K128" s="38">
        <f t="shared" ref="K128:K190" si="189">ROUND(E128*0.012,2)</f>
        <v>47.05</v>
      </c>
      <c r="L128" s="38">
        <f t="shared" ref="L128:L190" si="190">ROUND(F128*0.16,2)</f>
        <v>627.29</v>
      </c>
      <c r="M128" s="39">
        <f t="shared" ref="M128:M190" si="191">ROUND(G128*0.08,2)</f>
        <v>499.34</v>
      </c>
      <c r="N128" s="38">
        <f t="shared" ref="N128:N190" si="192">ROUND(H128*0.007,2)</f>
        <v>27.44</v>
      </c>
      <c r="O128" s="39">
        <f t="shared" ref="O128:O190" si="193">I128*5%</f>
        <v>110</v>
      </c>
      <c r="P128" s="39">
        <f t="shared" ref="P128:P190" si="194">J128*50%</f>
        <v>54</v>
      </c>
      <c r="Q128" s="39">
        <f t="shared" ref="Q128:Q190" si="195">SUM(K128:P128)</f>
        <v>1365.12</v>
      </c>
      <c r="R128" s="38">
        <f t="shared" ref="R128:R190" si="196">E128*0</f>
        <v>0</v>
      </c>
      <c r="S128" s="38">
        <f t="shared" ref="S128:S190" si="197">ROUND(F128*0.08,2)</f>
        <v>313.64</v>
      </c>
      <c r="T128" s="39">
        <f t="shared" ref="T128:T190" si="198">ROUND(G128*0.02,2)</f>
        <v>124.84</v>
      </c>
      <c r="U128" s="38">
        <f t="shared" ref="U128:U190" si="199">ROUND(H128*0.003,2)</f>
        <v>11.76</v>
      </c>
      <c r="V128" s="39">
        <f t="shared" ref="V128:V190" si="200">I128*5%</f>
        <v>110</v>
      </c>
      <c r="W128" s="39">
        <f t="shared" ref="W128:W190" si="201">J128*50%</f>
        <v>54</v>
      </c>
      <c r="X128" s="38">
        <f t="shared" ref="X128:X190" si="202">SUM(R128:W128)</f>
        <v>614.24</v>
      </c>
      <c r="Y128" s="38">
        <f t="shared" ref="Y128:Y190" si="203">Q128+X128</f>
        <v>1979.36</v>
      </c>
      <c r="Z128" s="38"/>
      <c r="AA128" s="41" t="s">
        <v>70</v>
      </c>
      <c r="AB128" s="42">
        <f t="shared" ref="AB128:AH128" si="204">K128+R128</f>
        <v>47.05</v>
      </c>
      <c r="AC128" s="42">
        <f t="shared" si="204"/>
        <v>940.93</v>
      </c>
      <c r="AD128" s="42">
        <f t="shared" si="204"/>
        <v>624.18</v>
      </c>
      <c r="AE128" s="42">
        <f t="shared" si="204"/>
        <v>39.2</v>
      </c>
      <c r="AF128" s="42">
        <f t="shared" si="204"/>
        <v>220</v>
      </c>
      <c r="AG128" s="42">
        <f t="shared" si="204"/>
        <v>108</v>
      </c>
      <c r="AH128" s="42">
        <f t="shared" si="204"/>
        <v>1979.36</v>
      </c>
      <c r="AI128" s="41" t="s">
        <v>33</v>
      </c>
    </row>
    <row r="129" s="15" customFormat="1" ht="16" customHeight="1" spans="1:35">
      <c r="A129" s="37">
        <f t="shared" si="188"/>
        <v>126</v>
      </c>
      <c r="B129" s="38" t="s">
        <v>248</v>
      </c>
      <c r="C129" s="45" t="s">
        <v>384</v>
      </c>
      <c r="D129" s="46" t="s">
        <v>385</v>
      </c>
      <c r="E129" s="38">
        <v>3920.55</v>
      </c>
      <c r="F129" s="38">
        <v>3920.55</v>
      </c>
      <c r="G129" s="39">
        <v>6241.75</v>
      </c>
      <c r="H129" s="38">
        <v>3920.55</v>
      </c>
      <c r="I129" s="39">
        <v>2200</v>
      </c>
      <c r="J129" s="39">
        <v>108</v>
      </c>
      <c r="K129" s="38">
        <f t="shared" si="189"/>
        <v>47.05</v>
      </c>
      <c r="L129" s="38">
        <f t="shared" si="190"/>
        <v>627.29</v>
      </c>
      <c r="M129" s="39">
        <f t="shared" si="191"/>
        <v>499.34</v>
      </c>
      <c r="N129" s="38">
        <f t="shared" si="192"/>
        <v>27.44</v>
      </c>
      <c r="O129" s="39">
        <f t="shared" si="193"/>
        <v>110</v>
      </c>
      <c r="P129" s="39">
        <f t="shared" si="194"/>
        <v>54</v>
      </c>
      <c r="Q129" s="39">
        <f t="shared" si="195"/>
        <v>1365.12</v>
      </c>
      <c r="R129" s="38">
        <f t="shared" si="196"/>
        <v>0</v>
      </c>
      <c r="S129" s="38">
        <f t="shared" si="197"/>
        <v>313.64</v>
      </c>
      <c r="T129" s="39">
        <f t="shared" si="198"/>
        <v>124.84</v>
      </c>
      <c r="U129" s="38">
        <f t="shared" si="199"/>
        <v>11.76</v>
      </c>
      <c r="V129" s="39">
        <f t="shared" si="200"/>
        <v>110</v>
      </c>
      <c r="W129" s="39">
        <f t="shared" si="201"/>
        <v>54</v>
      </c>
      <c r="X129" s="38">
        <f t="shared" si="202"/>
        <v>614.24</v>
      </c>
      <c r="Y129" s="38">
        <f t="shared" si="203"/>
        <v>1979.36</v>
      </c>
      <c r="Z129" s="38"/>
      <c r="AA129" s="41" t="s">
        <v>70</v>
      </c>
      <c r="AB129" s="42">
        <f t="shared" ref="AB129:AH129" si="205">K129+R129</f>
        <v>47.05</v>
      </c>
      <c r="AC129" s="42">
        <f t="shared" si="205"/>
        <v>940.93</v>
      </c>
      <c r="AD129" s="42">
        <f t="shared" si="205"/>
        <v>624.18</v>
      </c>
      <c r="AE129" s="42">
        <f t="shared" si="205"/>
        <v>39.2</v>
      </c>
      <c r="AF129" s="42">
        <f t="shared" si="205"/>
        <v>220</v>
      </c>
      <c r="AG129" s="42">
        <f t="shared" si="205"/>
        <v>108</v>
      </c>
      <c r="AH129" s="42">
        <f t="shared" si="205"/>
        <v>1979.36</v>
      </c>
      <c r="AI129" s="41" t="s">
        <v>33</v>
      </c>
    </row>
    <row r="130" s="15" customFormat="1" ht="16" customHeight="1" spans="1:35">
      <c r="A130" s="37">
        <f t="shared" si="188"/>
        <v>127</v>
      </c>
      <c r="B130" s="38" t="s">
        <v>116</v>
      </c>
      <c r="C130" s="38" t="s">
        <v>386</v>
      </c>
      <c r="D130" s="40" t="s">
        <v>387</v>
      </c>
      <c r="E130" s="38">
        <v>3920.55</v>
      </c>
      <c r="F130" s="38">
        <v>3920.55</v>
      </c>
      <c r="G130" s="39">
        <v>6241.75</v>
      </c>
      <c r="H130" s="38">
        <v>3920.55</v>
      </c>
      <c r="I130" s="39">
        <v>2200</v>
      </c>
      <c r="J130" s="39">
        <v>108</v>
      </c>
      <c r="K130" s="38">
        <f t="shared" si="189"/>
        <v>47.05</v>
      </c>
      <c r="L130" s="38">
        <f t="shared" si="190"/>
        <v>627.29</v>
      </c>
      <c r="M130" s="39">
        <f t="shared" si="191"/>
        <v>499.34</v>
      </c>
      <c r="N130" s="38">
        <f t="shared" si="192"/>
        <v>27.44</v>
      </c>
      <c r="O130" s="39">
        <f t="shared" si="193"/>
        <v>110</v>
      </c>
      <c r="P130" s="39">
        <f t="shared" si="194"/>
        <v>54</v>
      </c>
      <c r="Q130" s="39">
        <f t="shared" si="195"/>
        <v>1365.12</v>
      </c>
      <c r="R130" s="38">
        <f t="shared" si="196"/>
        <v>0</v>
      </c>
      <c r="S130" s="38">
        <f t="shared" si="197"/>
        <v>313.64</v>
      </c>
      <c r="T130" s="39">
        <f t="shared" si="198"/>
        <v>124.84</v>
      </c>
      <c r="U130" s="38">
        <f t="shared" si="199"/>
        <v>11.76</v>
      </c>
      <c r="V130" s="39">
        <f t="shared" si="200"/>
        <v>110</v>
      </c>
      <c r="W130" s="39">
        <f t="shared" si="201"/>
        <v>54</v>
      </c>
      <c r="X130" s="38">
        <f t="shared" si="202"/>
        <v>614.24</v>
      </c>
      <c r="Y130" s="38">
        <f t="shared" si="203"/>
        <v>1979.36</v>
      </c>
      <c r="Z130" s="38"/>
      <c r="AA130" s="41" t="s">
        <v>80</v>
      </c>
      <c r="AB130" s="42">
        <f t="shared" ref="AB130:AH130" si="206">K130+R130</f>
        <v>47.05</v>
      </c>
      <c r="AC130" s="42">
        <f t="shared" si="206"/>
        <v>940.93</v>
      </c>
      <c r="AD130" s="42">
        <f t="shared" si="206"/>
        <v>624.18</v>
      </c>
      <c r="AE130" s="42">
        <f t="shared" si="206"/>
        <v>39.2</v>
      </c>
      <c r="AF130" s="42">
        <f t="shared" si="206"/>
        <v>220</v>
      </c>
      <c r="AG130" s="42">
        <f t="shared" si="206"/>
        <v>108</v>
      </c>
      <c r="AH130" s="42">
        <f t="shared" si="206"/>
        <v>1979.36</v>
      </c>
      <c r="AI130" s="41" t="s">
        <v>33</v>
      </c>
    </row>
    <row r="131" s="15" customFormat="1" ht="16" customHeight="1" spans="1:35">
      <c r="A131" s="37">
        <f t="shared" si="188"/>
        <v>128</v>
      </c>
      <c r="B131" s="38" t="s">
        <v>116</v>
      </c>
      <c r="C131" s="38" t="s">
        <v>388</v>
      </c>
      <c r="D131" s="40" t="s">
        <v>389</v>
      </c>
      <c r="E131" s="38">
        <v>3920.55</v>
      </c>
      <c r="F131" s="38">
        <v>3920.55</v>
      </c>
      <c r="G131" s="39">
        <v>6241.75</v>
      </c>
      <c r="H131" s="38">
        <v>3920.55</v>
      </c>
      <c r="I131" s="39">
        <v>2200</v>
      </c>
      <c r="J131" s="39">
        <v>108</v>
      </c>
      <c r="K131" s="38">
        <f t="shared" si="189"/>
        <v>47.05</v>
      </c>
      <c r="L131" s="38">
        <f t="shared" si="190"/>
        <v>627.29</v>
      </c>
      <c r="M131" s="39">
        <f t="shared" si="191"/>
        <v>499.34</v>
      </c>
      <c r="N131" s="38">
        <f t="shared" si="192"/>
        <v>27.44</v>
      </c>
      <c r="O131" s="39">
        <f t="shared" si="193"/>
        <v>110</v>
      </c>
      <c r="P131" s="39">
        <f t="shared" si="194"/>
        <v>54</v>
      </c>
      <c r="Q131" s="39">
        <f t="shared" si="195"/>
        <v>1365.12</v>
      </c>
      <c r="R131" s="38">
        <f t="shared" si="196"/>
        <v>0</v>
      </c>
      <c r="S131" s="38">
        <f t="shared" si="197"/>
        <v>313.64</v>
      </c>
      <c r="T131" s="39">
        <f t="shared" si="198"/>
        <v>124.84</v>
      </c>
      <c r="U131" s="38">
        <f t="shared" si="199"/>
        <v>11.76</v>
      </c>
      <c r="V131" s="39">
        <f t="shared" si="200"/>
        <v>110</v>
      </c>
      <c r="W131" s="39">
        <f t="shared" si="201"/>
        <v>54</v>
      </c>
      <c r="X131" s="38">
        <f t="shared" si="202"/>
        <v>614.24</v>
      </c>
      <c r="Y131" s="38">
        <f t="shared" si="203"/>
        <v>1979.36</v>
      </c>
      <c r="Z131" s="38"/>
      <c r="AA131" s="41" t="s">
        <v>71</v>
      </c>
      <c r="AB131" s="42">
        <f t="shared" ref="AB131:AH131" si="207">K131+R131</f>
        <v>47.05</v>
      </c>
      <c r="AC131" s="42">
        <f t="shared" si="207"/>
        <v>940.93</v>
      </c>
      <c r="AD131" s="42">
        <f t="shared" si="207"/>
        <v>624.18</v>
      </c>
      <c r="AE131" s="42">
        <f t="shared" si="207"/>
        <v>39.2</v>
      </c>
      <c r="AF131" s="42">
        <f t="shared" si="207"/>
        <v>220</v>
      </c>
      <c r="AG131" s="42">
        <f t="shared" si="207"/>
        <v>108</v>
      </c>
      <c r="AH131" s="42">
        <f t="shared" si="207"/>
        <v>1979.36</v>
      </c>
      <c r="AI131" s="41" t="s">
        <v>33</v>
      </c>
    </row>
    <row r="132" s="15" customFormat="1" ht="16" customHeight="1" spans="1:35">
      <c r="A132" s="37">
        <f t="shared" si="188"/>
        <v>129</v>
      </c>
      <c r="B132" s="38" t="s">
        <v>116</v>
      </c>
      <c r="C132" s="38" t="s">
        <v>390</v>
      </c>
      <c r="D132" s="40" t="s">
        <v>391</v>
      </c>
      <c r="E132" s="38">
        <v>3920.55</v>
      </c>
      <c r="F132" s="38">
        <v>3920.55</v>
      </c>
      <c r="G132" s="39">
        <v>6241.75</v>
      </c>
      <c r="H132" s="38">
        <v>3920.55</v>
      </c>
      <c r="I132" s="39">
        <v>4180</v>
      </c>
      <c r="J132" s="39">
        <v>108</v>
      </c>
      <c r="K132" s="38">
        <f t="shared" si="189"/>
        <v>47.05</v>
      </c>
      <c r="L132" s="38">
        <f t="shared" si="190"/>
        <v>627.29</v>
      </c>
      <c r="M132" s="39">
        <f t="shared" si="191"/>
        <v>499.34</v>
      </c>
      <c r="N132" s="38">
        <f t="shared" si="192"/>
        <v>27.44</v>
      </c>
      <c r="O132" s="39">
        <f t="shared" si="193"/>
        <v>209</v>
      </c>
      <c r="P132" s="39">
        <f t="shared" si="194"/>
        <v>54</v>
      </c>
      <c r="Q132" s="39">
        <f t="shared" si="195"/>
        <v>1464.12</v>
      </c>
      <c r="R132" s="38">
        <f t="shared" si="196"/>
        <v>0</v>
      </c>
      <c r="S132" s="38">
        <f t="shared" si="197"/>
        <v>313.64</v>
      </c>
      <c r="T132" s="39">
        <f t="shared" si="198"/>
        <v>124.84</v>
      </c>
      <c r="U132" s="38">
        <f t="shared" si="199"/>
        <v>11.76</v>
      </c>
      <c r="V132" s="39">
        <f t="shared" si="200"/>
        <v>209</v>
      </c>
      <c r="W132" s="39">
        <f t="shared" si="201"/>
        <v>54</v>
      </c>
      <c r="X132" s="38">
        <f t="shared" si="202"/>
        <v>713.24</v>
      </c>
      <c r="Y132" s="38">
        <f t="shared" si="203"/>
        <v>2177.36</v>
      </c>
      <c r="Z132" s="38"/>
      <c r="AA132" s="41" t="s">
        <v>47</v>
      </c>
      <c r="AB132" s="42">
        <f t="shared" ref="AB132:AH132" si="208">K132+R132</f>
        <v>47.05</v>
      </c>
      <c r="AC132" s="42">
        <f t="shared" si="208"/>
        <v>940.93</v>
      </c>
      <c r="AD132" s="42">
        <f t="shared" si="208"/>
        <v>624.18</v>
      </c>
      <c r="AE132" s="42">
        <f t="shared" si="208"/>
        <v>39.2</v>
      </c>
      <c r="AF132" s="42">
        <f t="shared" si="208"/>
        <v>418</v>
      </c>
      <c r="AG132" s="42">
        <f t="shared" si="208"/>
        <v>108</v>
      </c>
      <c r="AH132" s="42">
        <f t="shared" si="208"/>
        <v>2177.36</v>
      </c>
      <c r="AI132" s="41" t="s">
        <v>33</v>
      </c>
    </row>
    <row r="133" s="15" customFormat="1" ht="16" customHeight="1" spans="1:35">
      <c r="A133" s="37">
        <f t="shared" si="188"/>
        <v>130</v>
      </c>
      <c r="B133" s="38" t="s">
        <v>116</v>
      </c>
      <c r="C133" s="38" t="s">
        <v>392</v>
      </c>
      <c r="D133" s="40" t="s">
        <v>393</v>
      </c>
      <c r="E133" s="38">
        <v>3920.55</v>
      </c>
      <c r="F133" s="38">
        <v>3920.55</v>
      </c>
      <c r="G133" s="39">
        <v>6241.75</v>
      </c>
      <c r="H133" s="38">
        <v>3920.55</v>
      </c>
      <c r="I133" s="39">
        <v>4180</v>
      </c>
      <c r="J133" s="39">
        <v>108</v>
      </c>
      <c r="K133" s="38">
        <f t="shared" si="189"/>
        <v>47.05</v>
      </c>
      <c r="L133" s="38">
        <f t="shared" si="190"/>
        <v>627.29</v>
      </c>
      <c r="M133" s="39">
        <f t="shared" si="191"/>
        <v>499.34</v>
      </c>
      <c r="N133" s="38">
        <f t="shared" si="192"/>
        <v>27.44</v>
      </c>
      <c r="O133" s="39">
        <f t="shared" si="193"/>
        <v>209</v>
      </c>
      <c r="P133" s="39">
        <f t="shared" si="194"/>
        <v>54</v>
      </c>
      <c r="Q133" s="39">
        <f t="shared" si="195"/>
        <v>1464.12</v>
      </c>
      <c r="R133" s="38">
        <f t="shared" si="196"/>
        <v>0</v>
      </c>
      <c r="S133" s="38">
        <f t="shared" si="197"/>
        <v>313.64</v>
      </c>
      <c r="T133" s="39">
        <f t="shared" si="198"/>
        <v>124.84</v>
      </c>
      <c r="U133" s="38">
        <f t="shared" si="199"/>
        <v>11.76</v>
      </c>
      <c r="V133" s="39">
        <f t="shared" si="200"/>
        <v>209</v>
      </c>
      <c r="W133" s="39">
        <f t="shared" si="201"/>
        <v>54</v>
      </c>
      <c r="X133" s="38">
        <f t="shared" si="202"/>
        <v>713.24</v>
      </c>
      <c r="Y133" s="38">
        <f t="shared" si="203"/>
        <v>2177.36</v>
      </c>
      <c r="Z133" s="38"/>
      <c r="AA133" s="41" t="s">
        <v>68</v>
      </c>
      <c r="AB133" s="42">
        <f t="shared" ref="AB133:AH133" si="209">K133+R133</f>
        <v>47.05</v>
      </c>
      <c r="AC133" s="42">
        <f t="shared" si="209"/>
        <v>940.93</v>
      </c>
      <c r="AD133" s="42">
        <f t="shared" si="209"/>
        <v>624.18</v>
      </c>
      <c r="AE133" s="42">
        <f t="shared" si="209"/>
        <v>39.2</v>
      </c>
      <c r="AF133" s="42">
        <f t="shared" si="209"/>
        <v>418</v>
      </c>
      <c r="AG133" s="42">
        <f t="shared" si="209"/>
        <v>108</v>
      </c>
      <c r="AH133" s="42">
        <f t="shared" si="209"/>
        <v>2177.36</v>
      </c>
      <c r="AI133" s="41" t="s">
        <v>33</v>
      </c>
    </row>
    <row r="134" s="15" customFormat="1" ht="16" customHeight="1" spans="1:35">
      <c r="A134" s="37">
        <f t="shared" si="188"/>
        <v>131</v>
      </c>
      <c r="B134" s="38" t="s">
        <v>116</v>
      </c>
      <c r="C134" s="38" t="s">
        <v>394</v>
      </c>
      <c r="D134" s="40" t="s">
        <v>395</v>
      </c>
      <c r="E134" s="38">
        <v>3920.55</v>
      </c>
      <c r="F134" s="38">
        <v>3920.55</v>
      </c>
      <c r="G134" s="39">
        <v>6241.75</v>
      </c>
      <c r="H134" s="38">
        <v>3920.55</v>
      </c>
      <c r="I134" s="39">
        <v>4180</v>
      </c>
      <c r="J134" s="39">
        <v>108</v>
      </c>
      <c r="K134" s="38">
        <f t="shared" si="189"/>
        <v>47.05</v>
      </c>
      <c r="L134" s="38">
        <f t="shared" si="190"/>
        <v>627.29</v>
      </c>
      <c r="M134" s="39">
        <f t="shared" si="191"/>
        <v>499.34</v>
      </c>
      <c r="N134" s="38">
        <f t="shared" si="192"/>
        <v>27.44</v>
      </c>
      <c r="O134" s="39">
        <f t="shared" si="193"/>
        <v>209</v>
      </c>
      <c r="P134" s="39">
        <f t="shared" si="194"/>
        <v>54</v>
      </c>
      <c r="Q134" s="39">
        <f t="shared" si="195"/>
        <v>1464.12</v>
      </c>
      <c r="R134" s="38">
        <f t="shared" si="196"/>
        <v>0</v>
      </c>
      <c r="S134" s="38">
        <f t="shared" si="197"/>
        <v>313.64</v>
      </c>
      <c r="T134" s="39">
        <f t="shared" si="198"/>
        <v>124.84</v>
      </c>
      <c r="U134" s="38">
        <f t="shared" si="199"/>
        <v>11.76</v>
      </c>
      <c r="V134" s="39">
        <f t="shared" si="200"/>
        <v>209</v>
      </c>
      <c r="W134" s="39">
        <f t="shared" si="201"/>
        <v>54</v>
      </c>
      <c r="X134" s="38">
        <f t="shared" si="202"/>
        <v>713.24</v>
      </c>
      <c r="Y134" s="38">
        <f t="shared" si="203"/>
        <v>2177.36</v>
      </c>
      <c r="Z134" s="38"/>
      <c r="AA134" s="41" t="s">
        <v>47</v>
      </c>
      <c r="AB134" s="42">
        <f t="shared" ref="AB134:AH134" si="210">K134+R134</f>
        <v>47.05</v>
      </c>
      <c r="AC134" s="42">
        <f t="shared" si="210"/>
        <v>940.93</v>
      </c>
      <c r="AD134" s="42">
        <f t="shared" si="210"/>
        <v>624.18</v>
      </c>
      <c r="AE134" s="42">
        <f t="shared" si="210"/>
        <v>39.2</v>
      </c>
      <c r="AF134" s="42">
        <f t="shared" si="210"/>
        <v>418</v>
      </c>
      <c r="AG134" s="42">
        <f t="shared" si="210"/>
        <v>108</v>
      </c>
      <c r="AH134" s="42">
        <f t="shared" si="210"/>
        <v>2177.36</v>
      </c>
      <c r="AI134" s="41" t="s">
        <v>33</v>
      </c>
    </row>
    <row r="135" s="15" customFormat="1" ht="16" customHeight="1" spans="1:35">
      <c r="A135" s="37">
        <f t="shared" si="188"/>
        <v>132</v>
      </c>
      <c r="B135" s="38" t="s">
        <v>195</v>
      </c>
      <c r="C135" s="38" t="s">
        <v>396</v>
      </c>
      <c r="D135" s="40" t="s">
        <v>397</v>
      </c>
      <c r="E135" s="38">
        <v>3920.55</v>
      </c>
      <c r="F135" s="38">
        <v>3920.55</v>
      </c>
      <c r="G135" s="39">
        <v>6241.75</v>
      </c>
      <c r="H135" s="38">
        <v>3920.55</v>
      </c>
      <c r="I135" s="39">
        <v>4180</v>
      </c>
      <c r="J135" s="39">
        <v>108</v>
      </c>
      <c r="K135" s="38">
        <f t="shared" si="189"/>
        <v>47.05</v>
      </c>
      <c r="L135" s="38">
        <f t="shared" si="190"/>
        <v>627.29</v>
      </c>
      <c r="M135" s="39">
        <f t="shared" si="191"/>
        <v>499.34</v>
      </c>
      <c r="N135" s="38">
        <f t="shared" si="192"/>
        <v>27.44</v>
      </c>
      <c r="O135" s="39">
        <f t="shared" si="193"/>
        <v>209</v>
      </c>
      <c r="P135" s="39">
        <f t="shared" si="194"/>
        <v>54</v>
      </c>
      <c r="Q135" s="39">
        <f t="shared" si="195"/>
        <v>1464.12</v>
      </c>
      <c r="R135" s="38">
        <f t="shared" si="196"/>
        <v>0</v>
      </c>
      <c r="S135" s="38">
        <f t="shared" si="197"/>
        <v>313.64</v>
      </c>
      <c r="T135" s="39">
        <f t="shared" si="198"/>
        <v>124.84</v>
      </c>
      <c r="U135" s="38">
        <f t="shared" si="199"/>
        <v>11.76</v>
      </c>
      <c r="V135" s="39">
        <f t="shared" si="200"/>
        <v>209</v>
      </c>
      <c r="W135" s="39">
        <f t="shared" si="201"/>
        <v>54</v>
      </c>
      <c r="X135" s="38">
        <f t="shared" si="202"/>
        <v>713.24</v>
      </c>
      <c r="Y135" s="38">
        <f t="shared" si="203"/>
        <v>2177.36</v>
      </c>
      <c r="Z135" s="38"/>
      <c r="AA135" s="41" t="s">
        <v>72</v>
      </c>
      <c r="AB135" s="42">
        <f t="shared" ref="AB135:AH135" si="211">K135+R135</f>
        <v>47.05</v>
      </c>
      <c r="AC135" s="42">
        <f t="shared" si="211"/>
        <v>940.93</v>
      </c>
      <c r="AD135" s="42">
        <f t="shared" si="211"/>
        <v>624.18</v>
      </c>
      <c r="AE135" s="42">
        <f t="shared" si="211"/>
        <v>39.2</v>
      </c>
      <c r="AF135" s="42">
        <f t="shared" si="211"/>
        <v>418</v>
      </c>
      <c r="AG135" s="42">
        <f t="shared" si="211"/>
        <v>108</v>
      </c>
      <c r="AH135" s="42">
        <f t="shared" si="211"/>
        <v>2177.36</v>
      </c>
      <c r="AI135" s="41" t="s">
        <v>34</v>
      </c>
    </row>
    <row r="136" s="15" customFormat="1" ht="16" customHeight="1" spans="1:35">
      <c r="A136" s="37">
        <f t="shared" si="188"/>
        <v>133</v>
      </c>
      <c r="B136" s="38" t="s">
        <v>116</v>
      </c>
      <c r="C136" s="38" t="s">
        <v>398</v>
      </c>
      <c r="D136" s="220" t="s">
        <v>399</v>
      </c>
      <c r="E136" s="38">
        <v>3920.55</v>
      </c>
      <c r="F136" s="38">
        <v>3920.55</v>
      </c>
      <c r="G136" s="39">
        <v>6241.75</v>
      </c>
      <c r="H136" s="38">
        <v>3920.55</v>
      </c>
      <c r="I136" s="39">
        <v>2200</v>
      </c>
      <c r="J136" s="39">
        <v>108</v>
      </c>
      <c r="K136" s="38">
        <f t="shared" si="189"/>
        <v>47.05</v>
      </c>
      <c r="L136" s="38">
        <f t="shared" si="190"/>
        <v>627.29</v>
      </c>
      <c r="M136" s="39">
        <f t="shared" si="191"/>
        <v>499.34</v>
      </c>
      <c r="N136" s="38">
        <f t="shared" si="192"/>
        <v>27.44</v>
      </c>
      <c r="O136" s="39">
        <f t="shared" si="193"/>
        <v>110</v>
      </c>
      <c r="P136" s="39">
        <f t="shared" si="194"/>
        <v>54</v>
      </c>
      <c r="Q136" s="39">
        <f t="shared" si="195"/>
        <v>1365.12</v>
      </c>
      <c r="R136" s="38">
        <f t="shared" si="196"/>
        <v>0</v>
      </c>
      <c r="S136" s="38">
        <f t="shared" si="197"/>
        <v>313.64</v>
      </c>
      <c r="T136" s="39">
        <f t="shared" si="198"/>
        <v>124.84</v>
      </c>
      <c r="U136" s="38">
        <f t="shared" si="199"/>
        <v>11.76</v>
      </c>
      <c r="V136" s="39">
        <f t="shared" si="200"/>
        <v>110</v>
      </c>
      <c r="W136" s="39">
        <f t="shared" si="201"/>
        <v>54</v>
      </c>
      <c r="X136" s="38">
        <f t="shared" si="202"/>
        <v>614.24</v>
      </c>
      <c r="Y136" s="38">
        <f t="shared" si="203"/>
        <v>1979.36</v>
      </c>
      <c r="Z136" s="38"/>
      <c r="AA136" s="41" t="s">
        <v>80</v>
      </c>
      <c r="AB136" s="42">
        <f t="shared" ref="AB136:AH136" si="212">K136+R136</f>
        <v>47.05</v>
      </c>
      <c r="AC136" s="42">
        <f t="shared" si="212"/>
        <v>940.93</v>
      </c>
      <c r="AD136" s="42">
        <f t="shared" si="212"/>
        <v>624.18</v>
      </c>
      <c r="AE136" s="42">
        <f t="shared" si="212"/>
        <v>39.2</v>
      </c>
      <c r="AF136" s="42">
        <f t="shared" si="212"/>
        <v>220</v>
      </c>
      <c r="AG136" s="42">
        <f t="shared" si="212"/>
        <v>108</v>
      </c>
      <c r="AH136" s="42">
        <f t="shared" si="212"/>
        <v>1979.36</v>
      </c>
      <c r="AI136" s="41" t="s">
        <v>33</v>
      </c>
    </row>
    <row r="137" s="15" customFormat="1" ht="16" customHeight="1" spans="1:35">
      <c r="A137" s="37">
        <f t="shared" si="188"/>
        <v>134</v>
      </c>
      <c r="B137" s="38" t="s">
        <v>116</v>
      </c>
      <c r="C137" s="38" t="s">
        <v>400</v>
      </c>
      <c r="D137" s="40" t="s">
        <v>401</v>
      </c>
      <c r="E137" s="38">
        <v>3920.55</v>
      </c>
      <c r="F137" s="38">
        <v>3920.55</v>
      </c>
      <c r="G137" s="39">
        <v>6241.75</v>
      </c>
      <c r="H137" s="38">
        <v>3920.55</v>
      </c>
      <c r="I137" s="39">
        <v>3180</v>
      </c>
      <c r="J137" s="39">
        <v>108</v>
      </c>
      <c r="K137" s="38">
        <f t="shared" si="189"/>
        <v>47.05</v>
      </c>
      <c r="L137" s="38">
        <f t="shared" si="190"/>
        <v>627.29</v>
      </c>
      <c r="M137" s="39">
        <f t="shared" si="191"/>
        <v>499.34</v>
      </c>
      <c r="N137" s="38">
        <f t="shared" si="192"/>
        <v>27.44</v>
      </c>
      <c r="O137" s="39">
        <f t="shared" si="193"/>
        <v>159</v>
      </c>
      <c r="P137" s="39">
        <f t="shared" si="194"/>
        <v>54</v>
      </c>
      <c r="Q137" s="39">
        <f t="shared" si="195"/>
        <v>1414.12</v>
      </c>
      <c r="R137" s="38">
        <f t="shared" si="196"/>
        <v>0</v>
      </c>
      <c r="S137" s="38">
        <f t="shared" si="197"/>
        <v>313.64</v>
      </c>
      <c r="T137" s="39">
        <f t="shared" si="198"/>
        <v>124.84</v>
      </c>
      <c r="U137" s="38">
        <f t="shared" si="199"/>
        <v>11.76</v>
      </c>
      <c r="V137" s="39">
        <f t="shared" si="200"/>
        <v>159</v>
      </c>
      <c r="W137" s="39">
        <f t="shared" si="201"/>
        <v>54</v>
      </c>
      <c r="X137" s="38">
        <f t="shared" si="202"/>
        <v>663.24</v>
      </c>
      <c r="Y137" s="38">
        <f t="shared" si="203"/>
        <v>2077.36</v>
      </c>
      <c r="Z137" s="38"/>
      <c r="AA137" s="41" t="s">
        <v>68</v>
      </c>
      <c r="AB137" s="42">
        <f t="shared" ref="AB137:AH137" si="213">K137+R137</f>
        <v>47.05</v>
      </c>
      <c r="AC137" s="42">
        <f t="shared" si="213"/>
        <v>940.93</v>
      </c>
      <c r="AD137" s="42">
        <f t="shared" si="213"/>
        <v>624.18</v>
      </c>
      <c r="AE137" s="42">
        <f t="shared" si="213"/>
        <v>39.2</v>
      </c>
      <c r="AF137" s="42">
        <f t="shared" si="213"/>
        <v>318</v>
      </c>
      <c r="AG137" s="42">
        <f t="shared" si="213"/>
        <v>108</v>
      </c>
      <c r="AH137" s="42">
        <f t="shared" si="213"/>
        <v>2077.36</v>
      </c>
      <c r="AI137" s="41" t="s">
        <v>33</v>
      </c>
    </row>
    <row r="138" s="15" customFormat="1" ht="16" customHeight="1" spans="1:35">
      <c r="A138" s="37">
        <f t="shared" si="188"/>
        <v>135</v>
      </c>
      <c r="B138" s="38" t="s">
        <v>116</v>
      </c>
      <c r="C138" s="38" t="s">
        <v>402</v>
      </c>
      <c r="D138" s="222" t="s">
        <v>403</v>
      </c>
      <c r="E138" s="38">
        <v>3920.55</v>
      </c>
      <c r="F138" s="38">
        <v>3920.55</v>
      </c>
      <c r="G138" s="39">
        <v>6241.75</v>
      </c>
      <c r="H138" s="38">
        <v>3920.55</v>
      </c>
      <c r="I138" s="39">
        <v>2200</v>
      </c>
      <c r="J138" s="39">
        <v>108</v>
      </c>
      <c r="K138" s="38">
        <f t="shared" si="189"/>
        <v>47.05</v>
      </c>
      <c r="L138" s="38">
        <f t="shared" si="190"/>
        <v>627.29</v>
      </c>
      <c r="M138" s="39">
        <f t="shared" si="191"/>
        <v>499.34</v>
      </c>
      <c r="N138" s="38">
        <f t="shared" si="192"/>
        <v>27.44</v>
      </c>
      <c r="O138" s="39">
        <f t="shared" si="193"/>
        <v>110</v>
      </c>
      <c r="P138" s="39">
        <f t="shared" si="194"/>
        <v>54</v>
      </c>
      <c r="Q138" s="39">
        <f t="shared" si="195"/>
        <v>1365.12</v>
      </c>
      <c r="R138" s="38">
        <f t="shared" si="196"/>
        <v>0</v>
      </c>
      <c r="S138" s="38">
        <f t="shared" si="197"/>
        <v>313.64</v>
      </c>
      <c r="T138" s="39">
        <f t="shared" si="198"/>
        <v>124.84</v>
      </c>
      <c r="U138" s="38">
        <f t="shared" si="199"/>
        <v>11.76</v>
      </c>
      <c r="V138" s="39">
        <f t="shared" si="200"/>
        <v>110</v>
      </c>
      <c r="W138" s="39">
        <f t="shared" si="201"/>
        <v>54</v>
      </c>
      <c r="X138" s="38">
        <f t="shared" si="202"/>
        <v>614.24</v>
      </c>
      <c r="Y138" s="38">
        <f t="shared" si="203"/>
        <v>1979.36</v>
      </c>
      <c r="Z138" s="38"/>
      <c r="AA138" s="41" t="s">
        <v>68</v>
      </c>
      <c r="AB138" s="42">
        <f t="shared" ref="AB138:AH138" si="214">K138+R138</f>
        <v>47.05</v>
      </c>
      <c r="AC138" s="42">
        <f t="shared" si="214"/>
        <v>940.93</v>
      </c>
      <c r="AD138" s="42">
        <f t="shared" si="214"/>
        <v>624.18</v>
      </c>
      <c r="AE138" s="42">
        <f t="shared" si="214"/>
        <v>39.2</v>
      </c>
      <c r="AF138" s="42">
        <f t="shared" si="214"/>
        <v>220</v>
      </c>
      <c r="AG138" s="42">
        <f t="shared" si="214"/>
        <v>108</v>
      </c>
      <c r="AH138" s="42">
        <f t="shared" si="214"/>
        <v>1979.36</v>
      </c>
      <c r="AI138" s="41" t="s">
        <v>33</v>
      </c>
    </row>
    <row r="139" s="16" customFormat="1" ht="16" customHeight="1" spans="1:35">
      <c r="A139" s="47">
        <f t="shared" si="188"/>
        <v>136</v>
      </c>
      <c r="B139" s="48" t="s">
        <v>116</v>
      </c>
      <c r="C139" s="148" t="s">
        <v>404</v>
      </c>
      <c r="D139" s="129" t="s">
        <v>405</v>
      </c>
      <c r="E139" s="48">
        <v>3920.55</v>
      </c>
      <c r="F139" s="48">
        <v>3920.55</v>
      </c>
      <c r="G139" s="50">
        <v>6241.75</v>
      </c>
      <c r="H139" s="48">
        <v>3920.55</v>
      </c>
      <c r="I139" s="50">
        <v>2200</v>
      </c>
      <c r="J139" s="50">
        <v>108</v>
      </c>
      <c r="K139" s="48">
        <f t="shared" si="189"/>
        <v>47.05</v>
      </c>
      <c r="L139" s="48">
        <f t="shared" si="190"/>
        <v>627.29</v>
      </c>
      <c r="M139" s="50">
        <f t="shared" si="191"/>
        <v>499.34</v>
      </c>
      <c r="N139" s="48">
        <f t="shared" si="192"/>
        <v>27.44</v>
      </c>
      <c r="O139" s="50">
        <f t="shared" si="193"/>
        <v>110</v>
      </c>
      <c r="P139" s="50">
        <f t="shared" si="194"/>
        <v>54</v>
      </c>
      <c r="Q139" s="50">
        <f t="shared" si="195"/>
        <v>1365.12</v>
      </c>
      <c r="R139" s="48">
        <f t="shared" si="196"/>
        <v>0</v>
      </c>
      <c r="S139" s="48">
        <f t="shared" si="197"/>
        <v>313.64</v>
      </c>
      <c r="T139" s="50">
        <f t="shared" si="198"/>
        <v>124.84</v>
      </c>
      <c r="U139" s="48">
        <f t="shared" si="199"/>
        <v>11.76</v>
      </c>
      <c r="V139" s="50">
        <f t="shared" si="200"/>
        <v>110</v>
      </c>
      <c r="W139" s="50">
        <f t="shared" si="201"/>
        <v>54</v>
      </c>
      <c r="X139" s="48">
        <f t="shared" si="202"/>
        <v>614.24</v>
      </c>
      <c r="Y139" s="48">
        <f t="shared" si="203"/>
        <v>1979.36</v>
      </c>
      <c r="Z139" s="48"/>
      <c r="AA139" s="51" t="s">
        <v>68</v>
      </c>
      <c r="AB139" s="52">
        <f t="shared" ref="AB139:AH139" si="215">K139+R139</f>
        <v>47.05</v>
      </c>
      <c r="AC139" s="52">
        <f t="shared" si="215"/>
        <v>940.93</v>
      </c>
      <c r="AD139" s="52">
        <f t="shared" si="215"/>
        <v>624.18</v>
      </c>
      <c r="AE139" s="52">
        <f t="shared" si="215"/>
        <v>39.2</v>
      </c>
      <c r="AF139" s="52">
        <f t="shared" si="215"/>
        <v>220</v>
      </c>
      <c r="AG139" s="52">
        <f t="shared" si="215"/>
        <v>108</v>
      </c>
      <c r="AH139" s="52">
        <f t="shared" si="215"/>
        <v>1979.36</v>
      </c>
      <c r="AI139" s="51" t="s">
        <v>33</v>
      </c>
    </row>
    <row r="140" s="15" customFormat="1" ht="16" customHeight="1" spans="1:35">
      <c r="A140" s="37">
        <f t="shared" si="188"/>
        <v>137</v>
      </c>
      <c r="B140" s="38" t="s">
        <v>116</v>
      </c>
      <c r="C140" s="45" t="s">
        <v>406</v>
      </c>
      <c r="D140" s="46" t="s">
        <v>407</v>
      </c>
      <c r="E140" s="38">
        <v>3920.55</v>
      </c>
      <c r="F140" s="38">
        <v>3920.55</v>
      </c>
      <c r="G140" s="39">
        <v>6241.75</v>
      </c>
      <c r="H140" s="38">
        <v>3920.55</v>
      </c>
      <c r="I140" s="39">
        <v>2200</v>
      </c>
      <c r="J140" s="39">
        <v>108</v>
      </c>
      <c r="K140" s="38">
        <f t="shared" si="189"/>
        <v>47.05</v>
      </c>
      <c r="L140" s="38">
        <f t="shared" si="190"/>
        <v>627.29</v>
      </c>
      <c r="M140" s="39">
        <f t="shared" si="191"/>
        <v>499.34</v>
      </c>
      <c r="N140" s="38">
        <f t="shared" si="192"/>
        <v>27.44</v>
      </c>
      <c r="O140" s="39">
        <f t="shared" si="193"/>
        <v>110</v>
      </c>
      <c r="P140" s="39">
        <f t="shared" si="194"/>
        <v>54</v>
      </c>
      <c r="Q140" s="39">
        <f t="shared" si="195"/>
        <v>1365.12</v>
      </c>
      <c r="R140" s="38">
        <f t="shared" si="196"/>
        <v>0</v>
      </c>
      <c r="S140" s="38">
        <f t="shared" si="197"/>
        <v>313.64</v>
      </c>
      <c r="T140" s="39">
        <f t="shared" si="198"/>
        <v>124.84</v>
      </c>
      <c r="U140" s="38">
        <f t="shared" si="199"/>
        <v>11.76</v>
      </c>
      <c r="V140" s="39">
        <f t="shared" si="200"/>
        <v>110</v>
      </c>
      <c r="W140" s="39">
        <f t="shared" si="201"/>
        <v>54</v>
      </c>
      <c r="X140" s="38">
        <f t="shared" si="202"/>
        <v>614.24</v>
      </c>
      <c r="Y140" s="38">
        <f t="shared" si="203"/>
        <v>1979.36</v>
      </c>
      <c r="Z140" s="38"/>
      <c r="AA140" s="41" t="s">
        <v>71</v>
      </c>
      <c r="AB140" s="42">
        <f t="shared" ref="AB140:AH140" si="216">K140+R140</f>
        <v>47.05</v>
      </c>
      <c r="AC140" s="42">
        <f t="shared" si="216"/>
        <v>940.93</v>
      </c>
      <c r="AD140" s="42">
        <f t="shared" si="216"/>
        <v>624.18</v>
      </c>
      <c r="AE140" s="42">
        <f t="shared" si="216"/>
        <v>39.2</v>
      </c>
      <c r="AF140" s="42">
        <f t="shared" si="216"/>
        <v>220</v>
      </c>
      <c r="AG140" s="42">
        <f t="shared" si="216"/>
        <v>108</v>
      </c>
      <c r="AH140" s="42">
        <f t="shared" si="216"/>
        <v>1979.36</v>
      </c>
      <c r="AI140" s="41" t="s">
        <v>36</v>
      </c>
    </row>
    <row r="141" s="15" customFormat="1" ht="16" customHeight="1" spans="1:35">
      <c r="A141" s="37">
        <f t="shared" si="188"/>
        <v>138</v>
      </c>
      <c r="B141" s="38" t="s">
        <v>116</v>
      </c>
      <c r="C141" s="45" t="s">
        <v>408</v>
      </c>
      <c r="D141" s="46" t="s">
        <v>409</v>
      </c>
      <c r="E141" s="38">
        <v>3920.55</v>
      </c>
      <c r="F141" s="38">
        <v>3920.55</v>
      </c>
      <c r="G141" s="39">
        <v>6241.75</v>
      </c>
      <c r="H141" s="38">
        <v>3920.55</v>
      </c>
      <c r="I141" s="39">
        <v>2200</v>
      </c>
      <c r="J141" s="39">
        <v>108</v>
      </c>
      <c r="K141" s="38">
        <f t="shared" si="189"/>
        <v>47.05</v>
      </c>
      <c r="L141" s="38">
        <f t="shared" si="190"/>
        <v>627.29</v>
      </c>
      <c r="M141" s="39">
        <f t="shared" si="191"/>
        <v>499.34</v>
      </c>
      <c r="N141" s="38">
        <f t="shared" si="192"/>
        <v>27.44</v>
      </c>
      <c r="O141" s="39">
        <f t="shared" si="193"/>
        <v>110</v>
      </c>
      <c r="P141" s="39">
        <f t="shared" si="194"/>
        <v>54</v>
      </c>
      <c r="Q141" s="39">
        <f t="shared" si="195"/>
        <v>1365.12</v>
      </c>
      <c r="R141" s="38">
        <f t="shared" si="196"/>
        <v>0</v>
      </c>
      <c r="S141" s="38">
        <f t="shared" si="197"/>
        <v>313.64</v>
      </c>
      <c r="T141" s="39">
        <f t="shared" si="198"/>
        <v>124.84</v>
      </c>
      <c r="U141" s="38">
        <f t="shared" si="199"/>
        <v>11.76</v>
      </c>
      <c r="V141" s="39">
        <f t="shared" si="200"/>
        <v>110</v>
      </c>
      <c r="W141" s="39">
        <f t="shared" si="201"/>
        <v>54</v>
      </c>
      <c r="X141" s="38">
        <f t="shared" si="202"/>
        <v>614.24</v>
      </c>
      <c r="Y141" s="38">
        <f t="shared" si="203"/>
        <v>1979.36</v>
      </c>
      <c r="Z141" s="38"/>
      <c r="AA141" s="41" t="s">
        <v>80</v>
      </c>
      <c r="AB141" s="42">
        <f t="shared" ref="AB141:AH141" si="217">K141+R141</f>
        <v>47.05</v>
      </c>
      <c r="AC141" s="42">
        <f t="shared" si="217"/>
        <v>940.93</v>
      </c>
      <c r="AD141" s="42">
        <f t="shared" si="217"/>
        <v>624.18</v>
      </c>
      <c r="AE141" s="42">
        <f t="shared" si="217"/>
        <v>39.2</v>
      </c>
      <c r="AF141" s="42">
        <f t="shared" si="217"/>
        <v>220</v>
      </c>
      <c r="AG141" s="42">
        <f t="shared" si="217"/>
        <v>108</v>
      </c>
      <c r="AH141" s="42">
        <f t="shared" si="217"/>
        <v>1979.36</v>
      </c>
      <c r="AI141" s="41" t="s">
        <v>33</v>
      </c>
    </row>
    <row r="142" s="15" customFormat="1" ht="16" customHeight="1" spans="1:35">
      <c r="A142" s="37">
        <f t="shared" si="188"/>
        <v>139</v>
      </c>
      <c r="B142" s="38" t="s">
        <v>116</v>
      </c>
      <c r="C142" s="45" t="s">
        <v>410</v>
      </c>
      <c r="D142" s="46" t="s">
        <v>411</v>
      </c>
      <c r="E142" s="38">
        <v>3920.55</v>
      </c>
      <c r="F142" s="38">
        <v>3920.55</v>
      </c>
      <c r="G142" s="39">
        <v>6241.75</v>
      </c>
      <c r="H142" s="38">
        <v>3920.55</v>
      </c>
      <c r="I142" s="39">
        <v>2200</v>
      </c>
      <c r="J142" s="39">
        <v>108</v>
      </c>
      <c r="K142" s="38">
        <f t="shared" si="189"/>
        <v>47.05</v>
      </c>
      <c r="L142" s="38">
        <f t="shared" si="190"/>
        <v>627.29</v>
      </c>
      <c r="M142" s="39">
        <f t="shared" si="191"/>
        <v>499.34</v>
      </c>
      <c r="N142" s="38">
        <f t="shared" si="192"/>
        <v>27.44</v>
      </c>
      <c r="O142" s="39">
        <f t="shared" si="193"/>
        <v>110</v>
      </c>
      <c r="P142" s="39">
        <f t="shared" si="194"/>
        <v>54</v>
      </c>
      <c r="Q142" s="39">
        <f t="shared" si="195"/>
        <v>1365.12</v>
      </c>
      <c r="R142" s="38">
        <f t="shared" si="196"/>
        <v>0</v>
      </c>
      <c r="S142" s="38">
        <f t="shared" si="197"/>
        <v>313.64</v>
      </c>
      <c r="T142" s="39">
        <f t="shared" si="198"/>
        <v>124.84</v>
      </c>
      <c r="U142" s="38">
        <f t="shared" si="199"/>
        <v>11.76</v>
      </c>
      <c r="V142" s="39">
        <f t="shared" si="200"/>
        <v>110</v>
      </c>
      <c r="W142" s="39">
        <f t="shared" si="201"/>
        <v>54</v>
      </c>
      <c r="X142" s="38">
        <f t="shared" si="202"/>
        <v>614.24</v>
      </c>
      <c r="Y142" s="38">
        <f t="shared" si="203"/>
        <v>1979.36</v>
      </c>
      <c r="Z142" s="38"/>
      <c r="AA142" s="41" t="s">
        <v>80</v>
      </c>
      <c r="AB142" s="42">
        <f t="shared" ref="AB142:AH142" si="218">K142+R142</f>
        <v>47.05</v>
      </c>
      <c r="AC142" s="42">
        <f t="shared" si="218"/>
        <v>940.93</v>
      </c>
      <c r="AD142" s="42">
        <f t="shared" si="218"/>
        <v>624.18</v>
      </c>
      <c r="AE142" s="42">
        <f t="shared" si="218"/>
        <v>39.2</v>
      </c>
      <c r="AF142" s="42">
        <f t="shared" si="218"/>
        <v>220</v>
      </c>
      <c r="AG142" s="42">
        <f t="shared" si="218"/>
        <v>108</v>
      </c>
      <c r="AH142" s="42">
        <f t="shared" si="218"/>
        <v>1979.36</v>
      </c>
      <c r="AI142" s="41" t="s">
        <v>33</v>
      </c>
    </row>
    <row r="143" s="15" customFormat="1" ht="16" customHeight="1" spans="1:35">
      <c r="A143" s="37">
        <f t="shared" si="188"/>
        <v>140</v>
      </c>
      <c r="B143" s="38" t="s">
        <v>238</v>
      </c>
      <c r="C143" s="54" t="s">
        <v>412</v>
      </c>
      <c r="D143" s="55" t="s">
        <v>413</v>
      </c>
      <c r="E143" s="39">
        <v>3920.55</v>
      </c>
      <c r="F143" s="38">
        <v>3920.55</v>
      </c>
      <c r="G143" s="39">
        <v>6241.75</v>
      </c>
      <c r="H143" s="39">
        <v>3920.55</v>
      </c>
      <c r="I143" s="39">
        <v>2200</v>
      </c>
      <c r="J143" s="39">
        <v>108</v>
      </c>
      <c r="K143" s="38">
        <f t="shared" si="189"/>
        <v>47.05</v>
      </c>
      <c r="L143" s="38">
        <f t="shared" si="190"/>
        <v>627.29</v>
      </c>
      <c r="M143" s="39">
        <f t="shared" si="191"/>
        <v>499.34</v>
      </c>
      <c r="N143" s="38">
        <f t="shared" si="192"/>
        <v>27.44</v>
      </c>
      <c r="O143" s="39">
        <f t="shared" si="193"/>
        <v>110</v>
      </c>
      <c r="P143" s="39">
        <f t="shared" si="194"/>
        <v>54</v>
      </c>
      <c r="Q143" s="39">
        <f t="shared" si="195"/>
        <v>1365.12</v>
      </c>
      <c r="R143" s="38">
        <f t="shared" si="196"/>
        <v>0</v>
      </c>
      <c r="S143" s="39">
        <f t="shared" si="197"/>
        <v>313.64</v>
      </c>
      <c r="T143" s="39">
        <f t="shared" si="198"/>
        <v>124.84</v>
      </c>
      <c r="U143" s="39">
        <f t="shared" si="199"/>
        <v>11.76</v>
      </c>
      <c r="V143" s="39">
        <f t="shared" si="200"/>
        <v>110</v>
      </c>
      <c r="W143" s="39">
        <f t="shared" si="201"/>
        <v>54</v>
      </c>
      <c r="X143" s="38">
        <f t="shared" si="202"/>
        <v>614.24</v>
      </c>
      <c r="Y143" s="39">
        <f t="shared" si="203"/>
        <v>1979.36</v>
      </c>
      <c r="Z143" s="39"/>
      <c r="AA143" s="41" t="s">
        <v>64</v>
      </c>
      <c r="AB143" s="42">
        <f t="shared" ref="AB143:AH143" si="219">K143+R143</f>
        <v>47.05</v>
      </c>
      <c r="AC143" s="42">
        <f t="shared" si="219"/>
        <v>940.93</v>
      </c>
      <c r="AD143" s="42">
        <f t="shared" si="219"/>
        <v>624.18</v>
      </c>
      <c r="AE143" s="42">
        <f t="shared" si="219"/>
        <v>39.2</v>
      </c>
      <c r="AF143" s="42">
        <f t="shared" si="219"/>
        <v>220</v>
      </c>
      <c r="AG143" s="42">
        <f t="shared" si="219"/>
        <v>108</v>
      </c>
      <c r="AH143" s="42">
        <f t="shared" si="219"/>
        <v>1979.36</v>
      </c>
      <c r="AI143" s="41" t="s">
        <v>33</v>
      </c>
    </row>
    <row r="144" s="15" customFormat="1" ht="16" customHeight="1" spans="1:35">
      <c r="A144" s="37">
        <f t="shared" si="188"/>
        <v>141</v>
      </c>
      <c r="B144" s="38" t="s">
        <v>153</v>
      </c>
      <c r="C144" s="54" t="s">
        <v>414</v>
      </c>
      <c r="D144" s="55" t="s">
        <v>415</v>
      </c>
      <c r="E144" s="39">
        <v>3920.55</v>
      </c>
      <c r="F144" s="38">
        <v>3920.55</v>
      </c>
      <c r="G144" s="39">
        <v>6241.75</v>
      </c>
      <c r="H144" s="39">
        <v>3920.55</v>
      </c>
      <c r="I144" s="39">
        <v>3180</v>
      </c>
      <c r="J144" s="39">
        <v>108</v>
      </c>
      <c r="K144" s="38">
        <f t="shared" si="189"/>
        <v>47.05</v>
      </c>
      <c r="L144" s="38">
        <f t="shared" si="190"/>
        <v>627.29</v>
      </c>
      <c r="M144" s="39">
        <f t="shared" si="191"/>
        <v>499.34</v>
      </c>
      <c r="N144" s="38">
        <f t="shared" si="192"/>
        <v>27.44</v>
      </c>
      <c r="O144" s="39">
        <f t="shared" si="193"/>
        <v>159</v>
      </c>
      <c r="P144" s="39">
        <f t="shared" si="194"/>
        <v>54</v>
      </c>
      <c r="Q144" s="39">
        <f t="shared" si="195"/>
        <v>1414.12</v>
      </c>
      <c r="R144" s="38">
        <f t="shared" si="196"/>
        <v>0</v>
      </c>
      <c r="S144" s="39">
        <f t="shared" si="197"/>
        <v>313.64</v>
      </c>
      <c r="T144" s="39">
        <f t="shared" si="198"/>
        <v>124.84</v>
      </c>
      <c r="U144" s="39">
        <f t="shared" si="199"/>
        <v>11.76</v>
      </c>
      <c r="V144" s="39">
        <f t="shared" si="200"/>
        <v>159</v>
      </c>
      <c r="W144" s="39">
        <f t="shared" si="201"/>
        <v>54</v>
      </c>
      <c r="X144" s="38">
        <f t="shared" si="202"/>
        <v>663.24</v>
      </c>
      <c r="Y144" s="39">
        <f t="shared" si="203"/>
        <v>2077.36</v>
      </c>
      <c r="Z144" s="39"/>
      <c r="AA144" s="41" t="s">
        <v>77</v>
      </c>
      <c r="AB144" s="42">
        <f t="shared" ref="AB144:AH144" si="220">K144+R144</f>
        <v>47.05</v>
      </c>
      <c r="AC144" s="42">
        <f t="shared" si="220"/>
        <v>940.93</v>
      </c>
      <c r="AD144" s="42">
        <f t="shared" si="220"/>
        <v>624.18</v>
      </c>
      <c r="AE144" s="42">
        <f t="shared" si="220"/>
        <v>39.2</v>
      </c>
      <c r="AF144" s="42">
        <f t="shared" si="220"/>
        <v>318</v>
      </c>
      <c r="AG144" s="42">
        <f t="shared" si="220"/>
        <v>108</v>
      </c>
      <c r="AH144" s="42">
        <f t="shared" si="220"/>
        <v>2077.36</v>
      </c>
      <c r="AI144" s="41" t="s">
        <v>36</v>
      </c>
    </row>
    <row r="145" s="15" customFormat="1" ht="16" customHeight="1" spans="1:36">
      <c r="A145" s="37">
        <f t="shared" si="188"/>
        <v>142</v>
      </c>
      <c r="B145" s="38" t="s">
        <v>113</v>
      </c>
      <c r="C145" s="54" t="s">
        <v>416</v>
      </c>
      <c r="D145" s="55" t="s">
        <v>417</v>
      </c>
      <c r="E145" s="39">
        <v>3920.55</v>
      </c>
      <c r="F145" s="38">
        <v>3920.55</v>
      </c>
      <c r="G145" s="39">
        <v>6241.75</v>
      </c>
      <c r="H145" s="39">
        <v>3920.55</v>
      </c>
      <c r="I145" s="39">
        <v>4180</v>
      </c>
      <c r="J145" s="39">
        <v>108</v>
      </c>
      <c r="K145" s="38">
        <f t="shared" si="189"/>
        <v>47.05</v>
      </c>
      <c r="L145" s="38">
        <f t="shared" si="190"/>
        <v>627.29</v>
      </c>
      <c r="M145" s="39">
        <f t="shared" si="191"/>
        <v>499.34</v>
      </c>
      <c r="N145" s="38">
        <f t="shared" si="192"/>
        <v>27.44</v>
      </c>
      <c r="O145" s="39">
        <f t="shared" si="193"/>
        <v>209</v>
      </c>
      <c r="P145" s="39">
        <f t="shared" si="194"/>
        <v>54</v>
      </c>
      <c r="Q145" s="39">
        <f t="shared" si="195"/>
        <v>1464.12</v>
      </c>
      <c r="R145" s="38">
        <f t="shared" si="196"/>
        <v>0</v>
      </c>
      <c r="S145" s="39">
        <f t="shared" si="197"/>
        <v>313.64</v>
      </c>
      <c r="T145" s="39">
        <f t="shared" si="198"/>
        <v>124.84</v>
      </c>
      <c r="U145" s="39">
        <f t="shared" si="199"/>
        <v>11.76</v>
      </c>
      <c r="V145" s="39">
        <f t="shared" si="200"/>
        <v>209</v>
      </c>
      <c r="W145" s="39">
        <f t="shared" si="201"/>
        <v>54</v>
      </c>
      <c r="X145" s="38">
        <f t="shared" si="202"/>
        <v>713.24</v>
      </c>
      <c r="Y145" s="39">
        <f t="shared" si="203"/>
        <v>2177.36</v>
      </c>
      <c r="Z145" s="39"/>
      <c r="AA145" s="41" t="s">
        <v>58</v>
      </c>
      <c r="AB145" s="42">
        <f t="shared" ref="AB145:AH145" si="221">K145+R145</f>
        <v>47.05</v>
      </c>
      <c r="AC145" s="42">
        <f t="shared" si="221"/>
        <v>940.93</v>
      </c>
      <c r="AD145" s="42">
        <f t="shared" si="221"/>
        <v>624.18</v>
      </c>
      <c r="AE145" s="42">
        <f t="shared" si="221"/>
        <v>39.2</v>
      </c>
      <c r="AF145" s="42">
        <f t="shared" si="221"/>
        <v>418</v>
      </c>
      <c r="AG145" s="42">
        <f t="shared" si="221"/>
        <v>108</v>
      </c>
      <c r="AH145" s="42">
        <f t="shared" si="221"/>
        <v>2177.36</v>
      </c>
      <c r="AI145" s="41" t="s">
        <v>35</v>
      </c>
    </row>
    <row r="146" s="17" customFormat="1" ht="16" customHeight="1" spans="1:36">
      <c r="A146" s="37">
        <f t="shared" si="188"/>
        <v>143</v>
      </c>
      <c r="B146" s="38" t="s">
        <v>46</v>
      </c>
      <c r="C146" s="56" t="s">
        <v>418</v>
      </c>
      <c r="D146" s="40" t="s">
        <v>419</v>
      </c>
      <c r="E146" s="38">
        <v>3920.55</v>
      </c>
      <c r="F146" s="38">
        <v>3920.55</v>
      </c>
      <c r="G146" s="39">
        <v>6241.75</v>
      </c>
      <c r="H146" s="38">
        <v>3920.55</v>
      </c>
      <c r="I146" s="39">
        <v>4180</v>
      </c>
      <c r="J146" s="39">
        <v>108</v>
      </c>
      <c r="K146" s="38">
        <f t="shared" si="189"/>
        <v>47.05</v>
      </c>
      <c r="L146" s="38">
        <f t="shared" si="190"/>
        <v>627.29</v>
      </c>
      <c r="M146" s="39">
        <f t="shared" si="191"/>
        <v>499.34</v>
      </c>
      <c r="N146" s="38">
        <f t="shared" si="192"/>
        <v>27.44</v>
      </c>
      <c r="O146" s="39">
        <f t="shared" si="193"/>
        <v>209</v>
      </c>
      <c r="P146" s="39">
        <f t="shared" si="194"/>
        <v>54</v>
      </c>
      <c r="Q146" s="39">
        <f t="shared" si="195"/>
        <v>1464.12</v>
      </c>
      <c r="R146" s="38">
        <f t="shared" si="196"/>
        <v>0</v>
      </c>
      <c r="S146" s="38">
        <f t="shared" si="197"/>
        <v>313.64</v>
      </c>
      <c r="T146" s="39">
        <f t="shared" si="198"/>
        <v>124.84</v>
      </c>
      <c r="U146" s="38">
        <f t="shared" si="199"/>
        <v>11.76</v>
      </c>
      <c r="V146" s="39">
        <f t="shared" si="200"/>
        <v>209</v>
      </c>
      <c r="W146" s="39">
        <f t="shared" si="201"/>
        <v>54</v>
      </c>
      <c r="X146" s="38">
        <f t="shared" si="202"/>
        <v>713.24</v>
      </c>
      <c r="Y146" s="38">
        <f t="shared" si="203"/>
        <v>2177.36</v>
      </c>
      <c r="Z146" s="38"/>
      <c r="AA146" s="41" t="s">
        <v>46</v>
      </c>
      <c r="AB146" s="42">
        <f t="shared" ref="AB146:AH146" si="222">K146+R146</f>
        <v>47.05</v>
      </c>
      <c r="AC146" s="42">
        <f t="shared" si="222"/>
        <v>940.93</v>
      </c>
      <c r="AD146" s="42">
        <f t="shared" si="222"/>
        <v>624.18</v>
      </c>
      <c r="AE146" s="42">
        <f t="shared" si="222"/>
        <v>39.2</v>
      </c>
      <c r="AF146" s="42">
        <f t="shared" si="222"/>
        <v>418</v>
      </c>
      <c r="AG146" s="42">
        <f t="shared" si="222"/>
        <v>108</v>
      </c>
      <c r="AH146" s="42">
        <f t="shared" si="222"/>
        <v>2177.36</v>
      </c>
      <c r="AI146" s="41" t="s">
        <v>31</v>
      </c>
      <c r="AJ146" s="15"/>
    </row>
    <row r="147" s="17" customFormat="1" ht="16" customHeight="1" spans="1:36">
      <c r="A147" s="37">
        <f t="shared" si="188"/>
        <v>144</v>
      </c>
      <c r="B147" s="38" t="s">
        <v>143</v>
      </c>
      <c r="C147" s="56" t="s">
        <v>420</v>
      </c>
      <c r="D147" s="40" t="s">
        <v>421</v>
      </c>
      <c r="E147" s="38">
        <v>3920.55</v>
      </c>
      <c r="F147" s="38">
        <v>3920.55</v>
      </c>
      <c r="G147" s="39">
        <v>6241.75</v>
      </c>
      <c r="H147" s="38">
        <v>3920.55</v>
      </c>
      <c r="I147" s="39">
        <v>4180</v>
      </c>
      <c r="J147" s="39">
        <v>108</v>
      </c>
      <c r="K147" s="38">
        <f t="shared" si="189"/>
        <v>47.05</v>
      </c>
      <c r="L147" s="38">
        <f t="shared" si="190"/>
        <v>627.29</v>
      </c>
      <c r="M147" s="39">
        <f t="shared" si="191"/>
        <v>499.34</v>
      </c>
      <c r="N147" s="38">
        <f t="shared" si="192"/>
        <v>27.44</v>
      </c>
      <c r="O147" s="39">
        <f t="shared" si="193"/>
        <v>209</v>
      </c>
      <c r="P147" s="39">
        <f t="shared" si="194"/>
        <v>54</v>
      </c>
      <c r="Q147" s="39">
        <f t="shared" si="195"/>
        <v>1464.12</v>
      </c>
      <c r="R147" s="38">
        <f t="shared" si="196"/>
        <v>0</v>
      </c>
      <c r="S147" s="38">
        <f t="shared" si="197"/>
        <v>313.64</v>
      </c>
      <c r="T147" s="39">
        <f t="shared" si="198"/>
        <v>124.84</v>
      </c>
      <c r="U147" s="38">
        <f t="shared" si="199"/>
        <v>11.76</v>
      </c>
      <c r="V147" s="39">
        <f t="shared" si="200"/>
        <v>209</v>
      </c>
      <c r="W147" s="39">
        <f t="shared" si="201"/>
        <v>54</v>
      </c>
      <c r="X147" s="38">
        <f t="shared" si="202"/>
        <v>713.24</v>
      </c>
      <c r="Y147" s="38">
        <f t="shared" si="203"/>
        <v>2177.36</v>
      </c>
      <c r="Z147" s="38"/>
      <c r="AA147" s="41" t="s">
        <v>82</v>
      </c>
      <c r="AB147" s="42">
        <f t="shared" ref="AB147:AH147" si="223">K147+R147</f>
        <v>47.05</v>
      </c>
      <c r="AC147" s="42">
        <f t="shared" si="223"/>
        <v>940.93</v>
      </c>
      <c r="AD147" s="42">
        <f t="shared" si="223"/>
        <v>624.18</v>
      </c>
      <c r="AE147" s="42">
        <f t="shared" si="223"/>
        <v>39.2</v>
      </c>
      <c r="AF147" s="42">
        <f t="shared" si="223"/>
        <v>418</v>
      </c>
      <c r="AG147" s="42">
        <f t="shared" si="223"/>
        <v>108</v>
      </c>
      <c r="AH147" s="42">
        <f t="shared" si="223"/>
        <v>2177.36</v>
      </c>
      <c r="AI147" s="41" t="s">
        <v>31</v>
      </c>
      <c r="AJ147" s="15"/>
    </row>
    <row r="148" s="17" customFormat="1" ht="16" customHeight="1" spans="1:36">
      <c r="A148" s="37">
        <f t="shared" si="188"/>
        <v>145</v>
      </c>
      <c r="B148" s="38" t="s">
        <v>422</v>
      </c>
      <c r="C148" s="39" t="s">
        <v>423</v>
      </c>
      <c r="D148" s="40" t="s">
        <v>424</v>
      </c>
      <c r="E148" s="38">
        <v>3920.55</v>
      </c>
      <c r="F148" s="38">
        <v>3920.55</v>
      </c>
      <c r="G148" s="39">
        <v>6241.75</v>
      </c>
      <c r="H148" s="38">
        <v>3920.55</v>
      </c>
      <c r="I148" s="39">
        <v>3180</v>
      </c>
      <c r="J148" s="39">
        <v>108</v>
      </c>
      <c r="K148" s="38">
        <f t="shared" si="189"/>
        <v>47.05</v>
      </c>
      <c r="L148" s="38">
        <f t="shared" si="190"/>
        <v>627.29</v>
      </c>
      <c r="M148" s="39">
        <f t="shared" si="191"/>
        <v>499.34</v>
      </c>
      <c r="N148" s="38">
        <f t="shared" si="192"/>
        <v>27.44</v>
      </c>
      <c r="O148" s="39">
        <f t="shared" si="193"/>
        <v>159</v>
      </c>
      <c r="P148" s="39">
        <f t="shared" si="194"/>
        <v>54</v>
      </c>
      <c r="Q148" s="39">
        <f t="shared" si="195"/>
        <v>1414.12</v>
      </c>
      <c r="R148" s="38">
        <f t="shared" si="196"/>
        <v>0</v>
      </c>
      <c r="S148" s="38">
        <f t="shared" si="197"/>
        <v>313.64</v>
      </c>
      <c r="T148" s="39">
        <f t="shared" si="198"/>
        <v>124.84</v>
      </c>
      <c r="U148" s="38">
        <f t="shared" si="199"/>
        <v>11.76</v>
      </c>
      <c r="V148" s="39">
        <f t="shared" si="200"/>
        <v>159</v>
      </c>
      <c r="W148" s="39">
        <f t="shared" si="201"/>
        <v>54</v>
      </c>
      <c r="X148" s="38">
        <f t="shared" si="202"/>
        <v>663.24</v>
      </c>
      <c r="Y148" s="38">
        <f t="shared" si="203"/>
        <v>2077.36</v>
      </c>
      <c r="Z148" s="38"/>
      <c r="AA148" s="41" t="s">
        <v>55</v>
      </c>
      <c r="AB148" s="42">
        <f t="shared" ref="AB148:AH148" si="224">K148+R148</f>
        <v>47.05</v>
      </c>
      <c r="AC148" s="42">
        <f t="shared" si="224"/>
        <v>940.93</v>
      </c>
      <c r="AD148" s="42">
        <f t="shared" si="224"/>
        <v>624.18</v>
      </c>
      <c r="AE148" s="42">
        <f t="shared" si="224"/>
        <v>39.2</v>
      </c>
      <c r="AF148" s="42">
        <f t="shared" si="224"/>
        <v>318</v>
      </c>
      <c r="AG148" s="42">
        <f t="shared" si="224"/>
        <v>108</v>
      </c>
      <c r="AH148" s="42">
        <f t="shared" si="224"/>
        <v>2077.36</v>
      </c>
      <c r="AI148" s="41" t="s">
        <v>35</v>
      </c>
      <c r="AJ148" s="15"/>
    </row>
    <row r="149" s="17" customFormat="1" ht="16" customHeight="1" spans="1:36">
      <c r="A149" s="37">
        <f t="shared" si="188"/>
        <v>146</v>
      </c>
      <c r="B149" s="38" t="s">
        <v>422</v>
      </c>
      <c r="C149" s="39" t="s">
        <v>425</v>
      </c>
      <c r="D149" s="40" t="s">
        <v>426</v>
      </c>
      <c r="E149" s="38">
        <v>3920.55</v>
      </c>
      <c r="F149" s="38">
        <v>3920.55</v>
      </c>
      <c r="G149" s="39">
        <v>6241.75</v>
      </c>
      <c r="H149" s="38">
        <v>3920.55</v>
      </c>
      <c r="I149" s="39">
        <v>3180</v>
      </c>
      <c r="J149" s="39">
        <v>108</v>
      </c>
      <c r="K149" s="38">
        <f t="shared" si="189"/>
        <v>47.05</v>
      </c>
      <c r="L149" s="38">
        <f t="shared" si="190"/>
        <v>627.29</v>
      </c>
      <c r="M149" s="39">
        <f t="shared" si="191"/>
        <v>499.34</v>
      </c>
      <c r="N149" s="38">
        <f t="shared" si="192"/>
        <v>27.44</v>
      </c>
      <c r="O149" s="39">
        <f t="shared" si="193"/>
        <v>159</v>
      </c>
      <c r="P149" s="39">
        <f t="shared" si="194"/>
        <v>54</v>
      </c>
      <c r="Q149" s="39">
        <f t="shared" si="195"/>
        <v>1414.12</v>
      </c>
      <c r="R149" s="38">
        <f t="shared" si="196"/>
        <v>0</v>
      </c>
      <c r="S149" s="38">
        <f t="shared" si="197"/>
        <v>313.64</v>
      </c>
      <c r="T149" s="39">
        <f t="shared" si="198"/>
        <v>124.84</v>
      </c>
      <c r="U149" s="38">
        <f t="shared" si="199"/>
        <v>11.76</v>
      </c>
      <c r="V149" s="39">
        <f t="shared" si="200"/>
        <v>159</v>
      </c>
      <c r="W149" s="39">
        <f t="shared" si="201"/>
        <v>54</v>
      </c>
      <c r="X149" s="38">
        <f t="shared" si="202"/>
        <v>663.24</v>
      </c>
      <c r="Y149" s="38">
        <f t="shared" si="203"/>
        <v>2077.36</v>
      </c>
      <c r="Z149" s="38"/>
      <c r="AA149" s="41" t="s">
        <v>55</v>
      </c>
      <c r="AB149" s="42">
        <f t="shared" ref="AB149:AH149" si="225">K149+R149</f>
        <v>47.05</v>
      </c>
      <c r="AC149" s="42">
        <f t="shared" si="225"/>
        <v>940.93</v>
      </c>
      <c r="AD149" s="42">
        <f t="shared" si="225"/>
        <v>624.18</v>
      </c>
      <c r="AE149" s="42">
        <f t="shared" si="225"/>
        <v>39.2</v>
      </c>
      <c r="AF149" s="42">
        <f t="shared" si="225"/>
        <v>318</v>
      </c>
      <c r="AG149" s="42">
        <f t="shared" si="225"/>
        <v>108</v>
      </c>
      <c r="AH149" s="42">
        <f t="shared" si="225"/>
        <v>2077.36</v>
      </c>
      <c r="AI149" s="41" t="s">
        <v>35</v>
      </c>
      <c r="AJ149" s="15"/>
    </row>
    <row r="150" s="17" customFormat="1" ht="16" customHeight="1" spans="1:36">
      <c r="A150" s="37">
        <f t="shared" si="188"/>
        <v>147</v>
      </c>
      <c r="B150" s="38" t="s">
        <v>189</v>
      </c>
      <c r="C150" s="39" t="s">
        <v>427</v>
      </c>
      <c r="D150" s="40" t="s">
        <v>428</v>
      </c>
      <c r="E150" s="38">
        <v>3920.55</v>
      </c>
      <c r="F150" s="38">
        <v>3920.55</v>
      </c>
      <c r="G150" s="39">
        <v>6241.75</v>
      </c>
      <c r="H150" s="38">
        <v>3920.55</v>
      </c>
      <c r="I150" s="39">
        <v>3180</v>
      </c>
      <c r="J150" s="39">
        <v>108</v>
      </c>
      <c r="K150" s="38">
        <f t="shared" si="189"/>
        <v>47.05</v>
      </c>
      <c r="L150" s="38">
        <f t="shared" si="190"/>
        <v>627.29</v>
      </c>
      <c r="M150" s="39">
        <f t="shared" si="191"/>
        <v>499.34</v>
      </c>
      <c r="N150" s="38">
        <f t="shared" si="192"/>
        <v>27.44</v>
      </c>
      <c r="O150" s="39">
        <f t="shared" si="193"/>
        <v>159</v>
      </c>
      <c r="P150" s="39">
        <f t="shared" si="194"/>
        <v>54</v>
      </c>
      <c r="Q150" s="39">
        <f t="shared" si="195"/>
        <v>1414.12</v>
      </c>
      <c r="R150" s="38">
        <f t="shared" si="196"/>
        <v>0</v>
      </c>
      <c r="S150" s="38">
        <f t="shared" si="197"/>
        <v>313.64</v>
      </c>
      <c r="T150" s="39">
        <f t="shared" si="198"/>
        <v>124.84</v>
      </c>
      <c r="U150" s="38">
        <f t="shared" si="199"/>
        <v>11.76</v>
      </c>
      <c r="V150" s="39">
        <f t="shared" si="200"/>
        <v>159</v>
      </c>
      <c r="W150" s="39">
        <f t="shared" si="201"/>
        <v>54</v>
      </c>
      <c r="X150" s="38">
        <f t="shared" si="202"/>
        <v>663.24</v>
      </c>
      <c r="Y150" s="38">
        <f t="shared" si="203"/>
        <v>2077.36</v>
      </c>
      <c r="Z150" s="38"/>
      <c r="AA150" s="41" t="s">
        <v>52</v>
      </c>
      <c r="AB150" s="42">
        <f t="shared" ref="AB150:AH150" si="226">K150+R150</f>
        <v>47.05</v>
      </c>
      <c r="AC150" s="42">
        <f t="shared" si="226"/>
        <v>940.93</v>
      </c>
      <c r="AD150" s="42">
        <f t="shared" si="226"/>
        <v>624.18</v>
      </c>
      <c r="AE150" s="42">
        <f t="shared" si="226"/>
        <v>39.2</v>
      </c>
      <c r="AF150" s="42">
        <f t="shared" si="226"/>
        <v>318</v>
      </c>
      <c r="AG150" s="42">
        <f t="shared" si="226"/>
        <v>108</v>
      </c>
      <c r="AH150" s="42">
        <f t="shared" si="226"/>
        <v>2077.36</v>
      </c>
      <c r="AI150" s="41" t="s">
        <v>33</v>
      </c>
      <c r="AJ150" s="15"/>
    </row>
    <row r="151" s="17" customFormat="1" ht="16" customHeight="1" spans="1:36">
      <c r="A151" s="37">
        <f t="shared" si="188"/>
        <v>148</v>
      </c>
      <c r="B151" s="38" t="s">
        <v>153</v>
      </c>
      <c r="C151" s="39" t="s">
        <v>429</v>
      </c>
      <c r="D151" s="40" t="s">
        <v>430</v>
      </c>
      <c r="E151" s="38">
        <v>3920.55</v>
      </c>
      <c r="F151" s="38">
        <v>3920.55</v>
      </c>
      <c r="G151" s="39">
        <v>6241.75</v>
      </c>
      <c r="H151" s="38">
        <v>3920.55</v>
      </c>
      <c r="I151" s="39">
        <v>2200</v>
      </c>
      <c r="J151" s="39">
        <v>108</v>
      </c>
      <c r="K151" s="38">
        <f t="shared" si="189"/>
        <v>47.05</v>
      </c>
      <c r="L151" s="38">
        <f t="shared" si="190"/>
        <v>627.29</v>
      </c>
      <c r="M151" s="39">
        <f t="shared" si="191"/>
        <v>499.34</v>
      </c>
      <c r="N151" s="38">
        <f t="shared" si="192"/>
        <v>27.44</v>
      </c>
      <c r="O151" s="39">
        <f t="shared" si="193"/>
        <v>110</v>
      </c>
      <c r="P151" s="39">
        <f t="shared" si="194"/>
        <v>54</v>
      </c>
      <c r="Q151" s="39">
        <f t="shared" si="195"/>
        <v>1365.12</v>
      </c>
      <c r="R151" s="38">
        <f t="shared" si="196"/>
        <v>0</v>
      </c>
      <c r="S151" s="38">
        <f t="shared" si="197"/>
        <v>313.64</v>
      </c>
      <c r="T151" s="39">
        <f t="shared" si="198"/>
        <v>124.84</v>
      </c>
      <c r="U151" s="38">
        <f t="shared" si="199"/>
        <v>11.76</v>
      </c>
      <c r="V151" s="39">
        <f t="shared" si="200"/>
        <v>110</v>
      </c>
      <c r="W151" s="39">
        <f t="shared" si="201"/>
        <v>54</v>
      </c>
      <c r="X151" s="38">
        <f t="shared" si="202"/>
        <v>614.24</v>
      </c>
      <c r="Y151" s="38">
        <f t="shared" si="203"/>
        <v>1979.36</v>
      </c>
      <c r="Z151" s="38"/>
      <c r="AA151" s="41" t="s">
        <v>77</v>
      </c>
      <c r="AB151" s="42">
        <f t="shared" ref="AB151:AH151" si="227">K151+R151</f>
        <v>47.05</v>
      </c>
      <c r="AC151" s="42">
        <f t="shared" si="227"/>
        <v>940.93</v>
      </c>
      <c r="AD151" s="42">
        <f t="shared" si="227"/>
        <v>624.18</v>
      </c>
      <c r="AE151" s="42">
        <f t="shared" si="227"/>
        <v>39.2</v>
      </c>
      <c r="AF151" s="42">
        <f t="shared" si="227"/>
        <v>220</v>
      </c>
      <c r="AG151" s="42">
        <f t="shared" si="227"/>
        <v>108</v>
      </c>
      <c r="AH151" s="42">
        <f t="shared" si="227"/>
        <v>1979.36</v>
      </c>
      <c r="AI151" s="41" t="s">
        <v>36</v>
      </c>
      <c r="AJ151" s="15"/>
    </row>
    <row r="152" s="17" customFormat="1" ht="16" customHeight="1" spans="1:36">
      <c r="A152" s="37">
        <f t="shared" si="188"/>
        <v>149</v>
      </c>
      <c r="B152" s="38" t="s">
        <v>153</v>
      </c>
      <c r="C152" s="39" t="s">
        <v>431</v>
      </c>
      <c r="D152" s="40" t="s">
        <v>432</v>
      </c>
      <c r="E152" s="38">
        <v>3920.55</v>
      </c>
      <c r="F152" s="38">
        <v>3920.55</v>
      </c>
      <c r="G152" s="39">
        <v>6241.75</v>
      </c>
      <c r="H152" s="38">
        <v>3920.55</v>
      </c>
      <c r="I152" s="39">
        <v>3180</v>
      </c>
      <c r="J152" s="39">
        <v>108</v>
      </c>
      <c r="K152" s="38">
        <f t="shared" si="189"/>
        <v>47.05</v>
      </c>
      <c r="L152" s="38">
        <f t="shared" si="190"/>
        <v>627.29</v>
      </c>
      <c r="M152" s="39">
        <f t="shared" si="191"/>
        <v>499.34</v>
      </c>
      <c r="N152" s="38">
        <f t="shared" si="192"/>
        <v>27.44</v>
      </c>
      <c r="O152" s="39">
        <f t="shared" si="193"/>
        <v>159</v>
      </c>
      <c r="P152" s="39">
        <f t="shared" si="194"/>
        <v>54</v>
      </c>
      <c r="Q152" s="39">
        <f t="shared" si="195"/>
        <v>1414.12</v>
      </c>
      <c r="R152" s="38">
        <f t="shared" si="196"/>
        <v>0</v>
      </c>
      <c r="S152" s="38">
        <f t="shared" si="197"/>
        <v>313.64</v>
      </c>
      <c r="T152" s="39">
        <f t="shared" si="198"/>
        <v>124.84</v>
      </c>
      <c r="U152" s="38">
        <f t="shared" si="199"/>
        <v>11.76</v>
      </c>
      <c r="V152" s="39">
        <f t="shared" si="200"/>
        <v>159</v>
      </c>
      <c r="W152" s="39">
        <f t="shared" si="201"/>
        <v>54</v>
      </c>
      <c r="X152" s="38">
        <f t="shared" si="202"/>
        <v>663.24</v>
      </c>
      <c r="Y152" s="38">
        <f t="shared" si="203"/>
        <v>2077.36</v>
      </c>
      <c r="Z152" s="38"/>
      <c r="AA152" s="41" t="s">
        <v>57</v>
      </c>
      <c r="AB152" s="42">
        <f t="shared" ref="AB152:AH152" si="228">K152+R152</f>
        <v>47.05</v>
      </c>
      <c r="AC152" s="42">
        <f t="shared" si="228"/>
        <v>940.93</v>
      </c>
      <c r="AD152" s="42">
        <f t="shared" si="228"/>
        <v>624.18</v>
      </c>
      <c r="AE152" s="42">
        <f t="shared" si="228"/>
        <v>39.2</v>
      </c>
      <c r="AF152" s="42">
        <f t="shared" si="228"/>
        <v>318</v>
      </c>
      <c r="AG152" s="42">
        <f t="shared" si="228"/>
        <v>108</v>
      </c>
      <c r="AH152" s="42">
        <f t="shared" si="228"/>
        <v>2077.36</v>
      </c>
      <c r="AI152" s="41" t="s">
        <v>36</v>
      </c>
      <c r="AJ152" s="15"/>
    </row>
    <row r="153" s="17" customFormat="1" ht="16" customHeight="1" spans="1:36">
      <c r="A153" s="37">
        <f t="shared" si="188"/>
        <v>150</v>
      </c>
      <c r="B153" s="38" t="s">
        <v>153</v>
      </c>
      <c r="C153" s="39" t="s">
        <v>433</v>
      </c>
      <c r="D153" s="40" t="s">
        <v>434</v>
      </c>
      <c r="E153" s="38">
        <v>3920.55</v>
      </c>
      <c r="F153" s="38">
        <v>3920.55</v>
      </c>
      <c r="G153" s="39">
        <v>6241.75</v>
      </c>
      <c r="H153" s="38">
        <v>3920.55</v>
      </c>
      <c r="I153" s="39">
        <v>3180</v>
      </c>
      <c r="J153" s="39">
        <v>108</v>
      </c>
      <c r="K153" s="38">
        <f t="shared" si="189"/>
        <v>47.05</v>
      </c>
      <c r="L153" s="38">
        <f t="shared" si="190"/>
        <v>627.29</v>
      </c>
      <c r="M153" s="39">
        <f t="shared" si="191"/>
        <v>499.34</v>
      </c>
      <c r="N153" s="38">
        <f t="shared" si="192"/>
        <v>27.44</v>
      </c>
      <c r="O153" s="39">
        <f t="shared" si="193"/>
        <v>159</v>
      </c>
      <c r="P153" s="39">
        <f t="shared" si="194"/>
        <v>54</v>
      </c>
      <c r="Q153" s="39">
        <f t="shared" si="195"/>
        <v>1414.12</v>
      </c>
      <c r="R153" s="38">
        <f t="shared" si="196"/>
        <v>0</v>
      </c>
      <c r="S153" s="38">
        <f t="shared" si="197"/>
        <v>313.64</v>
      </c>
      <c r="T153" s="39">
        <f t="shared" si="198"/>
        <v>124.84</v>
      </c>
      <c r="U153" s="38">
        <f t="shared" si="199"/>
        <v>11.76</v>
      </c>
      <c r="V153" s="39">
        <f t="shared" si="200"/>
        <v>159</v>
      </c>
      <c r="W153" s="39">
        <f t="shared" si="201"/>
        <v>54</v>
      </c>
      <c r="X153" s="38">
        <f t="shared" si="202"/>
        <v>663.24</v>
      </c>
      <c r="Y153" s="38">
        <f t="shared" si="203"/>
        <v>2077.36</v>
      </c>
      <c r="Z153" s="38"/>
      <c r="AA153" s="41" t="s">
        <v>56</v>
      </c>
      <c r="AB153" s="42">
        <f t="shared" ref="AB153:AH153" si="229">K153+R153</f>
        <v>47.05</v>
      </c>
      <c r="AC153" s="42">
        <f t="shared" si="229"/>
        <v>940.93</v>
      </c>
      <c r="AD153" s="42">
        <f t="shared" si="229"/>
        <v>624.18</v>
      </c>
      <c r="AE153" s="42">
        <f t="shared" si="229"/>
        <v>39.2</v>
      </c>
      <c r="AF153" s="42">
        <f t="shared" si="229"/>
        <v>318</v>
      </c>
      <c r="AG153" s="42">
        <f t="shared" si="229"/>
        <v>108</v>
      </c>
      <c r="AH153" s="42">
        <f t="shared" si="229"/>
        <v>2077.36</v>
      </c>
      <c r="AI153" s="41" t="s">
        <v>36</v>
      </c>
      <c r="AJ153" s="15"/>
    </row>
    <row r="154" s="17" customFormat="1" ht="16" customHeight="1" spans="1:36">
      <c r="A154" s="37">
        <f t="shared" si="188"/>
        <v>151</v>
      </c>
      <c r="B154" s="38" t="s">
        <v>153</v>
      </c>
      <c r="C154" s="39" t="s">
        <v>435</v>
      </c>
      <c r="D154" s="40" t="s">
        <v>436</v>
      </c>
      <c r="E154" s="38">
        <v>3920.55</v>
      </c>
      <c r="F154" s="38">
        <v>3920.55</v>
      </c>
      <c r="G154" s="39">
        <v>6241.75</v>
      </c>
      <c r="H154" s="38">
        <v>3920.55</v>
      </c>
      <c r="I154" s="39">
        <v>3180</v>
      </c>
      <c r="J154" s="39">
        <v>108</v>
      </c>
      <c r="K154" s="38">
        <f t="shared" si="189"/>
        <v>47.05</v>
      </c>
      <c r="L154" s="38">
        <f t="shared" si="190"/>
        <v>627.29</v>
      </c>
      <c r="M154" s="39">
        <f t="shared" si="191"/>
        <v>499.34</v>
      </c>
      <c r="N154" s="38">
        <f t="shared" si="192"/>
        <v>27.44</v>
      </c>
      <c r="O154" s="39">
        <f t="shared" si="193"/>
        <v>159</v>
      </c>
      <c r="P154" s="39">
        <f t="shared" si="194"/>
        <v>54</v>
      </c>
      <c r="Q154" s="39">
        <f t="shared" si="195"/>
        <v>1414.12</v>
      </c>
      <c r="R154" s="38">
        <f t="shared" si="196"/>
        <v>0</v>
      </c>
      <c r="S154" s="38">
        <f t="shared" si="197"/>
        <v>313.64</v>
      </c>
      <c r="T154" s="39">
        <f t="shared" si="198"/>
        <v>124.84</v>
      </c>
      <c r="U154" s="38">
        <f t="shared" si="199"/>
        <v>11.76</v>
      </c>
      <c r="V154" s="39">
        <f t="shared" si="200"/>
        <v>159</v>
      </c>
      <c r="W154" s="39">
        <f t="shared" si="201"/>
        <v>54</v>
      </c>
      <c r="X154" s="38">
        <f t="shared" si="202"/>
        <v>663.24</v>
      </c>
      <c r="Y154" s="38">
        <f t="shared" si="203"/>
        <v>2077.36</v>
      </c>
      <c r="Z154" s="38"/>
      <c r="AA154" s="41" t="s">
        <v>57</v>
      </c>
      <c r="AB154" s="42">
        <f t="shared" ref="AB154:AH154" si="230">K154+R154</f>
        <v>47.05</v>
      </c>
      <c r="AC154" s="42">
        <f t="shared" si="230"/>
        <v>940.93</v>
      </c>
      <c r="AD154" s="42">
        <f t="shared" si="230"/>
        <v>624.18</v>
      </c>
      <c r="AE154" s="42">
        <f t="shared" si="230"/>
        <v>39.2</v>
      </c>
      <c r="AF154" s="42">
        <f t="shared" si="230"/>
        <v>318</v>
      </c>
      <c r="AG154" s="42">
        <f t="shared" si="230"/>
        <v>108</v>
      </c>
      <c r="AH154" s="42">
        <f t="shared" si="230"/>
        <v>2077.36</v>
      </c>
      <c r="AI154" s="41" t="s">
        <v>36</v>
      </c>
      <c r="AJ154" s="15"/>
    </row>
    <row r="155" s="17" customFormat="1" ht="16" customHeight="1" spans="1:36">
      <c r="A155" s="37">
        <f t="shared" si="188"/>
        <v>152</v>
      </c>
      <c r="B155" s="38" t="s">
        <v>46</v>
      </c>
      <c r="C155" s="39" t="s">
        <v>437</v>
      </c>
      <c r="D155" s="40" t="s">
        <v>438</v>
      </c>
      <c r="E155" s="38">
        <v>3920.55</v>
      </c>
      <c r="F155" s="38">
        <v>3920.55</v>
      </c>
      <c r="G155" s="39">
        <v>6241.75</v>
      </c>
      <c r="H155" s="38">
        <v>3920.55</v>
      </c>
      <c r="I155" s="39">
        <v>4180</v>
      </c>
      <c r="J155" s="39">
        <v>108</v>
      </c>
      <c r="K155" s="38">
        <f t="shared" si="189"/>
        <v>47.05</v>
      </c>
      <c r="L155" s="38">
        <f t="shared" si="190"/>
        <v>627.29</v>
      </c>
      <c r="M155" s="39">
        <f t="shared" si="191"/>
        <v>499.34</v>
      </c>
      <c r="N155" s="38">
        <f t="shared" si="192"/>
        <v>27.44</v>
      </c>
      <c r="O155" s="39">
        <f t="shared" si="193"/>
        <v>209</v>
      </c>
      <c r="P155" s="39">
        <f t="shared" si="194"/>
        <v>54</v>
      </c>
      <c r="Q155" s="39">
        <f t="shared" si="195"/>
        <v>1464.12</v>
      </c>
      <c r="R155" s="38">
        <f t="shared" si="196"/>
        <v>0</v>
      </c>
      <c r="S155" s="38">
        <f t="shared" si="197"/>
        <v>313.64</v>
      </c>
      <c r="T155" s="39">
        <f t="shared" si="198"/>
        <v>124.84</v>
      </c>
      <c r="U155" s="38">
        <f t="shared" si="199"/>
        <v>11.76</v>
      </c>
      <c r="V155" s="39">
        <f t="shared" si="200"/>
        <v>209</v>
      </c>
      <c r="W155" s="39">
        <f t="shared" si="201"/>
        <v>54</v>
      </c>
      <c r="X155" s="38">
        <f t="shared" si="202"/>
        <v>713.24</v>
      </c>
      <c r="Y155" s="38">
        <f t="shared" si="203"/>
        <v>2177.36</v>
      </c>
      <c r="Z155" s="38"/>
      <c r="AA155" s="41" t="s">
        <v>46</v>
      </c>
      <c r="AB155" s="42">
        <f t="shared" ref="AB155:AH155" si="231">K155+R155</f>
        <v>47.05</v>
      </c>
      <c r="AC155" s="42">
        <f t="shared" si="231"/>
        <v>940.93</v>
      </c>
      <c r="AD155" s="42">
        <f t="shared" si="231"/>
        <v>624.18</v>
      </c>
      <c r="AE155" s="42">
        <f t="shared" si="231"/>
        <v>39.2</v>
      </c>
      <c r="AF155" s="42">
        <f t="shared" si="231"/>
        <v>418</v>
      </c>
      <c r="AG155" s="42">
        <f t="shared" si="231"/>
        <v>108</v>
      </c>
      <c r="AH155" s="42">
        <f t="shared" si="231"/>
        <v>2177.36</v>
      </c>
      <c r="AI155" s="41" t="s">
        <v>31</v>
      </c>
      <c r="AJ155" s="15"/>
    </row>
    <row r="156" s="15" customFormat="1" ht="16" customHeight="1" spans="1:36">
      <c r="A156" s="37">
        <f t="shared" si="188"/>
        <v>153</v>
      </c>
      <c r="B156" s="38" t="s">
        <v>439</v>
      </c>
      <c r="C156" s="39" t="s">
        <v>440</v>
      </c>
      <c r="D156" s="40" t="s">
        <v>441</v>
      </c>
      <c r="E156" s="38">
        <v>3920.55</v>
      </c>
      <c r="F156" s="38">
        <v>3920.55</v>
      </c>
      <c r="G156" s="39">
        <v>6241.75</v>
      </c>
      <c r="H156" s="38">
        <v>3920.55</v>
      </c>
      <c r="I156" s="39">
        <v>4180</v>
      </c>
      <c r="J156" s="39">
        <v>108</v>
      </c>
      <c r="K156" s="38">
        <f t="shared" si="189"/>
        <v>47.05</v>
      </c>
      <c r="L156" s="38">
        <f t="shared" si="190"/>
        <v>627.29</v>
      </c>
      <c r="M156" s="39">
        <f t="shared" si="191"/>
        <v>499.34</v>
      </c>
      <c r="N156" s="38">
        <f t="shared" si="192"/>
        <v>27.44</v>
      </c>
      <c r="O156" s="39">
        <f t="shared" si="193"/>
        <v>209</v>
      </c>
      <c r="P156" s="39">
        <f t="shared" si="194"/>
        <v>54</v>
      </c>
      <c r="Q156" s="39">
        <f t="shared" si="195"/>
        <v>1464.12</v>
      </c>
      <c r="R156" s="38">
        <f t="shared" si="196"/>
        <v>0</v>
      </c>
      <c r="S156" s="38">
        <f t="shared" si="197"/>
        <v>313.64</v>
      </c>
      <c r="T156" s="39">
        <f t="shared" si="198"/>
        <v>124.84</v>
      </c>
      <c r="U156" s="38">
        <f t="shared" si="199"/>
        <v>11.76</v>
      </c>
      <c r="V156" s="39">
        <f t="shared" si="200"/>
        <v>209</v>
      </c>
      <c r="W156" s="39">
        <f t="shared" si="201"/>
        <v>54</v>
      </c>
      <c r="X156" s="38">
        <f t="shared" si="202"/>
        <v>713.24</v>
      </c>
      <c r="Y156" s="38">
        <f t="shared" si="203"/>
        <v>2177.36</v>
      </c>
      <c r="Z156" s="38"/>
      <c r="AA156" s="41" t="s">
        <v>77</v>
      </c>
      <c r="AB156" s="42">
        <f t="shared" ref="AB156:AH156" si="232">K156+R156</f>
        <v>47.05</v>
      </c>
      <c r="AC156" s="42">
        <f t="shared" si="232"/>
        <v>940.93</v>
      </c>
      <c r="AD156" s="42">
        <f t="shared" si="232"/>
        <v>624.18</v>
      </c>
      <c r="AE156" s="42">
        <f t="shared" si="232"/>
        <v>39.2</v>
      </c>
      <c r="AF156" s="42">
        <f t="shared" si="232"/>
        <v>418</v>
      </c>
      <c r="AG156" s="42">
        <f t="shared" si="232"/>
        <v>108</v>
      </c>
      <c r="AH156" s="42">
        <f t="shared" si="232"/>
        <v>2177.36</v>
      </c>
      <c r="AI156" s="41" t="s">
        <v>36</v>
      </c>
    </row>
    <row r="157" s="15" customFormat="1" ht="16" customHeight="1" spans="1:36">
      <c r="A157" s="37">
        <f t="shared" si="188"/>
        <v>154</v>
      </c>
      <c r="B157" s="38" t="s">
        <v>195</v>
      </c>
      <c r="C157" s="39" t="s">
        <v>442</v>
      </c>
      <c r="D157" s="40" t="s">
        <v>443</v>
      </c>
      <c r="E157" s="38">
        <v>3920.55</v>
      </c>
      <c r="F157" s="38">
        <v>3920.55</v>
      </c>
      <c r="G157" s="39">
        <v>6241.75</v>
      </c>
      <c r="H157" s="38">
        <v>3920.55</v>
      </c>
      <c r="I157" s="39">
        <v>3180</v>
      </c>
      <c r="J157" s="39">
        <v>108</v>
      </c>
      <c r="K157" s="38">
        <f t="shared" si="189"/>
        <v>47.05</v>
      </c>
      <c r="L157" s="38">
        <f t="shared" si="190"/>
        <v>627.29</v>
      </c>
      <c r="M157" s="39">
        <f t="shared" si="191"/>
        <v>499.34</v>
      </c>
      <c r="N157" s="38">
        <f t="shared" si="192"/>
        <v>27.44</v>
      </c>
      <c r="O157" s="39">
        <f t="shared" si="193"/>
        <v>159</v>
      </c>
      <c r="P157" s="39">
        <f t="shared" si="194"/>
        <v>54</v>
      </c>
      <c r="Q157" s="39">
        <f t="shared" si="195"/>
        <v>1414.12</v>
      </c>
      <c r="R157" s="38">
        <f t="shared" si="196"/>
        <v>0</v>
      </c>
      <c r="S157" s="38">
        <f t="shared" si="197"/>
        <v>313.64</v>
      </c>
      <c r="T157" s="39">
        <f t="shared" si="198"/>
        <v>124.84</v>
      </c>
      <c r="U157" s="38">
        <f t="shared" si="199"/>
        <v>11.76</v>
      </c>
      <c r="V157" s="39">
        <f t="shared" si="200"/>
        <v>159</v>
      </c>
      <c r="W157" s="39">
        <f t="shared" si="201"/>
        <v>54</v>
      </c>
      <c r="X157" s="38">
        <f t="shared" si="202"/>
        <v>663.24</v>
      </c>
      <c r="Y157" s="38">
        <f t="shared" si="203"/>
        <v>2077.36</v>
      </c>
      <c r="Z157" s="38"/>
      <c r="AA157" s="41" t="s">
        <v>53</v>
      </c>
      <c r="AB157" s="42">
        <f t="shared" ref="AB157:AH157" si="233">K157+R157</f>
        <v>47.05</v>
      </c>
      <c r="AC157" s="42">
        <f t="shared" si="233"/>
        <v>940.93</v>
      </c>
      <c r="AD157" s="42">
        <f t="shared" si="233"/>
        <v>624.18</v>
      </c>
      <c r="AE157" s="42">
        <f t="shared" si="233"/>
        <v>39.2</v>
      </c>
      <c r="AF157" s="42">
        <f t="shared" si="233"/>
        <v>318</v>
      </c>
      <c r="AG157" s="42">
        <f t="shared" si="233"/>
        <v>108</v>
      </c>
      <c r="AH157" s="42">
        <f t="shared" si="233"/>
        <v>2077.36</v>
      </c>
      <c r="AI157" s="41" t="s">
        <v>34</v>
      </c>
    </row>
    <row r="158" s="15" customFormat="1" ht="16" customHeight="1" spans="1:36">
      <c r="A158" s="37">
        <f t="shared" si="188"/>
        <v>155</v>
      </c>
      <c r="B158" s="38" t="s">
        <v>195</v>
      </c>
      <c r="C158" s="39" t="s">
        <v>444</v>
      </c>
      <c r="D158" s="40" t="s">
        <v>445</v>
      </c>
      <c r="E158" s="38">
        <v>3920.55</v>
      </c>
      <c r="F158" s="38">
        <v>3920.55</v>
      </c>
      <c r="G158" s="39">
        <v>6241.75</v>
      </c>
      <c r="H158" s="38">
        <v>3920.55</v>
      </c>
      <c r="I158" s="39">
        <v>3180</v>
      </c>
      <c r="J158" s="39">
        <v>108</v>
      </c>
      <c r="K158" s="38">
        <f t="shared" si="189"/>
        <v>47.05</v>
      </c>
      <c r="L158" s="38">
        <f t="shared" si="190"/>
        <v>627.29</v>
      </c>
      <c r="M158" s="39">
        <f t="shared" si="191"/>
        <v>499.34</v>
      </c>
      <c r="N158" s="38">
        <f t="shared" si="192"/>
        <v>27.44</v>
      </c>
      <c r="O158" s="39">
        <f t="shared" si="193"/>
        <v>159</v>
      </c>
      <c r="P158" s="39">
        <f t="shared" si="194"/>
        <v>54</v>
      </c>
      <c r="Q158" s="39">
        <f t="shared" si="195"/>
        <v>1414.12</v>
      </c>
      <c r="R158" s="38">
        <f t="shared" si="196"/>
        <v>0</v>
      </c>
      <c r="S158" s="38">
        <f t="shared" si="197"/>
        <v>313.64</v>
      </c>
      <c r="T158" s="39">
        <f t="shared" si="198"/>
        <v>124.84</v>
      </c>
      <c r="U158" s="38">
        <f t="shared" si="199"/>
        <v>11.76</v>
      </c>
      <c r="V158" s="39">
        <f t="shared" si="200"/>
        <v>159</v>
      </c>
      <c r="W158" s="39">
        <f t="shared" si="201"/>
        <v>54</v>
      </c>
      <c r="X158" s="38">
        <f t="shared" si="202"/>
        <v>663.24</v>
      </c>
      <c r="Y158" s="38">
        <f t="shared" si="203"/>
        <v>2077.36</v>
      </c>
      <c r="Z158" s="38"/>
      <c r="AA158" s="41" t="s">
        <v>54</v>
      </c>
      <c r="AB158" s="42">
        <f t="shared" ref="AB158:AH158" si="234">K158+R158</f>
        <v>47.05</v>
      </c>
      <c r="AC158" s="42">
        <f t="shared" si="234"/>
        <v>940.93</v>
      </c>
      <c r="AD158" s="42">
        <f t="shared" si="234"/>
        <v>624.18</v>
      </c>
      <c r="AE158" s="42">
        <f t="shared" si="234"/>
        <v>39.2</v>
      </c>
      <c r="AF158" s="42">
        <f t="shared" si="234"/>
        <v>318</v>
      </c>
      <c r="AG158" s="42">
        <f t="shared" si="234"/>
        <v>108</v>
      </c>
      <c r="AH158" s="42">
        <f t="shared" si="234"/>
        <v>2077.36</v>
      </c>
      <c r="AI158" s="41" t="s">
        <v>34</v>
      </c>
    </row>
    <row r="159" s="15" customFormat="1" ht="16" customHeight="1" spans="1:36">
      <c r="A159" s="37">
        <f t="shared" si="188"/>
        <v>156</v>
      </c>
      <c r="B159" s="38" t="s">
        <v>446</v>
      </c>
      <c r="C159" s="39" t="s">
        <v>447</v>
      </c>
      <c r="D159" s="40" t="s">
        <v>448</v>
      </c>
      <c r="E159" s="38">
        <v>3920.55</v>
      </c>
      <c r="F159" s="38">
        <v>3920.55</v>
      </c>
      <c r="G159" s="39">
        <v>6241.75</v>
      </c>
      <c r="H159" s="38">
        <v>3920.55</v>
      </c>
      <c r="I159" s="195">
        <v>4180</v>
      </c>
      <c r="J159" s="39">
        <v>108</v>
      </c>
      <c r="K159" s="38">
        <f t="shared" si="189"/>
        <v>47.05</v>
      </c>
      <c r="L159" s="38">
        <f t="shared" si="190"/>
        <v>627.29</v>
      </c>
      <c r="M159" s="39">
        <f t="shared" si="191"/>
        <v>499.34</v>
      </c>
      <c r="N159" s="38">
        <f t="shared" si="192"/>
        <v>27.44</v>
      </c>
      <c r="O159" s="39">
        <f t="shared" si="193"/>
        <v>209</v>
      </c>
      <c r="P159" s="39">
        <f t="shared" si="194"/>
        <v>54</v>
      </c>
      <c r="Q159" s="39">
        <f t="shared" si="195"/>
        <v>1464.12</v>
      </c>
      <c r="R159" s="38">
        <f t="shared" si="196"/>
        <v>0</v>
      </c>
      <c r="S159" s="38">
        <f t="shared" si="197"/>
        <v>313.64</v>
      </c>
      <c r="T159" s="39">
        <f t="shared" si="198"/>
        <v>124.84</v>
      </c>
      <c r="U159" s="38">
        <f t="shared" si="199"/>
        <v>11.76</v>
      </c>
      <c r="V159" s="39">
        <f t="shared" si="200"/>
        <v>209</v>
      </c>
      <c r="W159" s="39">
        <f t="shared" si="201"/>
        <v>54</v>
      </c>
      <c r="X159" s="38">
        <f t="shared" si="202"/>
        <v>713.24</v>
      </c>
      <c r="Y159" s="38">
        <f t="shared" si="203"/>
        <v>2177.36</v>
      </c>
      <c r="Z159" s="38"/>
      <c r="AA159" s="41" t="s">
        <v>55</v>
      </c>
      <c r="AB159" s="42">
        <f t="shared" ref="AB159:AH159" si="235">K159+R159</f>
        <v>47.05</v>
      </c>
      <c r="AC159" s="42">
        <f t="shared" si="235"/>
        <v>940.93</v>
      </c>
      <c r="AD159" s="42">
        <f t="shared" si="235"/>
        <v>624.18</v>
      </c>
      <c r="AE159" s="42">
        <f t="shared" si="235"/>
        <v>39.2</v>
      </c>
      <c r="AF159" s="42">
        <f t="shared" si="235"/>
        <v>418</v>
      </c>
      <c r="AG159" s="42">
        <f t="shared" si="235"/>
        <v>108</v>
      </c>
      <c r="AH159" s="42">
        <f t="shared" si="235"/>
        <v>2177.36</v>
      </c>
      <c r="AI159" s="41" t="s">
        <v>35</v>
      </c>
    </row>
    <row r="160" s="15" customFormat="1" ht="16" customHeight="1" spans="1:36">
      <c r="A160" s="37">
        <f t="shared" si="188"/>
        <v>157</v>
      </c>
      <c r="B160" s="38" t="s">
        <v>189</v>
      </c>
      <c r="C160" s="39" t="s">
        <v>449</v>
      </c>
      <c r="D160" s="220" t="s">
        <v>450</v>
      </c>
      <c r="E160" s="38">
        <v>4200</v>
      </c>
      <c r="F160" s="38">
        <v>4200</v>
      </c>
      <c r="G160" s="39">
        <v>6241.75</v>
      </c>
      <c r="H160" s="38">
        <v>4200</v>
      </c>
      <c r="I160" s="39">
        <v>4180</v>
      </c>
      <c r="J160" s="39">
        <v>108</v>
      </c>
      <c r="K160" s="38">
        <f t="shared" si="189"/>
        <v>50.4</v>
      </c>
      <c r="L160" s="38">
        <f t="shared" si="190"/>
        <v>672</v>
      </c>
      <c r="M160" s="39">
        <f t="shared" si="191"/>
        <v>499.34</v>
      </c>
      <c r="N160" s="38">
        <f t="shared" si="192"/>
        <v>29.4</v>
      </c>
      <c r="O160" s="39">
        <f t="shared" si="193"/>
        <v>209</v>
      </c>
      <c r="P160" s="39">
        <f t="shared" si="194"/>
        <v>54</v>
      </c>
      <c r="Q160" s="39">
        <f t="shared" si="195"/>
        <v>1514.14</v>
      </c>
      <c r="R160" s="38">
        <f t="shared" si="196"/>
        <v>0</v>
      </c>
      <c r="S160" s="38">
        <f t="shared" si="197"/>
        <v>336</v>
      </c>
      <c r="T160" s="39">
        <f t="shared" si="198"/>
        <v>124.84</v>
      </c>
      <c r="U160" s="38">
        <f t="shared" si="199"/>
        <v>12.6</v>
      </c>
      <c r="V160" s="39">
        <f t="shared" si="200"/>
        <v>209</v>
      </c>
      <c r="W160" s="39">
        <f t="shared" si="201"/>
        <v>54</v>
      </c>
      <c r="X160" s="38">
        <f t="shared" si="202"/>
        <v>736.44</v>
      </c>
      <c r="Y160" s="38">
        <f t="shared" si="203"/>
        <v>2250.58</v>
      </c>
      <c r="Z160" s="38"/>
      <c r="AA160" s="41" t="s">
        <v>55</v>
      </c>
      <c r="AB160" s="42">
        <f t="shared" ref="AB160:AH160" si="236">K160+R160</f>
        <v>50.4</v>
      </c>
      <c r="AC160" s="42">
        <f t="shared" si="236"/>
        <v>1008</v>
      </c>
      <c r="AD160" s="42">
        <f t="shared" si="236"/>
        <v>624.18</v>
      </c>
      <c r="AE160" s="42">
        <f t="shared" si="236"/>
        <v>42</v>
      </c>
      <c r="AF160" s="42">
        <f t="shared" si="236"/>
        <v>418</v>
      </c>
      <c r="AG160" s="42">
        <f t="shared" si="236"/>
        <v>108</v>
      </c>
      <c r="AH160" s="42">
        <f t="shared" si="236"/>
        <v>2250.58</v>
      </c>
      <c r="AI160" s="41" t="s">
        <v>35</v>
      </c>
    </row>
    <row r="161" s="15" customFormat="1" ht="16" customHeight="1" spans="1:35">
      <c r="A161" s="37">
        <f t="shared" si="188"/>
        <v>158</v>
      </c>
      <c r="B161" s="38" t="s">
        <v>446</v>
      </c>
      <c r="C161" s="39" t="s">
        <v>451</v>
      </c>
      <c r="D161" s="40" t="s">
        <v>452</v>
      </c>
      <c r="E161" s="38">
        <v>3920.55</v>
      </c>
      <c r="F161" s="38">
        <v>3920.55</v>
      </c>
      <c r="G161" s="39">
        <v>6241.75</v>
      </c>
      <c r="H161" s="38">
        <v>3920.55</v>
      </c>
      <c r="I161" s="39">
        <v>2200</v>
      </c>
      <c r="J161" s="39">
        <v>108</v>
      </c>
      <c r="K161" s="38">
        <f t="shared" si="189"/>
        <v>47.05</v>
      </c>
      <c r="L161" s="38">
        <f t="shared" si="190"/>
        <v>627.29</v>
      </c>
      <c r="M161" s="39">
        <f t="shared" si="191"/>
        <v>499.34</v>
      </c>
      <c r="N161" s="38">
        <f t="shared" si="192"/>
        <v>27.44</v>
      </c>
      <c r="O161" s="39">
        <f t="shared" si="193"/>
        <v>110</v>
      </c>
      <c r="P161" s="39">
        <f t="shared" si="194"/>
        <v>54</v>
      </c>
      <c r="Q161" s="39">
        <f t="shared" si="195"/>
        <v>1365.12</v>
      </c>
      <c r="R161" s="38">
        <f t="shared" si="196"/>
        <v>0</v>
      </c>
      <c r="S161" s="38">
        <f t="shared" si="197"/>
        <v>313.64</v>
      </c>
      <c r="T161" s="39">
        <f t="shared" si="198"/>
        <v>124.84</v>
      </c>
      <c r="U161" s="38">
        <f t="shared" si="199"/>
        <v>11.76</v>
      </c>
      <c r="V161" s="39">
        <f t="shared" si="200"/>
        <v>110</v>
      </c>
      <c r="W161" s="39">
        <f t="shared" si="201"/>
        <v>54</v>
      </c>
      <c r="X161" s="38">
        <f t="shared" si="202"/>
        <v>614.24</v>
      </c>
      <c r="Y161" s="38">
        <f t="shared" si="203"/>
        <v>1979.36</v>
      </c>
      <c r="Z161" s="38"/>
      <c r="AA161" s="41" t="s">
        <v>50</v>
      </c>
      <c r="AB161" s="42">
        <f t="shared" ref="AB161:AH161" si="237">K161+R161</f>
        <v>47.05</v>
      </c>
      <c r="AC161" s="42">
        <f t="shared" si="237"/>
        <v>940.93</v>
      </c>
      <c r="AD161" s="42">
        <f t="shared" si="237"/>
        <v>624.18</v>
      </c>
      <c r="AE161" s="42">
        <f t="shared" si="237"/>
        <v>39.2</v>
      </c>
      <c r="AF161" s="42">
        <f t="shared" si="237"/>
        <v>220</v>
      </c>
      <c r="AG161" s="42">
        <f t="shared" si="237"/>
        <v>108</v>
      </c>
      <c r="AH161" s="42">
        <f t="shared" si="237"/>
        <v>1979.36</v>
      </c>
      <c r="AI161" s="41" t="s">
        <v>33</v>
      </c>
    </row>
    <row r="162" s="15" customFormat="1" ht="16" customHeight="1" spans="1:35">
      <c r="A162" s="37">
        <f t="shared" si="188"/>
        <v>159</v>
      </c>
      <c r="B162" s="38" t="s">
        <v>446</v>
      </c>
      <c r="C162" s="39" t="s">
        <v>453</v>
      </c>
      <c r="D162" s="40" t="s">
        <v>454</v>
      </c>
      <c r="E162" s="38">
        <v>3920.55</v>
      </c>
      <c r="F162" s="38">
        <v>3920.55</v>
      </c>
      <c r="G162" s="39">
        <v>6241.75</v>
      </c>
      <c r="H162" s="38">
        <v>3920.55</v>
      </c>
      <c r="I162" s="39">
        <v>2200</v>
      </c>
      <c r="J162" s="39">
        <v>108</v>
      </c>
      <c r="K162" s="38">
        <f t="shared" si="189"/>
        <v>47.05</v>
      </c>
      <c r="L162" s="38">
        <f t="shared" si="190"/>
        <v>627.29</v>
      </c>
      <c r="M162" s="39">
        <f t="shared" si="191"/>
        <v>499.34</v>
      </c>
      <c r="N162" s="38">
        <f t="shared" si="192"/>
        <v>27.44</v>
      </c>
      <c r="O162" s="39">
        <f t="shared" si="193"/>
        <v>110</v>
      </c>
      <c r="P162" s="39">
        <f t="shared" si="194"/>
        <v>54</v>
      </c>
      <c r="Q162" s="39">
        <f t="shared" si="195"/>
        <v>1365.12</v>
      </c>
      <c r="R162" s="38">
        <f t="shared" si="196"/>
        <v>0</v>
      </c>
      <c r="S162" s="38">
        <f t="shared" si="197"/>
        <v>313.64</v>
      </c>
      <c r="T162" s="39">
        <f t="shared" si="198"/>
        <v>124.84</v>
      </c>
      <c r="U162" s="38">
        <f t="shared" si="199"/>
        <v>11.76</v>
      </c>
      <c r="V162" s="39">
        <f t="shared" si="200"/>
        <v>110</v>
      </c>
      <c r="W162" s="39">
        <f t="shared" si="201"/>
        <v>54</v>
      </c>
      <c r="X162" s="38">
        <f t="shared" si="202"/>
        <v>614.24</v>
      </c>
      <c r="Y162" s="38">
        <f t="shared" si="203"/>
        <v>1979.36</v>
      </c>
      <c r="Z162" s="38"/>
      <c r="AA162" s="41" t="s">
        <v>50</v>
      </c>
      <c r="AB162" s="42">
        <f t="shared" ref="AB162:AH162" si="238">K162+R162</f>
        <v>47.05</v>
      </c>
      <c r="AC162" s="42">
        <f t="shared" si="238"/>
        <v>940.93</v>
      </c>
      <c r="AD162" s="42">
        <f t="shared" si="238"/>
        <v>624.18</v>
      </c>
      <c r="AE162" s="42">
        <f t="shared" si="238"/>
        <v>39.2</v>
      </c>
      <c r="AF162" s="42">
        <f t="shared" si="238"/>
        <v>220</v>
      </c>
      <c r="AG162" s="42">
        <f t="shared" si="238"/>
        <v>108</v>
      </c>
      <c r="AH162" s="42">
        <f t="shared" si="238"/>
        <v>1979.36</v>
      </c>
      <c r="AI162" s="41" t="s">
        <v>33</v>
      </c>
    </row>
    <row r="163" s="15" customFormat="1" ht="16" customHeight="1" spans="1:35">
      <c r="A163" s="37">
        <f t="shared" si="188"/>
        <v>160</v>
      </c>
      <c r="B163" s="38" t="s">
        <v>446</v>
      </c>
      <c r="C163" s="39" t="s">
        <v>455</v>
      </c>
      <c r="D163" s="40" t="s">
        <v>456</v>
      </c>
      <c r="E163" s="38">
        <v>3920.55</v>
      </c>
      <c r="F163" s="38">
        <v>3920.55</v>
      </c>
      <c r="G163" s="39">
        <v>6241.75</v>
      </c>
      <c r="H163" s="38">
        <v>3920.55</v>
      </c>
      <c r="I163" s="39">
        <v>3180</v>
      </c>
      <c r="J163" s="39">
        <v>108</v>
      </c>
      <c r="K163" s="38">
        <f t="shared" si="189"/>
        <v>47.05</v>
      </c>
      <c r="L163" s="38">
        <f t="shared" si="190"/>
        <v>627.29</v>
      </c>
      <c r="M163" s="39">
        <f t="shared" si="191"/>
        <v>499.34</v>
      </c>
      <c r="N163" s="38">
        <f t="shared" si="192"/>
        <v>27.44</v>
      </c>
      <c r="O163" s="39">
        <f t="shared" si="193"/>
        <v>159</v>
      </c>
      <c r="P163" s="39">
        <f t="shared" si="194"/>
        <v>54</v>
      </c>
      <c r="Q163" s="39">
        <f t="shared" si="195"/>
        <v>1414.12</v>
      </c>
      <c r="R163" s="38">
        <f t="shared" si="196"/>
        <v>0</v>
      </c>
      <c r="S163" s="38">
        <f t="shared" si="197"/>
        <v>313.64</v>
      </c>
      <c r="T163" s="39">
        <f t="shared" si="198"/>
        <v>124.84</v>
      </c>
      <c r="U163" s="38">
        <f t="shared" si="199"/>
        <v>11.76</v>
      </c>
      <c r="V163" s="39">
        <f t="shared" si="200"/>
        <v>159</v>
      </c>
      <c r="W163" s="39">
        <f t="shared" si="201"/>
        <v>54</v>
      </c>
      <c r="X163" s="38">
        <f t="shared" si="202"/>
        <v>663.24</v>
      </c>
      <c r="Y163" s="38">
        <f t="shared" si="203"/>
        <v>2077.36</v>
      </c>
      <c r="Z163" s="38"/>
      <c r="AA163" s="41" t="s">
        <v>50</v>
      </c>
      <c r="AB163" s="42">
        <f t="shared" ref="AB163:AH163" si="239">K163+R163</f>
        <v>47.05</v>
      </c>
      <c r="AC163" s="42">
        <f t="shared" si="239"/>
        <v>940.93</v>
      </c>
      <c r="AD163" s="42">
        <f t="shared" si="239"/>
        <v>624.18</v>
      </c>
      <c r="AE163" s="42">
        <f t="shared" si="239"/>
        <v>39.2</v>
      </c>
      <c r="AF163" s="42">
        <f t="shared" si="239"/>
        <v>318</v>
      </c>
      <c r="AG163" s="42">
        <f t="shared" si="239"/>
        <v>108</v>
      </c>
      <c r="AH163" s="42">
        <f t="shared" si="239"/>
        <v>2077.36</v>
      </c>
      <c r="AI163" s="41" t="s">
        <v>36</v>
      </c>
    </row>
    <row r="164" s="15" customFormat="1" ht="16" customHeight="1" spans="1:35">
      <c r="A164" s="37">
        <f t="shared" si="188"/>
        <v>161</v>
      </c>
      <c r="B164" s="38" t="s">
        <v>446</v>
      </c>
      <c r="C164" s="39" t="s">
        <v>457</v>
      </c>
      <c r="D164" s="40" t="s">
        <v>458</v>
      </c>
      <c r="E164" s="38">
        <v>3920.55</v>
      </c>
      <c r="F164" s="38">
        <v>3920.55</v>
      </c>
      <c r="G164" s="39">
        <v>6241.75</v>
      </c>
      <c r="H164" s="38">
        <v>3920.55</v>
      </c>
      <c r="I164" s="39">
        <v>3180</v>
      </c>
      <c r="J164" s="39">
        <v>108</v>
      </c>
      <c r="K164" s="38">
        <f t="shared" si="189"/>
        <v>47.05</v>
      </c>
      <c r="L164" s="38">
        <f t="shared" si="190"/>
        <v>627.29</v>
      </c>
      <c r="M164" s="39">
        <f t="shared" si="191"/>
        <v>499.34</v>
      </c>
      <c r="N164" s="38">
        <f t="shared" si="192"/>
        <v>27.44</v>
      </c>
      <c r="O164" s="39">
        <f t="shared" si="193"/>
        <v>159</v>
      </c>
      <c r="P164" s="39">
        <f t="shared" si="194"/>
        <v>54</v>
      </c>
      <c r="Q164" s="39">
        <f t="shared" si="195"/>
        <v>1414.12</v>
      </c>
      <c r="R164" s="38">
        <f t="shared" si="196"/>
        <v>0</v>
      </c>
      <c r="S164" s="38">
        <f t="shared" si="197"/>
        <v>313.64</v>
      </c>
      <c r="T164" s="39">
        <f t="shared" si="198"/>
        <v>124.84</v>
      </c>
      <c r="U164" s="38">
        <f t="shared" si="199"/>
        <v>11.76</v>
      </c>
      <c r="V164" s="39">
        <f t="shared" si="200"/>
        <v>159</v>
      </c>
      <c r="W164" s="39">
        <f t="shared" si="201"/>
        <v>54</v>
      </c>
      <c r="X164" s="38">
        <f t="shared" si="202"/>
        <v>663.24</v>
      </c>
      <c r="Y164" s="38">
        <f t="shared" si="203"/>
        <v>2077.36</v>
      </c>
      <c r="Z164" s="38"/>
      <c r="AA164" s="41" t="s">
        <v>50</v>
      </c>
      <c r="AB164" s="42">
        <f t="shared" ref="AB164:AH164" si="240">K164+R164</f>
        <v>47.05</v>
      </c>
      <c r="AC164" s="42">
        <f t="shared" si="240"/>
        <v>940.93</v>
      </c>
      <c r="AD164" s="42">
        <f t="shared" si="240"/>
        <v>624.18</v>
      </c>
      <c r="AE164" s="42">
        <f t="shared" si="240"/>
        <v>39.2</v>
      </c>
      <c r="AF164" s="42">
        <f t="shared" si="240"/>
        <v>318</v>
      </c>
      <c r="AG164" s="42">
        <f t="shared" si="240"/>
        <v>108</v>
      </c>
      <c r="AH164" s="42">
        <f t="shared" si="240"/>
        <v>2077.36</v>
      </c>
      <c r="AI164" s="41" t="s">
        <v>36</v>
      </c>
    </row>
    <row r="165" s="15" customFormat="1" ht="16" customHeight="1" spans="1:35">
      <c r="A165" s="37">
        <f t="shared" si="188"/>
        <v>162</v>
      </c>
      <c r="B165" s="38" t="s">
        <v>459</v>
      </c>
      <c r="C165" s="39" t="s">
        <v>460</v>
      </c>
      <c r="D165" s="40" t="s">
        <v>461</v>
      </c>
      <c r="E165" s="38">
        <v>3920.55</v>
      </c>
      <c r="F165" s="38">
        <v>3920.55</v>
      </c>
      <c r="G165" s="39">
        <v>6241.75</v>
      </c>
      <c r="H165" s="38">
        <v>3920.55</v>
      </c>
      <c r="I165" s="39">
        <v>2200</v>
      </c>
      <c r="J165" s="39">
        <v>108</v>
      </c>
      <c r="K165" s="38">
        <f t="shared" si="189"/>
        <v>47.05</v>
      </c>
      <c r="L165" s="38">
        <f t="shared" si="190"/>
        <v>627.29</v>
      </c>
      <c r="M165" s="39">
        <f t="shared" si="191"/>
        <v>499.34</v>
      </c>
      <c r="N165" s="38">
        <f t="shared" si="192"/>
        <v>27.44</v>
      </c>
      <c r="O165" s="39">
        <f t="shared" si="193"/>
        <v>110</v>
      </c>
      <c r="P165" s="39">
        <f t="shared" si="194"/>
        <v>54</v>
      </c>
      <c r="Q165" s="39">
        <f t="shared" si="195"/>
        <v>1365.12</v>
      </c>
      <c r="R165" s="38">
        <f t="shared" si="196"/>
        <v>0</v>
      </c>
      <c r="S165" s="38">
        <f t="shared" si="197"/>
        <v>313.64</v>
      </c>
      <c r="T165" s="39">
        <f t="shared" si="198"/>
        <v>124.84</v>
      </c>
      <c r="U165" s="38">
        <f t="shared" si="199"/>
        <v>11.76</v>
      </c>
      <c r="V165" s="39">
        <f t="shared" si="200"/>
        <v>110</v>
      </c>
      <c r="W165" s="39">
        <f t="shared" si="201"/>
        <v>54</v>
      </c>
      <c r="X165" s="38">
        <f t="shared" si="202"/>
        <v>614.24</v>
      </c>
      <c r="Y165" s="38">
        <f t="shared" si="203"/>
        <v>1979.36</v>
      </c>
      <c r="Z165" s="38"/>
      <c r="AA165" s="41" t="s">
        <v>51</v>
      </c>
      <c r="AB165" s="42">
        <f t="shared" ref="AB165:AH165" si="241">K165+R165</f>
        <v>47.05</v>
      </c>
      <c r="AC165" s="42">
        <f t="shared" si="241"/>
        <v>940.93</v>
      </c>
      <c r="AD165" s="42">
        <f t="shared" si="241"/>
        <v>624.18</v>
      </c>
      <c r="AE165" s="42">
        <f t="shared" si="241"/>
        <v>39.2</v>
      </c>
      <c r="AF165" s="42">
        <f t="shared" si="241"/>
        <v>220</v>
      </c>
      <c r="AG165" s="42">
        <f t="shared" si="241"/>
        <v>108</v>
      </c>
      <c r="AH165" s="42">
        <f t="shared" si="241"/>
        <v>1979.36</v>
      </c>
      <c r="AI165" s="41" t="s">
        <v>33</v>
      </c>
    </row>
    <row r="166" s="15" customFormat="1" ht="16" customHeight="1" spans="1:35">
      <c r="A166" s="37">
        <f t="shared" si="188"/>
        <v>163</v>
      </c>
      <c r="B166" s="38" t="s">
        <v>459</v>
      </c>
      <c r="C166" s="39" t="s">
        <v>462</v>
      </c>
      <c r="D166" s="40" t="s">
        <v>463</v>
      </c>
      <c r="E166" s="38">
        <v>3920.55</v>
      </c>
      <c r="F166" s="38">
        <v>3920.55</v>
      </c>
      <c r="G166" s="39">
        <v>6241.75</v>
      </c>
      <c r="H166" s="38">
        <v>3920.55</v>
      </c>
      <c r="I166" s="39">
        <v>2200</v>
      </c>
      <c r="J166" s="39">
        <v>108</v>
      </c>
      <c r="K166" s="38">
        <f t="shared" si="189"/>
        <v>47.05</v>
      </c>
      <c r="L166" s="38">
        <f t="shared" si="190"/>
        <v>627.29</v>
      </c>
      <c r="M166" s="39">
        <f t="shared" si="191"/>
        <v>499.34</v>
      </c>
      <c r="N166" s="38">
        <f t="shared" si="192"/>
        <v>27.44</v>
      </c>
      <c r="O166" s="39">
        <f t="shared" si="193"/>
        <v>110</v>
      </c>
      <c r="P166" s="39">
        <f t="shared" si="194"/>
        <v>54</v>
      </c>
      <c r="Q166" s="39">
        <f t="shared" si="195"/>
        <v>1365.12</v>
      </c>
      <c r="R166" s="38">
        <f t="shared" si="196"/>
        <v>0</v>
      </c>
      <c r="S166" s="38">
        <f t="shared" si="197"/>
        <v>313.64</v>
      </c>
      <c r="T166" s="39">
        <f t="shared" si="198"/>
        <v>124.84</v>
      </c>
      <c r="U166" s="38">
        <f t="shared" si="199"/>
        <v>11.76</v>
      </c>
      <c r="V166" s="39">
        <f t="shared" si="200"/>
        <v>110</v>
      </c>
      <c r="W166" s="39">
        <f t="shared" si="201"/>
        <v>54</v>
      </c>
      <c r="X166" s="38">
        <f t="shared" si="202"/>
        <v>614.24</v>
      </c>
      <c r="Y166" s="38">
        <f t="shared" si="203"/>
        <v>1979.36</v>
      </c>
      <c r="Z166" s="38"/>
      <c r="AA166" s="41" t="s">
        <v>48</v>
      </c>
      <c r="AB166" s="42">
        <f t="shared" ref="AB166:AH166" si="242">K166+R166</f>
        <v>47.05</v>
      </c>
      <c r="AC166" s="42">
        <f t="shared" si="242"/>
        <v>940.93</v>
      </c>
      <c r="AD166" s="42">
        <f t="shared" si="242"/>
        <v>624.18</v>
      </c>
      <c r="AE166" s="42">
        <f t="shared" si="242"/>
        <v>39.2</v>
      </c>
      <c r="AF166" s="42">
        <f t="shared" si="242"/>
        <v>220</v>
      </c>
      <c r="AG166" s="42">
        <f t="shared" si="242"/>
        <v>108</v>
      </c>
      <c r="AH166" s="42">
        <f t="shared" si="242"/>
        <v>1979.36</v>
      </c>
      <c r="AI166" s="41" t="s">
        <v>33</v>
      </c>
    </row>
    <row r="167" s="15" customFormat="1" ht="16" customHeight="1" spans="1:35">
      <c r="A167" s="37">
        <f t="shared" si="188"/>
        <v>164</v>
      </c>
      <c r="B167" s="38" t="s">
        <v>459</v>
      </c>
      <c r="C167" s="39" t="s">
        <v>464</v>
      </c>
      <c r="D167" s="40" t="s">
        <v>465</v>
      </c>
      <c r="E167" s="38">
        <v>3920.55</v>
      </c>
      <c r="F167" s="38">
        <v>3920.55</v>
      </c>
      <c r="G167" s="39">
        <v>6241.75</v>
      </c>
      <c r="H167" s="38">
        <v>3920.55</v>
      </c>
      <c r="I167" s="39">
        <v>2200</v>
      </c>
      <c r="J167" s="39">
        <v>108</v>
      </c>
      <c r="K167" s="38">
        <f t="shared" si="189"/>
        <v>47.05</v>
      </c>
      <c r="L167" s="38">
        <f t="shared" si="190"/>
        <v>627.29</v>
      </c>
      <c r="M167" s="39">
        <f t="shared" si="191"/>
        <v>499.34</v>
      </c>
      <c r="N167" s="38">
        <f t="shared" si="192"/>
        <v>27.44</v>
      </c>
      <c r="O167" s="39">
        <f t="shared" si="193"/>
        <v>110</v>
      </c>
      <c r="P167" s="39">
        <f t="shared" si="194"/>
        <v>54</v>
      </c>
      <c r="Q167" s="39">
        <f t="shared" si="195"/>
        <v>1365.12</v>
      </c>
      <c r="R167" s="38">
        <f t="shared" si="196"/>
        <v>0</v>
      </c>
      <c r="S167" s="38">
        <f t="shared" si="197"/>
        <v>313.64</v>
      </c>
      <c r="T167" s="39">
        <f t="shared" si="198"/>
        <v>124.84</v>
      </c>
      <c r="U167" s="38">
        <f t="shared" si="199"/>
        <v>11.76</v>
      </c>
      <c r="V167" s="39">
        <f t="shared" si="200"/>
        <v>110</v>
      </c>
      <c r="W167" s="39">
        <f t="shared" si="201"/>
        <v>54</v>
      </c>
      <c r="X167" s="38">
        <f t="shared" si="202"/>
        <v>614.24</v>
      </c>
      <c r="Y167" s="38">
        <f t="shared" si="203"/>
        <v>1979.36</v>
      </c>
      <c r="Z167" s="38"/>
      <c r="AA167" s="41" t="s">
        <v>51</v>
      </c>
      <c r="AB167" s="42">
        <f t="shared" ref="AB167:AH167" si="243">K167+R167</f>
        <v>47.05</v>
      </c>
      <c r="AC167" s="42">
        <f t="shared" si="243"/>
        <v>940.93</v>
      </c>
      <c r="AD167" s="42">
        <f t="shared" si="243"/>
        <v>624.18</v>
      </c>
      <c r="AE167" s="42">
        <f t="shared" si="243"/>
        <v>39.2</v>
      </c>
      <c r="AF167" s="42">
        <f t="shared" si="243"/>
        <v>220</v>
      </c>
      <c r="AG167" s="42">
        <f t="shared" si="243"/>
        <v>108</v>
      </c>
      <c r="AH167" s="42">
        <f t="shared" si="243"/>
        <v>1979.36</v>
      </c>
      <c r="AI167" s="41" t="s">
        <v>33</v>
      </c>
    </row>
    <row r="168" s="15" customFormat="1" ht="16" customHeight="1" spans="1:35">
      <c r="A168" s="37">
        <f t="shared" si="188"/>
        <v>165</v>
      </c>
      <c r="B168" s="38" t="s">
        <v>459</v>
      </c>
      <c r="C168" s="39" t="s">
        <v>466</v>
      </c>
      <c r="D168" s="40" t="s">
        <v>467</v>
      </c>
      <c r="E168" s="38">
        <v>3920.55</v>
      </c>
      <c r="F168" s="38">
        <v>3920.55</v>
      </c>
      <c r="G168" s="39">
        <v>6241.75</v>
      </c>
      <c r="H168" s="38">
        <v>3920.55</v>
      </c>
      <c r="I168" s="39">
        <v>2200</v>
      </c>
      <c r="J168" s="39">
        <v>108</v>
      </c>
      <c r="K168" s="38">
        <f t="shared" si="189"/>
        <v>47.05</v>
      </c>
      <c r="L168" s="38">
        <f t="shared" si="190"/>
        <v>627.29</v>
      </c>
      <c r="M168" s="39">
        <f t="shared" si="191"/>
        <v>499.34</v>
      </c>
      <c r="N168" s="38">
        <f t="shared" si="192"/>
        <v>27.44</v>
      </c>
      <c r="O168" s="39">
        <f t="shared" si="193"/>
        <v>110</v>
      </c>
      <c r="P168" s="39">
        <f t="shared" si="194"/>
        <v>54</v>
      </c>
      <c r="Q168" s="39">
        <f t="shared" si="195"/>
        <v>1365.12</v>
      </c>
      <c r="R168" s="38">
        <f t="shared" si="196"/>
        <v>0</v>
      </c>
      <c r="S168" s="38">
        <f t="shared" si="197"/>
        <v>313.64</v>
      </c>
      <c r="T168" s="39">
        <f t="shared" si="198"/>
        <v>124.84</v>
      </c>
      <c r="U168" s="38">
        <f t="shared" si="199"/>
        <v>11.76</v>
      </c>
      <c r="V168" s="39">
        <f t="shared" si="200"/>
        <v>110</v>
      </c>
      <c r="W168" s="39">
        <f t="shared" si="201"/>
        <v>54</v>
      </c>
      <c r="X168" s="38">
        <f t="shared" si="202"/>
        <v>614.24</v>
      </c>
      <c r="Y168" s="38">
        <f t="shared" si="203"/>
        <v>1979.36</v>
      </c>
      <c r="Z168" s="38"/>
      <c r="AA168" s="41" t="s">
        <v>48</v>
      </c>
      <c r="AB168" s="42">
        <f t="shared" ref="AB168:AH168" si="244">K168+R168</f>
        <v>47.05</v>
      </c>
      <c r="AC168" s="42">
        <f t="shared" si="244"/>
        <v>940.93</v>
      </c>
      <c r="AD168" s="42">
        <f t="shared" si="244"/>
        <v>624.18</v>
      </c>
      <c r="AE168" s="42">
        <f t="shared" si="244"/>
        <v>39.2</v>
      </c>
      <c r="AF168" s="42">
        <f t="shared" si="244"/>
        <v>220</v>
      </c>
      <c r="AG168" s="42">
        <f t="shared" si="244"/>
        <v>108</v>
      </c>
      <c r="AH168" s="42">
        <f t="shared" si="244"/>
        <v>1979.36</v>
      </c>
      <c r="AI168" s="41" t="s">
        <v>33</v>
      </c>
    </row>
    <row r="169" s="15" customFormat="1" ht="16" customHeight="1" spans="1:35">
      <c r="A169" s="37">
        <f t="shared" si="188"/>
        <v>166</v>
      </c>
      <c r="B169" s="38" t="s">
        <v>459</v>
      </c>
      <c r="C169" s="39" t="s">
        <v>468</v>
      </c>
      <c r="D169" s="40" t="s">
        <v>469</v>
      </c>
      <c r="E169" s="38">
        <v>3920.55</v>
      </c>
      <c r="F169" s="38">
        <v>3920.55</v>
      </c>
      <c r="G169" s="39">
        <v>6241.75</v>
      </c>
      <c r="H169" s="38">
        <v>3920.55</v>
      </c>
      <c r="I169" s="39">
        <v>2200</v>
      </c>
      <c r="J169" s="39">
        <v>108</v>
      </c>
      <c r="K169" s="38">
        <f t="shared" si="189"/>
        <v>47.05</v>
      </c>
      <c r="L169" s="38">
        <f t="shared" si="190"/>
        <v>627.29</v>
      </c>
      <c r="M169" s="39">
        <f t="shared" si="191"/>
        <v>499.34</v>
      </c>
      <c r="N169" s="38">
        <f t="shared" si="192"/>
        <v>27.44</v>
      </c>
      <c r="O169" s="39">
        <f t="shared" si="193"/>
        <v>110</v>
      </c>
      <c r="P169" s="39">
        <f t="shared" si="194"/>
        <v>54</v>
      </c>
      <c r="Q169" s="39">
        <f t="shared" si="195"/>
        <v>1365.12</v>
      </c>
      <c r="R169" s="38">
        <f t="shared" si="196"/>
        <v>0</v>
      </c>
      <c r="S169" s="38">
        <f t="shared" si="197"/>
        <v>313.64</v>
      </c>
      <c r="T169" s="39">
        <f t="shared" si="198"/>
        <v>124.84</v>
      </c>
      <c r="U169" s="38">
        <f t="shared" si="199"/>
        <v>11.76</v>
      </c>
      <c r="V169" s="39">
        <f t="shared" si="200"/>
        <v>110</v>
      </c>
      <c r="W169" s="39">
        <f t="shared" si="201"/>
        <v>54</v>
      </c>
      <c r="X169" s="38">
        <f t="shared" si="202"/>
        <v>614.24</v>
      </c>
      <c r="Y169" s="38">
        <f t="shared" si="203"/>
        <v>1979.36</v>
      </c>
      <c r="Z169" s="38"/>
      <c r="AA169" s="41" t="s">
        <v>48</v>
      </c>
      <c r="AB169" s="42">
        <f t="shared" ref="AB169:AH169" si="245">K169+R169</f>
        <v>47.05</v>
      </c>
      <c r="AC169" s="42">
        <f t="shared" si="245"/>
        <v>940.93</v>
      </c>
      <c r="AD169" s="42">
        <f t="shared" si="245"/>
        <v>624.18</v>
      </c>
      <c r="AE169" s="42">
        <f t="shared" si="245"/>
        <v>39.2</v>
      </c>
      <c r="AF169" s="42">
        <f t="shared" si="245"/>
        <v>220</v>
      </c>
      <c r="AG169" s="42">
        <f t="shared" si="245"/>
        <v>108</v>
      </c>
      <c r="AH169" s="42">
        <f t="shared" si="245"/>
        <v>1979.36</v>
      </c>
      <c r="AI169" s="41" t="s">
        <v>33</v>
      </c>
    </row>
    <row r="170" s="15" customFormat="1" ht="16" customHeight="1" spans="1:35">
      <c r="A170" s="37">
        <f t="shared" si="188"/>
        <v>167</v>
      </c>
      <c r="B170" s="38" t="s">
        <v>459</v>
      </c>
      <c r="C170" s="39" t="s">
        <v>470</v>
      </c>
      <c r="D170" s="40" t="s">
        <v>471</v>
      </c>
      <c r="E170" s="38">
        <v>3920.55</v>
      </c>
      <c r="F170" s="38">
        <v>3920.55</v>
      </c>
      <c r="G170" s="39">
        <v>6241.75</v>
      </c>
      <c r="H170" s="38">
        <v>3920.55</v>
      </c>
      <c r="I170" s="39">
        <v>2200</v>
      </c>
      <c r="J170" s="39">
        <v>108</v>
      </c>
      <c r="K170" s="38">
        <f t="shared" si="189"/>
        <v>47.05</v>
      </c>
      <c r="L170" s="38">
        <f t="shared" si="190"/>
        <v>627.29</v>
      </c>
      <c r="M170" s="39">
        <f t="shared" si="191"/>
        <v>499.34</v>
      </c>
      <c r="N170" s="38">
        <f t="shared" si="192"/>
        <v>27.44</v>
      </c>
      <c r="O170" s="39">
        <f t="shared" si="193"/>
        <v>110</v>
      </c>
      <c r="P170" s="39">
        <f t="shared" si="194"/>
        <v>54</v>
      </c>
      <c r="Q170" s="39">
        <f t="shared" si="195"/>
        <v>1365.12</v>
      </c>
      <c r="R170" s="38">
        <f t="shared" si="196"/>
        <v>0</v>
      </c>
      <c r="S170" s="38">
        <f t="shared" si="197"/>
        <v>313.64</v>
      </c>
      <c r="T170" s="39">
        <f t="shared" si="198"/>
        <v>124.84</v>
      </c>
      <c r="U170" s="38">
        <f t="shared" si="199"/>
        <v>11.76</v>
      </c>
      <c r="V170" s="39">
        <f t="shared" si="200"/>
        <v>110</v>
      </c>
      <c r="W170" s="39">
        <f t="shared" si="201"/>
        <v>54</v>
      </c>
      <c r="X170" s="38">
        <f t="shared" si="202"/>
        <v>614.24</v>
      </c>
      <c r="Y170" s="38">
        <f t="shared" si="203"/>
        <v>1979.36</v>
      </c>
      <c r="Z170" s="38"/>
      <c r="AA170" s="41" t="s">
        <v>49</v>
      </c>
      <c r="AB170" s="42">
        <f t="shared" ref="AB170:AH170" si="246">K170+R170</f>
        <v>47.05</v>
      </c>
      <c r="AC170" s="42">
        <f t="shared" si="246"/>
        <v>940.93</v>
      </c>
      <c r="AD170" s="42">
        <f t="shared" si="246"/>
        <v>624.18</v>
      </c>
      <c r="AE170" s="42">
        <f t="shared" si="246"/>
        <v>39.2</v>
      </c>
      <c r="AF170" s="42">
        <f t="shared" si="246"/>
        <v>220</v>
      </c>
      <c r="AG170" s="42">
        <f t="shared" si="246"/>
        <v>108</v>
      </c>
      <c r="AH170" s="42">
        <f t="shared" si="246"/>
        <v>1979.36</v>
      </c>
      <c r="AI170" s="41" t="s">
        <v>33</v>
      </c>
    </row>
    <row r="171" s="15" customFormat="1" ht="16" customHeight="1" spans="1:35">
      <c r="A171" s="37">
        <f t="shared" si="188"/>
        <v>168</v>
      </c>
      <c r="B171" s="38" t="s">
        <v>459</v>
      </c>
      <c r="C171" s="39" t="s">
        <v>472</v>
      </c>
      <c r="D171" s="40" t="s">
        <v>473</v>
      </c>
      <c r="E171" s="38">
        <v>3920.55</v>
      </c>
      <c r="F171" s="38">
        <v>3920.55</v>
      </c>
      <c r="G171" s="39">
        <v>6241.75</v>
      </c>
      <c r="H171" s="38">
        <v>3920.55</v>
      </c>
      <c r="I171" s="39">
        <v>2200</v>
      </c>
      <c r="J171" s="39">
        <v>108</v>
      </c>
      <c r="K171" s="38">
        <f t="shared" si="189"/>
        <v>47.05</v>
      </c>
      <c r="L171" s="38">
        <f t="shared" si="190"/>
        <v>627.29</v>
      </c>
      <c r="M171" s="39">
        <f t="shared" si="191"/>
        <v>499.34</v>
      </c>
      <c r="N171" s="38">
        <f t="shared" si="192"/>
        <v>27.44</v>
      </c>
      <c r="O171" s="39">
        <f t="shared" si="193"/>
        <v>110</v>
      </c>
      <c r="P171" s="39">
        <f t="shared" si="194"/>
        <v>54</v>
      </c>
      <c r="Q171" s="39">
        <f t="shared" si="195"/>
        <v>1365.12</v>
      </c>
      <c r="R171" s="38">
        <f t="shared" si="196"/>
        <v>0</v>
      </c>
      <c r="S171" s="38">
        <f t="shared" si="197"/>
        <v>313.64</v>
      </c>
      <c r="T171" s="39">
        <f t="shared" si="198"/>
        <v>124.84</v>
      </c>
      <c r="U171" s="38">
        <f t="shared" si="199"/>
        <v>11.76</v>
      </c>
      <c r="V171" s="39">
        <f t="shared" si="200"/>
        <v>110</v>
      </c>
      <c r="W171" s="39">
        <f t="shared" si="201"/>
        <v>54</v>
      </c>
      <c r="X171" s="38">
        <f t="shared" si="202"/>
        <v>614.24</v>
      </c>
      <c r="Y171" s="38">
        <f t="shared" si="203"/>
        <v>1979.36</v>
      </c>
      <c r="Z171" s="38"/>
      <c r="AA171" s="41" t="s">
        <v>48</v>
      </c>
      <c r="AB171" s="42">
        <f t="shared" ref="AB171:AH171" si="247">K171+R171</f>
        <v>47.05</v>
      </c>
      <c r="AC171" s="42">
        <f t="shared" si="247"/>
        <v>940.93</v>
      </c>
      <c r="AD171" s="42">
        <f t="shared" si="247"/>
        <v>624.18</v>
      </c>
      <c r="AE171" s="42">
        <f t="shared" si="247"/>
        <v>39.2</v>
      </c>
      <c r="AF171" s="42">
        <f t="shared" si="247"/>
        <v>220</v>
      </c>
      <c r="AG171" s="42">
        <f t="shared" si="247"/>
        <v>108</v>
      </c>
      <c r="AH171" s="42">
        <f t="shared" si="247"/>
        <v>1979.36</v>
      </c>
      <c r="AI171" s="41" t="s">
        <v>33</v>
      </c>
    </row>
    <row r="172" s="15" customFormat="1" ht="16" customHeight="1" spans="1:35">
      <c r="A172" s="37">
        <f t="shared" si="188"/>
        <v>169</v>
      </c>
      <c r="B172" s="38" t="s">
        <v>116</v>
      </c>
      <c r="C172" s="39" t="s">
        <v>474</v>
      </c>
      <c r="D172" s="40" t="s">
        <v>475</v>
      </c>
      <c r="E172" s="38">
        <v>3920.55</v>
      </c>
      <c r="F172" s="38">
        <v>3920.55</v>
      </c>
      <c r="G172" s="39">
        <v>6241.75</v>
      </c>
      <c r="H172" s="38">
        <v>3920.55</v>
      </c>
      <c r="I172" s="39">
        <v>3180</v>
      </c>
      <c r="J172" s="39">
        <v>108</v>
      </c>
      <c r="K172" s="38">
        <f t="shared" si="189"/>
        <v>47.05</v>
      </c>
      <c r="L172" s="38">
        <f t="shared" si="190"/>
        <v>627.29</v>
      </c>
      <c r="M172" s="39">
        <f t="shared" si="191"/>
        <v>499.34</v>
      </c>
      <c r="N172" s="38">
        <f t="shared" si="192"/>
        <v>27.44</v>
      </c>
      <c r="O172" s="39">
        <f t="shared" si="193"/>
        <v>159</v>
      </c>
      <c r="P172" s="39">
        <f t="shared" si="194"/>
        <v>54</v>
      </c>
      <c r="Q172" s="39">
        <f t="shared" si="195"/>
        <v>1414.12</v>
      </c>
      <c r="R172" s="38">
        <f t="shared" si="196"/>
        <v>0</v>
      </c>
      <c r="S172" s="38">
        <f t="shared" si="197"/>
        <v>313.64</v>
      </c>
      <c r="T172" s="39">
        <f t="shared" si="198"/>
        <v>124.84</v>
      </c>
      <c r="U172" s="38">
        <f t="shared" si="199"/>
        <v>11.76</v>
      </c>
      <c r="V172" s="39">
        <f t="shared" si="200"/>
        <v>159</v>
      </c>
      <c r="W172" s="39">
        <f t="shared" si="201"/>
        <v>54</v>
      </c>
      <c r="X172" s="38">
        <f t="shared" si="202"/>
        <v>663.24</v>
      </c>
      <c r="Y172" s="38">
        <f t="shared" si="203"/>
        <v>2077.36</v>
      </c>
      <c r="Z172" s="38"/>
      <c r="AA172" s="41" t="s">
        <v>80</v>
      </c>
      <c r="AB172" s="42">
        <f t="shared" ref="AB172:AH172" si="248">K172+R172</f>
        <v>47.05</v>
      </c>
      <c r="AC172" s="42">
        <f t="shared" si="248"/>
        <v>940.93</v>
      </c>
      <c r="AD172" s="42">
        <f t="shared" si="248"/>
        <v>624.18</v>
      </c>
      <c r="AE172" s="42">
        <f t="shared" si="248"/>
        <v>39.2</v>
      </c>
      <c r="AF172" s="42">
        <f t="shared" si="248"/>
        <v>318</v>
      </c>
      <c r="AG172" s="42">
        <f t="shared" si="248"/>
        <v>108</v>
      </c>
      <c r="AH172" s="42">
        <f t="shared" si="248"/>
        <v>2077.36</v>
      </c>
      <c r="AI172" s="41" t="s">
        <v>33</v>
      </c>
    </row>
    <row r="173" s="15" customFormat="1" ht="16" customHeight="1" spans="1:35">
      <c r="A173" s="37">
        <f t="shared" si="188"/>
        <v>170</v>
      </c>
      <c r="B173" s="38" t="s">
        <v>459</v>
      </c>
      <c r="C173" s="39" t="s">
        <v>476</v>
      </c>
      <c r="D173" s="40" t="s">
        <v>477</v>
      </c>
      <c r="E173" s="38">
        <v>3920.55</v>
      </c>
      <c r="F173" s="38">
        <v>3920.55</v>
      </c>
      <c r="G173" s="39">
        <v>6241.75</v>
      </c>
      <c r="H173" s="38">
        <v>3920.55</v>
      </c>
      <c r="I173" s="39">
        <v>2200</v>
      </c>
      <c r="J173" s="39">
        <v>108</v>
      </c>
      <c r="K173" s="38">
        <f t="shared" si="189"/>
        <v>47.05</v>
      </c>
      <c r="L173" s="38">
        <f t="shared" si="190"/>
        <v>627.29</v>
      </c>
      <c r="M173" s="39">
        <f t="shared" si="191"/>
        <v>499.34</v>
      </c>
      <c r="N173" s="38">
        <f t="shared" si="192"/>
        <v>27.44</v>
      </c>
      <c r="O173" s="39">
        <f t="shared" si="193"/>
        <v>110</v>
      </c>
      <c r="P173" s="39">
        <f t="shared" si="194"/>
        <v>54</v>
      </c>
      <c r="Q173" s="39">
        <f t="shared" si="195"/>
        <v>1365.12</v>
      </c>
      <c r="R173" s="38">
        <f t="shared" si="196"/>
        <v>0</v>
      </c>
      <c r="S173" s="38">
        <f t="shared" si="197"/>
        <v>313.64</v>
      </c>
      <c r="T173" s="39">
        <f t="shared" si="198"/>
        <v>124.84</v>
      </c>
      <c r="U173" s="38">
        <f t="shared" si="199"/>
        <v>11.76</v>
      </c>
      <c r="V173" s="39">
        <f t="shared" si="200"/>
        <v>110</v>
      </c>
      <c r="W173" s="39">
        <f t="shared" si="201"/>
        <v>54</v>
      </c>
      <c r="X173" s="38">
        <f t="shared" si="202"/>
        <v>614.24</v>
      </c>
      <c r="Y173" s="38">
        <f t="shared" si="203"/>
        <v>1979.36</v>
      </c>
      <c r="Z173" s="38"/>
      <c r="AA173" s="41" t="s">
        <v>48</v>
      </c>
      <c r="AB173" s="42">
        <f t="shared" ref="AB173:AH173" si="249">K173+R173</f>
        <v>47.05</v>
      </c>
      <c r="AC173" s="42">
        <f t="shared" si="249"/>
        <v>940.93</v>
      </c>
      <c r="AD173" s="42">
        <f t="shared" si="249"/>
        <v>624.18</v>
      </c>
      <c r="AE173" s="42">
        <f t="shared" si="249"/>
        <v>39.2</v>
      </c>
      <c r="AF173" s="42">
        <f t="shared" si="249"/>
        <v>220</v>
      </c>
      <c r="AG173" s="42">
        <f t="shared" si="249"/>
        <v>108</v>
      </c>
      <c r="AH173" s="42">
        <f t="shared" si="249"/>
        <v>1979.36</v>
      </c>
      <c r="AI173" s="41" t="s">
        <v>33</v>
      </c>
    </row>
    <row r="174" s="15" customFormat="1" ht="16" customHeight="1" spans="1:35">
      <c r="A174" s="37">
        <f t="shared" si="188"/>
        <v>171</v>
      </c>
      <c r="B174" s="38" t="s">
        <v>459</v>
      </c>
      <c r="C174" s="39" t="s">
        <v>478</v>
      </c>
      <c r="D174" s="40" t="s">
        <v>479</v>
      </c>
      <c r="E174" s="38">
        <v>3920.55</v>
      </c>
      <c r="F174" s="38">
        <v>3920.55</v>
      </c>
      <c r="G174" s="39">
        <v>6241.75</v>
      </c>
      <c r="H174" s="38">
        <v>3920.55</v>
      </c>
      <c r="I174" s="39">
        <v>2200</v>
      </c>
      <c r="J174" s="39">
        <v>108</v>
      </c>
      <c r="K174" s="38">
        <f t="shared" si="189"/>
        <v>47.05</v>
      </c>
      <c r="L174" s="38">
        <f t="shared" si="190"/>
        <v>627.29</v>
      </c>
      <c r="M174" s="39">
        <f t="shared" si="191"/>
        <v>499.34</v>
      </c>
      <c r="N174" s="38">
        <f t="shared" si="192"/>
        <v>27.44</v>
      </c>
      <c r="O174" s="39">
        <f t="shared" si="193"/>
        <v>110</v>
      </c>
      <c r="P174" s="39">
        <f t="shared" si="194"/>
        <v>54</v>
      </c>
      <c r="Q174" s="39">
        <f t="shared" si="195"/>
        <v>1365.12</v>
      </c>
      <c r="R174" s="38">
        <f t="shared" si="196"/>
        <v>0</v>
      </c>
      <c r="S174" s="38">
        <f t="shared" si="197"/>
        <v>313.64</v>
      </c>
      <c r="T174" s="39">
        <f t="shared" si="198"/>
        <v>124.84</v>
      </c>
      <c r="U174" s="38">
        <f t="shared" si="199"/>
        <v>11.76</v>
      </c>
      <c r="V174" s="39">
        <f t="shared" si="200"/>
        <v>110</v>
      </c>
      <c r="W174" s="39">
        <f t="shared" si="201"/>
        <v>54</v>
      </c>
      <c r="X174" s="38">
        <f t="shared" si="202"/>
        <v>614.24</v>
      </c>
      <c r="Y174" s="38">
        <f t="shared" si="203"/>
        <v>1979.36</v>
      </c>
      <c r="Z174" s="38"/>
      <c r="AA174" s="41" t="s">
        <v>48</v>
      </c>
      <c r="AB174" s="42">
        <f t="shared" ref="AB174:AH174" si="250">K174+R174</f>
        <v>47.05</v>
      </c>
      <c r="AC174" s="42">
        <f t="shared" si="250"/>
        <v>940.93</v>
      </c>
      <c r="AD174" s="42">
        <f t="shared" si="250"/>
        <v>624.18</v>
      </c>
      <c r="AE174" s="42">
        <f t="shared" si="250"/>
        <v>39.2</v>
      </c>
      <c r="AF174" s="42">
        <f t="shared" si="250"/>
        <v>220</v>
      </c>
      <c r="AG174" s="42">
        <f t="shared" si="250"/>
        <v>108</v>
      </c>
      <c r="AH174" s="42">
        <f t="shared" si="250"/>
        <v>1979.36</v>
      </c>
      <c r="AI174" s="41" t="s">
        <v>33</v>
      </c>
    </row>
    <row r="175" s="15" customFormat="1" ht="16" customHeight="1" spans="1:35">
      <c r="A175" s="37">
        <f t="shared" si="188"/>
        <v>172</v>
      </c>
      <c r="B175" s="38" t="s">
        <v>459</v>
      </c>
      <c r="C175" s="39" t="s">
        <v>480</v>
      </c>
      <c r="D175" s="40" t="s">
        <v>481</v>
      </c>
      <c r="E175" s="38">
        <v>3920.55</v>
      </c>
      <c r="F175" s="38">
        <v>3920.55</v>
      </c>
      <c r="G175" s="39">
        <v>6241.75</v>
      </c>
      <c r="H175" s="38">
        <v>3920.55</v>
      </c>
      <c r="I175" s="39">
        <v>2200</v>
      </c>
      <c r="J175" s="39">
        <v>108</v>
      </c>
      <c r="K175" s="38">
        <f t="shared" si="189"/>
        <v>47.05</v>
      </c>
      <c r="L175" s="38">
        <f t="shared" si="190"/>
        <v>627.29</v>
      </c>
      <c r="M175" s="39">
        <f t="shared" si="191"/>
        <v>499.34</v>
      </c>
      <c r="N175" s="38">
        <f t="shared" si="192"/>
        <v>27.44</v>
      </c>
      <c r="O175" s="39">
        <f t="shared" si="193"/>
        <v>110</v>
      </c>
      <c r="P175" s="39">
        <f t="shared" si="194"/>
        <v>54</v>
      </c>
      <c r="Q175" s="39">
        <f t="shared" si="195"/>
        <v>1365.12</v>
      </c>
      <c r="R175" s="38">
        <f t="shared" si="196"/>
        <v>0</v>
      </c>
      <c r="S175" s="38">
        <f t="shared" si="197"/>
        <v>313.64</v>
      </c>
      <c r="T175" s="39">
        <f t="shared" si="198"/>
        <v>124.84</v>
      </c>
      <c r="U175" s="38">
        <f t="shared" si="199"/>
        <v>11.76</v>
      </c>
      <c r="V175" s="39">
        <f t="shared" si="200"/>
        <v>110</v>
      </c>
      <c r="W175" s="39">
        <f t="shared" si="201"/>
        <v>54</v>
      </c>
      <c r="X175" s="38">
        <f t="shared" si="202"/>
        <v>614.24</v>
      </c>
      <c r="Y175" s="38">
        <f t="shared" si="203"/>
        <v>1979.36</v>
      </c>
      <c r="Z175" s="38"/>
      <c r="AA175" s="41" t="s">
        <v>48</v>
      </c>
      <c r="AB175" s="42">
        <f t="shared" ref="AB175:AH175" si="251">K175+R175</f>
        <v>47.05</v>
      </c>
      <c r="AC175" s="42">
        <f t="shared" si="251"/>
        <v>940.93</v>
      </c>
      <c r="AD175" s="42">
        <f t="shared" si="251"/>
        <v>624.18</v>
      </c>
      <c r="AE175" s="42">
        <f t="shared" si="251"/>
        <v>39.2</v>
      </c>
      <c r="AF175" s="42">
        <f t="shared" si="251"/>
        <v>220</v>
      </c>
      <c r="AG175" s="42">
        <f t="shared" si="251"/>
        <v>108</v>
      </c>
      <c r="AH175" s="42">
        <f t="shared" si="251"/>
        <v>1979.36</v>
      </c>
      <c r="AI175" s="41" t="s">
        <v>33</v>
      </c>
    </row>
    <row r="176" s="15" customFormat="1" ht="16" customHeight="1" spans="1:35">
      <c r="A176" s="37">
        <f t="shared" si="188"/>
        <v>173</v>
      </c>
      <c r="B176" s="38" t="s">
        <v>459</v>
      </c>
      <c r="C176" s="39" t="s">
        <v>482</v>
      </c>
      <c r="D176" s="40" t="s">
        <v>483</v>
      </c>
      <c r="E176" s="38">
        <v>3920.55</v>
      </c>
      <c r="F176" s="38">
        <v>3920.55</v>
      </c>
      <c r="G176" s="39">
        <v>6241.75</v>
      </c>
      <c r="H176" s="38">
        <v>3920.55</v>
      </c>
      <c r="I176" s="39">
        <v>2200</v>
      </c>
      <c r="J176" s="39">
        <v>108</v>
      </c>
      <c r="K176" s="38">
        <f t="shared" si="189"/>
        <v>47.05</v>
      </c>
      <c r="L176" s="38">
        <f t="shared" si="190"/>
        <v>627.29</v>
      </c>
      <c r="M176" s="39">
        <f t="shared" si="191"/>
        <v>499.34</v>
      </c>
      <c r="N176" s="38">
        <f t="shared" si="192"/>
        <v>27.44</v>
      </c>
      <c r="O176" s="39">
        <f t="shared" si="193"/>
        <v>110</v>
      </c>
      <c r="P176" s="39">
        <f t="shared" si="194"/>
        <v>54</v>
      </c>
      <c r="Q176" s="39">
        <f t="shared" si="195"/>
        <v>1365.12</v>
      </c>
      <c r="R176" s="38">
        <f t="shared" si="196"/>
        <v>0</v>
      </c>
      <c r="S176" s="38">
        <f t="shared" si="197"/>
        <v>313.64</v>
      </c>
      <c r="T176" s="39">
        <f t="shared" si="198"/>
        <v>124.84</v>
      </c>
      <c r="U176" s="38">
        <f t="shared" si="199"/>
        <v>11.76</v>
      </c>
      <c r="V176" s="39">
        <f t="shared" si="200"/>
        <v>110</v>
      </c>
      <c r="W176" s="39">
        <f t="shared" si="201"/>
        <v>54</v>
      </c>
      <c r="X176" s="38">
        <f t="shared" si="202"/>
        <v>614.24</v>
      </c>
      <c r="Y176" s="38">
        <f t="shared" si="203"/>
        <v>1979.36</v>
      </c>
      <c r="Z176" s="38"/>
      <c r="AA176" s="41" t="s">
        <v>48</v>
      </c>
      <c r="AB176" s="42">
        <f t="shared" ref="AB176:AH176" si="252">K176+R176</f>
        <v>47.05</v>
      </c>
      <c r="AC176" s="42">
        <f t="shared" si="252"/>
        <v>940.93</v>
      </c>
      <c r="AD176" s="42">
        <f t="shared" si="252"/>
        <v>624.18</v>
      </c>
      <c r="AE176" s="42">
        <f t="shared" si="252"/>
        <v>39.2</v>
      </c>
      <c r="AF176" s="42">
        <f t="shared" si="252"/>
        <v>220</v>
      </c>
      <c r="AG176" s="42">
        <f t="shared" si="252"/>
        <v>108</v>
      </c>
      <c r="AH176" s="42">
        <f t="shared" si="252"/>
        <v>1979.36</v>
      </c>
      <c r="AI176" s="41" t="s">
        <v>33</v>
      </c>
    </row>
    <row r="177" s="15" customFormat="1" ht="16" customHeight="1" spans="1:35">
      <c r="A177" s="37">
        <f t="shared" si="188"/>
        <v>174</v>
      </c>
      <c r="B177" s="38" t="s">
        <v>459</v>
      </c>
      <c r="C177" s="39" t="s">
        <v>484</v>
      </c>
      <c r="D177" s="40" t="s">
        <v>485</v>
      </c>
      <c r="E177" s="38">
        <v>3920.55</v>
      </c>
      <c r="F177" s="38">
        <v>3920.55</v>
      </c>
      <c r="G177" s="39">
        <v>6241.75</v>
      </c>
      <c r="H177" s="38">
        <v>3920.55</v>
      </c>
      <c r="I177" s="39">
        <v>2200</v>
      </c>
      <c r="J177" s="39">
        <v>108</v>
      </c>
      <c r="K177" s="38">
        <f t="shared" si="189"/>
        <v>47.05</v>
      </c>
      <c r="L177" s="38">
        <f t="shared" si="190"/>
        <v>627.29</v>
      </c>
      <c r="M177" s="39">
        <f t="shared" si="191"/>
        <v>499.34</v>
      </c>
      <c r="N177" s="38">
        <f t="shared" si="192"/>
        <v>27.44</v>
      </c>
      <c r="O177" s="39">
        <f t="shared" si="193"/>
        <v>110</v>
      </c>
      <c r="P177" s="39">
        <f t="shared" si="194"/>
        <v>54</v>
      </c>
      <c r="Q177" s="39">
        <f t="shared" si="195"/>
        <v>1365.12</v>
      </c>
      <c r="R177" s="38">
        <f t="shared" si="196"/>
        <v>0</v>
      </c>
      <c r="S177" s="38">
        <f t="shared" si="197"/>
        <v>313.64</v>
      </c>
      <c r="T177" s="39">
        <f t="shared" si="198"/>
        <v>124.84</v>
      </c>
      <c r="U177" s="38">
        <f t="shared" si="199"/>
        <v>11.76</v>
      </c>
      <c r="V177" s="39">
        <f t="shared" si="200"/>
        <v>110</v>
      </c>
      <c r="W177" s="39">
        <f t="shared" si="201"/>
        <v>54</v>
      </c>
      <c r="X177" s="38">
        <f t="shared" si="202"/>
        <v>614.24</v>
      </c>
      <c r="Y177" s="38">
        <f t="shared" si="203"/>
        <v>1979.36</v>
      </c>
      <c r="Z177" s="38"/>
      <c r="AA177" s="41" t="s">
        <v>49</v>
      </c>
      <c r="AB177" s="42">
        <f t="shared" ref="AB177:AH177" si="253">K177+R177</f>
        <v>47.05</v>
      </c>
      <c r="AC177" s="42">
        <f t="shared" si="253"/>
        <v>940.93</v>
      </c>
      <c r="AD177" s="42">
        <f t="shared" si="253"/>
        <v>624.18</v>
      </c>
      <c r="AE177" s="42">
        <f t="shared" si="253"/>
        <v>39.2</v>
      </c>
      <c r="AF177" s="42">
        <f t="shared" si="253"/>
        <v>220</v>
      </c>
      <c r="AG177" s="42">
        <f t="shared" si="253"/>
        <v>108</v>
      </c>
      <c r="AH177" s="42">
        <f t="shared" si="253"/>
        <v>1979.36</v>
      </c>
      <c r="AI177" s="41" t="s">
        <v>33</v>
      </c>
    </row>
    <row r="178" s="15" customFormat="1" ht="16" customHeight="1" spans="1:35">
      <c r="A178" s="37">
        <f t="shared" si="188"/>
        <v>175</v>
      </c>
      <c r="B178" s="38" t="s">
        <v>459</v>
      </c>
      <c r="C178" s="39" t="s">
        <v>486</v>
      </c>
      <c r="D178" s="40" t="s">
        <v>487</v>
      </c>
      <c r="E178" s="38">
        <v>3920.55</v>
      </c>
      <c r="F178" s="38">
        <v>3920.55</v>
      </c>
      <c r="G178" s="39">
        <v>6241.75</v>
      </c>
      <c r="H178" s="38">
        <v>3920.55</v>
      </c>
      <c r="I178" s="39">
        <v>2200</v>
      </c>
      <c r="J178" s="39">
        <v>108</v>
      </c>
      <c r="K178" s="38">
        <f t="shared" si="189"/>
        <v>47.05</v>
      </c>
      <c r="L178" s="38">
        <f t="shared" si="190"/>
        <v>627.29</v>
      </c>
      <c r="M178" s="39">
        <f t="shared" si="191"/>
        <v>499.34</v>
      </c>
      <c r="N178" s="38">
        <f t="shared" si="192"/>
        <v>27.44</v>
      </c>
      <c r="O178" s="39">
        <f t="shared" si="193"/>
        <v>110</v>
      </c>
      <c r="P178" s="39">
        <f t="shared" si="194"/>
        <v>54</v>
      </c>
      <c r="Q178" s="39">
        <f t="shared" si="195"/>
        <v>1365.12</v>
      </c>
      <c r="R178" s="38">
        <f t="shared" si="196"/>
        <v>0</v>
      </c>
      <c r="S178" s="38">
        <f t="shared" si="197"/>
        <v>313.64</v>
      </c>
      <c r="T178" s="39">
        <f t="shared" si="198"/>
        <v>124.84</v>
      </c>
      <c r="U178" s="38">
        <f t="shared" si="199"/>
        <v>11.76</v>
      </c>
      <c r="V178" s="39">
        <f t="shared" si="200"/>
        <v>110</v>
      </c>
      <c r="W178" s="39">
        <f t="shared" si="201"/>
        <v>54</v>
      </c>
      <c r="X178" s="38">
        <f t="shared" si="202"/>
        <v>614.24</v>
      </c>
      <c r="Y178" s="38">
        <f t="shared" si="203"/>
        <v>1979.36</v>
      </c>
      <c r="Z178" s="38"/>
      <c r="AA178" s="41" t="s">
        <v>51</v>
      </c>
      <c r="AB178" s="42">
        <f t="shared" ref="AB178:AH178" si="254">K178+R178</f>
        <v>47.05</v>
      </c>
      <c r="AC178" s="42">
        <f t="shared" si="254"/>
        <v>940.93</v>
      </c>
      <c r="AD178" s="42">
        <f t="shared" si="254"/>
        <v>624.18</v>
      </c>
      <c r="AE178" s="42">
        <f t="shared" si="254"/>
        <v>39.2</v>
      </c>
      <c r="AF178" s="42">
        <f t="shared" si="254"/>
        <v>220</v>
      </c>
      <c r="AG178" s="42">
        <f t="shared" si="254"/>
        <v>108</v>
      </c>
      <c r="AH178" s="42">
        <f t="shared" si="254"/>
        <v>1979.36</v>
      </c>
      <c r="AI178" s="41" t="s">
        <v>33</v>
      </c>
    </row>
    <row r="179" s="15" customFormat="1" ht="16" customHeight="1" spans="1:35">
      <c r="A179" s="37">
        <f t="shared" si="188"/>
        <v>176</v>
      </c>
      <c r="B179" s="38" t="s">
        <v>153</v>
      </c>
      <c r="C179" s="39" t="s">
        <v>488</v>
      </c>
      <c r="D179" s="40" t="s">
        <v>489</v>
      </c>
      <c r="E179" s="38">
        <v>3920.55</v>
      </c>
      <c r="F179" s="38">
        <v>3920.55</v>
      </c>
      <c r="G179" s="39">
        <v>6241.75</v>
      </c>
      <c r="H179" s="38">
        <v>3920.55</v>
      </c>
      <c r="I179" s="39">
        <v>3180</v>
      </c>
      <c r="J179" s="39">
        <v>108</v>
      </c>
      <c r="K179" s="38">
        <f t="shared" si="189"/>
        <v>47.05</v>
      </c>
      <c r="L179" s="38">
        <f t="shared" si="190"/>
        <v>627.29</v>
      </c>
      <c r="M179" s="39">
        <f t="shared" si="191"/>
        <v>499.34</v>
      </c>
      <c r="N179" s="38">
        <f t="shared" si="192"/>
        <v>27.44</v>
      </c>
      <c r="O179" s="39">
        <f t="shared" si="193"/>
        <v>159</v>
      </c>
      <c r="P179" s="39">
        <f t="shared" si="194"/>
        <v>54</v>
      </c>
      <c r="Q179" s="39">
        <f t="shared" si="195"/>
        <v>1414.12</v>
      </c>
      <c r="R179" s="38">
        <f t="shared" si="196"/>
        <v>0</v>
      </c>
      <c r="S179" s="38">
        <f t="shared" si="197"/>
        <v>313.64</v>
      </c>
      <c r="T179" s="39">
        <f t="shared" si="198"/>
        <v>124.84</v>
      </c>
      <c r="U179" s="38">
        <f t="shared" si="199"/>
        <v>11.76</v>
      </c>
      <c r="V179" s="39">
        <f t="shared" si="200"/>
        <v>159</v>
      </c>
      <c r="W179" s="39">
        <f t="shared" si="201"/>
        <v>54</v>
      </c>
      <c r="X179" s="38">
        <f t="shared" si="202"/>
        <v>663.24</v>
      </c>
      <c r="Y179" s="38">
        <f t="shared" si="203"/>
        <v>2077.36</v>
      </c>
      <c r="Z179" s="38"/>
      <c r="AA179" s="41" t="s">
        <v>57</v>
      </c>
      <c r="AB179" s="42">
        <f t="shared" ref="AB179:AH179" si="255">K179+R179</f>
        <v>47.05</v>
      </c>
      <c r="AC179" s="42">
        <f t="shared" si="255"/>
        <v>940.93</v>
      </c>
      <c r="AD179" s="42">
        <f t="shared" si="255"/>
        <v>624.18</v>
      </c>
      <c r="AE179" s="42">
        <f t="shared" si="255"/>
        <v>39.2</v>
      </c>
      <c r="AF179" s="42">
        <f t="shared" si="255"/>
        <v>318</v>
      </c>
      <c r="AG179" s="42">
        <f t="shared" si="255"/>
        <v>108</v>
      </c>
      <c r="AH179" s="42">
        <f t="shared" si="255"/>
        <v>2077.36</v>
      </c>
      <c r="AI179" s="41" t="s">
        <v>36</v>
      </c>
    </row>
    <row r="180" s="15" customFormat="1" ht="16" customHeight="1" spans="1:35">
      <c r="A180" s="37">
        <f t="shared" si="188"/>
        <v>177</v>
      </c>
      <c r="B180" s="38" t="s">
        <v>189</v>
      </c>
      <c r="C180" s="39" t="s">
        <v>490</v>
      </c>
      <c r="D180" s="40" t="s">
        <v>491</v>
      </c>
      <c r="E180" s="38">
        <v>3920.55</v>
      </c>
      <c r="F180" s="38">
        <v>3920.55</v>
      </c>
      <c r="G180" s="39">
        <v>6241.75</v>
      </c>
      <c r="H180" s="38">
        <v>3920.55</v>
      </c>
      <c r="I180" s="39">
        <v>2200</v>
      </c>
      <c r="J180" s="39">
        <v>108</v>
      </c>
      <c r="K180" s="38">
        <f t="shared" si="189"/>
        <v>47.05</v>
      </c>
      <c r="L180" s="38">
        <f t="shared" si="190"/>
        <v>627.29</v>
      </c>
      <c r="M180" s="39">
        <f t="shared" si="191"/>
        <v>499.34</v>
      </c>
      <c r="N180" s="38">
        <f t="shared" si="192"/>
        <v>27.44</v>
      </c>
      <c r="O180" s="39">
        <f t="shared" si="193"/>
        <v>110</v>
      </c>
      <c r="P180" s="39">
        <f t="shared" si="194"/>
        <v>54</v>
      </c>
      <c r="Q180" s="39">
        <f t="shared" si="195"/>
        <v>1365.12</v>
      </c>
      <c r="R180" s="38">
        <f t="shared" si="196"/>
        <v>0</v>
      </c>
      <c r="S180" s="38">
        <f t="shared" si="197"/>
        <v>313.64</v>
      </c>
      <c r="T180" s="39">
        <f t="shared" si="198"/>
        <v>124.84</v>
      </c>
      <c r="U180" s="38">
        <f t="shared" si="199"/>
        <v>11.76</v>
      </c>
      <c r="V180" s="39">
        <f t="shared" si="200"/>
        <v>110</v>
      </c>
      <c r="W180" s="39">
        <f t="shared" si="201"/>
        <v>54</v>
      </c>
      <c r="X180" s="38">
        <f t="shared" si="202"/>
        <v>614.24</v>
      </c>
      <c r="Y180" s="38">
        <f t="shared" si="203"/>
        <v>1979.36</v>
      </c>
      <c r="Z180" s="38"/>
      <c r="AA180" s="41" t="s">
        <v>52</v>
      </c>
      <c r="AB180" s="42">
        <f t="shared" ref="AB180:AH180" si="256">K180+R180</f>
        <v>47.05</v>
      </c>
      <c r="AC180" s="42">
        <f t="shared" si="256"/>
        <v>940.93</v>
      </c>
      <c r="AD180" s="42">
        <f t="shared" si="256"/>
        <v>624.18</v>
      </c>
      <c r="AE180" s="42">
        <f t="shared" si="256"/>
        <v>39.2</v>
      </c>
      <c r="AF180" s="42">
        <f t="shared" si="256"/>
        <v>220</v>
      </c>
      <c r="AG180" s="42">
        <f t="shared" si="256"/>
        <v>108</v>
      </c>
      <c r="AH180" s="42">
        <f t="shared" si="256"/>
        <v>1979.36</v>
      </c>
      <c r="AI180" s="41" t="s">
        <v>33</v>
      </c>
    </row>
    <row r="181" s="15" customFormat="1" ht="16" customHeight="1" spans="1:35">
      <c r="A181" s="37">
        <f t="shared" si="188"/>
        <v>178</v>
      </c>
      <c r="B181" s="38" t="s">
        <v>459</v>
      </c>
      <c r="C181" s="39" t="s">
        <v>492</v>
      </c>
      <c r="D181" s="40" t="s">
        <v>493</v>
      </c>
      <c r="E181" s="38">
        <v>3920.55</v>
      </c>
      <c r="F181" s="38">
        <v>3920.55</v>
      </c>
      <c r="G181" s="39">
        <v>6241.75</v>
      </c>
      <c r="H181" s="38">
        <v>3920.55</v>
      </c>
      <c r="I181" s="39">
        <v>2200</v>
      </c>
      <c r="J181" s="39">
        <v>108</v>
      </c>
      <c r="K181" s="38">
        <f t="shared" si="189"/>
        <v>47.05</v>
      </c>
      <c r="L181" s="38">
        <f t="shared" si="190"/>
        <v>627.29</v>
      </c>
      <c r="M181" s="39">
        <f t="shared" si="191"/>
        <v>499.34</v>
      </c>
      <c r="N181" s="38">
        <f t="shared" si="192"/>
        <v>27.44</v>
      </c>
      <c r="O181" s="39">
        <f t="shared" si="193"/>
        <v>110</v>
      </c>
      <c r="P181" s="39">
        <f t="shared" si="194"/>
        <v>54</v>
      </c>
      <c r="Q181" s="39">
        <f t="shared" si="195"/>
        <v>1365.12</v>
      </c>
      <c r="R181" s="38">
        <f t="shared" si="196"/>
        <v>0</v>
      </c>
      <c r="S181" s="38">
        <f t="shared" si="197"/>
        <v>313.64</v>
      </c>
      <c r="T181" s="39">
        <f t="shared" si="198"/>
        <v>124.84</v>
      </c>
      <c r="U181" s="38">
        <f t="shared" si="199"/>
        <v>11.76</v>
      </c>
      <c r="V181" s="39">
        <f t="shared" si="200"/>
        <v>110</v>
      </c>
      <c r="W181" s="39">
        <f t="shared" si="201"/>
        <v>54</v>
      </c>
      <c r="X181" s="38">
        <f t="shared" si="202"/>
        <v>614.24</v>
      </c>
      <c r="Y181" s="38">
        <f t="shared" si="203"/>
        <v>1979.36</v>
      </c>
      <c r="Z181" s="38"/>
      <c r="AA181" s="41" t="s">
        <v>49</v>
      </c>
      <c r="AB181" s="42">
        <f t="shared" ref="AB181:AH181" si="257">K181+R181</f>
        <v>47.05</v>
      </c>
      <c r="AC181" s="42">
        <f t="shared" si="257"/>
        <v>940.93</v>
      </c>
      <c r="AD181" s="42">
        <f t="shared" si="257"/>
        <v>624.18</v>
      </c>
      <c r="AE181" s="42">
        <f t="shared" si="257"/>
        <v>39.2</v>
      </c>
      <c r="AF181" s="42">
        <f t="shared" si="257"/>
        <v>220</v>
      </c>
      <c r="AG181" s="42">
        <f t="shared" si="257"/>
        <v>108</v>
      </c>
      <c r="AH181" s="42">
        <f t="shared" si="257"/>
        <v>1979.36</v>
      </c>
      <c r="AI181" s="41" t="s">
        <v>33</v>
      </c>
    </row>
    <row r="182" s="15" customFormat="1" ht="16" customHeight="1" spans="1:35">
      <c r="A182" s="37">
        <f t="shared" si="188"/>
        <v>179</v>
      </c>
      <c r="B182" s="38" t="s">
        <v>459</v>
      </c>
      <c r="C182" s="58" t="s">
        <v>494</v>
      </c>
      <c r="D182" s="40" t="s">
        <v>495</v>
      </c>
      <c r="E182" s="38">
        <v>3920.55</v>
      </c>
      <c r="F182" s="38">
        <v>3920.55</v>
      </c>
      <c r="G182" s="39">
        <v>6241.75</v>
      </c>
      <c r="H182" s="38">
        <v>3920.55</v>
      </c>
      <c r="I182" s="39">
        <v>2200</v>
      </c>
      <c r="J182" s="39">
        <v>108</v>
      </c>
      <c r="K182" s="38">
        <f t="shared" si="189"/>
        <v>47.05</v>
      </c>
      <c r="L182" s="38">
        <f t="shared" si="190"/>
        <v>627.29</v>
      </c>
      <c r="M182" s="39">
        <f t="shared" si="191"/>
        <v>499.34</v>
      </c>
      <c r="N182" s="38">
        <f t="shared" si="192"/>
        <v>27.44</v>
      </c>
      <c r="O182" s="39">
        <f t="shared" si="193"/>
        <v>110</v>
      </c>
      <c r="P182" s="39">
        <f t="shared" si="194"/>
        <v>54</v>
      </c>
      <c r="Q182" s="39">
        <f t="shared" si="195"/>
        <v>1365.12</v>
      </c>
      <c r="R182" s="38">
        <f t="shared" si="196"/>
        <v>0</v>
      </c>
      <c r="S182" s="38">
        <f t="shared" si="197"/>
        <v>313.64</v>
      </c>
      <c r="T182" s="39">
        <f t="shared" si="198"/>
        <v>124.84</v>
      </c>
      <c r="U182" s="38">
        <f t="shared" si="199"/>
        <v>11.76</v>
      </c>
      <c r="V182" s="39">
        <f t="shared" si="200"/>
        <v>110</v>
      </c>
      <c r="W182" s="39">
        <f t="shared" si="201"/>
        <v>54</v>
      </c>
      <c r="X182" s="38">
        <f t="shared" si="202"/>
        <v>614.24</v>
      </c>
      <c r="Y182" s="38">
        <f t="shared" si="203"/>
        <v>1979.36</v>
      </c>
      <c r="Z182" s="38"/>
      <c r="AA182" s="41" t="s">
        <v>51</v>
      </c>
      <c r="AB182" s="42">
        <f t="shared" ref="AB182:AH182" si="258">K182+R182</f>
        <v>47.05</v>
      </c>
      <c r="AC182" s="42">
        <f t="shared" si="258"/>
        <v>940.93</v>
      </c>
      <c r="AD182" s="42">
        <f t="shared" si="258"/>
        <v>624.18</v>
      </c>
      <c r="AE182" s="42">
        <f t="shared" si="258"/>
        <v>39.2</v>
      </c>
      <c r="AF182" s="42">
        <f t="shared" si="258"/>
        <v>220</v>
      </c>
      <c r="AG182" s="42">
        <f t="shared" si="258"/>
        <v>108</v>
      </c>
      <c r="AH182" s="42">
        <f t="shared" si="258"/>
        <v>1979.36</v>
      </c>
      <c r="AI182" s="41" t="s">
        <v>33</v>
      </c>
    </row>
    <row r="183" s="15" customFormat="1" ht="16" customHeight="1" spans="1:35">
      <c r="A183" s="37">
        <f t="shared" si="188"/>
        <v>180</v>
      </c>
      <c r="B183" s="38" t="s">
        <v>46</v>
      </c>
      <c r="C183" s="59" t="s">
        <v>496</v>
      </c>
      <c r="D183" s="40" t="s">
        <v>497</v>
      </c>
      <c r="E183" s="38">
        <v>3920.55</v>
      </c>
      <c r="F183" s="38">
        <v>3920.55</v>
      </c>
      <c r="G183" s="39">
        <v>6241.75</v>
      </c>
      <c r="H183" s="38">
        <v>3920.55</v>
      </c>
      <c r="I183" s="39">
        <v>3180</v>
      </c>
      <c r="J183" s="39">
        <v>108</v>
      </c>
      <c r="K183" s="38">
        <f t="shared" si="189"/>
        <v>47.05</v>
      </c>
      <c r="L183" s="38">
        <f t="shared" si="190"/>
        <v>627.29</v>
      </c>
      <c r="M183" s="39">
        <f t="shared" si="191"/>
        <v>499.34</v>
      </c>
      <c r="N183" s="38">
        <f t="shared" si="192"/>
        <v>27.44</v>
      </c>
      <c r="O183" s="39">
        <f t="shared" si="193"/>
        <v>159</v>
      </c>
      <c r="P183" s="39">
        <f t="shared" si="194"/>
        <v>54</v>
      </c>
      <c r="Q183" s="39">
        <f t="shared" si="195"/>
        <v>1414.12</v>
      </c>
      <c r="R183" s="38">
        <f t="shared" si="196"/>
        <v>0</v>
      </c>
      <c r="S183" s="38">
        <f t="shared" si="197"/>
        <v>313.64</v>
      </c>
      <c r="T183" s="39">
        <f t="shared" si="198"/>
        <v>124.84</v>
      </c>
      <c r="U183" s="38">
        <f t="shared" si="199"/>
        <v>11.76</v>
      </c>
      <c r="V183" s="39">
        <f t="shared" si="200"/>
        <v>159</v>
      </c>
      <c r="W183" s="39">
        <f t="shared" si="201"/>
        <v>54</v>
      </c>
      <c r="X183" s="38">
        <f t="shared" si="202"/>
        <v>663.24</v>
      </c>
      <c r="Y183" s="38">
        <f t="shared" si="203"/>
        <v>2077.36</v>
      </c>
      <c r="Z183" s="38"/>
      <c r="AA183" s="41" t="s">
        <v>46</v>
      </c>
      <c r="AB183" s="42">
        <f t="shared" ref="AB183:AH183" si="259">K183+R183</f>
        <v>47.05</v>
      </c>
      <c r="AC183" s="42">
        <f t="shared" si="259"/>
        <v>940.93</v>
      </c>
      <c r="AD183" s="42">
        <f t="shared" si="259"/>
        <v>624.18</v>
      </c>
      <c r="AE183" s="42">
        <f t="shared" si="259"/>
        <v>39.2</v>
      </c>
      <c r="AF183" s="42">
        <f t="shared" si="259"/>
        <v>318</v>
      </c>
      <c r="AG183" s="42">
        <f t="shared" si="259"/>
        <v>108</v>
      </c>
      <c r="AH183" s="42">
        <f t="shared" si="259"/>
        <v>2077.36</v>
      </c>
      <c r="AI183" s="41" t="s">
        <v>31</v>
      </c>
    </row>
    <row r="184" s="15" customFormat="1" ht="16" customHeight="1" spans="1:35">
      <c r="A184" s="37">
        <f t="shared" si="188"/>
        <v>181</v>
      </c>
      <c r="B184" s="38" t="s">
        <v>116</v>
      </c>
      <c r="C184" s="45" t="s">
        <v>498</v>
      </c>
      <c r="D184" s="46" t="s">
        <v>499</v>
      </c>
      <c r="E184" s="38">
        <v>3920.55</v>
      </c>
      <c r="F184" s="38">
        <v>3920.55</v>
      </c>
      <c r="G184" s="39">
        <v>6241.75</v>
      </c>
      <c r="H184" s="38">
        <v>3920.55</v>
      </c>
      <c r="I184" s="39">
        <v>2200</v>
      </c>
      <c r="J184" s="39">
        <v>108</v>
      </c>
      <c r="K184" s="38">
        <f t="shared" si="189"/>
        <v>47.05</v>
      </c>
      <c r="L184" s="38">
        <f t="shared" si="190"/>
        <v>627.29</v>
      </c>
      <c r="M184" s="39">
        <f t="shared" si="191"/>
        <v>499.34</v>
      </c>
      <c r="N184" s="38">
        <f t="shared" si="192"/>
        <v>27.44</v>
      </c>
      <c r="O184" s="39">
        <f t="shared" si="193"/>
        <v>110</v>
      </c>
      <c r="P184" s="39">
        <f t="shared" si="194"/>
        <v>54</v>
      </c>
      <c r="Q184" s="39">
        <f t="shared" si="195"/>
        <v>1365.12</v>
      </c>
      <c r="R184" s="38">
        <f t="shared" si="196"/>
        <v>0</v>
      </c>
      <c r="S184" s="38">
        <f t="shared" si="197"/>
        <v>313.64</v>
      </c>
      <c r="T184" s="39">
        <f t="shared" si="198"/>
        <v>124.84</v>
      </c>
      <c r="U184" s="38">
        <f t="shared" si="199"/>
        <v>11.76</v>
      </c>
      <c r="V184" s="39">
        <f t="shared" si="200"/>
        <v>110</v>
      </c>
      <c r="W184" s="39">
        <f t="shared" si="201"/>
        <v>54</v>
      </c>
      <c r="X184" s="38">
        <f t="shared" si="202"/>
        <v>614.24</v>
      </c>
      <c r="Y184" s="38">
        <f t="shared" si="203"/>
        <v>1979.36</v>
      </c>
      <c r="Z184" s="38"/>
      <c r="AA184" s="41" t="s">
        <v>71</v>
      </c>
      <c r="AB184" s="42">
        <f t="shared" ref="AB184:AH184" si="260">K184+R184</f>
        <v>47.05</v>
      </c>
      <c r="AC184" s="42">
        <f t="shared" si="260"/>
        <v>940.93</v>
      </c>
      <c r="AD184" s="42">
        <f t="shared" si="260"/>
        <v>624.18</v>
      </c>
      <c r="AE184" s="42">
        <f t="shared" si="260"/>
        <v>39.2</v>
      </c>
      <c r="AF184" s="42">
        <f t="shared" si="260"/>
        <v>220</v>
      </c>
      <c r="AG184" s="42">
        <f t="shared" si="260"/>
        <v>108</v>
      </c>
      <c r="AH184" s="42">
        <f t="shared" si="260"/>
        <v>1979.36</v>
      </c>
      <c r="AI184" s="41" t="s">
        <v>33</v>
      </c>
    </row>
    <row r="185" s="15" customFormat="1" ht="16" customHeight="1" spans="1:35">
      <c r="A185" s="37">
        <f t="shared" si="188"/>
        <v>182</v>
      </c>
      <c r="B185" s="38" t="s">
        <v>153</v>
      </c>
      <c r="C185" s="54" t="s">
        <v>500</v>
      </c>
      <c r="D185" s="46" t="s">
        <v>501</v>
      </c>
      <c r="E185" s="38">
        <v>3920.55</v>
      </c>
      <c r="F185" s="38">
        <v>3920.55</v>
      </c>
      <c r="G185" s="39">
        <v>6241.75</v>
      </c>
      <c r="H185" s="38">
        <v>3920.55</v>
      </c>
      <c r="I185" s="39">
        <v>3180</v>
      </c>
      <c r="J185" s="39">
        <v>108</v>
      </c>
      <c r="K185" s="38">
        <f t="shared" si="189"/>
        <v>47.05</v>
      </c>
      <c r="L185" s="38">
        <f t="shared" si="190"/>
        <v>627.29</v>
      </c>
      <c r="M185" s="39">
        <f t="shared" si="191"/>
        <v>499.34</v>
      </c>
      <c r="N185" s="38">
        <f t="shared" si="192"/>
        <v>27.44</v>
      </c>
      <c r="O185" s="39">
        <f t="shared" si="193"/>
        <v>159</v>
      </c>
      <c r="P185" s="39">
        <f t="shared" si="194"/>
        <v>54</v>
      </c>
      <c r="Q185" s="39">
        <f t="shared" si="195"/>
        <v>1414.12</v>
      </c>
      <c r="R185" s="38">
        <f t="shared" si="196"/>
        <v>0</v>
      </c>
      <c r="S185" s="38">
        <f t="shared" si="197"/>
        <v>313.64</v>
      </c>
      <c r="T185" s="39">
        <f t="shared" si="198"/>
        <v>124.84</v>
      </c>
      <c r="U185" s="38">
        <f t="shared" si="199"/>
        <v>11.76</v>
      </c>
      <c r="V185" s="39">
        <f t="shared" si="200"/>
        <v>159</v>
      </c>
      <c r="W185" s="39">
        <f t="shared" si="201"/>
        <v>54</v>
      </c>
      <c r="X185" s="38">
        <f t="shared" si="202"/>
        <v>663.24</v>
      </c>
      <c r="Y185" s="38">
        <f t="shared" si="203"/>
        <v>2077.36</v>
      </c>
      <c r="Z185" s="38"/>
      <c r="AA185" s="41" t="s">
        <v>57</v>
      </c>
      <c r="AB185" s="42">
        <f t="shared" ref="AB185:AH185" si="261">K185+R185</f>
        <v>47.05</v>
      </c>
      <c r="AC185" s="42">
        <f t="shared" si="261"/>
        <v>940.93</v>
      </c>
      <c r="AD185" s="42">
        <f t="shared" si="261"/>
        <v>624.18</v>
      </c>
      <c r="AE185" s="42">
        <f t="shared" si="261"/>
        <v>39.2</v>
      </c>
      <c r="AF185" s="42">
        <f t="shared" si="261"/>
        <v>318</v>
      </c>
      <c r="AG185" s="42">
        <f t="shared" si="261"/>
        <v>108</v>
      </c>
      <c r="AH185" s="42">
        <f t="shared" si="261"/>
        <v>2077.36</v>
      </c>
      <c r="AI185" s="41" t="s">
        <v>36</v>
      </c>
    </row>
    <row r="186" s="15" customFormat="1" ht="16" customHeight="1" spans="1:35">
      <c r="A186" s="37">
        <f t="shared" si="188"/>
        <v>183</v>
      </c>
      <c r="B186" s="38" t="s">
        <v>153</v>
      </c>
      <c r="C186" s="54" t="s">
        <v>502</v>
      </c>
      <c r="D186" s="46" t="s">
        <v>503</v>
      </c>
      <c r="E186" s="38">
        <v>3920.55</v>
      </c>
      <c r="F186" s="38">
        <v>3920.55</v>
      </c>
      <c r="G186" s="39">
        <v>6241.75</v>
      </c>
      <c r="H186" s="38">
        <v>3920.55</v>
      </c>
      <c r="I186" s="39">
        <v>3180</v>
      </c>
      <c r="J186" s="39">
        <v>108</v>
      </c>
      <c r="K186" s="38">
        <f t="shared" si="189"/>
        <v>47.05</v>
      </c>
      <c r="L186" s="38">
        <f t="shared" si="190"/>
        <v>627.29</v>
      </c>
      <c r="M186" s="39">
        <f t="shared" si="191"/>
        <v>499.34</v>
      </c>
      <c r="N186" s="38">
        <f t="shared" si="192"/>
        <v>27.44</v>
      </c>
      <c r="O186" s="39">
        <f t="shared" si="193"/>
        <v>159</v>
      </c>
      <c r="P186" s="39">
        <f t="shared" si="194"/>
        <v>54</v>
      </c>
      <c r="Q186" s="39">
        <f t="shared" si="195"/>
        <v>1414.12</v>
      </c>
      <c r="R186" s="38">
        <f t="shared" si="196"/>
        <v>0</v>
      </c>
      <c r="S186" s="38">
        <f t="shared" si="197"/>
        <v>313.64</v>
      </c>
      <c r="T186" s="39">
        <f t="shared" si="198"/>
        <v>124.84</v>
      </c>
      <c r="U186" s="38">
        <f t="shared" si="199"/>
        <v>11.76</v>
      </c>
      <c r="V186" s="39">
        <f t="shared" si="200"/>
        <v>159</v>
      </c>
      <c r="W186" s="39">
        <f t="shared" si="201"/>
        <v>54</v>
      </c>
      <c r="X186" s="38">
        <f t="shared" si="202"/>
        <v>663.24</v>
      </c>
      <c r="Y186" s="38">
        <f t="shared" si="203"/>
        <v>2077.36</v>
      </c>
      <c r="Z186" s="38"/>
      <c r="AA186" s="41" t="s">
        <v>57</v>
      </c>
      <c r="AB186" s="42">
        <f t="shared" ref="AB186:AH186" si="262">K186+R186</f>
        <v>47.05</v>
      </c>
      <c r="AC186" s="42">
        <f t="shared" si="262"/>
        <v>940.93</v>
      </c>
      <c r="AD186" s="42">
        <f t="shared" si="262"/>
        <v>624.18</v>
      </c>
      <c r="AE186" s="42">
        <f t="shared" si="262"/>
        <v>39.2</v>
      </c>
      <c r="AF186" s="42">
        <f t="shared" si="262"/>
        <v>318</v>
      </c>
      <c r="AG186" s="42">
        <f t="shared" si="262"/>
        <v>108</v>
      </c>
      <c r="AH186" s="42">
        <f t="shared" si="262"/>
        <v>2077.36</v>
      </c>
      <c r="AI186" s="41" t="s">
        <v>36</v>
      </c>
    </row>
    <row r="187" s="15" customFormat="1" ht="16" customHeight="1" spans="1:35">
      <c r="A187" s="37">
        <f t="shared" si="188"/>
        <v>184</v>
      </c>
      <c r="B187" s="38" t="s">
        <v>195</v>
      </c>
      <c r="C187" s="54" t="s">
        <v>504</v>
      </c>
      <c r="D187" s="46" t="s">
        <v>505</v>
      </c>
      <c r="E187" s="38">
        <v>3920.55</v>
      </c>
      <c r="F187" s="38">
        <v>3920.55</v>
      </c>
      <c r="G187" s="39">
        <v>6241.75</v>
      </c>
      <c r="H187" s="38">
        <v>3920.55</v>
      </c>
      <c r="I187" s="39">
        <v>3180</v>
      </c>
      <c r="J187" s="39">
        <v>108</v>
      </c>
      <c r="K187" s="38">
        <f t="shared" si="189"/>
        <v>47.05</v>
      </c>
      <c r="L187" s="38">
        <f t="shared" si="190"/>
        <v>627.29</v>
      </c>
      <c r="M187" s="39">
        <f t="shared" si="191"/>
        <v>499.34</v>
      </c>
      <c r="N187" s="38">
        <f t="shared" si="192"/>
        <v>27.44</v>
      </c>
      <c r="O187" s="39">
        <f t="shared" si="193"/>
        <v>159</v>
      </c>
      <c r="P187" s="39">
        <f t="shared" si="194"/>
        <v>54</v>
      </c>
      <c r="Q187" s="39">
        <f t="shared" si="195"/>
        <v>1414.12</v>
      </c>
      <c r="R187" s="38">
        <f t="shared" si="196"/>
        <v>0</v>
      </c>
      <c r="S187" s="38">
        <f t="shared" si="197"/>
        <v>313.64</v>
      </c>
      <c r="T187" s="39">
        <f t="shared" si="198"/>
        <v>124.84</v>
      </c>
      <c r="U187" s="38">
        <f t="shared" si="199"/>
        <v>11.76</v>
      </c>
      <c r="V187" s="39">
        <f t="shared" si="200"/>
        <v>159</v>
      </c>
      <c r="W187" s="39">
        <f t="shared" si="201"/>
        <v>54</v>
      </c>
      <c r="X187" s="38">
        <f t="shared" si="202"/>
        <v>663.24</v>
      </c>
      <c r="Y187" s="38">
        <f t="shared" si="203"/>
        <v>2077.36</v>
      </c>
      <c r="Z187" s="38"/>
      <c r="AA187" s="41" t="s">
        <v>73</v>
      </c>
      <c r="AB187" s="42">
        <f t="shared" ref="AB187:AH187" si="263">K187+R187</f>
        <v>47.05</v>
      </c>
      <c r="AC187" s="42">
        <f t="shared" si="263"/>
        <v>940.93</v>
      </c>
      <c r="AD187" s="42">
        <f t="shared" si="263"/>
        <v>624.18</v>
      </c>
      <c r="AE187" s="42">
        <f t="shared" si="263"/>
        <v>39.2</v>
      </c>
      <c r="AF187" s="42">
        <f t="shared" si="263"/>
        <v>318</v>
      </c>
      <c r="AG187" s="42">
        <f t="shared" si="263"/>
        <v>108</v>
      </c>
      <c r="AH187" s="42">
        <f t="shared" si="263"/>
        <v>2077.36</v>
      </c>
      <c r="AI187" s="41" t="s">
        <v>34</v>
      </c>
    </row>
    <row r="188" s="15" customFormat="1" ht="16" customHeight="1" spans="1:35">
      <c r="A188" s="37">
        <f t="shared" si="188"/>
        <v>185</v>
      </c>
      <c r="B188" s="38" t="s">
        <v>172</v>
      </c>
      <c r="C188" s="60" t="s">
        <v>506</v>
      </c>
      <c r="D188" s="223" t="s">
        <v>507</v>
      </c>
      <c r="E188" s="38">
        <v>3920.55</v>
      </c>
      <c r="F188" s="38">
        <v>3920.55</v>
      </c>
      <c r="G188" s="39">
        <v>6241.75</v>
      </c>
      <c r="H188" s="38">
        <v>3920.55</v>
      </c>
      <c r="I188" s="39">
        <v>3180</v>
      </c>
      <c r="J188" s="39">
        <v>108</v>
      </c>
      <c r="K188" s="38">
        <f t="shared" si="189"/>
        <v>47.05</v>
      </c>
      <c r="L188" s="38">
        <f t="shared" si="190"/>
        <v>627.29</v>
      </c>
      <c r="M188" s="39">
        <f t="shared" si="191"/>
        <v>499.34</v>
      </c>
      <c r="N188" s="38">
        <f t="shared" si="192"/>
        <v>27.44</v>
      </c>
      <c r="O188" s="39">
        <f t="shared" si="193"/>
        <v>159</v>
      </c>
      <c r="P188" s="39">
        <f t="shared" si="194"/>
        <v>54</v>
      </c>
      <c r="Q188" s="39">
        <f t="shared" si="195"/>
        <v>1414.12</v>
      </c>
      <c r="R188" s="38">
        <f t="shared" si="196"/>
        <v>0</v>
      </c>
      <c r="S188" s="38">
        <f t="shared" si="197"/>
        <v>313.64</v>
      </c>
      <c r="T188" s="39">
        <f t="shared" si="198"/>
        <v>124.84</v>
      </c>
      <c r="U188" s="38">
        <f t="shared" si="199"/>
        <v>11.76</v>
      </c>
      <c r="V188" s="39">
        <f t="shared" si="200"/>
        <v>159</v>
      </c>
      <c r="W188" s="39">
        <f t="shared" si="201"/>
        <v>54</v>
      </c>
      <c r="X188" s="38">
        <f t="shared" si="202"/>
        <v>663.24</v>
      </c>
      <c r="Y188" s="38">
        <f t="shared" si="203"/>
        <v>2077.36</v>
      </c>
      <c r="Z188" s="38"/>
      <c r="AA188" s="41" t="s">
        <v>74</v>
      </c>
      <c r="AB188" s="42">
        <f t="shared" ref="AB188:AH188" si="264">K188+R188</f>
        <v>47.05</v>
      </c>
      <c r="AC188" s="42">
        <f t="shared" si="264"/>
        <v>940.93</v>
      </c>
      <c r="AD188" s="42">
        <f t="shared" si="264"/>
        <v>624.18</v>
      </c>
      <c r="AE188" s="42">
        <f t="shared" si="264"/>
        <v>39.2</v>
      </c>
      <c r="AF188" s="42">
        <f t="shared" si="264"/>
        <v>318</v>
      </c>
      <c r="AG188" s="42">
        <f t="shared" si="264"/>
        <v>108</v>
      </c>
      <c r="AH188" s="42">
        <f t="shared" si="264"/>
        <v>2077.36</v>
      </c>
      <c r="AI188" s="41" t="s">
        <v>35</v>
      </c>
    </row>
    <row r="189" s="15" customFormat="1" ht="16" customHeight="1" spans="1:35">
      <c r="A189" s="37">
        <f t="shared" si="188"/>
        <v>186</v>
      </c>
      <c r="B189" s="38" t="s">
        <v>186</v>
      </c>
      <c r="C189" s="54" t="s">
        <v>508</v>
      </c>
      <c r="D189" s="46" t="s">
        <v>509</v>
      </c>
      <c r="E189" s="38">
        <v>3920.55</v>
      </c>
      <c r="F189" s="38">
        <v>3920.55</v>
      </c>
      <c r="G189" s="39">
        <v>6241.75</v>
      </c>
      <c r="H189" s="38">
        <v>3920.55</v>
      </c>
      <c r="I189" s="39">
        <v>3180</v>
      </c>
      <c r="J189" s="39">
        <v>108</v>
      </c>
      <c r="K189" s="38">
        <f t="shared" si="189"/>
        <v>47.05</v>
      </c>
      <c r="L189" s="38">
        <f t="shared" si="190"/>
        <v>627.29</v>
      </c>
      <c r="M189" s="39">
        <f t="shared" si="191"/>
        <v>499.34</v>
      </c>
      <c r="N189" s="38">
        <f t="shared" si="192"/>
        <v>27.44</v>
      </c>
      <c r="O189" s="39">
        <f t="shared" si="193"/>
        <v>159</v>
      </c>
      <c r="P189" s="39">
        <f t="shared" si="194"/>
        <v>54</v>
      </c>
      <c r="Q189" s="39">
        <f t="shared" si="195"/>
        <v>1414.12</v>
      </c>
      <c r="R189" s="38">
        <f t="shared" si="196"/>
        <v>0</v>
      </c>
      <c r="S189" s="38">
        <f t="shared" si="197"/>
        <v>313.64</v>
      </c>
      <c r="T189" s="39">
        <f t="shared" si="198"/>
        <v>124.84</v>
      </c>
      <c r="U189" s="38">
        <f t="shared" si="199"/>
        <v>11.76</v>
      </c>
      <c r="V189" s="39">
        <f t="shared" si="200"/>
        <v>159</v>
      </c>
      <c r="W189" s="39">
        <f t="shared" si="201"/>
        <v>54</v>
      </c>
      <c r="X189" s="38">
        <f t="shared" si="202"/>
        <v>663.24</v>
      </c>
      <c r="Y189" s="38">
        <f t="shared" si="203"/>
        <v>2077.36</v>
      </c>
      <c r="Z189" s="38"/>
      <c r="AA189" s="41" t="s">
        <v>76</v>
      </c>
      <c r="AB189" s="42">
        <f t="shared" ref="AB189:AH189" si="265">K189+R189</f>
        <v>47.05</v>
      </c>
      <c r="AC189" s="42">
        <f t="shared" si="265"/>
        <v>940.93</v>
      </c>
      <c r="AD189" s="42">
        <f t="shared" si="265"/>
        <v>624.18</v>
      </c>
      <c r="AE189" s="42">
        <f t="shared" si="265"/>
        <v>39.2</v>
      </c>
      <c r="AF189" s="42">
        <f t="shared" si="265"/>
        <v>318</v>
      </c>
      <c r="AG189" s="42">
        <f t="shared" si="265"/>
        <v>108</v>
      </c>
      <c r="AH189" s="42">
        <f t="shared" si="265"/>
        <v>2077.36</v>
      </c>
      <c r="AI189" s="41" t="s">
        <v>36</v>
      </c>
    </row>
    <row r="190" s="15" customFormat="1" ht="16" customHeight="1" spans="1:35">
      <c r="A190" s="37">
        <f t="shared" ref="A190:A197" si="266">ROW()-3</f>
        <v>187</v>
      </c>
      <c r="B190" s="38" t="s">
        <v>153</v>
      </c>
      <c r="C190" s="45" t="s">
        <v>510</v>
      </c>
      <c r="D190" s="46" t="s">
        <v>511</v>
      </c>
      <c r="E190" s="38">
        <v>3920.55</v>
      </c>
      <c r="F190" s="38">
        <v>3920.55</v>
      </c>
      <c r="G190" s="39">
        <v>6241.75</v>
      </c>
      <c r="H190" s="38">
        <v>3920.55</v>
      </c>
      <c r="I190" s="39">
        <v>3180</v>
      </c>
      <c r="J190" s="39">
        <v>108</v>
      </c>
      <c r="K190" s="38">
        <f t="shared" ref="K190:K197" si="267">ROUND(E190*0.012,2)</f>
        <v>47.05</v>
      </c>
      <c r="L190" s="38">
        <f t="shared" ref="L190:L197" si="268">ROUND(F190*0.16,2)</f>
        <v>627.29</v>
      </c>
      <c r="M190" s="39">
        <f t="shared" ref="M190:M197" si="269">ROUND(G190*0.08,2)</f>
        <v>499.34</v>
      </c>
      <c r="N190" s="38">
        <f t="shared" ref="N190:N197" si="270">ROUND(H190*0.007,2)</f>
        <v>27.44</v>
      </c>
      <c r="O190" s="39">
        <f t="shared" ref="O190:O197" si="271">I190*5%</f>
        <v>159</v>
      </c>
      <c r="P190" s="39">
        <f t="shared" ref="P190:P197" si="272">J190*50%</f>
        <v>54</v>
      </c>
      <c r="Q190" s="39">
        <f t="shared" ref="Q190:Q197" si="273">SUM(K190:P190)</f>
        <v>1414.12</v>
      </c>
      <c r="R190" s="38">
        <f t="shared" ref="R190:R197" si="274">E190*0</f>
        <v>0</v>
      </c>
      <c r="S190" s="38">
        <f t="shared" ref="S190:S197" si="275">ROUND(F190*0.08,2)</f>
        <v>313.64</v>
      </c>
      <c r="T190" s="39">
        <f t="shared" ref="T190:T197" si="276">ROUND(G190*0.02,2)</f>
        <v>124.84</v>
      </c>
      <c r="U190" s="38">
        <f t="shared" ref="U190:U197" si="277">ROUND(H190*0.003,2)</f>
        <v>11.76</v>
      </c>
      <c r="V190" s="39">
        <f t="shared" ref="V190:V197" si="278">I190*5%</f>
        <v>159</v>
      </c>
      <c r="W190" s="39">
        <f t="shared" ref="W190:W197" si="279">J190*50%</f>
        <v>54</v>
      </c>
      <c r="X190" s="38">
        <f t="shared" ref="X190:X197" si="280">SUM(R190:W190)</f>
        <v>663.24</v>
      </c>
      <c r="Y190" s="38">
        <f t="shared" ref="Y190:Y197" si="281">Q190+X190</f>
        <v>2077.36</v>
      </c>
      <c r="Z190" s="38"/>
      <c r="AA190" s="41" t="s">
        <v>77</v>
      </c>
      <c r="AB190" s="42">
        <f t="shared" ref="AB190:AH190" si="282">K190+R190</f>
        <v>47.05</v>
      </c>
      <c r="AC190" s="42">
        <f t="shared" si="282"/>
        <v>940.93</v>
      </c>
      <c r="AD190" s="42">
        <f t="shared" si="282"/>
        <v>624.18</v>
      </c>
      <c r="AE190" s="42">
        <f t="shared" si="282"/>
        <v>39.2</v>
      </c>
      <c r="AF190" s="42">
        <f t="shared" si="282"/>
        <v>318</v>
      </c>
      <c r="AG190" s="42">
        <f t="shared" si="282"/>
        <v>108</v>
      </c>
      <c r="AH190" s="42">
        <f t="shared" si="282"/>
        <v>2077.36</v>
      </c>
      <c r="AI190" s="41" t="s">
        <v>36</v>
      </c>
    </row>
    <row r="191" s="15" customFormat="1" ht="16" customHeight="1" spans="1:35">
      <c r="A191" s="37">
        <f t="shared" si="266"/>
        <v>188</v>
      </c>
      <c r="B191" s="38" t="s">
        <v>116</v>
      </c>
      <c r="C191" s="45" t="s">
        <v>512</v>
      </c>
      <c r="D191" s="46" t="s">
        <v>513</v>
      </c>
      <c r="E191" s="38">
        <v>3920.55</v>
      </c>
      <c r="F191" s="38">
        <v>3920.55</v>
      </c>
      <c r="G191" s="39">
        <v>6241.75</v>
      </c>
      <c r="H191" s="38">
        <v>3920.55</v>
      </c>
      <c r="I191" s="39">
        <v>2200</v>
      </c>
      <c r="J191" s="39">
        <v>108</v>
      </c>
      <c r="K191" s="38">
        <f t="shared" si="267"/>
        <v>47.05</v>
      </c>
      <c r="L191" s="38">
        <f t="shared" si="268"/>
        <v>627.29</v>
      </c>
      <c r="M191" s="39">
        <f t="shared" si="269"/>
        <v>499.34</v>
      </c>
      <c r="N191" s="38">
        <f t="shared" si="270"/>
        <v>27.44</v>
      </c>
      <c r="O191" s="39">
        <f t="shared" si="271"/>
        <v>110</v>
      </c>
      <c r="P191" s="39">
        <f t="shared" si="272"/>
        <v>54</v>
      </c>
      <c r="Q191" s="39">
        <f t="shared" si="273"/>
        <v>1365.12</v>
      </c>
      <c r="R191" s="38">
        <f t="shared" si="274"/>
        <v>0</v>
      </c>
      <c r="S191" s="38">
        <f t="shared" si="275"/>
        <v>313.64</v>
      </c>
      <c r="T191" s="39">
        <f t="shared" si="276"/>
        <v>124.84</v>
      </c>
      <c r="U191" s="38">
        <f t="shared" si="277"/>
        <v>11.76</v>
      </c>
      <c r="V191" s="39">
        <f t="shared" si="278"/>
        <v>110</v>
      </c>
      <c r="W191" s="39">
        <f t="shared" si="279"/>
        <v>54</v>
      </c>
      <c r="X191" s="38">
        <f t="shared" si="280"/>
        <v>614.24</v>
      </c>
      <c r="Y191" s="38">
        <f t="shared" si="281"/>
        <v>1979.36</v>
      </c>
      <c r="Z191" s="38"/>
      <c r="AA191" s="41" t="s">
        <v>47</v>
      </c>
      <c r="AB191" s="42">
        <f t="shared" ref="AB191:AH191" si="283">K191+R191</f>
        <v>47.05</v>
      </c>
      <c r="AC191" s="42">
        <f t="shared" si="283"/>
        <v>940.93</v>
      </c>
      <c r="AD191" s="42">
        <f t="shared" si="283"/>
        <v>624.18</v>
      </c>
      <c r="AE191" s="42">
        <f t="shared" si="283"/>
        <v>39.2</v>
      </c>
      <c r="AF191" s="42">
        <f t="shared" si="283"/>
        <v>220</v>
      </c>
      <c r="AG191" s="42">
        <f t="shared" si="283"/>
        <v>108</v>
      </c>
      <c r="AH191" s="42">
        <f t="shared" si="283"/>
        <v>1979.36</v>
      </c>
      <c r="AI191" s="41" t="s">
        <v>33</v>
      </c>
    </row>
    <row r="192" s="15" customFormat="1" ht="16" customHeight="1" spans="1:35">
      <c r="A192" s="37">
        <f t="shared" si="266"/>
        <v>189</v>
      </c>
      <c r="B192" s="38" t="s">
        <v>459</v>
      </c>
      <c r="C192" s="54" t="s">
        <v>514</v>
      </c>
      <c r="D192" s="46" t="s">
        <v>515</v>
      </c>
      <c r="E192" s="38">
        <v>3920.55</v>
      </c>
      <c r="F192" s="38">
        <v>3920.55</v>
      </c>
      <c r="G192" s="39">
        <v>6241.75</v>
      </c>
      <c r="H192" s="38">
        <v>3920.55</v>
      </c>
      <c r="I192" s="39">
        <v>2200</v>
      </c>
      <c r="J192" s="39">
        <v>108</v>
      </c>
      <c r="K192" s="38">
        <f t="shared" si="267"/>
        <v>47.05</v>
      </c>
      <c r="L192" s="38">
        <f t="shared" si="268"/>
        <v>627.29</v>
      </c>
      <c r="M192" s="39">
        <f t="shared" si="269"/>
        <v>499.34</v>
      </c>
      <c r="N192" s="38">
        <f t="shared" si="270"/>
        <v>27.44</v>
      </c>
      <c r="O192" s="39">
        <f t="shared" si="271"/>
        <v>110</v>
      </c>
      <c r="P192" s="39">
        <f t="shared" si="272"/>
        <v>54</v>
      </c>
      <c r="Q192" s="39">
        <f t="shared" si="273"/>
        <v>1365.12</v>
      </c>
      <c r="R192" s="38">
        <f t="shared" si="274"/>
        <v>0</v>
      </c>
      <c r="S192" s="38">
        <f t="shared" si="275"/>
        <v>313.64</v>
      </c>
      <c r="T192" s="39">
        <f t="shared" si="276"/>
        <v>124.84</v>
      </c>
      <c r="U192" s="38">
        <f t="shared" si="277"/>
        <v>11.76</v>
      </c>
      <c r="V192" s="39">
        <f t="shared" si="278"/>
        <v>110</v>
      </c>
      <c r="W192" s="39">
        <f t="shared" si="279"/>
        <v>54</v>
      </c>
      <c r="X192" s="38">
        <f t="shared" si="280"/>
        <v>614.24</v>
      </c>
      <c r="Y192" s="38">
        <f t="shared" si="281"/>
        <v>1979.36</v>
      </c>
      <c r="Z192" s="38"/>
      <c r="AA192" s="41" t="s">
        <v>48</v>
      </c>
      <c r="AB192" s="42">
        <f t="shared" ref="AB192:AH192" si="284">K192+R192</f>
        <v>47.05</v>
      </c>
      <c r="AC192" s="42">
        <f t="shared" si="284"/>
        <v>940.93</v>
      </c>
      <c r="AD192" s="42">
        <f t="shared" si="284"/>
        <v>624.18</v>
      </c>
      <c r="AE192" s="42">
        <f t="shared" si="284"/>
        <v>39.2</v>
      </c>
      <c r="AF192" s="42">
        <f t="shared" si="284"/>
        <v>220</v>
      </c>
      <c r="AG192" s="42">
        <f t="shared" si="284"/>
        <v>108</v>
      </c>
      <c r="AH192" s="42">
        <f t="shared" si="284"/>
        <v>1979.36</v>
      </c>
      <c r="AI192" s="41" t="s">
        <v>33</v>
      </c>
    </row>
    <row r="193" s="15" customFormat="1" ht="16" customHeight="1" spans="1:36">
      <c r="A193" s="37">
        <f t="shared" si="266"/>
        <v>190</v>
      </c>
      <c r="B193" s="38" t="s">
        <v>119</v>
      </c>
      <c r="C193" s="45" t="s">
        <v>516</v>
      </c>
      <c r="D193" s="221" t="s">
        <v>517</v>
      </c>
      <c r="E193" s="38">
        <v>3920.55</v>
      </c>
      <c r="F193" s="38">
        <v>3920.55</v>
      </c>
      <c r="G193" s="39">
        <v>6241.75</v>
      </c>
      <c r="H193" s="38">
        <v>3920.55</v>
      </c>
      <c r="I193" s="39">
        <v>3180</v>
      </c>
      <c r="J193" s="39">
        <v>108</v>
      </c>
      <c r="K193" s="38">
        <f t="shared" si="267"/>
        <v>47.05</v>
      </c>
      <c r="L193" s="38">
        <f t="shared" si="268"/>
        <v>627.29</v>
      </c>
      <c r="M193" s="39">
        <f t="shared" si="269"/>
        <v>499.34</v>
      </c>
      <c r="N193" s="38">
        <f t="shared" si="270"/>
        <v>27.44</v>
      </c>
      <c r="O193" s="39">
        <f t="shared" si="271"/>
        <v>159</v>
      </c>
      <c r="P193" s="39">
        <f t="shared" si="272"/>
        <v>54</v>
      </c>
      <c r="Q193" s="39">
        <f t="shared" si="273"/>
        <v>1414.12</v>
      </c>
      <c r="R193" s="38">
        <f t="shared" si="274"/>
        <v>0</v>
      </c>
      <c r="S193" s="38">
        <f t="shared" si="275"/>
        <v>313.64</v>
      </c>
      <c r="T193" s="39">
        <f t="shared" si="276"/>
        <v>124.84</v>
      </c>
      <c r="U193" s="38">
        <f t="shared" si="277"/>
        <v>11.76</v>
      </c>
      <c r="V193" s="39">
        <f t="shared" si="278"/>
        <v>159</v>
      </c>
      <c r="W193" s="39">
        <f t="shared" si="279"/>
        <v>54</v>
      </c>
      <c r="X193" s="38">
        <f t="shared" si="280"/>
        <v>663.24</v>
      </c>
      <c r="Y193" s="38">
        <f t="shared" si="281"/>
        <v>2077.36</v>
      </c>
      <c r="Z193" s="38"/>
      <c r="AA193" s="41" t="s">
        <v>74</v>
      </c>
      <c r="AB193" s="42">
        <f t="shared" ref="AB193:AH193" si="285">K193+R193</f>
        <v>47.05</v>
      </c>
      <c r="AC193" s="42">
        <f t="shared" si="285"/>
        <v>940.93</v>
      </c>
      <c r="AD193" s="42">
        <f t="shared" si="285"/>
        <v>624.18</v>
      </c>
      <c r="AE193" s="42">
        <f t="shared" si="285"/>
        <v>39.2</v>
      </c>
      <c r="AF193" s="42">
        <f t="shared" si="285"/>
        <v>318</v>
      </c>
      <c r="AG193" s="42">
        <f t="shared" si="285"/>
        <v>108</v>
      </c>
      <c r="AH193" s="42">
        <f t="shared" si="285"/>
        <v>2077.36</v>
      </c>
      <c r="AI193" s="41" t="s">
        <v>35</v>
      </c>
    </row>
    <row r="194" s="15" customFormat="1" ht="16" customHeight="1" spans="1:36">
      <c r="A194" s="37">
        <f t="shared" si="266"/>
        <v>191</v>
      </c>
      <c r="B194" s="38" t="s">
        <v>347</v>
      </c>
      <c r="C194" s="45" t="s">
        <v>518</v>
      </c>
      <c r="D194" s="46" t="s">
        <v>519</v>
      </c>
      <c r="E194" s="38">
        <v>3920.55</v>
      </c>
      <c r="F194" s="38">
        <v>3920.55</v>
      </c>
      <c r="G194" s="39">
        <v>6241.75</v>
      </c>
      <c r="H194" s="38">
        <v>3920.55</v>
      </c>
      <c r="I194" s="39">
        <v>2200</v>
      </c>
      <c r="J194" s="39">
        <v>108</v>
      </c>
      <c r="K194" s="38">
        <f t="shared" si="267"/>
        <v>47.05</v>
      </c>
      <c r="L194" s="38">
        <f t="shared" si="268"/>
        <v>627.29</v>
      </c>
      <c r="M194" s="39">
        <f t="shared" si="269"/>
        <v>499.34</v>
      </c>
      <c r="N194" s="38">
        <f t="shared" si="270"/>
        <v>27.44</v>
      </c>
      <c r="O194" s="39">
        <f t="shared" si="271"/>
        <v>110</v>
      </c>
      <c r="P194" s="39">
        <f t="shared" si="272"/>
        <v>54</v>
      </c>
      <c r="Q194" s="39">
        <f t="shared" si="273"/>
        <v>1365.12</v>
      </c>
      <c r="R194" s="38">
        <f t="shared" si="274"/>
        <v>0</v>
      </c>
      <c r="S194" s="38">
        <f t="shared" si="275"/>
        <v>313.64</v>
      </c>
      <c r="T194" s="39">
        <f t="shared" si="276"/>
        <v>124.84</v>
      </c>
      <c r="U194" s="38">
        <f t="shared" si="277"/>
        <v>11.76</v>
      </c>
      <c r="V194" s="39">
        <f t="shared" si="278"/>
        <v>110</v>
      </c>
      <c r="W194" s="39">
        <f t="shared" si="279"/>
        <v>54</v>
      </c>
      <c r="X194" s="38">
        <f t="shared" si="280"/>
        <v>614.24</v>
      </c>
      <c r="Y194" s="38">
        <f t="shared" si="281"/>
        <v>1979.36</v>
      </c>
      <c r="Z194" s="38"/>
      <c r="AA194" s="41" t="s">
        <v>69</v>
      </c>
      <c r="AB194" s="42">
        <f t="shared" ref="AB194:AH194" si="286">K194+R194</f>
        <v>47.05</v>
      </c>
      <c r="AC194" s="42">
        <f t="shared" si="286"/>
        <v>940.93</v>
      </c>
      <c r="AD194" s="42">
        <f t="shared" si="286"/>
        <v>624.18</v>
      </c>
      <c r="AE194" s="42">
        <f t="shared" si="286"/>
        <v>39.2</v>
      </c>
      <c r="AF194" s="42">
        <f t="shared" si="286"/>
        <v>220</v>
      </c>
      <c r="AG194" s="42">
        <f t="shared" si="286"/>
        <v>108</v>
      </c>
      <c r="AH194" s="42">
        <f t="shared" si="286"/>
        <v>1979.36</v>
      </c>
      <c r="AI194" s="41" t="s">
        <v>33</v>
      </c>
    </row>
    <row r="195" s="15" customFormat="1" ht="16" customHeight="1" spans="1:36">
      <c r="A195" s="37">
        <f t="shared" si="266"/>
        <v>192</v>
      </c>
      <c r="B195" s="38" t="s">
        <v>116</v>
      </c>
      <c r="C195" s="45" t="s">
        <v>520</v>
      </c>
      <c r="D195" s="221" t="s">
        <v>521</v>
      </c>
      <c r="E195" s="38">
        <v>3920.55</v>
      </c>
      <c r="F195" s="38">
        <v>3920.55</v>
      </c>
      <c r="G195" s="39">
        <v>6241.75</v>
      </c>
      <c r="H195" s="38">
        <v>3920.55</v>
      </c>
      <c r="I195" s="39">
        <v>2200</v>
      </c>
      <c r="J195" s="39">
        <v>108</v>
      </c>
      <c r="K195" s="38">
        <f t="shared" si="267"/>
        <v>47.05</v>
      </c>
      <c r="L195" s="38">
        <f t="shared" si="268"/>
        <v>627.29</v>
      </c>
      <c r="M195" s="39">
        <f t="shared" si="269"/>
        <v>499.34</v>
      </c>
      <c r="N195" s="38">
        <f t="shared" si="270"/>
        <v>27.44</v>
      </c>
      <c r="O195" s="39">
        <f t="shared" si="271"/>
        <v>110</v>
      </c>
      <c r="P195" s="39">
        <f t="shared" si="272"/>
        <v>54</v>
      </c>
      <c r="Q195" s="39">
        <f t="shared" si="273"/>
        <v>1365.12</v>
      </c>
      <c r="R195" s="38">
        <f t="shared" si="274"/>
        <v>0</v>
      </c>
      <c r="S195" s="38">
        <f t="shared" si="275"/>
        <v>313.64</v>
      </c>
      <c r="T195" s="39">
        <f t="shared" si="276"/>
        <v>124.84</v>
      </c>
      <c r="U195" s="38">
        <f t="shared" si="277"/>
        <v>11.76</v>
      </c>
      <c r="V195" s="39">
        <f t="shared" si="278"/>
        <v>110</v>
      </c>
      <c r="W195" s="39">
        <f t="shared" si="279"/>
        <v>54</v>
      </c>
      <c r="X195" s="38">
        <f t="shared" si="280"/>
        <v>614.24</v>
      </c>
      <c r="Y195" s="38">
        <f t="shared" si="281"/>
        <v>1979.36</v>
      </c>
      <c r="Z195" s="38"/>
      <c r="AA195" s="41" t="s">
        <v>68</v>
      </c>
      <c r="AB195" s="42">
        <f t="shared" ref="AB195:AH195" si="287">K195+R195</f>
        <v>47.05</v>
      </c>
      <c r="AC195" s="42">
        <f t="shared" si="287"/>
        <v>940.93</v>
      </c>
      <c r="AD195" s="42">
        <f t="shared" si="287"/>
        <v>624.18</v>
      </c>
      <c r="AE195" s="42">
        <f t="shared" si="287"/>
        <v>39.2</v>
      </c>
      <c r="AF195" s="42">
        <f t="shared" si="287"/>
        <v>220</v>
      </c>
      <c r="AG195" s="42">
        <f t="shared" si="287"/>
        <v>108</v>
      </c>
      <c r="AH195" s="42">
        <f t="shared" si="287"/>
        <v>1979.36</v>
      </c>
      <c r="AI195" s="41" t="s">
        <v>33</v>
      </c>
    </row>
    <row r="196" s="15" customFormat="1" ht="16" customHeight="1" spans="1:36">
      <c r="A196" s="37">
        <f t="shared" si="266"/>
        <v>193</v>
      </c>
      <c r="B196" s="38" t="s">
        <v>153</v>
      </c>
      <c r="C196" s="45" t="s">
        <v>522</v>
      </c>
      <c r="D196" s="221" t="s">
        <v>523</v>
      </c>
      <c r="E196" s="38">
        <v>3920.55</v>
      </c>
      <c r="F196" s="38">
        <v>3920.55</v>
      </c>
      <c r="G196" s="39">
        <v>6241.75</v>
      </c>
      <c r="H196" s="38">
        <v>3920.55</v>
      </c>
      <c r="I196" s="39">
        <v>3180</v>
      </c>
      <c r="J196" s="39">
        <v>108</v>
      </c>
      <c r="K196" s="38">
        <f t="shared" si="267"/>
        <v>47.05</v>
      </c>
      <c r="L196" s="38">
        <f t="shared" si="268"/>
        <v>627.29</v>
      </c>
      <c r="M196" s="39">
        <f t="shared" si="269"/>
        <v>499.34</v>
      </c>
      <c r="N196" s="38">
        <f t="shared" si="270"/>
        <v>27.44</v>
      </c>
      <c r="O196" s="39">
        <f t="shared" si="271"/>
        <v>159</v>
      </c>
      <c r="P196" s="39">
        <f t="shared" si="272"/>
        <v>54</v>
      </c>
      <c r="Q196" s="39">
        <f t="shared" si="273"/>
        <v>1414.12</v>
      </c>
      <c r="R196" s="38">
        <f t="shared" si="274"/>
        <v>0</v>
      </c>
      <c r="S196" s="38">
        <f t="shared" si="275"/>
        <v>313.64</v>
      </c>
      <c r="T196" s="39">
        <f t="shared" si="276"/>
        <v>124.84</v>
      </c>
      <c r="U196" s="38">
        <f t="shared" si="277"/>
        <v>11.76</v>
      </c>
      <c r="V196" s="39">
        <f t="shared" si="278"/>
        <v>159</v>
      </c>
      <c r="W196" s="39">
        <f t="shared" si="279"/>
        <v>54</v>
      </c>
      <c r="X196" s="38">
        <f t="shared" si="280"/>
        <v>663.24</v>
      </c>
      <c r="Y196" s="38">
        <f t="shared" si="281"/>
        <v>2077.36</v>
      </c>
      <c r="Z196" s="38"/>
      <c r="AA196" s="41" t="s">
        <v>77</v>
      </c>
      <c r="AB196" s="42">
        <f t="shared" ref="AB196:AH196" si="288">K196+R196</f>
        <v>47.05</v>
      </c>
      <c r="AC196" s="42">
        <f t="shared" si="288"/>
        <v>940.93</v>
      </c>
      <c r="AD196" s="42">
        <f t="shared" si="288"/>
        <v>624.18</v>
      </c>
      <c r="AE196" s="42">
        <f t="shared" si="288"/>
        <v>39.2</v>
      </c>
      <c r="AF196" s="42">
        <f t="shared" si="288"/>
        <v>318</v>
      </c>
      <c r="AG196" s="42">
        <f t="shared" si="288"/>
        <v>108</v>
      </c>
      <c r="AH196" s="42">
        <f t="shared" si="288"/>
        <v>2077.36</v>
      </c>
      <c r="AI196" s="41" t="s">
        <v>36</v>
      </c>
    </row>
    <row r="197" s="15" customFormat="1" ht="16" customHeight="1" spans="1:36">
      <c r="A197" s="37">
        <f t="shared" si="266"/>
        <v>194</v>
      </c>
      <c r="B197" s="38" t="s">
        <v>270</v>
      </c>
      <c r="C197" s="45" t="s">
        <v>524</v>
      </c>
      <c r="D197" s="46" t="s">
        <v>525</v>
      </c>
      <c r="E197" s="38">
        <v>3920.55</v>
      </c>
      <c r="F197" s="38">
        <v>3920.55</v>
      </c>
      <c r="G197" s="39">
        <v>6241.75</v>
      </c>
      <c r="H197" s="38">
        <v>3920.55</v>
      </c>
      <c r="I197" s="39">
        <v>2200</v>
      </c>
      <c r="J197" s="39">
        <v>108</v>
      </c>
      <c r="K197" s="38">
        <f t="shared" si="267"/>
        <v>47.05</v>
      </c>
      <c r="L197" s="38">
        <f t="shared" si="268"/>
        <v>627.29</v>
      </c>
      <c r="M197" s="39">
        <f t="shared" si="269"/>
        <v>499.34</v>
      </c>
      <c r="N197" s="38">
        <f t="shared" si="270"/>
        <v>27.44</v>
      </c>
      <c r="O197" s="39">
        <f t="shared" si="271"/>
        <v>110</v>
      </c>
      <c r="P197" s="39">
        <f t="shared" si="272"/>
        <v>54</v>
      </c>
      <c r="Q197" s="39">
        <f t="shared" si="273"/>
        <v>1365.12</v>
      </c>
      <c r="R197" s="38">
        <f t="shared" si="274"/>
        <v>0</v>
      </c>
      <c r="S197" s="38">
        <f t="shared" si="275"/>
        <v>313.64</v>
      </c>
      <c r="T197" s="39">
        <f t="shared" si="276"/>
        <v>124.84</v>
      </c>
      <c r="U197" s="38">
        <f t="shared" si="277"/>
        <v>11.76</v>
      </c>
      <c r="V197" s="39">
        <f t="shared" si="278"/>
        <v>110</v>
      </c>
      <c r="W197" s="39">
        <f t="shared" si="279"/>
        <v>54</v>
      </c>
      <c r="X197" s="38">
        <f t="shared" si="280"/>
        <v>614.24</v>
      </c>
      <c r="Y197" s="38">
        <f t="shared" si="281"/>
        <v>1979.36</v>
      </c>
      <c r="Z197" s="38"/>
      <c r="AA197" s="41" t="s">
        <v>63</v>
      </c>
      <c r="AB197" s="42">
        <f t="shared" ref="AB197:AH197" si="289">K197+R197</f>
        <v>47.05</v>
      </c>
      <c r="AC197" s="42">
        <f t="shared" si="289"/>
        <v>940.93</v>
      </c>
      <c r="AD197" s="42">
        <f t="shared" si="289"/>
        <v>624.18</v>
      </c>
      <c r="AE197" s="42">
        <f t="shared" si="289"/>
        <v>39.2</v>
      </c>
      <c r="AF197" s="42">
        <f t="shared" si="289"/>
        <v>220</v>
      </c>
      <c r="AG197" s="42">
        <f t="shared" si="289"/>
        <v>108</v>
      </c>
      <c r="AH197" s="42">
        <f t="shared" si="289"/>
        <v>1979.36</v>
      </c>
      <c r="AI197" s="41" t="s">
        <v>33</v>
      </c>
    </row>
    <row r="198" s="15" customFormat="1" ht="16" customHeight="1" spans="1:36">
      <c r="A198" s="37">
        <f t="shared" ref="A198:A252" si="290">ROW()-3</f>
        <v>195</v>
      </c>
      <c r="B198" s="38" t="s">
        <v>116</v>
      </c>
      <c r="C198" s="45" t="s">
        <v>526</v>
      </c>
      <c r="D198" s="221" t="s">
        <v>527</v>
      </c>
      <c r="E198" s="38">
        <v>3920.55</v>
      </c>
      <c r="F198" s="38">
        <v>3920.55</v>
      </c>
      <c r="G198" s="39">
        <v>6241.75</v>
      </c>
      <c r="H198" s="38">
        <v>3920.55</v>
      </c>
      <c r="I198" s="43">
        <v>2200</v>
      </c>
      <c r="J198" s="39">
        <v>108</v>
      </c>
      <c r="K198" s="38">
        <f t="shared" ref="K198:K252" si="291">ROUND(E198*0.012,2)</f>
        <v>47.05</v>
      </c>
      <c r="L198" s="38">
        <f t="shared" ref="L198:L252" si="292">ROUND(F198*0.16,2)</f>
        <v>627.29</v>
      </c>
      <c r="M198" s="39">
        <f t="shared" ref="M198:M252" si="293">ROUND(G198*0.08,2)</f>
        <v>499.34</v>
      </c>
      <c r="N198" s="38">
        <f t="shared" ref="N198:N252" si="294">ROUND(H198*0.007,2)</f>
        <v>27.44</v>
      </c>
      <c r="O198" s="39">
        <f t="shared" ref="O198:O252" si="295">I198*5%</f>
        <v>110</v>
      </c>
      <c r="P198" s="39">
        <f t="shared" ref="P198:P252" si="296">J198*50%</f>
        <v>54</v>
      </c>
      <c r="Q198" s="39">
        <f t="shared" ref="Q198:Q252" si="297">SUM(K198:P198)</f>
        <v>1365.12</v>
      </c>
      <c r="R198" s="38">
        <f t="shared" ref="R198:R252" si="298">E198*0</f>
        <v>0</v>
      </c>
      <c r="S198" s="38">
        <f t="shared" ref="S198:S252" si="299">ROUND(F198*0.08,2)</f>
        <v>313.64</v>
      </c>
      <c r="T198" s="39">
        <f t="shared" ref="T198:T252" si="300">ROUND(G198*0.02,2)</f>
        <v>124.84</v>
      </c>
      <c r="U198" s="38">
        <f t="shared" ref="U198:U252" si="301">ROUND(H198*0.003,2)</f>
        <v>11.76</v>
      </c>
      <c r="V198" s="39">
        <f t="shared" ref="V198:V252" si="302">I198*5%</f>
        <v>110</v>
      </c>
      <c r="W198" s="39">
        <f t="shared" ref="W198:W252" si="303">J198*50%</f>
        <v>54</v>
      </c>
      <c r="X198" s="38">
        <f t="shared" ref="X198:X252" si="304">SUM(R198:W198)</f>
        <v>614.24</v>
      </c>
      <c r="Y198" s="38">
        <f t="shared" ref="Y198:Y252" si="305">Q198+X198</f>
        <v>1979.36</v>
      </c>
      <c r="Z198" s="43"/>
      <c r="AA198" s="41" t="s">
        <v>71</v>
      </c>
      <c r="AB198" s="42">
        <f t="shared" ref="AB198:AH198" si="306">K198+R198</f>
        <v>47.05</v>
      </c>
      <c r="AC198" s="42">
        <f t="shared" si="306"/>
        <v>940.93</v>
      </c>
      <c r="AD198" s="42">
        <f t="shared" si="306"/>
        <v>624.18</v>
      </c>
      <c r="AE198" s="42">
        <f t="shared" si="306"/>
        <v>39.2</v>
      </c>
      <c r="AF198" s="42">
        <f t="shared" si="306"/>
        <v>220</v>
      </c>
      <c r="AG198" s="42">
        <f t="shared" si="306"/>
        <v>108</v>
      </c>
      <c r="AH198" s="42">
        <f t="shared" si="306"/>
        <v>1979.36</v>
      </c>
      <c r="AI198" s="41" t="s">
        <v>33</v>
      </c>
    </row>
    <row r="199" s="15" customFormat="1" ht="16" customHeight="1" spans="1:36">
      <c r="A199" s="37">
        <f t="shared" si="290"/>
        <v>196</v>
      </c>
      <c r="B199" s="38" t="s">
        <v>238</v>
      </c>
      <c r="C199" s="45" t="s">
        <v>528</v>
      </c>
      <c r="D199" s="221" t="s">
        <v>529</v>
      </c>
      <c r="E199" s="38">
        <v>3920.55</v>
      </c>
      <c r="F199" s="38">
        <v>3920.55</v>
      </c>
      <c r="G199" s="39">
        <v>6241.75</v>
      </c>
      <c r="H199" s="38">
        <v>3920.55</v>
      </c>
      <c r="I199" s="43">
        <v>3180</v>
      </c>
      <c r="J199" s="39">
        <v>108</v>
      </c>
      <c r="K199" s="38">
        <f t="shared" si="291"/>
        <v>47.05</v>
      </c>
      <c r="L199" s="38">
        <f t="shared" si="292"/>
        <v>627.29</v>
      </c>
      <c r="M199" s="39">
        <f t="shared" si="293"/>
        <v>499.34</v>
      </c>
      <c r="N199" s="38">
        <f t="shared" si="294"/>
        <v>27.44</v>
      </c>
      <c r="O199" s="39">
        <f t="shared" si="295"/>
        <v>159</v>
      </c>
      <c r="P199" s="39">
        <f t="shared" si="296"/>
        <v>54</v>
      </c>
      <c r="Q199" s="39">
        <f t="shared" si="297"/>
        <v>1414.12</v>
      </c>
      <c r="R199" s="38">
        <f t="shared" si="298"/>
        <v>0</v>
      </c>
      <c r="S199" s="38">
        <f t="shared" si="299"/>
        <v>313.64</v>
      </c>
      <c r="T199" s="39">
        <f t="shared" si="300"/>
        <v>124.84</v>
      </c>
      <c r="U199" s="38">
        <f t="shared" si="301"/>
        <v>11.76</v>
      </c>
      <c r="V199" s="39">
        <f t="shared" si="302"/>
        <v>159</v>
      </c>
      <c r="W199" s="39">
        <f t="shared" si="303"/>
        <v>54</v>
      </c>
      <c r="X199" s="38">
        <f t="shared" si="304"/>
        <v>663.24</v>
      </c>
      <c r="Y199" s="38">
        <f t="shared" si="305"/>
        <v>2077.36</v>
      </c>
      <c r="Z199" s="43"/>
      <c r="AA199" s="41" t="s">
        <v>64</v>
      </c>
      <c r="AB199" s="42">
        <f t="shared" ref="AB199:AH199" si="307">K199+R199</f>
        <v>47.05</v>
      </c>
      <c r="AC199" s="42">
        <f t="shared" si="307"/>
        <v>940.93</v>
      </c>
      <c r="AD199" s="42">
        <f t="shared" si="307"/>
        <v>624.18</v>
      </c>
      <c r="AE199" s="42">
        <f t="shared" si="307"/>
        <v>39.2</v>
      </c>
      <c r="AF199" s="42">
        <f t="shared" si="307"/>
        <v>318</v>
      </c>
      <c r="AG199" s="42">
        <f t="shared" si="307"/>
        <v>108</v>
      </c>
      <c r="AH199" s="42">
        <f t="shared" si="307"/>
        <v>2077.36</v>
      </c>
      <c r="AI199" s="41" t="s">
        <v>33</v>
      </c>
    </row>
    <row r="200" s="15" customFormat="1" ht="16" customHeight="1" spans="1:36">
      <c r="A200" s="37">
        <f t="shared" si="290"/>
        <v>197</v>
      </c>
      <c r="B200" s="38" t="s">
        <v>153</v>
      </c>
      <c r="C200" s="45" t="s">
        <v>530</v>
      </c>
      <c r="D200" s="224" t="s">
        <v>531</v>
      </c>
      <c r="E200" s="38">
        <v>3920.55</v>
      </c>
      <c r="F200" s="38">
        <v>3920.55</v>
      </c>
      <c r="G200" s="39">
        <v>6241.75</v>
      </c>
      <c r="H200" s="38">
        <v>3920.55</v>
      </c>
      <c r="I200" s="43">
        <v>3180</v>
      </c>
      <c r="J200" s="39">
        <v>108</v>
      </c>
      <c r="K200" s="38">
        <f t="shared" si="291"/>
        <v>47.05</v>
      </c>
      <c r="L200" s="38">
        <f t="shared" si="292"/>
        <v>627.29</v>
      </c>
      <c r="M200" s="39">
        <f t="shared" si="293"/>
        <v>499.34</v>
      </c>
      <c r="N200" s="38">
        <f t="shared" si="294"/>
        <v>27.44</v>
      </c>
      <c r="O200" s="39">
        <f t="shared" si="295"/>
        <v>159</v>
      </c>
      <c r="P200" s="39">
        <f t="shared" si="296"/>
        <v>54</v>
      </c>
      <c r="Q200" s="39">
        <f t="shared" si="297"/>
        <v>1414.12</v>
      </c>
      <c r="R200" s="38">
        <f t="shared" si="298"/>
        <v>0</v>
      </c>
      <c r="S200" s="38">
        <f t="shared" si="299"/>
        <v>313.64</v>
      </c>
      <c r="T200" s="39">
        <f t="shared" si="300"/>
        <v>124.84</v>
      </c>
      <c r="U200" s="38">
        <f t="shared" si="301"/>
        <v>11.76</v>
      </c>
      <c r="V200" s="39">
        <f t="shared" si="302"/>
        <v>159</v>
      </c>
      <c r="W200" s="39">
        <f t="shared" si="303"/>
        <v>54</v>
      </c>
      <c r="X200" s="38">
        <f t="shared" si="304"/>
        <v>663.24</v>
      </c>
      <c r="Y200" s="38">
        <f t="shared" si="305"/>
        <v>2077.36</v>
      </c>
      <c r="Z200" s="43"/>
      <c r="AA200" s="41" t="s">
        <v>77</v>
      </c>
      <c r="AB200" s="42">
        <f t="shared" ref="AB200:AH200" si="308">K200+R200</f>
        <v>47.05</v>
      </c>
      <c r="AC200" s="42">
        <f t="shared" si="308"/>
        <v>940.93</v>
      </c>
      <c r="AD200" s="42">
        <f t="shared" si="308"/>
        <v>624.18</v>
      </c>
      <c r="AE200" s="42">
        <f t="shared" si="308"/>
        <v>39.2</v>
      </c>
      <c r="AF200" s="42">
        <f t="shared" si="308"/>
        <v>318</v>
      </c>
      <c r="AG200" s="42">
        <f t="shared" si="308"/>
        <v>108</v>
      </c>
      <c r="AH200" s="42">
        <f t="shared" si="308"/>
        <v>2077.36</v>
      </c>
      <c r="AI200" s="41" t="s">
        <v>36</v>
      </c>
    </row>
    <row r="201" s="15" customFormat="1" ht="16" customHeight="1" spans="1:36">
      <c r="A201" s="37">
        <f t="shared" si="290"/>
        <v>198</v>
      </c>
      <c r="B201" s="38" t="s">
        <v>129</v>
      </c>
      <c r="C201" s="45" t="s">
        <v>532</v>
      </c>
      <c r="D201" s="224" t="s">
        <v>533</v>
      </c>
      <c r="E201" s="38">
        <v>3920.55</v>
      </c>
      <c r="F201" s="38">
        <v>3920.55</v>
      </c>
      <c r="G201" s="39">
        <v>6241.75</v>
      </c>
      <c r="H201" s="38">
        <v>3920.55</v>
      </c>
      <c r="I201" s="43">
        <v>3180</v>
      </c>
      <c r="J201" s="39">
        <v>108</v>
      </c>
      <c r="K201" s="38">
        <f t="shared" si="291"/>
        <v>47.05</v>
      </c>
      <c r="L201" s="38">
        <f t="shared" si="292"/>
        <v>627.29</v>
      </c>
      <c r="M201" s="39">
        <f t="shared" si="293"/>
        <v>499.34</v>
      </c>
      <c r="N201" s="38">
        <f t="shared" si="294"/>
        <v>27.44</v>
      </c>
      <c r="O201" s="39">
        <f t="shared" si="295"/>
        <v>159</v>
      </c>
      <c r="P201" s="39">
        <f t="shared" si="296"/>
        <v>54</v>
      </c>
      <c r="Q201" s="39">
        <f t="shared" si="297"/>
        <v>1414.12</v>
      </c>
      <c r="R201" s="38">
        <f t="shared" si="298"/>
        <v>0</v>
      </c>
      <c r="S201" s="38">
        <f t="shared" si="299"/>
        <v>313.64</v>
      </c>
      <c r="T201" s="39">
        <f t="shared" si="300"/>
        <v>124.84</v>
      </c>
      <c r="U201" s="38">
        <f t="shared" si="301"/>
        <v>11.76</v>
      </c>
      <c r="V201" s="39">
        <f t="shared" si="302"/>
        <v>159</v>
      </c>
      <c r="W201" s="39">
        <f t="shared" si="303"/>
        <v>54</v>
      </c>
      <c r="X201" s="38">
        <f t="shared" si="304"/>
        <v>663.24</v>
      </c>
      <c r="Y201" s="38">
        <f t="shared" si="305"/>
        <v>2077.36</v>
      </c>
      <c r="Z201" s="43"/>
      <c r="AA201" s="41" t="s">
        <v>58</v>
      </c>
      <c r="AB201" s="42">
        <f t="shared" ref="AB201:AH201" si="309">K201+R201</f>
        <v>47.05</v>
      </c>
      <c r="AC201" s="42">
        <f t="shared" si="309"/>
        <v>940.93</v>
      </c>
      <c r="AD201" s="42">
        <f t="shared" si="309"/>
        <v>624.18</v>
      </c>
      <c r="AE201" s="42">
        <f t="shared" si="309"/>
        <v>39.2</v>
      </c>
      <c r="AF201" s="42">
        <f t="shared" si="309"/>
        <v>318</v>
      </c>
      <c r="AG201" s="42">
        <f t="shared" si="309"/>
        <v>108</v>
      </c>
      <c r="AH201" s="42">
        <f t="shared" si="309"/>
        <v>2077.36</v>
      </c>
      <c r="AI201" s="41" t="s">
        <v>35</v>
      </c>
    </row>
    <row r="202" s="15" customFormat="1" ht="16" customHeight="1" spans="1:36">
      <c r="A202" s="37">
        <f t="shared" si="290"/>
        <v>199</v>
      </c>
      <c r="B202" s="38" t="s">
        <v>172</v>
      </c>
      <c r="C202" s="45" t="s">
        <v>534</v>
      </c>
      <c r="D202" s="221" t="s">
        <v>535</v>
      </c>
      <c r="E202" s="38">
        <v>3920.55</v>
      </c>
      <c r="F202" s="38">
        <v>3920.55</v>
      </c>
      <c r="G202" s="39">
        <v>6241.75</v>
      </c>
      <c r="H202" s="38">
        <v>3920.55</v>
      </c>
      <c r="I202" s="43">
        <v>3180</v>
      </c>
      <c r="J202" s="39">
        <v>108</v>
      </c>
      <c r="K202" s="38">
        <f t="shared" si="291"/>
        <v>47.05</v>
      </c>
      <c r="L202" s="38">
        <f t="shared" si="292"/>
        <v>627.29</v>
      </c>
      <c r="M202" s="39">
        <f t="shared" si="293"/>
        <v>499.34</v>
      </c>
      <c r="N202" s="38">
        <f t="shared" si="294"/>
        <v>27.44</v>
      </c>
      <c r="O202" s="39">
        <f t="shared" si="295"/>
        <v>159</v>
      </c>
      <c r="P202" s="39">
        <f t="shared" si="296"/>
        <v>54</v>
      </c>
      <c r="Q202" s="39">
        <f t="shared" si="297"/>
        <v>1414.12</v>
      </c>
      <c r="R202" s="38">
        <f t="shared" si="298"/>
        <v>0</v>
      </c>
      <c r="S202" s="38">
        <f t="shared" si="299"/>
        <v>313.64</v>
      </c>
      <c r="T202" s="39">
        <f t="shared" si="300"/>
        <v>124.84</v>
      </c>
      <c r="U202" s="38">
        <f t="shared" si="301"/>
        <v>11.76</v>
      </c>
      <c r="V202" s="39">
        <f t="shared" si="302"/>
        <v>159</v>
      </c>
      <c r="W202" s="39">
        <f t="shared" si="303"/>
        <v>54</v>
      </c>
      <c r="X202" s="38">
        <f t="shared" si="304"/>
        <v>663.24</v>
      </c>
      <c r="Y202" s="38">
        <f t="shared" si="305"/>
        <v>2077.36</v>
      </c>
      <c r="Z202" s="43"/>
      <c r="AA202" s="41" t="s">
        <v>58</v>
      </c>
      <c r="AB202" s="42">
        <f t="shared" ref="AB202:AH202" si="310">K202+R202</f>
        <v>47.05</v>
      </c>
      <c r="AC202" s="42">
        <f t="shared" si="310"/>
        <v>940.93</v>
      </c>
      <c r="AD202" s="42">
        <f t="shared" si="310"/>
        <v>624.18</v>
      </c>
      <c r="AE202" s="42">
        <f t="shared" si="310"/>
        <v>39.2</v>
      </c>
      <c r="AF202" s="42">
        <f t="shared" si="310"/>
        <v>318</v>
      </c>
      <c r="AG202" s="42">
        <f t="shared" si="310"/>
        <v>108</v>
      </c>
      <c r="AH202" s="42">
        <f t="shared" si="310"/>
        <v>2077.36</v>
      </c>
      <c r="AI202" s="41" t="s">
        <v>35</v>
      </c>
    </row>
    <row r="203" spans="1:36">
      <c r="A203" s="37">
        <f t="shared" si="290"/>
        <v>200</v>
      </c>
      <c r="B203" s="38" t="s">
        <v>122</v>
      </c>
      <c r="C203" s="45" t="s">
        <v>536</v>
      </c>
      <c r="D203" s="221" t="s">
        <v>537</v>
      </c>
      <c r="E203" s="38">
        <v>3920.55</v>
      </c>
      <c r="F203" s="38">
        <v>3920.55</v>
      </c>
      <c r="G203" s="39">
        <v>6241.75</v>
      </c>
      <c r="H203" s="38">
        <v>3920.55</v>
      </c>
      <c r="I203" s="43">
        <v>3180</v>
      </c>
      <c r="J203" s="39">
        <v>108</v>
      </c>
      <c r="K203" s="38">
        <f t="shared" si="291"/>
        <v>47.05</v>
      </c>
      <c r="L203" s="38">
        <f t="shared" si="292"/>
        <v>627.29</v>
      </c>
      <c r="M203" s="39">
        <f t="shared" si="293"/>
        <v>499.34</v>
      </c>
      <c r="N203" s="38">
        <f t="shared" si="294"/>
        <v>27.44</v>
      </c>
      <c r="O203" s="39">
        <f t="shared" si="295"/>
        <v>159</v>
      </c>
      <c r="P203" s="39">
        <f t="shared" si="296"/>
        <v>54</v>
      </c>
      <c r="Q203" s="39">
        <f t="shared" si="297"/>
        <v>1414.12</v>
      </c>
      <c r="R203" s="38">
        <f t="shared" si="298"/>
        <v>0</v>
      </c>
      <c r="S203" s="38">
        <f t="shared" si="299"/>
        <v>313.64</v>
      </c>
      <c r="T203" s="39">
        <f t="shared" si="300"/>
        <v>124.84</v>
      </c>
      <c r="U203" s="38">
        <f t="shared" si="301"/>
        <v>11.76</v>
      </c>
      <c r="V203" s="39">
        <f t="shared" si="302"/>
        <v>159</v>
      </c>
      <c r="W203" s="39">
        <f t="shared" si="303"/>
        <v>54</v>
      </c>
      <c r="X203" s="38">
        <f t="shared" si="304"/>
        <v>663.24</v>
      </c>
      <c r="Y203" s="38">
        <f t="shared" si="305"/>
        <v>2077.36</v>
      </c>
      <c r="Z203" s="43"/>
      <c r="AA203" s="41" t="s">
        <v>66</v>
      </c>
      <c r="AB203" s="42">
        <f t="shared" ref="AB203:AH203" si="311">K203+R203</f>
        <v>47.05</v>
      </c>
      <c r="AC203" s="42">
        <f t="shared" si="311"/>
        <v>940.93</v>
      </c>
      <c r="AD203" s="42">
        <f t="shared" si="311"/>
        <v>624.18</v>
      </c>
      <c r="AE203" s="42">
        <f t="shared" si="311"/>
        <v>39.2</v>
      </c>
      <c r="AF203" s="42">
        <f t="shared" si="311"/>
        <v>318</v>
      </c>
      <c r="AG203" s="42">
        <f t="shared" si="311"/>
        <v>108</v>
      </c>
      <c r="AH203" s="42">
        <f t="shared" si="311"/>
        <v>2077.36</v>
      </c>
      <c r="AI203" s="41" t="s">
        <v>36</v>
      </c>
      <c r="AJ203" s="15"/>
    </row>
    <row r="204" s="15" customFormat="1" ht="16" customHeight="1" spans="1:36">
      <c r="A204" s="37">
        <f t="shared" si="290"/>
        <v>201</v>
      </c>
      <c r="B204" s="38" t="s">
        <v>119</v>
      </c>
      <c r="C204" s="45" t="s">
        <v>538</v>
      </c>
      <c r="D204" s="221" t="s">
        <v>539</v>
      </c>
      <c r="E204" s="38">
        <v>3920.55</v>
      </c>
      <c r="F204" s="38">
        <v>3920.55</v>
      </c>
      <c r="G204" s="39">
        <v>6241.75</v>
      </c>
      <c r="H204" s="38">
        <v>3920.55</v>
      </c>
      <c r="I204" s="43">
        <v>4180</v>
      </c>
      <c r="J204" s="39">
        <v>108</v>
      </c>
      <c r="K204" s="38">
        <f t="shared" si="291"/>
        <v>47.05</v>
      </c>
      <c r="L204" s="38">
        <f t="shared" si="292"/>
        <v>627.29</v>
      </c>
      <c r="M204" s="39">
        <f t="shared" si="293"/>
        <v>499.34</v>
      </c>
      <c r="N204" s="38">
        <f t="shared" si="294"/>
        <v>27.44</v>
      </c>
      <c r="O204" s="39">
        <f t="shared" si="295"/>
        <v>209</v>
      </c>
      <c r="P204" s="39">
        <f t="shared" si="296"/>
        <v>54</v>
      </c>
      <c r="Q204" s="39">
        <f t="shared" si="297"/>
        <v>1464.12</v>
      </c>
      <c r="R204" s="38">
        <f t="shared" si="298"/>
        <v>0</v>
      </c>
      <c r="S204" s="38">
        <f t="shared" si="299"/>
        <v>313.64</v>
      </c>
      <c r="T204" s="39">
        <f t="shared" si="300"/>
        <v>124.84</v>
      </c>
      <c r="U204" s="38">
        <f t="shared" si="301"/>
        <v>11.76</v>
      </c>
      <c r="V204" s="39">
        <f t="shared" si="302"/>
        <v>209</v>
      </c>
      <c r="W204" s="39">
        <f t="shared" si="303"/>
        <v>54</v>
      </c>
      <c r="X204" s="38">
        <f t="shared" si="304"/>
        <v>713.24</v>
      </c>
      <c r="Y204" s="38">
        <f t="shared" si="305"/>
        <v>2177.36</v>
      </c>
      <c r="Z204" s="43"/>
      <c r="AA204" s="41" t="s">
        <v>74</v>
      </c>
      <c r="AB204" s="42">
        <f t="shared" ref="AB204:AH204" si="312">K204+R204</f>
        <v>47.05</v>
      </c>
      <c r="AC204" s="42">
        <f t="shared" si="312"/>
        <v>940.93</v>
      </c>
      <c r="AD204" s="42">
        <f t="shared" si="312"/>
        <v>624.18</v>
      </c>
      <c r="AE204" s="42">
        <f t="shared" si="312"/>
        <v>39.2</v>
      </c>
      <c r="AF204" s="42">
        <f t="shared" si="312"/>
        <v>418</v>
      </c>
      <c r="AG204" s="42">
        <f t="shared" si="312"/>
        <v>108</v>
      </c>
      <c r="AH204" s="42">
        <f t="shared" si="312"/>
        <v>2177.36</v>
      </c>
      <c r="AI204" s="41" t="s">
        <v>35</v>
      </c>
    </row>
    <row r="205" s="15" customFormat="1" ht="16" customHeight="1" spans="1:36">
      <c r="A205" s="37">
        <f t="shared" si="290"/>
        <v>202</v>
      </c>
      <c r="B205" s="38" t="s">
        <v>347</v>
      </c>
      <c r="C205" s="54" t="s">
        <v>540</v>
      </c>
      <c r="D205" s="220" t="s">
        <v>541</v>
      </c>
      <c r="E205" s="38">
        <v>3920.55</v>
      </c>
      <c r="F205" s="38">
        <v>3920.55</v>
      </c>
      <c r="G205" s="39">
        <v>6241.75</v>
      </c>
      <c r="H205" s="38">
        <v>3920.55</v>
      </c>
      <c r="I205" s="43">
        <v>2200</v>
      </c>
      <c r="J205" s="39">
        <v>108</v>
      </c>
      <c r="K205" s="38">
        <f t="shared" si="291"/>
        <v>47.05</v>
      </c>
      <c r="L205" s="38">
        <f t="shared" si="292"/>
        <v>627.29</v>
      </c>
      <c r="M205" s="39">
        <f t="shared" si="293"/>
        <v>499.34</v>
      </c>
      <c r="N205" s="38">
        <f t="shared" si="294"/>
        <v>27.44</v>
      </c>
      <c r="O205" s="39">
        <f t="shared" si="295"/>
        <v>110</v>
      </c>
      <c r="P205" s="39">
        <f t="shared" si="296"/>
        <v>54</v>
      </c>
      <c r="Q205" s="39">
        <f t="shared" si="297"/>
        <v>1365.12</v>
      </c>
      <c r="R205" s="38">
        <f t="shared" si="298"/>
        <v>0</v>
      </c>
      <c r="S205" s="38">
        <f t="shared" si="299"/>
        <v>313.64</v>
      </c>
      <c r="T205" s="39">
        <f t="shared" si="300"/>
        <v>124.84</v>
      </c>
      <c r="U205" s="38">
        <f t="shared" si="301"/>
        <v>11.76</v>
      </c>
      <c r="V205" s="39">
        <f t="shared" si="302"/>
        <v>110</v>
      </c>
      <c r="W205" s="39">
        <f t="shared" si="303"/>
        <v>54</v>
      </c>
      <c r="X205" s="38">
        <f t="shared" si="304"/>
        <v>614.24</v>
      </c>
      <c r="Y205" s="38">
        <f t="shared" si="305"/>
        <v>1979.36</v>
      </c>
      <c r="Z205" s="43"/>
      <c r="AA205" s="41" t="s">
        <v>69</v>
      </c>
      <c r="AB205" s="42">
        <f t="shared" ref="AB205:AH205" si="313">K205+R205</f>
        <v>47.05</v>
      </c>
      <c r="AC205" s="42">
        <f t="shared" si="313"/>
        <v>940.93</v>
      </c>
      <c r="AD205" s="42">
        <f t="shared" si="313"/>
        <v>624.18</v>
      </c>
      <c r="AE205" s="42">
        <f t="shared" si="313"/>
        <v>39.2</v>
      </c>
      <c r="AF205" s="42">
        <f t="shared" si="313"/>
        <v>220</v>
      </c>
      <c r="AG205" s="42">
        <f t="shared" si="313"/>
        <v>108</v>
      </c>
      <c r="AH205" s="42">
        <f t="shared" si="313"/>
        <v>1979.36</v>
      </c>
      <c r="AI205" s="41" t="s">
        <v>33</v>
      </c>
    </row>
    <row r="206" s="15" customFormat="1" ht="16" customHeight="1" spans="1:36">
      <c r="A206" s="37">
        <f t="shared" si="290"/>
        <v>203</v>
      </c>
      <c r="B206" s="38" t="s">
        <v>116</v>
      </c>
      <c r="C206" s="54" t="s">
        <v>542</v>
      </c>
      <c r="D206" s="220" t="s">
        <v>543</v>
      </c>
      <c r="E206" s="38">
        <v>3920.55</v>
      </c>
      <c r="F206" s="38">
        <v>3920.55</v>
      </c>
      <c r="G206" s="39">
        <v>6241.75</v>
      </c>
      <c r="H206" s="38">
        <v>3920.55</v>
      </c>
      <c r="I206" s="43">
        <v>2200</v>
      </c>
      <c r="J206" s="39">
        <v>108</v>
      </c>
      <c r="K206" s="38">
        <f t="shared" si="291"/>
        <v>47.05</v>
      </c>
      <c r="L206" s="38">
        <f t="shared" si="292"/>
        <v>627.29</v>
      </c>
      <c r="M206" s="39">
        <f t="shared" si="293"/>
        <v>499.34</v>
      </c>
      <c r="N206" s="38">
        <f t="shared" si="294"/>
        <v>27.44</v>
      </c>
      <c r="O206" s="39">
        <f t="shared" si="295"/>
        <v>110</v>
      </c>
      <c r="P206" s="39">
        <f t="shared" si="296"/>
        <v>54</v>
      </c>
      <c r="Q206" s="39">
        <f t="shared" si="297"/>
        <v>1365.12</v>
      </c>
      <c r="R206" s="38">
        <f t="shared" si="298"/>
        <v>0</v>
      </c>
      <c r="S206" s="38">
        <f t="shared" si="299"/>
        <v>313.64</v>
      </c>
      <c r="T206" s="39">
        <f t="shared" si="300"/>
        <v>124.84</v>
      </c>
      <c r="U206" s="38">
        <f t="shared" si="301"/>
        <v>11.76</v>
      </c>
      <c r="V206" s="39">
        <f t="shared" si="302"/>
        <v>110</v>
      </c>
      <c r="W206" s="39">
        <f t="shared" si="303"/>
        <v>54</v>
      </c>
      <c r="X206" s="38">
        <f t="shared" si="304"/>
        <v>614.24</v>
      </c>
      <c r="Y206" s="38">
        <f t="shared" si="305"/>
        <v>1979.36</v>
      </c>
      <c r="Z206" s="43"/>
      <c r="AA206" s="41" t="s">
        <v>47</v>
      </c>
      <c r="AB206" s="42">
        <f t="shared" ref="AB206:AH206" si="314">K206+R206</f>
        <v>47.05</v>
      </c>
      <c r="AC206" s="42">
        <f t="shared" si="314"/>
        <v>940.93</v>
      </c>
      <c r="AD206" s="42">
        <f t="shared" si="314"/>
        <v>624.18</v>
      </c>
      <c r="AE206" s="42">
        <f t="shared" si="314"/>
        <v>39.2</v>
      </c>
      <c r="AF206" s="42">
        <f t="shared" si="314"/>
        <v>220</v>
      </c>
      <c r="AG206" s="42">
        <f t="shared" si="314"/>
        <v>108</v>
      </c>
      <c r="AH206" s="42">
        <f t="shared" si="314"/>
        <v>1979.36</v>
      </c>
      <c r="AI206" s="41" t="s">
        <v>33</v>
      </c>
    </row>
    <row r="207" s="15" customFormat="1" ht="16" customHeight="1" spans="1:36">
      <c r="A207" s="37">
        <f t="shared" si="290"/>
        <v>204</v>
      </c>
      <c r="B207" s="38" t="s">
        <v>446</v>
      </c>
      <c r="C207" s="54" t="s">
        <v>544</v>
      </c>
      <c r="D207" s="40" t="s">
        <v>545</v>
      </c>
      <c r="E207" s="38">
        <v>3920.55</v>
      </c>
      <c r="F207" s="38">
        <v>3920.55</v>
      </c>
      <c r="G207" s="39">
        <v>6241.75</v>
      </c>
      <c r="H207" s="38">
        <v>3920.55</v>
      </c>
      <c r="I207" s="43">
        <v>2200</v>
      </c>
      <c r="J207" s="39">
        <v>108</v>
      </c>
      <c r="K207" s="38">
        <f t="shared" si="291"/>
        <v>47.05</v>
      </c>
      <c r="L207" s="38">
        <f t="shared" si="292"/>
        <v>627.29</v>
      </c>
      <c r="M207" s="39">
        <f t="shared" si="293"/>
        <v>499.34</v>
      </c>
      <c r="N207" s="38">
        <f t="shared" si="294"/>
        <v>27.44</v>
      </c>
      <c r="O207" s="39">
        <f t="shared" si="295"/>
        <v>110</v>
      </c>
      <c r="P207" s="39">
        <f t="shared" si="296"/>
        <v>54</v>
      </c>
      <c r="Q207" s="39">
        <f t="shared" si="297"/>
        <v>1365.12</v>
      </c>
      <c r="R207" s="38">
        <f t="shared" si="298"/>
        <v>0</v>
      </c>
      <c r="S207" s="38">
        <f t="shared" si="299"/>
        <v>313.64</v>
      </c>
      <c r="T207" s="39">
        <f t="shared" si="300"/>
        <v>124.84</v>
      </c>
      <c r="U207" s="38">
        <f t="shared" si="301"/>
        <v>11.76</v>
      </c>
      <c r="V207" s="39">
        <f t="shared" si="302"/>
        <v>110</v>
      </c>
      <c r="W207" s="39">
        <f t="shared" si="303"/>
        <v>54</v>
      </c>
      <c r="X207" s="38">
        <f t="shared" si="304"/>
        <v>614.24</v>
      </c>
      <c r="Y207" s="38">
        <f t="shared" si="305"/>
        <v>1979.36</v>
      </c>
      <c r="Z207" s="43"/>
      <c r="AA207" s="41" t="s">
        <v>50</v>
      </c>
      <c r="AB207" s="42">
        <f t="shared" ref="AB207:AH207" si="315">K207+R207</f>
        <v>47.05</v>
      </c>
      <c r="AC207" s="42">
        <f t="shared" si="315"/>
        <v>940.93</v>
      </c>
      <c r="AD207" s="42">
        <f t="shared" si="315"/>
        <v>624.18</v>
      </c>
      <c r="AE207" s="42">
        <f t="shared" si="315"/>
        <v>39.2</v>
      </c>
      <c r="AF207" s="42">
        <f t="shared" si="315"/>
        <v>220</v>
      </c>
      <c r="AG207" s="42">
        <f t="shared" si="315"/>
        <v>108</v>
      </c>
      <c r="AH207" s="42">
        <f t="shared" si="315"/>
        <v>1979.36</v>
      </c>
      <c r="AI207" s="41" t="s">
        <v>33</v>
      </c>
    </row>
    <row r="208" s="15" customFormat="1" ht="16" customHeight="1" spans="1:36">
      <c r="A208" s="37">
        <f t="shared" si="290"/>
        <v>205</v>
      </c>
      <c r="B208" s="38" t="s">
        <v>186</v>
      </c>
      <c r="C208" s="54" t="s">
        <v>546</v>
      </c>
      <c r="D208" s="220" t="s">
        <v>547</v>
      </c>
      <c r="E208" s="38">
        <v>3920.55</v>
      </c>
      <c r="F208" s="38">
        <v>3920.55</v>
      </c>
      <c r="G208" s="39">
        <v>6241.75</v>
      </c>
      <c r="H208" s="38">
        <v>3920.55</v>
      </c>
      <c r="I208" s="43">
        <v>3180</v>
      </c>
      <c r="J208" s="39">
        <v>108</v>
      </c>
      <c r="K208" s="38">
        <f t="shared" si="291"/>
        <v>47.05</v>
      </c>
      <c r="L208" s="38">
        <f t="shared" si="292"/>
        <v>627.29</v>
      </c>
      <c r="M208" s="39">
        <f t="shared" si="293"/>
        <v>499.34</v>
      </c>
      <c r="N208" s="38">
        <f t="shared" si="294"/>
        <v>27.44</v>
      </c>
      <c r="O208" s="39">
        <f t="shared" si="295"/>
        <v>159</v>
      </c>
      <c r="P208" s="39">
        <f t="shared" si="296"/>
        <v>54</v>
      </c>
      <c r="Q208" s="39">
        <f t="shared" si="297"/>
        <v>1414.12</v>
      </c>
      <c r="R208" s="38">
        <f t="shared" si="298"/>
        <v>0</v>
      </c>
      <c r="S208" s="38">
        <f t="shared" si="299"/>
        <v>313.64</v>
      </c>
      <c r="T208" s="39">
        <f t="shared" si="300"/>
        <v>124.84</v>
      </c>
      <c r="U208" s="38">
        <f t="shared" si="301"/>
        <v>11.76</v>
      </c>
      <c r="V208" s="39">
        <f t="shared" si="302"/>
        <v>159</v>
      </c>
      <c r="W208" s="39">
        <f t="shared" si="303"/>
        <v>54</v>
      </c>
      <c r="X208" s="38">
        <f t="shared" si="304"/>
        <v>663.24</v>
      </c>
      <c r="Y208" s="38">
        <f t="shared" si="305"/>
        <v>2077.36</v>
      </c>
      <c r="Z208" s="43"/>
      <c r="AA208" s="41" t="s">
        <v>66</v>
      </c>
      <c r="AB208" s="42">
        <f t="shared" ref="AB208:AH208" si="316">K208+R208</f>
        <v>47.05</v>
      </c>
      <c r="AC208" s="42">
        <f t="shared" si="316"/>
        <v>940.93</v>
      </c>
      <c r="AD208" s="42">
        <f t="shared" si="316"/>
        <v>624.18</v>
      </c>
      <c r="AE208" s="42">
        <f t="shared" si="316"/>
        <v>39.2</v>
      </c>
      <c r="AF208" s="42">
        <f t="shared" si="316"/>
        <v>318</v>
      </c>
      <c r="AG208" s="42">
        <f t="shared" si="316"/>
        <v>108</v>
      </c>
      <c r="AH208" s="42">
        <f t="shared" si="316"/>
        <v>2077.36</v>
      </c>
      <c r="AI208" s="41" t="s">
        <v>36</v>
      </c>
    </row>
    <row r="209" s="15" customFormat="1" ht="16" customHeight="1" spans="1:35">
      <c r="A209" s="37">
        <f t="shared" si="290"/>
        <v>206</v>
      </c>
      <c r="B209" s="38" t="s">
        <v>110</v>
      </c>
      <c r="C209" s="54" t="s">
        <v>548</v>
      </c>
      <c r="D209" s="221" t="s">
        <v>549</v>
      </c>
      <c r="E209" s="38">
        <v>3920.55</v>
      </c>
      <c r="F209" s="38">
        <v>3920.55</v>
      </c>
      <c r="G209" s="39">
        <v>6241.75</v>
      </c>
      <c r="H209" s="38">
        <v>3920.55</v>
      </c>
      <c r="I209" s="43">
        <v>2200</v>
      </c>
      <c r="J209" s="39">
        <v>108</v>
      </c>
      <c r="K209" s="38">
        <f t="shared" si="291"/>
        <v>47.05</v>
      </c>
      <c r="L209" s="38">
        <f t="shared" si="292"/>
        <v>627.29</v>
      </c>
      <c r="M209" s="39">
        <f t="shared" si="293"/>
        <v>499.34</v>
      </c>
      <c r="N209" s="38">
        <f t="shared" si="294"/>
        <v>27.44</v>
      </c>
      <c r="O209" s="39">
        <f t="shared" si="295"/>
        <v>110</v>
      </c>
      <c r="P209" s="39">
        <f t="shared" si="296"/>
        <v>54</v>
      </c>
      <c r="Q209" s="39">
        <f t="shared" si="297"/>
        <v>1365.12</v>
      </c>
      <c r="R209" s="38">
        <f t="shared" si="298"/>
        <v>0</v>
      </c>
      <c r="S209" s="38">
        <f t="shared" si="299"/>
        <v>313.64</v>
      </c>
      <c r="T209" s="39">
        <f t="shared" si="300"/>
        <v>124.84</v>
      </c>
      <c r="U209" s="38">
        <f t="shared" si="301"/>
        <v>11.76</v>
      </c>
      <c r="V209" s="39">
        <f t="shared" si="302"/>
        <v>110</v>
      </c>
      <c r="W209" s="39">
        <f t="shared" si="303"/>
        <v>54</v>
      </c>
      <c r="X209" s="38">
        <f t="shared" si="304"/>
        <v>614.24</v>
      </c>
      <c r="Y209" s="38">
        <f t="shared" si="305"/>
        <v>1979.36</v>
      </c>
      <c r="Z209" s="43"/>
      <c r="AA209" s="41" t="s">
        <v>59</v>
      </c>
      <c r="AB209" s="42">
        <f t="shared" ref="AB209:AH209" si="317">K209+R209</f>
        <v>47.05</v>
      </c>
      <c r="AC209" s="42">
        <f t="shared" si="317"/>
        <v>940.93</v>
      </c>
      <c r="AD209" s="42">
        <f t="shared" si="317"/>
        <v>624.18</v>
      </c>
      <c r="AE209" s="42">
        <f t="shared" si="317"/>
        <v>39.2</v>
      </c>
      <c r="AF209" s="42">
        <f t="shared" si="317"/>
        <v>220</v>
      </c>
      <c r="AG209" s="42">
        <f t="shared" si="317"/>
        <v>108</v>
      </c>
      <c r="AH209" s="42">
        <f t="shared" si="317"/>
        <v>1979.36</v>
      </c>
      <c r="AI209" s="41" t="s">
        <v>33</v>
      </c>
    </row>
    <row r="210" s="15" customFormat="1" ht="16" customHeight="1" spans="1:35">
      <c r="A210" s="37">
        <f t="shared" si="290"/>
        <v>207</v>
      </c>
      <c r="B210" s="38" t="s">
        <v>116</v>
      </c>
      <c r="C210" s="54" t="s">
        <v>550</v>
      </c>
      <c r="D210" s="46" t="s">
        <v>551</v>
      </c>
      <c r="E210" s="38">
        <v>3920.55</v>
      </c>
      <c r="F210" s="38">
        <v>3920.55</v>
      </c>
      <c r="G210" s="39">
        <v>6241.75</v>
      </c>
      <c r="H210" s="38">
        <v>3920.55</v>
      </c>
      <c r="I210" s="43">
        <v>2200</v>
      </c>
      <c r="J210" s="39">
        <v>108</v>
      </c>
      <c r="K210" s="38">
        <f t="shared" si="291"/>
        <v>47.05</v>
      </c>
      <c r="L210" s="38">
        <f t="shared" si="292"/>
        <v>627.29</v>
      </c>
      <c r="M210" s="39">
        <f t="shared" si="293"/>
        <v>499.34</v>
      </c>
      <c r="N210" s="38">
        <f t="shared" si="294"/>
        <v>27.44</v>
      </c>
      <c r="O210" s="39">
        <f t="shared" si="295"/>
        <v>110</v>
      </c>
      <c r="P210" s="39">
        <f t="shared" si="296"/>
        <v>54</v>
      </c>
      <c r="Q210" s="39">
        <f t="shared" si="297"/>
        <v>1365.12</v>
      </c>
      <c r="R210" s="38">
        <f t="shared" si="298"/>
        <v>0</v>
      </c>
      <c r="S210" s="38">
        <f t="shared" si="299"/>
        <v>313.64</v>
      </c>
      <c r="T210" s="39">
        <f t="shared" si="300"/>
        <v>124.84</v>
      </c>
      <c r="U210" s="38">
        <f t="shared" si="301"/>
        <v>11.76</v>
      </c>
      <c r="V210" s="39">
        <f t="shared" si="302"/>
        <v>110</v>
      </c>
      <c r="W210" s="39">
        <f t="shared" si="303"/>
        <v>54</v>
      </c>
      <c r="X210" s="38">
        <f t="shared" si="304"/>
        <v>614.24</v>
      </c>
      <c r="Y210" s="38">
        <f t="shared" si="305"/>
        <v>1979.36</v>
      </c>
      <c r="Z210" s="43"/>
      <c r="AA210" s="41" t="s">
        <v>80</v>
      </c>
      <c r="AB210" s="42">
        <f t="shared" ref="AB210:AH210" si="318">K210+R210</f>
        <v>47.05</v>
      </c>
      <c r="AC210" s="42">
        <f t="shared" si="318"/>
        <v>940.93</v>
      </c>
      <c r="AD210" s="42">
        <f t="shared" si="318"/>
        <v>624.18</v>
      </c>
      <c r="AE210" s="42">
        <f t="shared" si="318"/>
        <v>39.2</v>
      </c>
      <c r="AF210" s="42">
        <f t="shared" si="318"/>
        <v>220</v>
      </c>
      <c r="AG210" s="42">
        <f t="shared" si="318"/>
        <v>108</v>
      </c>
      <c r="AH210" s="42">
        <f t="shared" si="318"/>
        <v>1979.36</v>
      </c>
      <c r="AI210" s="41" t="s">
        <v>33</v>
      </c>
    </row>
    <row r="211" s="15" customFormat="1" ht="16" customHeight="1" spans="1:35">
      <c r="A211" s="37">
        <f t="shared" si="290"/>
        <v>208</v>
      </c>
      <c r="B211" s="38" t="s">
        <v>116</v>
      </c>
      <c r="C211" s="54" t="s">
        <v>552</v>
      </c>
      <c r="D211" s="46" t="s">
        <v>553</v>
      </c>
      <c r="E211" s="38">
        <v>3920.55</v>
      </c>
      <c r="F211" s="38">
        <v>3920.55</v>
      </c>
      <c r="G211" s="39">
        <v>6241.75</v>
      </c>
      <c r="H211" s="38">
        <v>3920.55</v>
      </c>
      <c r="I211" s="43">
        <v>2200</v>
      </c>
      <c r="J211" s="39">
        <v>108</v>
      </c>
      <c r="K211" s="38">
        <f t="shared" si="291"/>
        <v>47.05</v>
      </c>
      <c r="L211" s="38">
        <f t="shared" si="292"/>
        <v>627.29</v>
      </c>
      <c r="M211" s="39">
        <f t="shared" si="293"/>
        <v>499.34</v>
      </c>
      <c r="N211" s="38">
        <f t="shared" si="294"/>
        <v>27.44</v>
      </c>
      <c r="O211" s="39">
        <f t="shared" si="295"/>
        <v>110</v>
      </c>
      <c r="P211" s="39">
        <f t="shared" si="296"/>
        <v>54</v>
      </c>
      <c r="Q211" s="39">
        <f t="shared" si="297"/>
        <v>1365.12</v>
      </c>
      <c r="R211" s="38">
        <f t="shared" si="298"/>
        <v>0</v>
      </c>
      <c r="S211" s="38">
        <f t="shared" si="299"/>
        <v>313.64</v>
      </c>
      <c r="T211" s="39">
        <f t="shared" si="300"/>
        <v>124.84</v>
      </c>
      <c r="U211" s="38">
        <f t="shared" si="301"/>
        <v>11.76</v>
      </c>
      <c r="V211" s="39">
        <f t="shared" si="302"/>
        <v>110</v>
      </c>
      <c r="W211" s="39">
        <f t="shared" si="303"/>
        <v>54</v>
      </c>
      <c r="X211" s="38">
        <f t="shared" si="304"/>
        <v>614.24</v>
      </c>
      <c r="Y211" s="38">
        <f t="shared" si="305"/>
        <v>1979.36</v>
      </c>
      <c r="Z211" s="43"/>
      <c r="AA211" s="41" t="s">
        <v>71</v>
      </c>
      <c r="AB211" s="42">
        <f t="shared" ref="AB211:AH211" si="319">K211+R211</f>
        <v>47.05</v>
      </c>
      <c r="AC211" s="42">
        <f t="shared" si="319"/>
        <v>940.93</v>
      </c>
      <c r="AD211" s="42">
        <f t="shared" si="319"/>
        <v>624.18</v>
      </c>
      <c r="AE211" s="42">
        <f t="shared" si="319"/>
        <v>39.2</v>
      </c>
      <c r="AF211" s="42">
        <f t="shared" si="319"/>
        <v>220</v>
      </c>
      <c r="AG211" s="42">
        <f t="shared" si="319"/>
        <v>108</v>
      </c>
      <c r="AH211" s="42">
        <f t="shared" si="319"/>
        <v>1979.36</v>
      </c>
      <c r="AI211" s="41" t="s">
        <v>33</v>
      </c>
    </row>
    <row r="212" s="15" customFormat="1" ht="16" customHeight="1" spans="1:35">
      <c r="A212" s="37">
        <f t="shared" si="290"/>
        <v>209</v>
      </c>
      <c r="B212" s="38" t="s">
        <v>554</v>
      </c>
      <c r="C212" s="54" t="s">
        <v>555</v>
      </c>
      <c r="D212" s="46" t="s">
        <v>556</v>
      </c>
      <c r="E212" s="38">
        <v>3920.55</v>
      </c>
      <c r="F212" s="38">
        <v>3920.55</v>
      </c>
      <c r="G212" s="39">
        <v>6241.75</v>
      </c>
      <c r="H212" s="38">
        <v>3920.55</v>
      </c>
      <c r="I212" s="43">
        <v>3180</v>
      </c>
      <c r="J212" s="39">
        <v>108</v>
      </c>
      <c r="K212" s="38">
        <f t="shared" si="291"/>
        <v>47.05</v>
      </c>
      <c r="L212" s="38">
        <f t="shared" si="292"/>
        <v>627.29</v>
      </c>
      <c r="M212" s="39">
        <f t="shared" si="293"/>
        <v>499.34</v>
      </c>
      <c r="N212" s="38">
        <f t="shared" si="294"/>
        <v>27.44</v>
      </c>
      <c r="O212" s="39">
        <f t="shared" si="295"/>
        <v>159</v>
      </c>
      <c r="P212" s="39">
        <f t="shared" si="296"/>
        <v>54</v>
      </c>
      <c r="Q212" s="39">
        <f t="shared" si="297"/>
        <v>1414.12</v>
      </c>
      <c r="R212" s="38">
        <f t="shared" si="298"/>
        <v>0</v>
      </c>
      <c r="S212" s="38">
        <f t="shared" si="299"/>
        <v>313.64</v>
      </c>
      <c r="T212" s="39">
        <f t="shared" si="300"/>
        <v>124.84</v>
      </c>
      <c r="U212" s="38">
        <f t="shared" si="301"/>
        <v>11.76</v>
      </c>
      <c r="V212" s="39">
        <f t="shared" si="302"/>
        <v>159</v>
      </c>
      <c r="W212" s="39">
        <f t="shared" si="303"/>
        <v>54</v>
      </c>
      <c r="X212" s="38">
        <f t="shared" si="304"/>
        <v>663.24</v>
      </c>
      <c r="Y212" s="38">
        <f t="shared" si="305"/>
        <v>2077.36</v>
      </c>
      <c r="Z212" s="43"/>
      <c r="AA212" s="41" t="s">
        <v>79</v>
      </c>
      <c r="AB212" s="42">
        <f t="shared" ref="AB212:AH212" si="320">K212+R212</f>
        <v>47.05</v>
      </c>
      <c r="AC212" s="42">
        <f t="shared" si="320"/>
        <v>940.93</v>
      </c>
      <c r="AD212" s="42">
        <f t="shared" si="320"/>
        <v>624.18</v>
      </c>
      <c r="AE212" s="42">
        <f t="shared" si="320"/>
        <v>39.2</v>
      </c>
      <c r="AF212" s="42">
        <f t="shared" si="320"/>
        <v>318</v>
      </c>
      <c r="AG212" s="42">
        <f t="shared" si="320"/>
        <v>108</v>
      </c>
      <c r="AH212" s="42">
        <f t="shared" si="320"/>
        <v>2077.36</v>
      </c>
      <c r="AI212" s="41" t="s">
        <v>35</v>
      </c>
    </row>
    <row r="213" s="15" customFormat="1" ht="16" customHeight="1" spans="1:35">
      <c r="A213" s="37">
        <f t="shared" si="290"/>
        <v>210</v>
      </c>
      <c r="B213" s="38" t="s">
        <v>238</v>
      </c>
      <c r="C213" s="45" t="s">
        <v>557</v>
      </c>
      <c r="D213" s="46" t="s">
        <v>558</v>
      </c>
      <c r="E213" s="63">
        <v>3920.55</v>
      </c>
      <c r="F213" s="38">
        <v>3920.55</v>
      </c>
      <c r="G213" s="39">
        <v>6241.75</v>
      </c>
      <c r="H213" s="38">
        <v>3920.55</v>
      </c>
      <c r="I213" s="43">
        <v>2200</v>
      </c>
      <c r="J213" s="39">
        <v>108</v>
      </c>
      <c r="K213" s="38">
        <f t="shared" si="291"/>
        <v>47.05</v>
      </c>
      <c r="L213" s="38">
        <f t="shared" si="292"/>
        <v>627.29</v>
      </c>
      <c r="M213" s="39">
        <f t="shared" si="293"/>
        <v>499.34</v>
      </c>
      <c r="N213" s="38">
        <f t="shared" si="294"/>
        <v>27.44</v>
      </c>
      <c r="O213" s="39">
        <f t="shared" si="295"/>
        <v>110</v>
      </c>
      <c r="P213" s="39">
        <f t="shared" si="296"/>
        <v>54</v>
      </c>
      <c r="Q213" s="39">
        <f t="shared" si="297"/>
        <v>1365.12</v>
      </c>
      <c r="R213" s="38">
        <f t="shared" si="298"/>
        <v>0</v>
      </c>
      <c r="S213" s="38">
        <f t="shared" si="299"/>
        <v>313.64</v>
      </c>
      <c r="T213" s="39">
        <f t="shared" si="300"/>
        <v>124.84</v>
      </c>
      <c r="U213" s="38">
        <f t="shared" si="301"/>
        <v>11.76</v>
      </c>
      <c r="V213" s="39">
        <f t="shared" si="302"/>
        <v>110</v>
      </c>
      <c r="W213" s="39">
        <f t="shared" si="303"/>
        <v>54</v>
      </c>
      <c r="X213" s="38">
        <f t="shared" si="304"/>
        <v>614.24</v>
      </c>
      <c r="Y213" s="38">
        <f t="shared" si="305"/>
        <v>1979.36</v>
      </c>
      <c r="Z213" s="43"/>
      <c r="AA213" s="41" t="s">
        <v>60</v>
      </c>
      <c r="AB213" s="42">
        <f t="shared" ref="AB213:AH213" si="321">K213+R213</f>
        <v>47.05</v>
      </c>
      <c r="AC213" s="42">
        <f t="shared" si="321"/>
        <v>940.93</v>
      </c>
      <c r="AD213" s="42">
        <f t="shared" si="321"/>
        <v>624.18</v>
      </c>
      <c r="AE213" s="42">
        <f t="shared" si="321"/>
        <v>39.2</v>
      </c>
      <c r="AF213" s="42">
        <f t="shared" si="321"/>
        <v>220</v>
      </c>
      <c r="AG213" s="42">
        <f t="shared" si="321"/>
        <v>108</v>
      </c>
      <c r="AH213" s="42">
        <f t="shared" si="321"/>
        <v>1979.36</v>
      </c>
      <c r="AI213" s="41" t="s">
        <v>33</v>
      </c>
    </row>
    <row r="214" s="15" customFormat="1" ht="16" customHeight="1" spans="1:35">
      <c r="A214" s="37">
        <f t="shared" si="290"/>
        <v>211</v>
      </c>
      <c r="B214" s="38" t="s">
        <v>189</v>
      </c>
      <c r="C214" s="45" t="s">
        <v>559</v>
      </c>
      <c r="D214" s="46" t="s">
        <v>560</v>
      </c>
      <c r="E214" s="63">
        <v>3920.55</v>
      </c>
      <c r="F214" s="38">
        <v>3920.55</v>
      </c>
      <c r="G214" s="39">
        <v>6241.75</v>
      </c>
      <c r="H214" s="38">
        <v>3920.55</v>
      </c>
      <c r="I214" s="43">
        <v>3180</v>
      </c>
      <c r="J214" s="39">
        <v>108</v>
      </c>
      <c r="K214" s="38">
        <f t="shared" si="291"/>
        <v>47.05</v>
      </c>
      <c r="L214" s="38">
        <f t="shared" si="292"/>
        <v>627.29</v>
      </c>
      <c r="M214" s="39">
        <f t="shared" si="293"/>
        <v>499.34</v>
      </c>
      <c r="N214" s="38">
        <f t="shared" si="294"/>
        <v>27.44</v>
      </c>
      <c r="O214" s="39">
        <f t="shared" si="295"/>
        <v>159</v>
      </c>
      <c r="P214" s="39">
        <f t="shared" si="296"/>
        <v>54</v>
      </c>
      <c r="Q214" s="39">
        <f t="shared" si="297"/>
        <v>1414.12</v>
      </c>
      <c r="R214" s="38">
        <f t="shared" si="298"/>
        <v>0</v>
      </c>
      <c r="S214" s="38">
        <f t="shared" si="299"/>
        <v>313.64</v>
      </c>
      <c r="T214" s="39">
        <f t="shared" si="300"/>
        <v>124.84</v>
      </c>
      <c r="U214" s="38">
        <f t="shared" si="301"/>
        <v>11.76</v>
      </c>
      <c r="V214" s="39">
        <f t="shared" si="302"/>
        <v>159</v>
      </c>
      <c r="W214" s="39">
        <f t="shared" si="303"/>
        <v>54</v>
      </c>
      <c r="X214" s="38">
        <f t="shared" si="304"/>
        <v>663.24</v>
      </c>
      <c r="Y214" s="38">
        <f t="shared" si="305"/>
        <v>2077.36</v>
      </c>
      <c r="Z214" s="43"/>
      <c r="AA214" s="41" t="s">
        <v>52</v>
      </c>
      <c r="AB214" s="42">
        <f t="shared" ref="AB214:AH214" si="322">K214+R214</f>
        <v>47.05</v>
      </c>
      <c r="AC214" s="42">
        <f t="shared" si="322"/>
        <v>940.93</v>
      </c>
      <c r="AD214" s="42">
        <f t="shared" si="322"/>
        <v>624.18</v>
      </c>
      <c r="AE214" s="42">
        <f t="shared" si="322"/>
        <v>39.2</v>
      </c>
      <c r="AF214" s="42">
        <f t="shared" si="322"/>
        <v>318</v>
      </c>
      <c r="AG214" s="42">
        <f t="shared" si="322"/>
        <v>108</v>
      </c>
      <c r="AH214" s="42">
        <f t="shared" si="322"/>
        <v>2077.36</v>
      </c>
      <c r="AI214" s="41" t="s">
        <v>36</v>
      </c>
    </row>
    <row r="215" s="15" customFormat="1" ht="16" customHeight="1" spans="1:35">
      <c r="A215" s="37">
        <f t="shared" si="290"/>
        <v>212</v>
      </c>
      <c r="B215" s="38" t="s">
        <v>129</v>
      </c>
      <c r="C215" s="45" t="s">
        <v>561</v>
      </c>
      <c r="D215" s="46" t="s">
        <v>562</v>
      </c>
      <c r="E215" s="63">
        <v>3920.55</v>
      </c>
      <c r="F215" s="38">
        <v>3920.55</v>
      </c>
      <c r="G215" s="39">
        <v>6241.75</v>
      </c>
      <c r="H215" s="38">
        <v>3920.55</v>
      </c>
      <c r="I215" s="43">
        <v>3180</v>
      </c>
      <c r="J215" s="39">
        <v>108</v>
      </c>
      <c r="K215" s="38">
        <f t="shared" si="291"/>
        <v>47.05</v>
      </c>
      <c r="L215" s="38">
        <f t="shared" si="292"/>
        <v>627.29</v>
      </c>
      <c r="M215" s="39">
        <f t="shared" si="293"/>
        <v>499.34</v>
      </c>
      <c r="N215" s="38">
        <f t="shared" si="294"/>
        <v>27.44</v>
      </c>
      <c r="O215" s="39">
        <f t="shared" si="295"/>
        <v>159</v>
      </c>
      <c r="P215" s="39">
        <f t="shared" si="296"/>
        <v>54</v>
      </c>
      <c r="Q215" s="39">
        <f t="shared" si="297"/>
        <v>1414.12</v>
      </c>
      <c r="R215" s="38">
        <f t="shared" si="298"/>
        <v>0</v>
      </c>
      <c r="S215" s="38">
        <f t="shared" si="299"/>
        <v>313.64</v>
      </c>
      <c r="T215" s="39">
        <f t="shared" si="300"/>
        <v>124.84</v>
      </c>
      <c r="U215" s="38">
        <f t="shared" si="301"/>
        <v>11.76</v>
      </c>
      <c r="V215" s="39">
        <f t="shared" si="302"/>
        <v>159</v>
      </c>
      <c r="W215" s="39">
        <f t="shared" si="303"/>
        <v>54</v>
      </c>
      <c r="X215" s="38">
        <f t="shared" si="304"/>
        <v>663.24</v>
      </c>
      <c r="Y215" s="38">
        <f t="shared" si="305"/>
        <v>2077.36</v>
      </c>
      <c r="Z215" s="43"/>
      <c r="AA215" s="41" t="s">
        <v>58</v>
      </c>
      <c r="AB215" s="42">
        <f t="shared" ref="AB215:AH215" si="323">K215+R215</f>
        <v>47.05</v>
      </c>
      <c r="AC215" s="42">
        <f t="shared" si="323"/>
        <v>940.93</v>
      </c>
      <c r="AD215" s="42">
        <f t="shared" si="323"/>
        <v>624.18</v>
      </c>
      <c r="AE215" s="42">
        <f t="shared" si="323"/>
        <v>39.2</v>
      </c>
      <c r="AF215" s="42">
        <f t="shared" si="323"/>
        <v>318</v>
      </c>
      <c r="AG215" s="42">
        <f t="shared" si="323"/>
        <v>108</v>
      </c>
      <c r="AH215" s="42">
        <f t="shared" si="323"/>
        <v>2077.36</v>
      </c>
      <c r="AI215" s="41" t="s">
        <v>35</v>
      </c>
    </row>
    <row r="216" s="15" customFormat="1" ht="16" customHeight="1" spans="1:35">
      <c r="A216" s="37">
        <f t="shared" si="290"/>
        <v>213</v>
      </c>
      <c r="B216" s="38" t="s">
        <v>245</v>
      </c>
      <c r="C216" s="142" t="s">
        <v>563</v>
      </c>
      <c r="D216" s="221" t="s">
        <v>564</v>
      </c>
      <c r="E216" s="63">
        <v>4700</v>
      </c>
      <c r="F216" s="38">
        <v>4700</v>
      </c>
      <c r="G216" s="39">
        <v>6241.75</v>
      </c>
      <c r="H216" s="38">
        <v>4700</v>
      </c>
      <c r="I216" s="43">
        <v>4180</v>
      </c>
      <c r="J216" s="39">
        <v>108</v>
      </c>
      <c r="K216" s="38">
        <f t="shared" si="291"/>
        <v>56.4</v>
      </c>
      <c r="L216" s="38">
        <f t="shared" si="292"/>
        <v>752</v>
      </c>
      <c r="M216" s="39">
        <f t="shared" si="293"/>
        <v>499.34</v>
      </c>
      <c r="N216" s="38">
        <f t="shared" si="294"/>
        <v>32.9</v>
      </c>
      <c r="O216" s="39">
        <f t="shared" si="295"/>
        <v>209</v>
      </c>
      <c r="P216" s="39">
        <f t="shared" si="296"/>
        <v>54</v>
      </c>
      <c r="Q216" s="39">
        <f t="shared" si="297"/>
        <v>1603.64</v>
      </c>
      <c r="R216" s="38">
        <f t="shared" si="298"/>
        <v>0</v>
      </c>
      <c r="S216" s="38">
        <f t="shared" si="299"/>
        <v>376</v>
      </c>
      <c r="T216" s="39">
        <f t="shared" si="300"/>
        <v>124.84</v>
      </c>
      <c r="U216" s="38">
        <f t="shared" si="301"/>
        <v>14.1</v>
      </c>
      <c r="V216" s="39">
        <f t="shared" si="302"/>
        <v>209</v>
      </c>
      <c r="W216" s="39">
        <f t="shared" si="303"/>
        <v>54</v>
      </c>
      <c r="X216" s="38">
        <f t="shared" si="304"/>
        <v>777.94</v>
      </c>
      <c r="Y216" s="38">
        <f t="shared" si="305"/>
        <v>2381.58</v>
      </c>
      <c r="Z216" s="43"/>
      <c r="AA216" s="41" t="s">
        <v>58</v>
      </c>
      <c r="AB216" s="42">
        <f t="shared" ref="AB216:AH216" si="324">K216+R216</f>
        <v>56.4</v>
      </c>
      <c r="AC216" s="42">
        <f t="shared" si="324"/>
        <v>1128</v>
      </c>
      <c r="AD216" s="42">
        <f t="shared" si="324"/>
        <v>624.18</v>
      </c>
      <c r="AE216" s="42">
        <f t="shared" si="324"/>
        <v>47</v>
      </c>
      <c r="AF216" s="42">
        <f t="shared" si="324"/>
        <v>418</v>
      </c>
      <c r="AG216" s="42">
        <f t="shared" si="324"/>
        <v>108</v>
      </c>
      <c r="AH216" s="42">
        <f t="shared" si="324"/>
        <v>2381.58</v>
      </c>
      <c r="AI216" s="41" t="s">
        <v>35</v>
      </c>
    </row>
    <row r="217" s="15" customFormat="1" ht="16" customHeight="1" spans="1:35">
      <c r="A217" s="37">
        <f t="shared" si="290"/>
        <v>214</v>
      </c>
      <c r="B217" s="38" t="s">
        <v>153</v>
      </c>
      <c r="C217" s="45" t="s">
        <v>565</v>
      </c>
      <c r="D217" s="221" t="s">
        <v>566</v>
      </c>
      <c r="E217" s="63">
        <v>3920.55</v>
      </c>
      <c r="F217" s="38">
        <v>3920.55</v>
      </c>
      <c r="G217" s="39">
        <v>6241.75</v>
      </c>
      <c r="H217" s="38">
        <v>3920.55</v>
      </c>
      <c r="I217" s="43">
        <v>3180</v>
      </c>
      <c r="J217" s="39">
        <v>108</v>
      </c>
      <c r="K217" s="38">
        <f t="shared" si="291"/>
        <v>47.05</v>
      </c>
      <c r="L217" s="38">
        <f t="shared" si="292"/>
        <v>627.29</v>
      </c>
      <c r="M217" s="39">
        <f t="shared" si="293"/>
        <v>499.34</v>
      </c>
      <c r="N217" s="38">
        <f t="shared" si="294"/>
        <v>27.44</v>
      </c>
      <c r="O217" s="39">
        <f t="shared" si="295"/>
        <v>159</v>
      </c>
      <c r="P217" s="39">
        <f t="shared" si="296"/>
        <v>54</v>
      </c>
      <c r="Q217" s="39">
        <f t="shared" si="297"/>
        <v>1414.12</v>
      </c>
      <c r="R217" s="38">
        <f t="shared" si="298"/>
        <v>0</v>
      </c>
      <c r="S217" s="38">
        <f t="shared" si="299"/>
        <v>313.64</v>
      </c>
      <c r="T217" s="39">
        <f t="shared" si="300"/>
        <v>124.84</v>
      </c>
      <c r="U217" s="38">
        <f t="shared" si="301"/>
        <v>11.76</v>
      </c>
      <c r="V217" s="39">
        <f t="shared" si="302"/>
        <v>159</v>
      </c>
      <c r="W217" s="39">
        <f t="shared" si="303"/>
        <v>54</v>
      </c>
      <c r="X217" s="38">
        <f t="shared" si="304"/>
        <v>663.24</v>
      </c>
      <c r="Y217" s="38">
        <f t="shared" si="305"/>
        <v>2077.36</v>
      </c>
      <c r="Z217" s="43"/>
      <c r="AA217" s="41" t="s">
        <v>57</v>
      </c>
      <c r="AB217" s="42">
        <f t="shared" ref="AB217:AH217" si="325">K217+R217</f>
        <v>47.05</v>
      </c>
      <c r="AC217" s="42">
        <f t="shared" si="325"/>
        <v>940.93</v>
      </c>
      <c r="AD217" s="42">
        <f t="shared" si="325"/>
        <v>624.18</v>
      </c>
      <c r="AE217" s="42">
        <f t="shared" si="325"/>
        <v>39.2</v>
      </c>
      <c r="AF217" s="42">
        <f t="shared" si="325"/>
        <v>318</v>
      </c>
      <c r="AG217" s="42">
        <f t="shared" si="325"/>
        <v>108</v>
      </c>
      <c r="AH217" s="42">
        <f t="shared" si="325"/>
        <v>2077.36</v>
      </c>
      <c r="AI217" s="41" t="s">
        <v>36</v>
      </c>
    </row>
    <row r="218" s="15" customFormat="1" ht="16" customHeight="1" spans="1:35">
      <c r="A218" s="37">
        <f t="shared" si="290"/>
        <v>215</v>
      </c>
      <c r="B218" s="38" t="s">
        <v>270</v>
      </c>
      <c r="C218" s="45" t="s">
        <v>567</v>
      </c>
      <c r="D218" s="221" t="s">
        <v>568</v>
      </c>
      <c r="E218" s="63">
        <v>3920.55</v>
      </c>
      <c r="F218" s="38">
        <v>3920.55</v>
      </c>
      <c r="G218" s="39">
        <v>6241.75</v>
      </c>
      <c r="H218" s="38">
        <v>3920.55</v>
      </c>
      <c r="I218" s="43">
        <v>2200</v>
      </c>
      <c r="J218" s="39">
        <v>108</v>
      </c>
      <c r="K218" s="38">
        <f t="shared" si="291"/>
        <v>47.05</v>
      </c>
      <c r="L218" s="38">
        <f t="shared" si="292"/>
        <v>627.29</v>
      </c>
      <c r="M218" s="39">
        <f t="shared" si="293"/>
        <v>499.34</v>
      </c>
      <c r="N218" s="38">
        <f t="shared" si="294"/>
        <v>27.44</v>
      </c>
      <c r="O218" s="39">
        <f t="shared" si="295"/>
        <v>110</v>
      </c>
      <c r="P218" s="39">
        <f t="shared" si="296"/>
        <v>54</v>
      </c>
      <c r="Q218" s="39">
        <f t="shared" si="297"/>
        <v>1365.12</v>
      </c>
      <c r="R218" s="38">
        <f t="shared" si="298"/>
        <v>0</v>
      </c>
      <c r="S218" s="38">
        <f t="shared" si="299"/>
        <v>313.64</v>
      </c>
      <c r="T218" s="39">
        <f t="shared" si="300"/>
        <v>124.84</v>
      </c>
      <c r="U218" s="38">
        <f t="shared" si="301"/>
        <v>11.76</v>
      </c>
      <c r="V218" s="39">
        <f t="shared" si="302"/>
        <v>110</v>
      </c>
      <c r="W218" s="39">
        <f t="shared" si="303"/>
        <v>54</v>
      </c>
      <c r="X218" s="38">
        <f t="shared" si="304"/>
        <v>614.24</v>
      </c>
      <c r="Y218" s="38">
        <f t="shared" si="305"/>
        <v>1979.36</v>
      </c>
      <c r="Z218" s="43"/>
      <c r="AA218" s="41" t="s">
        <v>63</v>
      </c>
      <c r="AB218" s="42">
        <f t="shared" ref="AB218:AH218" si="326">K218+R218</f>
        <v>47.05</v>
      </c>
      <c r="AC218" s="42">
        <f t="shared" si="326"/>
        <v>940.93</v>
      </c>
      <c r="AD218" s="42">
        <f t="shared" si="326"/>
        <v>624.18</v>
      </c>
      <c r="AE218" s="42">
        <f t="shared" si="326"/>
        <v>39.2</v>
      </c>
      <c r="AF218" s="42">
        <f t="shared" si="326"/>
        <v>220</v>
      </c>
      <c r="AG218" s="42">
        <f t="shared" si="326"/>
        <v>108</v>
      </c>
      <c r="AH218" s="42">
        <f t="shared" si="326"/>
        <v>1979.36</v>
      </c>
      <c r="AI218" s="41" t="s">
        <v>36</v>
      </c>
    </row>
    <row r="219" s="15" customFormat="1" ht="16" customHeight="1" spans="1:35">
      <c r="A219" s="37">
        <f t="shared" si="290"/>
        <v>216</v>
      </c>
      <c r="B219" s="38" t="s">
        <v>569</v>
      </c>
      <c r="C219" s="64" t="s">
        <v>570</v>
      </c>
      <c r="D219" s="225" t="s">
        <v>571</v>
      </c>
      <c r="E219" s="63">
        <v>3920.55</v>
      </c>
      <c r="F219" s="38">
        <v>3920.55</v>
      </c>
      <c r="G219" s="39">
        <v>6241.75</v>
      </c>
      <c r="H219" s="38">
        <v>3920.55</v>
      </c>
      <c r="I219" s="43">
        <v>0</v>
      </c>
      <c r="J219" s="39">
        <v>108</v>
      </c>
      <c r="K219" s="38">
        <f t="shared" si="291"/>
        <v>47.05</v>
      </c>
      <c r="L219" s="38">
        <f t="shared" si="292"/>
        <v>627.29</v>
      </c>
      <c r="M219" s="39">
        <f t="shared" si="293"/>
        <v>499.34</v>
      </c>
      <c r="N219" s="38">
        <f t="shared" si="294"/>
        <v>27.44</v>
      </c>
      <c r="O219" s="39">
        <f t="shared" si="295"/>
        <v>0</v>
      </c>
      <c r="P219" s="39">
        <f t="shared" si="296"/>
        <v>54</v>
      </c>
      <c r="Q219" s="39">
        <f t="shared" si="297"/>
        <v>1255.12</v>
      </c>
      <c r="R219" s="38">
        <f t="shared" si="298"/>
        <v>0</v>
      </c>
      <c r="S219" s="38">
        <f t="shared" si="299"/>
        <v>313.64</v>
      </c>
      <c r="T219" s="39">
        <f t="shared" si="300"/>
        <v>124.84</v>
      </c>
      <c r="U219" s="38">
        <f t="shared" si="301"/>
        <v>11.76</v>
      </c>
      <c r="V219" s="39">
        <f t="shared" si="302"/>
        <v>0</v>
      </c>
      <c r="W219" s="39">
        <f t="shared" si="303"/>
        <v>54</v>
      </c>
      <c r="X219" s="38">
        <f t="shared" si="304"/>
        <v>504.24</v>
      </c>
      <c r="Y219" s="38">
        <f t="shared" si="305"/>
        <v>1759.36</v>
      </c>
      <c r="Z219" s="43"/>
      <c r="AA219" s="41" t="s">
        <v>82</v>
      </c>
      <c r="AB219" s="42">
        <f t="shared" ref="AB219:AH219" si="327">K219+R219</f>
        <v>47.05</v>
      </c>
      <c r="AC219" s="42">
        <f t="shared" si="327"/>
        <v>940.93</v>
      </c>
      <c r="AD219" s="42">
        <f t="shared" si="327"/>
        <v>624.18</v>
      </c>
      <c r="AE219" s="42">
        <f t="shared" si="327"/>
        <v>39.2</v>
      </c>
      <c r="AF219" s="42">
        <f t="shared" si="327"/>
        <v>0</v>
      </c>
      <c r="AG219" s="42">
        <f t="shared" si="327"/>
        <v>108</v>
      </c>
      <c r="AH219" s="42">
        <f t="shared" si="327"/>
        <v>1759.36</v>
      </c>
      <c r="AI219" s="41" t="s">
        <v>31</v>
      </c>
    </row>
    <row r="220" s="15" customFormat="1" ht="16" customHeight="1" spans="1:35">
      <c r="A220" s="37">
        <f t="shared" si="290"/>
        <v>217</v>
      </c>
      <c r="B220" s="38" t="s">
        <v>569</v>
      </c>
      <c r="C220" s="64" t="s">
        <v>572</v>
      </c>
      <c r="D220" s="225" t="s">
        <v>573</v>
      </c>
      <c r="E220" s="63">
        <v>3920.55</v>
      </c>
      <c r="F220" s="38">
        <v>3920.55</v>
      </c>
      <c r="G220" s="39">
        <v>6241.75</v>
      </c>
      <c r="H220" s="38">
        <v>3920.55</v>
      </c>
      <c r="I220" s="43">
        <v>0</v>
      </c>
      <c r="J220" s="39">
        <v>108</v>
      </c>
      <c r="K220" s="38">
        <f t="shared" si="291"/>
        <v>47.05</v>
      </c>
      <c r="L220" s="38">
        <f t="shared" si="292"/>
        <v>627.29</v>
      </c>
      <c r="M220" s="39">
        <f t="shared" si="293"/>
        <v>499.34</v>
      </c>
      <c r="N220" s="38">
        <f t="shared" si="294"/>
        <v>27.44</v>
      </c>
      <c r="O220" s="39">
        <f t="shared" si="295"/>
        <v>0</v>
      </c>
      <c r="P220" s="39">
        <f t="shared" si="296"/>
        <v>54</v>
      </c>
      <c r="Q220" s="39">
        <f t="shared" si="297"/>
        <v>1255.12</v>
      </c>
      <c r="R220" s="38">
        <f t="shared" si="298"/>
        <v>0</v>
      </c>
      <c r="S220" s="38">
        <f t="shared" si="299"/>
        <v>313.64</v>
      </c>
      <c r="T220" s="39">
        <f t="shared" si="300"/>
        <v>124.84</v>
      </c>
      <c r="U220" s="38">
        <f t="shared" si="301"/>
        <v>11.76</v>
      </c>
      <c r="V220" s="39">
        <f t="shared" si="302"/>
        <v>0</v>
      </c>
      <c r="W220" s="39">
        <f t="shared" si="303"/>
        <v>54</v>
      </c>
      <c r="X220" s="38">
        <f t="shared" si="304"/>
        <v>504.24</v>
      </c>
      <c r="Y220" s="38">
        <f t="shared" si="305"/>
        <v>1759.36</v>
      </c>
      <c r="Z220" s="43"/>
      <c r="AA220" s="41" t="s">
        <v>82</v>
      </c>
      <c r="AB220" s="42">
        <f t="shared" ref="AB220:AH220" si="328">K220+R220</f>
        <v>47.05</v>
      </c>
      <c r="AC220" s="42">
        <f t="shared" si="328"/>
        <v>940.93</v>
      </c>
      <c r="AD220" s="42">
        <f t="shared" si="328"/>
        <v>624.18</v>
      </c>
      <c r="AE220" s="42">
        <f t="shared" si="328"/>
        <v>39.2</v>
      </c>
      <c r="AF220" s="42">
        <f t="shared" si="328"/>
        <v>0</v>
      </c>
      <c r="AG220" s="42">
        <f t="shared" si="328"/>
        <v>108</v>
      </c>
      <c r="AH220" s="42">
        <f t="shared" si="328"/>
        <v>1759.36</v>
      </c>
      <c r="AI220" s="41" t="s">
        <v>31</v>
      </c>
    </row>
    <row r="221" s="15" customFormat="1" ht="16" customHeight="1" spans="1:35">
      <c r="A221" s="37">
        <f t="shared" si="290"/>
        <v>218</v>
      </c>
      <c r="B221" s="38" t="s">
        <v>129</v>
      </c>
      <c r="C221" s="66" t="s">
        <v>574</v>
      </c>
      <c r="D221" s="46" t="s">
        <v>575</v>
      </c>
      <c r="E221" s="63">
        <v>3920.55</v>
      </c>
      <c r="F221" s="38">
        <v>3920.55</v>
      </c>
      <c r="G221" s="39">
        <v>6241.75</v>
      </c>
      <c r="H221" s="38">
        <v>3920.55</v>
      </c>
      <c r="I221" s="43">
        <v>3180</v>
      </c>
      <c r="J221" s="39">
        <v>108</v>
      </c>
      <c r="K221" s="38">
        <f t="shared" si="291"/>
        <v>47.05</v>
      </c>
      <c r="L221" s="38">
        <f t="shared" si="292"/>
        <v>627.29</v>
      </c>
      <c r="M221" s="39">
        <f t="shared" si="293"/>
        <v>499.34</v>
      </c>
      <c r="N221" s="38">
        <f t="shared" si="294"/>
        <v>27.44</v>
      </c>
      <c r="O221" s="39">
        <f t="shared" si="295"/>
        <v>159</v>
      </c>
      <c r="P221" s="39">
        <f t="shared" si="296"/>
        <v>54</v>
      </c>
      <c r="Q221" s="39">
        <f t="shared" si="297"/>
        <v>1414.12</v>
      </c>
      <c r="R221" s="38">
        <f t="shared" si="298"/>
        <v>0</v>
      </c>
      <c r="S221" s="38">
        <f t="shared" si="299"/>
        <v>313.64</v>
      </c>
      <c r="T221" s="39">
        <f t="shared" si="300"/>
        <v>124.84</v>
      </c>
      <c r="U221" s="38">
        <f t="shared" si="301"/>
        <v>11.76</v>
      </c>
      <c r="V221" s="39">
        <f t="shared" si="302"/>
        <v>159</v>
      </c>
      <c r="W221" s="39">
        <f t="shared" si="303"/>
        <v>54</v>
      </c>
      <c r="X221" s="38">
        <f t="shared" si="304"/>
        <v>663.24</v>
      </c>
      <c r="Y221" s="38">
        <f t="shared" si="305"/>
        <v>2077.36</v>
      </c>
      <c r="Z221" s="43"/>
      <c r="AA221" s="41" t="s">
        <v>58</v>
      </c>
      <c r="AB221" s="42">
        <f t="shared" ref="AB221:AH221" si="329">K221+R221</f>
        <v>47.05</v>
      </c>
      <c r="AC221" s="42">
        <f t="shared" si="329"/>
        <v>940.93</v>
      </c>
      <c r="AD221" s="42">
        <f t="shared" si="329"/>
        <v>624.18</v>
      </c>
      <c r="AE221" s="42">
        <f t="shared" si="329"/>
        <v>39.2</v>
      </c>
      <c r="AF221" s="42">
        <f t="shared" si="329"/>
        <v>318</v>
      </c>
      <c r="AG221" s="42">
        <f t="shared" si="329"/>
        <v>108</v>
      </c>
      <c r="AH221" s="42">
        <f t="shared" si="329"/>
        <v>2077.36</v>
      </c>
      <c r="AI221" s="41" t="s">
        <v>35</v>
      </c>
    </row>
    <row r="222" s="15" customFormat="1" ht="16" customHeight="1" spans="1:35">
      <c r="A222" s="37">
        <f t="shared" si="290"/>
        <v>219</v>
      </c>
      <c r="B222" s="38" t="s">
        <v>238</v>
      </c>
      <c r="C222" s="66" t="s">
        <v>576</v>
      </c>
      <c r="D222" s="46" t="s">
        <v>577</v>
      </c>
      <c r="E222" s="63">
        <v>3920.55</v>
      </c>
      <c r="F222" s="38">
        <v>3920.55</v>
      </c>
      <c r="G222" s="39">
        <v>6241.75</v>
      </c>
      <c r="H222" s="38">
        <v>3920.55</v>
      </c>
      <c r="I222" s="43">
        <v>0</v>
      </c>
      <c r="J222" s="39">
        <v>108</v>
      </c>
      <c r="K222" s="38">
        <f t="shared" si="291"/>
        <v>47.05</v>
      </c>
      <c r="L222" s="38">
        <f t="shared" si="292"/>
        <v>627.29</v>
      </c>
      <c r="M222" s="39">
        <f t="shared" si="293"/>
        <v>499.34</v>
      </c>
      <c r="N222" s="38">
        <f t="shared" si="294"/>
        <v>27.44</v>
      </c>
      <c r="O222" s="39">
        <f t="shared" si="295"/>
        <v>0</v>
      </c>
      <c r="P222" s="39">
        <f t="shared" si="296"/>
        <v>54</v>
      </c>
      <c r="Q222" s="39">
        <f t="shared" si="297"/>
        <v>1255.12</v>
      </c>
      <c r="R222" s="38">
        <f t="shared" si="298"/>
        <v>0</v>
      </c>
      <c r="S222" s="38">
        <f t="shared" si="299"/>
        <v>313.64</v>
      </c>
      <c r="T222" s="39">
        <f t="shared" si="300"/>
        <v>124.84</v>
      </c>
      <c r="U222" s="38">
        <f t="shared" si="301"/>
        <v>11.76</v>
      </c>
      <c r="V222" s="39">
        <f t="shared" si="302"/>
        <v>0</v>
      </c>
      <c r="W222" s="39">
        <f t="shared" si="303"/>
        <v>54</v>
      </c>
      <c r="X222" s="38">
        <f t="shared" si="304"/>
        <v>504.24</v>
      </c>
      <c r="Y222" s="38">
        <f t="shared" si="305"/>
        <v>1759.36</v>
      </c>
      <c r="Z222" s="43"/>
      <c r="AA222" s="41" t="s">
        <v>60</v>
      </c>
      <c r="AB222" s="42">
        <f t="shared" ref="AB222:AH222" si="330">K222+R222</f>
        <v>47.05</v>
      </c>
      <c r="AC222" s="42">
        <f t="shared" si="330"/>
        <v>940.93</v>
      </c>
      <c r="AD222" s="42">
        <f t="shared" si="330"/>
        <v>624.18</v>
      </c>
      <c r="AE222" s="42">
        <f t="shared" si="330"/>
        <v>39.2</v>
      </c>
      <c r="AF222" s="42">
        <f t="shared" si="330"/>
        <v>0</v>
      </c>
      <c r="AG222" s="42">
        <f t="shared" si="330"/>
        <v>108</v>
      </c>
      <c r="AH222" s="42">
        <f t="shared" si="330"/>
        <v>1759.36</v>
      </c>
      <c r="AI222" s="41" t="s">
        <v>33</v>
      </c>
    </row>
    <row r="223" s="15" customFormat="1" ht="16" customHeight="1" spans="1:35">
      <c r="A223" s="37">
        <f t="shared" si="290"/>
        <v>220</v>
      </c>
      <c r="B223" s="38" t="s">
        <v>270</v>
      </c>
      <c r="C223" s="66" t="s">
        <v>578</v>
      </c>
      <c r="D223" s="46" t="s">
        <v>579</v>
      </c>
      <c r="E223" s="63">
        <v>3920.55</v>
      </c>
      <c r="F223" s="38">
        <v>3920.55</v>
      </c>
      <c r="G223" s="39">
        <v>6241.75</v>
      </c>
      <c r="H223" s="38">
        <v>3920.55</v>
      </c>
      <c r="I223" s="43">
        <v>2200</v>
      </c>
      <c r="J223" s="39">
        <v>108</v>
      </c>
      <c r="K223" s="38">
        <f t="shared" si="291"/>
        <v>47.05</v>
      </c>
      <c r="L223" s="38">
        <f t="shared" si="292"/>
        <v>627.29</v>
      </c>
      <c r="M223" s="39">
        <f t="shared" si="293"/>
        <v>499.34</v>
      </c>
      <c r="N223" s="38">
        <f t="shared" si="294"/>
        <v>27.44</v>
      </c>
      <c r="O223" s="39">
        <f t="shared" si="295"/>
        <v>110</v>
      </c>
      <c r="P223" s="39">
        <f t="shared" si="296"/>
        <v>54</v>
      </c>
      <c r="Q223" s="39">
        <f t="shared" si="297"/>
        <v>1365.12</v>
      </c>
      <c r="R223" s="38">
        <f t="shared" si="298"/>
        <v>0</v>
      </c>
      <c r="S223" s="38">
        <f t="shared" si="299"/>
        <v>313.64</v>
      </c>
      <c r="T223" s="39">
        <f t="shared" si="300"/>
        <v>124.84</v>
      </c>
      <c r="U223" s="38">
        <f t="shared" si="301"/>
        <v>11.76</v>
      </c>
      <c r="V223" s="39">
        <f t="shared" si="302"/>
        <v>110</v>
      </c>
      <c r="W223" s="39">
        <f t="shared" si="303"/>
        <v>54</v>
      </c>
      <c r="X223" s="38">
        <f t="shared" si="304"/>
        <v>614.24</v>
      </c>
      <c r="Y223" s="38">
        <f t="shared" si="305"/>
        <v>1979.36</v>
      </c>
      <c r="Z223" s="43"/>
      <c r="AA223" s="41" t="s">
        <v>63</v>
      </c>
      <c r="AB223" s="42">
        <f t="shared" ref="AB223:AH223" si="331">K223+R223</f>
        <v>47.05</v>
      </c>
      <c r="AC223" s="42">
        <f t="shared" si="331"/>
        <v>940.93</v>
      </c>
      <c r="AD223" s="42">
        <f t="shared" si="331"/>
        <v>624.18</v>
      </c>
      <c r="AE223" s="42">
        <f t="shared" si="331"/>
        <v>39.2</v>
      </c>
      <c r="AF223" s="42">
        <f t="shared" si="331"/>
        <v>220</v>
      </c>
      <c r="AG223" s="42">
        <f t="shared" si="331"/>
        <v>108</v>
      </c>
      <c r="AH223" s="42">
        <f t="shared" si="331"/>
        <v>1979.36</v>
      </c>
      <c r="AI223" s="41" t="s">
        <v>33</v>
      </c>
    </row>
    <row r="224" s="15" customFormat="1" ht="16" customHeight="1" spans="1:35">
      <c r="A224" s="37">
        <f t="shared" si="290"/>
        <v>221</v>
      </c>
      <c r="B224" s="38" t="s">
        <v>270</v>
      </c>
      <c r="C224" s="66" t="s">
        <v>580</v>
      </c>
      <c r="D224" s="46" t="s">
        <v>581</v>
      </c>
      <c r="E224" s="67">
        <v>3920.55</v>
      </c>
      <c r="F224" s="39">
        <v>3920.55</v>
      </c>
      <c r="G224" s="39">
        <v>6241.75</v>
      </c>
      <c r="H224" s="39">
        <v>3920.55</v>
      </c>
      <c r="I224" s="43">
        <v>2200</v>
      </c>
      <c r="J224" s="39">
        <v>108</v>
      </c>
      <c r="K224" s="38">
        <f t="shared" si="291"/>
        <v>47.05</v>
      </c>
      <c r="L224" s="38">
        <f t="shared" si="292"/>
        <v>627.29</v>
      </c>
      <c r="M224" s="39">
        <f t="shared" si="293"/>
        <v>499.34</v>
      </c>
      <c r="N224" s="38">
        <f t="shared" si="294"/>
        <v>27.44</v>
      </c>
      <c r="O224" s="39">
        <f t="shared" si="295"/>
        <v>110</v>
      </c>
      <c r="P224" s="39">
        <f t="shared" si="296"/>
        <v>54</v>
      </c>
      <c r="Q224" s="39">
        <f t="shared" si="297"/>
        <v>1365.12</v>
      </c>
      <c r="R224" s="38">
        <f t="shared" si="298"/>
        <v>0</v>
      </c>
      <c r="S224" s="38">
        <f t="shared" si="299"/>
        <v>313.64</v>
      </c>
      <c r="T224" s="39">
        <f t="shared" si="300"/>
        <v>124.84</v>
      </c>
      <c r="U224" s="38">
        <f t="shared" si="301"/>
        <v>11.76</v>
      </c>
      <c r="V224" s="39">
        <f t="shared" si="302"/>
        <v>110</v>
      </c>
      <c r="W224" s="39">
        <f t="shared" si="303"/>
        <v>54</v>
      </c>
      <c r="X224" s="38">
        <f t="shared" si="304"/>
        <v>614.24</v>
      </c>
      <c r="Y224" s="38">
        <f t="shared" si="305"/>
        <v>1979.36</v>
      </c>
      <c r="Z224" s="43"/>
      <c r="AA224" s="41" t="s">
        <v>63</v>
      </c>
      <c r="AB224" s="42">
        <f t="shared" ref="AB224:AH224" si="332">K224+R224</f>
        <v>47.05</v>
      </c>
      <c r="AC224" s="42">
        <f t="shared" si="332"/>
        <v>940.93</v>
      </c>
      <c r="AD224" s="42">
        <f t="shared" si="332"/>
        <v>624.18</v>
      </c>
      <c r="AE224" s="42">
        <f t="shared" si="332"/>
        <v>39.2</v>
      </c>
      <c r="AF224" s="42">
        <f t="shared" si="332"/>
        <v>220</v>
      </c>
      <c r="AG224" s="42">
        <f t="shared" si="332"/>
        <v>108</v>
      </c>
      <c r="AH224" s="42">
        <f t="shared" si="332"/>
        <v>1979.36</v>
      </c>
      <c r="AI224" s="41" t="s">
        <v>33</v>
      </c>
    </row>
    <row r="225" s="15" customFormat="1" ht="16" customHeight="1" spans="1:36">
      <c r="A225" s="37">
        <f t="shared" si="290"/>
        <v>222</v>
      </c>
      <c r="B225" s="38" t="s">
        <v>270</v>
      </c>
      <c r="C225" s="66" t="s">
        <v>582</v>
      </c>
      <c r="D225" s="46" t="s">
        <v>583</v>
      </c>
      <c r="E225" s="67">
        <v>3920.55</v>
      </c>
      <c r="F225" s="39">
        <v>3920.55</v>
      </c>
      <c r="G225" s="39">
        <v>6241.75</v>
      </c>
      <c r="H225" s="39">
        <v>3920.55</v>
      </c>
      <c r="I225" s="43">
        <v>2200</v>
      </c>
      <c r="J225" s="39">
        <v>108</v>
      </c>
      <c r="K225" s="38">
        <f t="shared" si="291"/>
        <v>47.05</v>
      </c>
      <c r="L225" s="38">
        <f t="shared" si="292"/>
        <v>627.29</v>
      </c>
      <c r="M225" s="39">
        <f t="shared" si="293"/>
        <v>499.34</v>
      </c>
      <c r="N225" s="38">
        <f t="shared" si="294"/>
        <v>27.44</v>
      </c>
      <c r="O225" s="39">
        <f t="shared" si="295"/>
        <v>110</v>
      </c>
      <c r="P225" s="39">
        <f t="shared" si="296"/>
        <v>54</v>
      </c>
      <c r="Q225" s="39">
        <f t="shared" si="297"/>
        <v>1365.12</v>
      </c>
      <c r="R225" s="38">
        <f t="shared" si="298"/>
        <v>0</v>
      </c>
      <c r="S225" s="38">
        <f t="shared" si="299"/>
        <v>313.64</v>
      </c>
      <c r="T225" s="39">
        <f t="shared" si="300"/>
        <v>124.84</v>
      </c>
      <c r="U225" s="38">
        <f t="shared" si="301"/>
        <v>11.76</v>
      </c>
      <c r="V225" s="39">
        <f t="shared" si="302"/>
        <v>110</v>
      </c>
      <c r="W225" s="39">
        <f t="shared" si="303"/>
        <v>54</v>
      </c>
      <c r="X225" s="38">
        <f t="shared" si="304"/>
        <v>614.24</v>
      </c>
      <c r="Y225" s="38">
        <f t="shared" si="305"/>
        <v>1979.36</v>
      </c>
      <c r="Z225" s="43"/>
      <c r="AA225" s="41" t="s">
        <v>63</v>
      </c>
      <c r="AB225" s="42">
        <f t="shared" ref="AB225:AH225" si="333">K225+R225</f>
        <v>47.05</v>
      </c>
      <c r="AC225" s="42">
        <f t="shared" si="333"/>
        <v>940.93</v>
      </c>
      <c r="AD225" s="42">
        <f t="shared" si="333"/>
        <v>624.18</v>
      </c>
      <c r="AE225" s="42">
        <f t="shared" si="333"/>
        <v>39.2</v>
      </c>
      <c r="AF225" s="42">
        <f t="shared" si="333"/>
        <v>220</v>
      </c>
      <c r="AG225" s="42">
        <f t="shared" si="333"/>
        <v>108</v>
      </c>
      <c r="AH225" s="42">
        <f t="shared" si="333"/>
        <v>1979.36</v>
      </c>
      <c r="AI225" s="41" t="s">
        <v>33</v>
      </c>
    </row>
    <row r="226" s="15" customFormat="1" ht="16" customHeight="1" spans="1:36">
      <c r="A226" s="37">
        <f t="shared" si="290"/>
        <v>223</v>
      </c>
      <c r="B226" s="38" t="s">
        <v>270</v>
      </c>
      <c r="C226" s="66" t="s">
        <v>584</v>
      </c>
      <c r="D226" s="46" t="s">
        <v>585</v>
      </c>
      <c r="E226" s="67">
        <v>3920.55</v>
      </c>
      <c r="F226" s="39">
        <v>3920.55</v>
      </c>
      <c r="G226" s="39">
        <v>6241.75</v>
      </c>
      <c r="H226" s="39">
        <v>3920.55</v>
      </c>
      <c r="I226" s="43">
        <v>2200</v>
      </c>
      <c r="J226" s="39">
        <v>108</v>
      </c>
      <c r="K226" s="38">
        <f t="shared" si="291"/>
        <v>47.05</v>
      </c>
      <c r="L226" s="38">
        <f t="shared" si="292"/>
        <v>627.29</v>
      </c>
      <c r="M226" s="39">
        <f t="shared" si="293"/>
        <v>499.34</v>
      </c>
      <c r="N226" s="38">
        <f t="shared" si="294"/>
        <v>27.44</v>
      </c>
      <c r="O226" s="39">
        <f t="shared" si="295"/>
        <v>110</v>
      </c>
      <c r="P226" s="39">
        <f t="shared" si="296"/>
        <v>54</v>
      </c>
      <c r="Q226" s="39">
        <f t="shared" si="297"/>
        <v>1365.12</v>
      </c>
      <c r="R226" s="38">
        <f t="shared" si="298"/>
        <v>0</v>
      </c>
      <c r="S226" s="38">
        <f t="shared" si="299"/>
        <v>313.64</v>
      </c>
      <c r="T226" s="39">
        <f t="shared" si="300"/>
        <v>124.84</v>
      </c>
      <c r="U226" s="38">
        <f t="shared" si="301"/>
        <v>11.76</v>
      </c>
      <c r="V226" s="39">
        <f t="shared" si="302"/>
        <v>110</v>
      </c>
      <c r="W226" s="39">
        <f t="shared" si="303"/>
        <v>54</v>
      </c>
      <c r="X226" s="38">
        <f t="shared" si="304"/>
        <v>614.24</v>
      </c>
      <c r="Y226" s="38">
        <f t="shared" si="305"/>
        <v>1979.36</v>
      </c>
      <c r="Z226" s="43"/>
      <c r="AA226" s="41" t="s">
        <v>63</v>
      </c>
      <c r="AB226" s="42">
        <f t="shared" ref="AB226:AH226" si="334">K226+R226</f>
        <v>47.05</v>
      </c>
      <c r="AC226" s="42">
        <f t="shared" si="334"/>
        <v>940.93</v>
      </c>
      <c r="AD226" s="42">
        <f t="shared" si="334"/>
        <v>624.18</v>
      </c>
      <c r="AE226" s="42">
        <f t="shared" si="334"/>
        <v>39.2</v>
      </c>
      <c r="AF226" s="42">
        <f t="shared" si="334"/>
        <v>220</v>
      </c>
      <c r="AG226" s="42">
        <f t="shared" si="334"/>
        <v>108</v>
      </c>
      <c r="AH226" s="42">
        <f t="shared" si="334"/>
        <v>1979.36</v>
      </c>
      <c r="AI226" s="41" t="s">
        <v>33</v>
      </c>
    </row>
    <row r="227" s="15" customFormat="1" ht="16" customHeight="1" spans="1:36">
      <c r="A227" s="37">
        <f t="shared" si="290"/>
        <v>224</v>
      </c>
      <c r="B227" s="38" t="s">
        <v>270</v>
      </c>
      <c r="C227" s="68" t="s">
        <v>586</v>
      </c>
      <c r="D227" s="55" t="s">
        <v>587</v>
      </c>
      <c r="E227" s="67">
        <v>3920.55</v>
      </c>
      <c r="F227" s="39">
        <v>3920.55</v>
      </c>
      <c r="G227" s="39">
        <v>6241.75</v>
      </c>
      <c r="H227" s="39">
        <v>3920.55</v>
      </c>
      <c r="I227" s="43">
        <v>2200</v>
      </c>
      <c r="J227" s="39">
        <v>108</v>
      </c>
      <c r="K227" s="38">
        <f t="shared" si="291"/>
        <v>47.05</v>
      </c>
      <c r="L227" s="38">
        <f t="shared" si="292"/>
        <v>627.29</v>
      </c>
      <c r="M227" s="39">
        <f t="shared" si="293"/>
        <v>499.34</v>
      </c>
      <c r="N227" s="38">
        <f t="shared" si="294"/>
        <v>27.44</v>
      </c>
      <c r="O227" s="39">
        <f t="shared" si="295"/>
        <v>110</v>
      </c>
      <c r="P227" s="39">
        <f t="shared" si="296"/>
        <v>54</v>
      </c>
      <c r="Q227" s="39">
        <f t="shared" si="297"/>
        <v>1365.12</v>
      </c>
      <c r="R227" s="38">
        <f t="shared" si="298"/>
        <v>0</v>
      </c>
      <c r="S227" s="38">
        <f t="shared" si="299"/>
        <v>313.64</v>
      </c>
      <c r="T227" s="39">
        <f t="shared" si="300"/>
        <v>124.84</v>
      </c>
      <c r="U227" s="38">
        <f t="shared" si="301"/>
        <v>11.76</v>
      </c>
      <c r="V227" s="39">
        <f t="shared" si="302"/>
        <v>110</v>
      </c>
      <c r="W227" s="39">
        <f t="shared" si="303"/>
        <v>54</v>
      </c>
      <c r="X227" s="38">
        <f t="shared" si="304"/>
        <v>614.24</v>
      </c>
      <c r="Y227" s="38">
        <f t="shared" si="305"/>
        <v>1979.36</v>
      </c>
      <c r="Z227" s="43"/>
      <c r="AA227" s="41" t="s">
        <v>63</v>
      </c>
      <c r="AB227" s="42">
        <f t="shared" ref="AB227:AH227" si="335">K227+R227</f>
        <v>47.05</v>
      </c>
      <c r="AC227" s="42">
        <f t="shared" si="335"/>
        <v>940.93</v>
      </c>
      <c r="AD227" s="42">
        <f t="shared" si="335"/>
        <v>624.18</v>
      </c>
      <c r="AE227" s="42">
        <f t="shared" si="335"/>
        <v>39.2</v>
      </c>
      <c r="AF227" s="42">
        <f t="shared" si="335"/>
        <v>220</v>
      </c>
      <c r="AG227" s="42">
        <f t="shared" si="335"/>
        <v>108</v>
      </c>
      <c r="AH227" s="42">
        <f t="shared" si="335"/>
        <v>1979.36</v>
      </c>
      <c r="AI227" s="41" t="s">
        <v>33</v>
      </c>
    </row>
    <row r="228" s="15" customFormat="1" ht="16" customHeight="1" spans="1:36">
      <c r="A228" s="37">
        <f t="shared" si="290"/>
        <v>225</v>
      </c>
      <c r="B228" s="38" t="s">
        <v>189</v>
      </c>
      <c r="C228" s="68" t="s">
        <v>588</v>
      </c>
      <c r="D228" s="55" t="s">
        <v>589</v>
      </c>
      <c r="E228" s="67">
        <v>3920.55</v>
      </c>
      <c r="F228" s="39">
        <v>3920.55</v>
      </c>
      <c r="G228" s="39">
        <v>6241.75</v>
      </c>
      <c r="H228" s="39">
        <v>3920.55</v>
      </c>
      <c r="I228" s="43">
        <v>2200</v>
      </c>
      <c r="J228" s="39">
        <v>108</v>
      </c>
      <c r="K228" s="38">
        <f t="shared" si="291"/>
        <v>47.05</v>
      </c>
      <c r="L228" s="38">
        <f t="shared" si="292"/>
        <v>627.29</v>
      </c>
      <c r="M228" s="39">
        <f t="shared" si="293"/>
        <v>499.34</v>
      </c>
      <c r="N228" s="38">
        <f t="shared" si="294"/>
        <v>27.44</v>
      </c>
      <c r="O228" s="39">
        <f t="shared" si="295"/>
        <v>110</v>
      </c>
      <c r="P228" s="39">
        <f t="shared" si="296"/>
        <v>54</v>
      </c>
      <c r="Q228" s="39">
        <f t="shared" si="297"/>
        <v>1365.12</v>
      </c>
      <c r="R228" s="38">
        <f t="shared" si="298"/>
        <v>0</v>
      </c>
      <c r="S228" s="38">
        <f t="shared" si="299"/>
        <v>313.64</v>
      </c>
      <c r="T228" s="39">
        <f t="shared" si="300"/>
        <v>124.84</v>
      </c>
      <c r="U228" s="38">
        <f t="shared" si="301"/>
        <v>11.76</v>
      </c>
      <c r="V228" s="39">
        <f t="shared" si="302"/>
        <v>110</v>
      </c>
      <c r="W228" s="39">
        <f t="shared" si="303"/>
        <v>54</v>
      </c>
      <c r="X228" s="38">
        <f t="shared" si="304"/>
        <v>614.24</v>
      </c>
      <c r="Y228" s="38">
        <f t="shared" si="305"/>
        <v>1979.36</v>
      </c>
      <c r="Z228" s="43"/>
      <c r="AA228" s="41" t="s">
        <v>52</v>
      </c>
      <c r="AB228" s="42">
        <f t="shared" ref="AB228:AH228" si="336">K228+R228</f>
        <v>47.05</v>
      </c>
      <c r="AC228" s="42">
        <f t="shared" si="336"/>
        <v>940.93</v>
      </c>
      <c r="AD228" s="42">
        <f t="shared" si="336"/>
        <v>624.18</v>
      </c>
      <c r="AE228" s="42">
        <f t="shared" si="336"/>
        <v>39.2</v>
      </c>
      <c r="AF228" s="42">
        <f t="shared" si="336"/>
        <v>220</v>
      </c>
      <c r="AG228" s="42">
        <f t="shared" si="336"/>
        <v>108</v>
      </c>
      <c r="AH228" s="42">
        <f t="shared" si="336"/>
        <v>1979.36</v>
      </c>
      <c r="AI228" s="41" t="s">
        <v>36</v>
      </c>
    </row>
    <row r="229" s="15" customFormat="1" ht="16" customHeight="1" spans="1:36">
      <c r="A229" s="37">
        <f t="shared" si="290"/>
        <v>226</v>
      </c>
      <c r="B229" s="38" t="s">
        <v>153</v>
      </c>
      <c r="C229" s="54" t="s">
        <v>590</v>
      </c>
      <c r="D229" s="55" t="s">
        <v>591</v>
      </c>
      <c r="E229" s="67">
        <v>3920.55</v>
      </c>
      <c r="F229" s="39">
        <v>3920.55</v>
      </c>
      <c r="G229" s="39">
        <v>6241.75</v>
      </c>
      <c r="H229" s="39">
        <v>3920.55</v>
      </c>
      <c r="I229" s="43">
        <v>3180</v>
      </c>
      <c r="J229" s="39">
        <v>108</v>
      </c>
      <c r="K229" s="38">
        <f t="shared" si="291"/>
        <v>47.05</v>
      </c>
      <c r="L229" s="38">
        <f t="shared" si="292"/>
        <v>627.29</v>
      </c>
      <c r="M229" s="39">
        <f t="shared" si="293"/>
        <v>499.34</v>
      </c>
      <c r="N229" s="38">
        <f t="shared" si="294"/>
        <v>27.44</v>
      </c>
      <c r="O229" s="39">
        <f t="shared" si="295"/>
        <v>159</v>
      </c>
      <c r="P229" s="39">
        <f t="shared" si="296"/>
        <v>54</v>
      </c>
      <c r="Q229" s="39">
        <f t="shared" si="297"/>
        <v>1414.12</v>
      </c>
      <c r="R229" s="38">
        <f t="shared" si="298"/>
        <v>0</v>
      </c>
      <c r="S229" s="38">
        <f t="shared" si="299"/>
        <v>313.64</v>
      </c>
      <c r="T229" s="39">
        <f t="shared" si="300"/>
        <v>124.84</v>
      </c>
      <c r="U229" s="38">
        <f t="shared" si="301"/>
        <v>11.76</v>
      </c>
      <c r="V229" s="39">
        <f t="shared" si="302"/>
        <v>159</v>
      </c>
      <c r="W229" s="39">
        <f t="shared" si="303"/>
        <v>54</v>
      </c>
      <c r="X229" s="38">
        <f t="shared" si="304"/>
        <v>663.24</v>
      </c>
      <c r="Y229" s="38">
        <f t="shared" si="305"/>
        <v>2077.36</v>
      </c>
      <c r="Z229" s="43"/>
      <c r="AA229" s="41" t="s">
        <v>57</v>
      </c>
      <c r="AB229" s="42">
        <f t="shared" ref="AB229:AH229" si="337">K229+R229</f>
        <v>47.05</v>
      </c>
      <c r="AC229" s="42">
        <f t="shared" si="337"/>
        <v>940.93</v>
      </c>
      <c r="AD229" s="42">
        <f t="shared" si="337"/>
        <v>624.18</v>
      </c>
      <c r="AE229" s="42">
        <f t="shared" si="337"/>
        <v>39.2</v>
      </c>
      <c r="AF229" s="42">
        <f t="shared" si="337"/>
        <v>318</v>
      </c>
      <c r="AG229" s="42">
        <f t="shared" si="337"/>
        <v>108</v>
      </c>
      <c r="AH229" s="42">
        <f t="shared" si="337"/>
        <v>2077.36</v>
      </c>
      <c r="AI229" s="41" t="s">
        <v>36</v>
      </c>
    </row>
    <row r="230" s="15" customFormat="1" ht="16" customHeight="1" spans="1:36">
      <c r="A230" s="37">
        <f t="shared" si="290"/>
        <v>227</v>
      </c>
      <c r="B230" s="38" t="s">
        <v>195</v>
      </c>
      <c r="C230" s="59" t="s">
        <v>592</v>
      </c>
      <c r="D230" s="40" t="s">
        <v>593</v>
      </c>
      <c r="E230" s="67">
        <v>3920.55</v>
      </c>
      <c r="F230" s="39">
        <v>3920.55</v>
      </c>
      <c r="G230" s="39">
        <v>6241.75</v>
      </c>
      <c r="H230" s="39">
        <v>3920.55</v>
      </c>
      <c r="I230" s="43">
        <v>3180</v>
      </c>
      <c r="J230" s="39">
        <v>108</v>
      </c>
      <c r="K230" s="38">
        <f t="shared" si="291"/>
        <v>47.05</v>
      </c>
      <c r="L230" s="38">
        <f t="shared" si="292"/>
        <v>627.29</v>
      </c>
      <c r="M230" s="39">
        <f t="shared" si="293"/>
        <v>499.34</v>
      </c>
      <c r="N230" s="38">
        <f t="shared" si="294"/>
        <v>27.44</v>
      </c>
      <c r="O230" s="39">
        <f t="shared" si="295"/>
        <v>159</v>
      </c>
      <c r="P230" s="39">
        <f t="shared" si="296"/>
        <v>54</v>
      </c>
      <c r="Q230" s="39">
        <f t="shared" si="297"/>
        <v>1414.12</v>
      </c>
      <c r="R230" s="38">
        <f t="shared" si="298"/>
        <v>0</v>
      </c>
      <c r="S230" s="38">
        <f t="shared" si="299"/>
        <v>313.64</v>
      </c>
      <c r="T230" s="39">
        <f t="shared" si="300"/>
        <v>124.84</v>
      </c>
      <c r="U230" s="38">
        <f t="shared" si="301"/>
        <v>11.76</v>
      </c>
      <c r="V230" s="39">
        <f t="shared" si="302"/>
        <v>159</v>
      </c>
      <c r="W230" s="39">
        <f t="shared" si="303"/>
        <v>54</v>
      </c>
      <c r="X230" s="38">
        <f t="shared" si="304"/>
        <v>663.24</v>
      </c>
      <c r="Y230" s="38">
        <f t="shared" si="305"/>
        <v>2077.36</v>
      </c>
      <c r="Z230" s="35"/>
      <c r="AA230" s="41" t="s">
        <v>72</v>
      </c>
      <c r="AB230" s="42">
        <f t="shared" ref="AB230:AH230" si="338">K230+R230</f>
        <v>47.05</v>
      </c>
      <c r="AC230" s="42">
        <f t="shared" si="338"/>
        <v>940.93</v>
      </c>
      <c r="AD230" s="42">
        <f t="shared" si="338"/>
        <v>624.18</v>
      </c>
      <c r="AE230" s="42">
        <f t="shared" si="338"/>
        <v>39.2</v>
      </c>
      <c r="AF230" s="42">
        <f t="shared" si="338"/>
        <v>318</v>
      </c>
      <c r="AG230" s="42">
        <f t="shared" si="338"/>
        <v>108</v>
      </c>
      <c r="AH230" s="42">
        <f t="shared" si="338"/>
        <v>2077.36</v>
      </c>
      <c r="AI230" s="41" t="s">
        <v>34</v>
      </c>
    </row>
    <row r="231" s="15" customFormat="1" ht="16" customHeight="1" spans="1:36">
      <c r="A231" s="37">
        <f t="shared" si="290"/>
        <v>228</v>
      </c>
      <c r="B231" s="38" t="s">
        <v>110</v>
      </c>
      <c r="C231" s="59" t="s">
        <v>594</v>
      </c>
      <c r="D231" s="40" t="s">
        <v>595</v>
      </c>
      <c r="E231" s="67">
        <v>3920.55</v>
      </c>
      <c r="F231" s="39">
        <v>3920.55</v>
      </c>
      <c r="G231" s="39">
        <v>6241.75</v>
      </c>
      <c r="H231" s="39">
        <v>3920.55</v>
      </c>
      <c r="I231" s="43">
        <v>2200</v>
      </c>
      <c r="J231" s="39">
        <v>108</v>
      </c>
      <c r="K231" s="38">
        <f t="shared" si="291"/>
        <v>47.05</v>
      </c>
      <c r="L231" s="38">
        <f t="shared" si="292"/>
        <v>627.29</v>
      </c>
      <c r="M231" s="39">
        <f t="shared" si="293"/>
        <v>499.34</v>
      </c>
      <c r="N231" s="38">
        <f t="shared" si="294"/>
        <v>27.44</v>
      </c>
      <c r="O231" s="39">
        <f t="shared" si="295"/>
        <v>110</v>
      </c>
      <c r="P231" s="39">
        <f t="shared" si="296"/>
        <v>54</v>
      </c>
      <c r="Q231" s="39">
        <f t="shared" si="297"/>
        <v>1365.12</v>
      </c>
      <c r="R231" s="38">
        <f t="shared" si="298"/>
        <v>0</v>
      </c>
      <c r="S231" s="38">
        <f t="shared" si="299"/>
        <v>313.64</v>
      </c>
      <c r="T231" s="39">
        <f t="shared" si="300"/>
        <v>124.84</v>
      </c>
      <c r="U231" s="38">
        <f t="shared" si="301"/>
        <v>11.76</v>
      </c>
      <c r="V231" s="39">
        <f t="shared" si="302"/>
        <v>110</v>
      </c>
      <c r="W231" s="39">
        <f t="shared" si="303"/>
        <v>54</v>
      </c>
      <c r="X231" s="38">
        <f t="shared" si="304"/>
        <v>614.24</v>
      </c>
      <c r="Y231" s="38">
        <f t="shared" si="305"/>
        <v>1979.36</v>
      </c>
      <c r="Z231" s="35"/>
      <c r="AA231" s="41" t="s">
        <v>62</v>
      </c>
      <c r="AB231" s="42">
        <f t="shared" ref="AB231:AH231" si="339">K231+R231</f>
        <v>47.05</v>
      </c>
      <c r="AC231" s="42">
        <f t="shared" si="339"/>
        <v>940.93</v>
      </c>
      <c r="AD231" s="42">
        <f t="shared" si="339"/>
        <v>624.18</v>
      </c>
      <c r="AE231" s="42">
        <f t="shared" si="339"/>
        <v>39.2</v>
      </c>
      <c r="AF231" s="42">
        <f t="shared" si="339"/>
        <v>220</v>
      </c>
      <c r="AG231" s="42">
        <f t="shared" si="339"/>
        <v>108</v>
      </c>
      <c r="AH231" s="42">
        <f t="shared" si="339"/>
        <v>1979.36</v>
      </c>
      <c r="AI231" s="41" t="s">
        <v>33</v>
      </c>
    </row>
    <row r="232" s="15" customFormat="1" ht="16" customHeight="1" spans="1:36">
      <c r="A232" s="37">
        <f t="shared" si="290"/>
        <v>229</v>
      </c>
      <c r="B232" s="38" t="s">
        <v>110</v>
      </c>
      <c r="C232" s="59" t="s">
        <v>596</v>
      </c>
      <c r="D232" s="40" t="s">
        <v>597</v>
      </c>
      <c r="E232" s="67">
        <v>3920.55</v>
      </c>
      <c r="F232" s="39">
        <v>3920.55</v>
      </c>
      <c r="G232" s="39">
        <v>6241.75</v>
      </c>
      <c r="H232" s="39">
        <v>3920.55</v>
      </c>
      <c r="I232" s="43">
        <v>2200</v>
      </c>
      <c r="J232" s="39">
        <v>108</v>
      </c>
      <c r="K232" s="38">
        <f t="shared" si="291"/>
        <v>47.05</v>
      </c>
      <c r="L232" s="38">
        <f t="shared" si="292"/>
        <v>627.29</v>
      </c>
      <c r="M232" s="39">
        <f t="shared" si="293"/>
        <v>499.34</v>
      </c>
      <c r="N232" s="38">
        <f t="shared" si="294"/>
        <v>27.44</v>
      </c>
      <c r="O232" s="39">
        <f t="shared" si="295"/>
        <v>110</v>
      </c>
      <c r="P232" s="39">
        <f t="shared" si="296"/>
        <v>54</v>
      </c>
      <c r="Q232" s="39">
        <f t="shared" si="297"/>
        <v>1365.12</v>
      </c>
      <c r="R232" s="38">
        <f t="shared" si="298"/>
        <v>0</v>
      </c>
      <c r="S232" s="38">
        <f t="shared" si="299"/>
        <v>313.64</v>
      </c>
      <c r="T232" s="39">
        <f t="shared" si="300"/>
        <v>124.84</v>
      </c>
      <c r="U232" s="38">
        <f t="shared" si="301"/>
        <v>11.76</v>
      </c>
      <c r="V232" s="39">
        <f t="shared" si="302"/>
        <v>110</v>
      </c>
      <c r="W232" s="39">
        <f t="shared" si="303"/>
        <v>54</v>
      </c>
      <c r="X232" s="38">
        <f t="shared" si="304"/>
        <v>614.24</v>
      </c>
      <c r="Y232" s="38">
        <f t="shared" si="305"/>
        <v>1979.36</v>
      </c>
      <c r="Z232" s="35"/>
      <c r="AA232" s="41" t="s">
        <v>62</v>
      </c>
      <c r="AB232" s="42">
        <f t="shared" ref="AB232:AH232" si="340">K232+R232</f>
        <v>47.05</v>
      </c>
      <c r="AC232" s="42">
        <f t="shared" si="340"/>
        <v>940.93</v>
      </c>
      <c r="AD232" s="42">
        <f t="shared" si="340"/>
        <v>624.18</v>
      </c>
      <c r="AE232" s="42">
        <f t="shared" si="340"/>
        <v>39.2</v>
      </c>
      <c r="AF232" s="42">
        <f t="shared" si="340"/>
        <v>220</v>
      </c>
      <c r="AG232" s="42">
        <f t="shared" si="340"/>
        <v>108</v>
      </c>
      <c r="AH232" s="42">
        <f t="shared" si="340"/>
        <v>1979.36</v>
      </c>
      <c r="AI232" s="41" t="s">
        <v>33</v>
      </c>
    </row>
    <row r="233" s="15" customFormat="1" ht="16" customHeight="1" spans="1:36">
      <c r="A233" s="37">
        <f t="shared" si="290"/>
        <v>230</v>
      </c>
      <c r="B233" s="38" t="s">
        <v>195</v>
      </c>
      <c r="C233" s="59" t="s">
        <v>598</v>
      </c>
      <c r="D233" s="40" t="s">
        <v>599</v>
      </c>
      <c r="E233" s="67">
        <v>3920.55</v>
      </c>
      <c r="F233" s="39">
        <v>3920.55</v>
      </c>
      <c r="G233" s="39">
        <v>6241.75</v>
      </c>
      <c r="H233" s="39">
        <v>3920.55</v>
      </c>
      <c r="I233" s="43">
        <v>2200</v>
      </c>
      <c r="J233" s="39">
        <v>108</v>
      </c>
      <c r="K233" s="38">
        <f t="shared" si="291"/>
        <v>47.05</v>
      </c>
      <c r="L233" s="38">
        <f t="shared" si="292"/>
        <v>627.29</v>
      </c>
      <c r="M233" s="39">
        <f t="shared" si="293"/>
        <v>499.34</v>
      </c>
      <c r="N233" s="38">
        <f t="shared" si="294"/>
        <v>27.44</v>
      </c>
      <c r="O233" s="39">
        <f t="shared" si="295"/>
        <v>110</v>
      </c>
      <c r="P233" s="39">
        <f t="shared" si="296"/>
        <v>54</v>
      </c>
      <c r="Q233" s="39">
        <f t="shared" si="297"/>
        <v>1365.12</v>
      </c>
      <c r="R233" s="38">
        <f t="shared" si="298"/>
        <v>0</v>
      </c>
      <c r="S233" s="38">
        <f t="shared" si="299"/>
        <v>313.64</v>
      </c>
      <c r="T233" s="39">
        <f t="shared" si="300"/>
        <v>124.84</v>
      </c>
      <c r="U233" s="38">
        <f t="shared" si="301"/>
        <v>11.76</v>
      </c>
      <c r="V233" s="39">
        <f t="shared" si="302"/>
        <v>110</v>
      </c>
      <c r="W233" s="39">
        <f t="shared" si="303"/>
        <v>54</v>
      </c>
      <c r="X233" s="38">
        <f t="shared" si="304"/>
        <v>614.24</v>
      </c>
      <c r="Y233" s="38">
        <f t="shared" si="305"/>
        <v>1979.36</v>
      </c>
      <c r="Z233" s="35"/>
      <c r="AA233" s="41" t="s">
        <v>63</v>
      </c>
      <c r="AB233" s="42">
        <f t="shared" ref="AB233:AH233" si="341">K233+R233</f>
        <v>47.05</v>
      </c>
      <c r="AC233" s="42">
        <f t="shared" si="341"/>
        <v>940.93</v>
      </c>
      <c r="AD233" s="42">
        <f t="shared" si="341"/>
        <v>624.18</v>
      </c>
      <c r="AE233" s="42">
        <f t="shared" si="341"/>
        <v>39.2</v>
      </c>
      <c r="AF233" s="42">
        <f t="shared" si="341"/>
        <v>220</v>
      </c>
      <c r="AG233" s="42">
        <f t="shared" si="341"/>
        <v>108</v>
      </c>
      <c r="AH233" s="42">
        <f t="shared" si="341"/>
        <v>1979.36</v>
      </c>
      <c r="AI233" s="41" t="s">
        <v>36</v>
      </c>
    </row>
    <row r="234" s="15" customFormat="1" ht="16" customHeight="1" spans="1:36">
      <c r="A234" s="37">
        <f t="shared" si="290"/>
        <v>231</v>
      </c>
      <c r="B234" s="38" t="s">
        <v>270</v>
      </c>
      <c r="C234" s="54" t="s">
        <v>600</v>
      </c>
      <c r="D234" s="40" t="s">
        <v>601</v>
      </c>
      <c r="E234" s="67">
        <v>3920.55</v>
      </c>
      <c r="F234" s="39">
        <v>3920.55</v>
      </c>
      <c r="G234" s="39">
        <v>6241.75</v>
      </c>
      <c r="H234" s="39">
        <v>3920.55</v>
      </c>
      <c r="I234" s="43">
        <v>2200</v>
      </c>
      <c r="J234" s="39">
        <v>108</v>
      </c>
      <c r="K234" s="38">
        <f t="shared" si="291"/>
        <v>47.05</v>
      </c>
      <c r="L234" s="38">
        <f t="shared" si="292"/>
        <v>627.29</v>
      </c>
      <c r="M234" s="39">
        <f t="shared" si="293"/>
        <v>499.34</v>
      </c>
      <c r="N234" s="38">
        <f t="shared" si="294"/>
        <v>27.44</v>
      </c>
      <c r="O234" s="39">
        <f t="shared" si="295"/>
        <v>110</v>
      </c>
      <c r="P234" s="39">
        <f t="shared" si="296"/>
        <v>54</v>
      </c>
      <c r="Q234" s="39">
        <f t="shared" si="297"/>
        <v>1365.12</v>
      </c>
      <c r="R234" s="38">
        <f t="shared" si="298"/>
        <v>0</v>
      </c>
      <c r="S234" s="38">
        <f t="shared" si="299"/>
        <v>313.64</v>
      </c>
      <c r="T234" s="39">
        <f t="shared" si="300"/>
        <v>124.84</v>
      </c>
      <c r="U234" s="38">
        <f t="shared" si="301"/>
        <v>11.76</v>
      </c>
      <c r="V234" s="39">
        <f t="shared" si="302"/>
        <v>110</v>
      </c>
      <c r="W234" s="39">
        <f t="shared" si="303"/>
        <v>54</v>
      </c>
      <c r="X234" s="38">
        <f t="shared" si="304"/>
        <v>614.24</v>
      </c>
      <c r="Y234" s="38">
        <f t="shared" si="305"/>
        <v>1979.36</v>
      </c>
      <c r="Z234" s="35"/>
      <c r="AA234" s="41" t="s">
        <v>63</v>
      </c>
      <c r="AB234" s="42">
        <f t="shared" ref="AB234:AH234" si="342">K234+R234</f>
        <v>47.05</v>
      </c>
      <c r="AC234" s="42">
        <f t="shared" si="342"/>
        <v>940.93</v>
      </c>
      <c r="AD234" s="42">
        <f t="shared" si="342"/>
        <v>624.18</v>
      </c>
      <c r="AE234" s="42">
        <f t="shared" si="342"/>
        <v>39.2</v>
      </c>
      <c r="AF234" s="42">
        <f t="shared" si="342"/>
        <v>220</v>
      </c>
      <c r="AG234" s="42">
        <f t="shared" si="342"/>
        <v>108</v>
      </c>
      <c r="AH234" s="42">
        <f t="shared" si="342"/>
        <v>1979.36</v>
      </c>
      <c r="AI234" s="41" t="s">
        <v>33</v>
      </c>
    </row>
    <row r="235" s="18" customFormat="1" ht="19" customHeight="1" spans="1:36">
      <c r="A235" s="37">
        <f t="shared" si="290"/>
        <v>232</v>
      </c>
      <c r="B235" s="38" t="s">
        <v>347</v>
      </c>
      <c r="C235" s="59" t="s">
        <v>602</v>
      </c>
      <c r="D235" s="220" t="s">
        <v>603</v>
      </c>
      <c r="E235" s="67">
        <v>4200</v>
      </c>
      <c r="F235" s="67">
        <v>4200</v>
      </c>
      <c r="G235" s="39">
        <v>6241.75</v>
      </c>
      <c r="H235" s="67">
        <v>4200</v>
      </c>
      <c r="I235" s="43">
        <v>4180</v>
      </c>
      <c r="J235" s="39">
        <v>108</v>
      </c>
      <c r="K235" s="38">
        <f t="shared" si="291"/>
        <v>50.4</v>
      </c>
      <c r="L235" s="38">
        <f t="shared" si="292"/>
        <v>672</v>
      </c>
      <c r="M235" s="39">
        <f t="shared" si="293"/>
        <v>499.34</v>
      </c>
      <c r="N235" s="38">
        <f t="shared" si="294"/>
        <v>29.4</v>
      </c>
      <c r="O235" s="39">
        <f t="shared" si="295"/>
        <v>209</v>
      </c>
      <c r="P235" s="39">
        <f t="shared" si="296"/>
        <v>54</v>
      </c>
      <c r="Q235" s="39">
        <f t="shared" si="297"/>
        <v>1514.14</v>
      </c>
      <c r="R235" s="38">
        <f t="shared" si="298"/>
        <v>0</v>
      </c>
      <c r="S235" s="38">
        <f t="shared" si="299"/>
        <v>336</v>
      </c>
      <c r="T235" s="39">
        <f t="shared" si="300"/>
        <v>124.84</v>
      </c>
      <c r="U235" s="38">
        <f t="shared" si="301"/>
        <v>12.6</v>
      </c>
      <c r="V235" s="39">
        <f t="shared" si="302"/>
        <v>209</v>
      </c>
      <c r="W235" s="39">
        <f t="shared" si="303"/>
        <v>54</v>
      </c>
      <c r="X235" s="38">
        <f t="shared" si="304"/>
        <v>736.44</v>
      </c>
      <c r="Y235" s="38">
        <f t="shared" si="305"/>
        <v>2250.58</v>
      </c>
      <c r="Z235" s="35"/>
      <c r="AA235" s="41" t="s">
        <v>74</v>
      </c>
      <c r="AB235" s="42">
        <f t="shared" ref="AB235:AH235" si="343">K235+R235</f>
        <v>50.4</v>
      </c>
      <c r="AC235" s="42">
        <f t="shared" si="343"/>
        <v>1008</v>
      </c>
      <c r="AD235" s="42">
        <f t="shared" si="343"/>
        <v>624.18</v>
      </c>
      <c r="AE235" s="42">
        <f t="shared" si="343"/>
        <v>42</v>
      </c>
      <c r="AF235" s="42">
        <f t="shared" si="343"/>
        <v>418</v>
      </c>
      <c r="AG235" s="42">
        <f t="shared" si="343"/>
        <v>108</v>
      </c>
      <c r="AH235" s="42">
        <f t="shared" si="343"/>
        <v>2250.58</v>
      </c>
      <c r="AI235" s="41" t="s">
        <v>35</v>
      </c>
      <c r="AJ235" s="15"/>
    </row>
    <row r="236" s="18" customFormat="1" ht="19" customHeight="1" spans="1:36">
      <c r="A236" s="37">
        <f t="shared" si="290"/>
        <v>233</v>
      </c>
      <c r="B236" s="38" t="s">
        <v>116</v>
      </c>
      <c r="C236" s="59" t="s">
        <v>604</v>
      </c>
      <c r="D236" s="40" t="s">
        <v>605</v>
      </c>
      <c r="E236" s="67">
        <v>3920.55</v>
      </c>
      <c r="F236" s="39">
        <v>3920.55</v>
      </c>
      <c r="G236" s="39">
        <v>6241.75</v>
      </c>
      <c r="H236" s="39">
        <v>3920.55</v>
      </c>
      <c r="I236" s="43">
        <v>2200</v>
      </c>
      <c r="J236" s="39">
        <v>108</v>
      </c>
      <c r="K236" s="38">
        <f t="shared" si="291"/>
        <v>47.05</v>
      </c>
      <c r="L236" s="38">
        <f t="shared" si="292"/>
        <v>627.29</v>
      </c>
      <c r="M236" s="39">
        <f t="shared" si="293"/>
        <v>499.34</v>
      </c>
      <c r="N236" s="38">
        <f t="shared" si="294"/>
        <v>27.44</v>
      </c>
      <c r="O236" s="39">
        <f t="shared" si="295"/>
        <v>110</v>
      </c>
      <c r="P236" s="39">
        <f t="shared" si="296"/>
        <v>54</v>
      </c>
      <c r="Q236" s="39">
        <f t="shared" si="297"/>
        <v>1365.12</v>
      </c>
      <c r="R236" s="38">
        <f t="shared" si="298"/>
        <v>0</v>
      </c>
      <c r="S236" s="38">
        <f t="shared" si="299"/>
        <v>313.64</v>
      </c>
      <c r="T236" s="39">
        <f t="shared" si="300"/>
        <v>124.84</v>
      </c>
      <c r="U236" s="38">
        <f t="shared" si="301"/>
        <v>11.76</v>
      </c>
      <c r="V236" s="39">
        <f t="shared" si="302"/>
        <v>110</v>
      </c>
      <c r="W236" s="39">
        <f t="shared" si="303"/>
        <v>54</v>
      </c>
      <c r="X236" s="38">
        <f t="shared" si="304"/>
        <v>614.24</v>
      </c>
      <c r="Y236" s="38">
        <f t="shared" si="305"/>
        <v>1979.36</v>
      </c>
      <c r="Z236" s="35"/>
      <c r="AA236" s="41" t="s">
        <v>71</v>
      </c>
      <c r="AB236" s="42">
        <f t="shared" ref="AB236:AH236" si="344">K236+R236</f>
        <v>47.05</v>
      </c>
      <c r="AC236" s="42">
        <f t="shared" si="344"/>
        <v>940.93</v>
      </c>
      <c r="AD236" s="42">
        <f t="shared" si="344"/>
        <v>624.18</v>
      </c>
      <c r="AE236" s="42">
        <f t="shared" si="344"/>
        <v>39.2</v>
      </c>
      <c r="AF236" s="42">
        <f t="shared" si="344"/>
        <v>220</v>
      </c>
      <c r="AG236" s="42">
        <f t="shared" si="344"/>
        <v>108</v>
      </c>
      <c r="AH236" s="42">
        <f t="shared" si="344"/>
        <v>1979.36</v>
      </c>
      <c r="AI236" s="41" t="s">
        <v>33</v>
      </c>
      <c r="AJ236" s="15"/>
    </row>
    <row r="237" s="18" customFormat="1" ht="19" customHeight="1" spans="1:36">
      <c r="A237" s="37">
        <f t="shared" si="290"/>
        <v>234</v>
      </c>
      <c r="B237" s="38" t="s">
        <v>181</v>
      </c>
      <c r="C237" s="59" t="s">
        <v>606</v>
      </c>
      <c r="D237" s="40" t="s">
        <v>607</v>
      </c>
      <c r="E237" s="67">
        <v>3920.55</v>
      </c>
      <c r="F237" s="39">
        <v>3920.55</v>
      </c>
      <c r="G237" s="39">
        <v>6241.75</v>
      </c>
      <c r="H237" s="39">
        <v>3920.55</v>
      </c>
      <c r="I237" s="43">
        <v>3180</v>
      </c>
      <c r="J237" s="39">
        <v>108</v>
      </c>
      <c r="K237" s="38">
        <f t="shared" si="291"/>
        <v>47.05</v>
      </c>
      <c r="L237" s="38">
        <f t="shared" si="292"/>
        <v>627.29</v>
      </c>
      <c r="M237" s="39">
        <f t="shared" si="293"/>
        <v>499.34</v>
      </c>
      <c r="N237" s="38">
        <f t="shared" si="294"/>
        <v>27.44</v>
      </c>
      <c r="O237" s="39">
        <f t="shared" si="295"/>
        <v>159</v>
      </c>
      <c r="P237" s="39">
        <f t="shared" si="296"/>
        <v>54</v>
      </c>
      <c r="Q237" s="39">
        <f t="shared" si="297"/>
        <v>1414.12</v>
      </c>
      <c r="R237" s="38">
        <f t="shared" si="298"/>
        <v>0</v>
      </c>
      <c r="S237" s="38">
        <f t="shared" si="299"/>
        <v>313.64</v>
      </c>
      <c r="T237" s="39">
        <f t="shared" si="300"/>
        <v>124.84</v>
      </c>
      <c r="U237" s="38">
        <f t="shared" si="301"/>
        <v>11.76</v>
      </c>
      <c r="V237" s="39">
        <f t="shared" si="302"/>
        <v>159</v>
      </c>
      <c r="W237" s="39">
        <f t="shared" si="303"/>
        <v>54</v>
      </c>
      <c r="X237" s="38">
        <f t="shared" si="304"/>
        <v>663.24</v>
      </c>
      <c r="Y237" s="38">
        <f t="shared" si="305"/>
        <v>2077.36</v>
      </c>
      <c r="Z237" s="35"/>
      <c r="AA237" s="41" t="s">
        <v>81</v>
      </c>
      <c r="AB237" s="42">
        <f t="shared" ref="AB237:AH237" si="345">K237+R237</f>
        <v>47.05</v>
      </c>
      <c r="AC237" s="42">
        <f t="shared" si="345"/>
        <v>940.93</v>
      </c>
      <c r="AD237" s="42">
        <f t="shared" si="345"/>
        <v>624.18</v>
      </c>
      <c r="AE237" s="42">
        <f t="shared" si="345"/>
        <v>39.2</v>
      </c>
      <c r="AF237" s="42">
        <f t="shared" si="345"/>
        <v>318</v>
      </c>
      <c r="AG237" s="42">
        <f t="shared" si="345"/>
        <v>108</v>
      </c>
      <c r="AH237" s="42">
        <f t="shared" si="345"/>
        <v>2077.36</v>
      </c>
      <c r="AI237" s="41" t="s">
        <v>31</v>
      </c>
      <c r="AJ237" s="15"/>
    </row>
    <row r="238" s="18" customFormat="1" ht="19" customHeight="1" spans="1:36">
      <c r="A238" s="37">
        <f t="shared" si="290"/>
        <v>235</v>
      </c>
      <c r="B238" s="38" t="s">
        <v>270</v>
      </c>
      <c r="C238" s="59" t="s">
        <v>608</v>
      </c>
      <c r="D238" s="40" t="s">
        <v>609</v>
      </c>
      <c r="E238" s="67">
        <v>3920.55</v>
      </c>
      <c r="F238" s="39">
        <v>3920.55</v>
      </c>
      <c r="G238" s="39">
        <v>6241.75</v>
      </c>
      <c r="H238" s="39">
        <v>3920.55</v>
      </c>
      <c r="I238" s="43">
        <v>0</v>
      </c>
      <c r="J238" s="39">
        <v>108</v>
      </c>
      <c r="K238" s="38">
        <f t="shared" si="291"/>
        <v>47.05</v>
      </c>
      <c r="L238" s="38">
        <f t="shared" si="292"/>
        <v>627.29</v>
      </c>
      <c r="M238" s="39">
        <f t="shared" si="293"/>
        <v>499.34</v>
      </c>
      <c r="N238" s="38">
        <f t="shared" si="294"/>
        <v>27.44</v>
      </c>
      <c r="O238" s="39">
        <f t="shared" si="295"/>
        <v>0</v>
      </c>
      <c r="P238" s="39">
        <f t="shared" si="296"/>
        <v>54</v>
      </c>
      <c r="Q238" s="39">
        <f t="shared" si="297"/>
        <v>1255.12</v>
      </c>
      <c r="R238" s="38">
        <f t="shared" si="298"/>
        <v>0</v>
      </c>
      <c r="S238" s="38">
        <f t="shared" si="299"/>
        <v>313.64</v>
      </c>
      <c r="T238" s="39">
        <f t="shared" si="300"/>
        <v>124.84</v>
      </c>
      <c r="U238" s="38">
        <f t="shared" si="301"/>
        <v>11.76</v>
      </c>
      <c r="V238" s="39">
        <f t="shared" si="302"/>
        <v>0</v>
      </c>
      <c r="W238" s="39">
        <f t="shared" si="303"/>
        <v>54</v>
      </c>
      <c r="X238" s="38">
        <f t="shared" si="304"/>
        <v>504.24</v>
      </c>
      <c r="Y238" s="38">
        <f t="shared" si="305"/>
        <v>1759.36</v>
      </c>
      <c r="Z238" s="35"/>
      <c r="AA238" s="41" t="s">
        <v>63</v>
      </c>
      <c r="AB238" s="42">
        <f t="shared" ref="AB238:AH238" si="346">K238+R238</f>
        <v>47.05</v>
      </c>
      <c r="AC238" s="42">
        <f t="shared" si="346"/>
        <v>940.93</v>
      </c>
      <c r="AD238" s="42">
        <f t="shared" si="346"/>
        <v>624.18</v>
      </c>
      <c r="AE238" s="42">
        <f t="shared" si="346"/>
        <v>39.2</v>
      </c>
      <c r="AF238" s="42">
        <f t="shared" si="346"/>
        <v>0</v>
      </c>
      <c r="AG238" s="42">
        <f t="shared" si="346"/>
        <v>108</v>
      </c>
      <c r="AH238" s="42">
        <f t="shared" si="346"/>
        <v>1759.36</v>
      </c>
      <c r="AI238" s="41" t="s">
        <v>33</v>
      </c>
      <c r="AJ238" s="15"/>
    </row>
    <row r="239" s="18" customFormat="1" ht="19" customHeight="1" spans="1:36">
      <c r="A239" s="37">
        <f t="shared" si="290"/>
        <v>236</v>
      </c>
      <c r="B239" s="38" t="s">
        <v>116</v>
      </c>
      <c r="C239" s="59" t="s">
        <v>610</v>
      </c>
      <c r="D239" s="40" t="s">
        <v>611</v>
      </c>
      <c r="E239" s="67">
        <v>3920.55</v>
      </c>
      <c r="F239" s="39">
        <v>3920.55</v>
      </c>
      <c r="G239" s="39">
        <v>6241.75</v>
      </c>
      <c r="H239" s="39">
        <v>3920.55</v>
      </c>
      <c r="I239" s="43">
        <v>2200</v>
      </c>
      <c r="J239" s="39">
        <v>108</v>
      </c>
      <c r="K239" s="38">
        <f t="shared" si="291"/>
        <v>47.05</v>
      </c>
      <c r="L239" s="38">
        <f t="shared" si="292"/>
        <v>627.29</v>
      </c>
      <c r="M239" s="39">
        <f t="shared" si="293"/>
        <v>499.34</v>
      </c>
      <c r="N239" s="38">
        <f t="shared" si="294"/>
        <v>27.44</v>
      </c>
      <c r="O239" s="39">
        <f t="shared" si="295"/>
        <v>110</v>
      </c>
      <c r="P239" s="39">
        <f t="shared" si="296"/>
        <v>54</v>
      </c>
      <c r="Q239" s="39">
        <f t="shared" si="297"/>
        <v>1365.12</v>
      </c>
      <c r="R239" s="38">
        <f t="shared" si="298"/>
        <v>0</v>
      </c>
      <c r="S239" s="38">
        <f t="shared" si="299"/>
        <v>313.64</v>
      </c>
      <c r="T239" s="39">
        <f t="shared" si="300"/>
        <v>124.84</v>
      </c>
      <c r="U239" s="38">
        <f t="shared" si="301"/>
        <v>11.76</v>
      </c>
      <c r="V239" s="39">
        <f t="shared" si="302"/>
        <v>110</v>
      </c>
      <c r="W239" s="39">
        <f t="shared" si="303"/>
        <v>54</v>
      </c>
      <c r="X239" s="38">
        <f t="shared" si="304"/>
        <v>614.24</v>
      </c>
      <c r="Y239" s="38">
        <f t="shared" si="305"/>
        <v>1979.36</v>
      </c>
      <c r="Z239" s="35"/>
      <c r="AA239" s="41" t="s">
        <v>68</v>
      </c>
      <c r="AB239" s="42">
        <f t="shared" ref="AB239:AH239" si="347">K239+R239</f>
        <v>47.05</v>
      </c>
      <c r="AC239" s="42">
        <f t="shared" si="347"/>
        <v>940.93</v>
      </c>
      <c r="AD239" s="42">
        <f t="shared" si="347"/>
        <v>624.18</v>
      </c>
      <c r="AE239" s="42">
        <f t="shared" si="347"/>
        <v>39.2</v>
      </c>
      <c r="AF239" s="42">
        <f t="shared" si="347"/>
        <v>220</v>
      </c>
      <c r="AG239" s="42">
        <f t="shared" si="347"/>
        <v>108</v>
      </c>
      <c r="AH239" s="42">
        <f t="shared" si="347"/>
        <v>1979.36</v>
      </c>
      <c r="AI239" s="41" t="s">
        <v>33</v>
      </c>
      <c r="AJ239" s="15"/>
    </row>
    <row r="240" s="18" customFormat="1" ht="19" customHeight="1" spans="1:36">
      <c r="A240" s="37">
        <f t="shared" si="290"/>
        <v>237</v>
      </c>
      <c r="B240" s="38" t="s">
        <v>238</v>
      </c>
      <c r="C240" s="59" t="s">
        <v>612</v>
      </c>
      <c r="D240" s="40" t="s">
        <v>613</v>
      </c>
      <c r="E240" s="67">
        <v>3920.55</v>
      </c>
      <c r="F240" s="39">
        <v>3920.55</v>
      </c>
      <c r="G240" s="39">
        <v>6241.75</v>
      </c>
      <c r="H240" s="39">
        <v>3920.55</v>
      </c>
      <c r="I240" s="43">
        <v>2200</v>
      </c>
      <c r="J240" s="39">
        <v>108</v>
      </c>
      <c r="K240" s="38">
        <f t="shared" si="291"/>
        <v>47.05</v>
      </c>
      <c r="L240" s="38">
        <f t="shared" si="292"/>
        <v>627.29</v>
      </c>
      <c r="M240" s="39">
        <f t="shared" si="293"/>
        <v>499.34</v>
      </c>
      <c r="N240" s="38">
        <f t="shared" si="294"/>
        <v>27.44</v>
      </c>
      <c r="O240" s="39">
        <f t="shared" si="295"/>
        <v>110</v>
      </c>
      <c r="P240" s="39">
        <f t="shared" si="296"/>
        <v>54</v>
      </c>
      <c r="Q240" s="39">
        <f t="shared" si="297"/>
        <v>1365.12</v>
      </c>
      <c r="R240" s="38">
        <f t="shared" si="298"/>
        <v>0</v>
      </c>
      <c r="S240" s="38">
        <f t="shared" si="299"/>
        <v>313.64</v>
      </c>
      <c r="T240" s="39">
        <f t="shared" si="300"/>
        <v>124.84</v>
      </c>
      <c r="U240" s="38">
        <f t="shared" si="301"/>
        <v>11.76</v>
      </c>
      <c r="V240" s="39">
        <f t="shared" si="302"/>
        <v>110</v>
      </c>
      <c r="W240" s="39">
        <f t="shared" si="303"/>
        <v>54</v>
      </c>
      <c r="X240" s="38">
        <f t="shared" si="304"/>
        <v>614.24</v>
      </c>
      <c r="Y240" s="38">
        <f t="shared" si="305"/>
        <v>1979.36</v>
      </c>
      <c r="Z240" s="35"/>
      <c r="AA240" s="41" t="s">
        <v>60</v>
      </c>
      <c r="AB240" s="42">
        <f t="shared" ref="AB240:AH240" si="348">K240+R240</f>
        <v>47.05</v>
      </c>
      <c r="AC240" s="42">
        <f t="shared" si="348"/>
        <v>940.93</v>
      </c>
      <c r="AD240" s="42">
        <f t="shared" si="348"/>
        <v>624.18</v>
      </c>
      <c r="AE240" s="42">
        <f t="shared" si="348"/>
        <v>39.2</v>
      </c>
      <c r="AF240" s="42">
        <f t="shared" si="348"/>
        <v>220</v>
      </c>
      <c r="AG240" s="42">
        <f t="shared" si="348"/>
        <v>108</v>
      </c>
      <c r="AH240" s="42">
        <f t="shared" si="348"/>
        <v>1979.36</v>
      </c>
      <c r="AI240" s="41" t="s">
        <v>33</v>
      </c>
      <c r="AJ240" s="15"/>
    </row>
    <row r="241" s="18" customFormat="1" ht="19" customHeight="1" spans="1:36">
      <c r="A241" s="37">
        <f t="shared" si="290"/>
        <v>238</v>
      </c>
      <c r="B241" s="38" t="s">
        <v>347</v>
      </c>
      <c r="C241" s="59" t="s">
        <v>614</v>
      </c>
      <c r="D241" s="70" t="s">
        <v>615</v>
      </c>
      <c r="E241" s="67">
        <v>3920.55</v>
      </c>
      <c r="F241" s="39">
        <v>3920.55</v>
      </c>
      <c r="G241" s="39">
        <v>6241.75</v>
      </c>
      <c r="H241" s="39">
        <v>3920.55</v>
      </c>
      <c r="I241" s="43">
        <v>2200</v>
      </c>
      <c r="J241" s="39">
        <v>108</v>
      </c>
      <c r="K241" s="38">
        <f t="shared" si="291"/>
        <v>47.05</v>
      </c>
      <c r="L241" s="38">
        <f t="shared" si="292"/>
        <v>627.29</v>
      </c>
      <c r="M241" s="39">
        <f t="shared" si="293"/>
        <v>499.34</v>
      </c>
      <c r="N241" s="38">
        <f t="shared" si="294"/>
        <v>27.44</v>
      </c>
      <c r="O241" s="39">
        <f t="shared" si="295"/>
        <v>110</v>
      </c>
      <c r="P241" s="39">
        <f t="shared" si="296"/>
        <v>54</v>
      </c>
      <c r="Q241" s="39">
        <f t="shared" si="297"/>
        <v>1365.12</v>
      </c>
      <c r="R241" s="38">
        <f t="shared" si="298"/>
        <v>0</v>
      </c>
      <c r="S241" s="38">
        <f t="shared" si="299"/>
        <v>313.64</v>
      </c>
      <c r="T241" s="39">
        <f t="shared" si="300"/>
        <v>124.84</v>
      </c>
      <c r="U241" s="38">
        <f t="shared" si="301"/>
        <v>11.76</v>
      </c>
      <c r="V241" s="39">
        <f t="shared" si="302"/>
        <v>110</v>
      </c>
      <c r="W241" s="39">
        <f t="shared" si="303"/>
        <v>54</v>
      </c>
      <c r="X241" s="38">
        <f t="shared" si="304"/>
        <v>614.24</v>
      </c>
      <c r="Y241" s="38">
        <f t="shared" si="305"/>
        <v>1979.36</v>
      </c>
      <c r="Z241" s="35"/>
      <c r="AA241" s="41" t="s">
        <v>69</v>
      </c>
      <c r="AB241" s="42">
        <f t="shared" ref="AB241:AH241" si="349">K241+R241</f>
        <v>47.05</v>
      </c>
      <c r="AC241" s="42">
        <f t="shared" si="349"/>
        <v>940.93</v>
      </c>
      <c r="AD241" s="42">
        <f t="shared" si="349"/>
        <v>624.18</v>
      </c>
      <c r="AE241" s="42">
        <f t="shared" si="349"/>
        <v>39.2</v>
      </c>
      <c r="AF241" s="42">
        <f t="shared" si="349"/>
        <v>220</v>
      </c>
      <c r="AG241" s="42">
        <f t="shared" si="349"/>
        <v>108</v>
      </c>
      <c r="AH241" s="42">
        <f t="shared" si="349"/>
        <v>1979.36</v>
      </c>
      <c r="AI241" s="41" t="s">
        <v>33</v>
      </c>
      <c r="AJ241" s="15"/>
    </row>
    <row r="242" s="18" customFormat="1" ht="19" customHeight="1" spans="1:36">
      <c r="A242" s="37">
        <f t="shared" si="290"/>
        <v>239</v>
      </c>
      <c r="B242" s="38" t="s">
        <v>347</v>
      </c>
      <c r="C242" s="59" t="s">
        <v>616</v>
      </c>
      <c r="D242" s="70" t="s">
        <v>617</v>
      </c>
      <c r="E242" s="67">
        <v>3920.55</v>
      </c>
      <c r="F242" s="39">
        <v>3920.55</v>
      </c>
      <c r="G242" s="39">
        <v>6241.75</v>
      </c>
      <c r="H242" s="39">
        <v>3920.55</v>
      </c>
      <c r="I242" s="43">
        <v>2200</v>
      </c>
      <c r="J242" s="39">
        <v>108</v>
      </c>
      <c r="K242" s="38">
        <f t="shared" si="291"/>
        <v>47.05</v>
      </c>
      <c r="L242" s="38">
        <f t="shared" si="292"/>
        <v>627.29</v>
      </c>
      <c r="M242" s="39">
        <f t="shared" si="293"/>
        <v>499.34</v>
      </c>
      <c r="N242" s="38">
        <f t="shared" si="294"/>
        <v>27.44</v>
      </c>
      <c r="O242" s="39">
        <f t="shared" si="295"/>
        <v>110</v>
      </c>
      <c r="P242" s="39">
        <f t="shared" si="296"/>
        <v>54</v>
      </c>
      <c r="Q242" s="39">
        <f t="shared" si="297"/>
        <v>1365.12</v>
      </c>
      <c r="R242" s="38">
        <f t="shared" si="298"/>
        <v>0</v>
      </c>
      <c r="S242" s="38">
        <f t="shared" si="299"/>
        <v>313.64</v>
      </c>
      <c r="T242" s="39">
        <f t="shared" si="300"/>
        <v>124.84</v>
      </c>
      <c r="U242" s="38">
        <f t="shared" si="301"/>
        <v>11.76</v>
      </c>
      <c r="V242" s="39">
        <f t="shared" si="302"/>
        <v>110</v>
      </c>
      <c r="W242" s="39">
        <f t="shared" si="303"/>
        <v>54</v>
      </c>
      <c r="X242" s="38">
        <f t="shared" si="304"/>
        <v>614.24</v>
      </c>
      <c r="Y242" s="38">
        <f t="shared" si="305"/>
        <v>1979.36</v>
      </c>
      <c r="Z242" s="35"/>
      <c r="AA242" s="41" t="s">
        <v>69</v>
      </c>
      <c r="AB242" s="42">
        <f t="shared" ref="AB242:AH242" si="350">K242+R242</f>
        <v>47.05</v>
      </c>
      <c r="AC242" s="42">
        <f t="shared" si="350"/>
        <v>940.93</v>
      </c>
      <c r="AD242" s="42">
        <f t="shared" si="350"/>
        <v>624.18</v>
      </c>
      <c r="AE242" s="42">
        <f t="shared" si="350"/>
        <v>39.2</v>
      </c>
      <c r="AF242" s="42">
        <f t="shared" si="350"/>
        <v>220</v>
      </c>
      <c r="AG242" s="42">
        <f t="shared" si="350"/>
        <v>108</v>
      </c>
      <c r="AH242" s="42">
        <f t="shared" si="350"/>
        <v>1979.36</v>
      </c>
      <c r="AI242" s="41" t="s">
        <v>33</v>
      </c>
      <c r="AJ242" s="15"/>
    </row>
    <row r="243" s="18" customFormat="1" ht="19" customHeight="1" spans="1:36">
      <c r="A243" s="37">
        <f t="shared" si="290"/>
        <v>240</v>
      </c>
      <c r="B243" s="38" t="s">
        <v>347</v>
      </c>
      <c r="C243" s="59" t="s">
        <v>618</v>
      </c>
      <c r="D243" s="71" t="s">
        <v>619</v>
      </c>
      <c r="E243" s="67">
        <v>3920.55</v>
      </c>
      <c r="F243" s="39">
        <v>3920.55</v>
      </c>
      <c r="G243" s="39">
        <v>6241.75</v>
      </c>
      <c r="H243" s="39">
        <v>3920.55</v>
      </c>
      <c r="I243" s="43">
        <v>2200</v>
      </c>
      <c r="J243" s="39">
        <v>108</v>
      </c>
      <c r="K243" s="38">
        <f t="shared" si="291"/>
        <v>47.05</v>
      </c>
      <c r="L243" s="38">
        <f t="shared" si="292"/>
        <v>627.29</v>
      </c>
      <c r="M243" s="39">
        <f t="shared" si="293"/>
        <v>499.34</v>
      </c>
      <c r="N243" s="38">
        <f t="shared" si="294"/>
        <v>27.44</v>
      </c>
      <c r="O243" s="39">
        <f t="shared" si="295"/>
        <v>110</v>
      </c>
      <c r="P243" s="39">
        <f t="shared" si="296"/>
        <v>54</v>
      </c>
      <c r="Q243" s="39">
        <f t="shared" si="297"/>
        <v>1365.12</v>
      </c>
      <c r="R243" s="38">
        <f t="shared" si="298"/>
        <v>0</v>
      </c>
      <c r="S243" s="38">
        <f t="shared" si="299"/>
        <v>313.64</v>
      </c>
      <c r="T243" s="39">
        <f t="shared" si="300"/>
        <v>124.84</v>
      </c>
      <c r="U243" s="38">
        <f t="shared" si="301"/>
        <v>11.76</v>
      </c>
      <c r="V243" s="39">
        <f t="shared" si="302"/>
        <v>110</v>
      </c>
      <c r="W243" s="39">
        <f t="shared" si="303"/>
        <v>54</v>
      </c>
      <c r="X243" s="38">
        <f t="shared" si="304"/>
        <v>614.24</v>
      </c>
      <c r="Y243" s="38">
        <f t="shared" si="305"/>
        <v>1979.36</v>
      </c>
      <c r="Z243" s="35"/>
      <c r="AA243" s="41" t="s">
        <v>69</v>
      </c>
      <c r="AB243" s="42">
        <f t="shared" ref="AB243:AH243" si="351">K243+R243</f>
        <v>47.05</v>
      </c>
      <c r="AC243" s="42">
        <f t="shared" si="351"/>
        <v>940.93</v>
      </c>
      <c r="AD243" s="42">
        <f t="shared" si="351"/>
        <v>624.18</v>
      </c>
      <c r="AE243" s="42">
        <f t="shared" si="351"/>
        <v>39.2</v>
      </c>
      <c r="AF243" s="42">
        <f t="shared" si="351"/>
        <v>220</v>
      </c>
      <c r="AG243" s="42">
        <f t="shared" si="351"/>
        <v>108</v>
      </c>
      <c r="AH243" s="42">
        <f t="shared" si="351"/>
        <v>1979.36</v>
      </c>
      <c r="AI243" s="41" t="s">
        <v>33</v>
      </c>
      <c r="AJ243" s="15"/>
    </row>
    <row r="244" s="18" customFormat="1" ht="19" customHeight="1" spans="1:36">
      <c r="A244" s="37">
        <f t="shared" si="290"/>
        <v>241</v>
      </c>
      <c r="B244" s="38" t="s">
        <v>270</v>
      </c>
      <c r="C244" s="59" t="s">
        <v>620</v>
      </c>
      <c r="D244" s="71" t="s">
        <v>621</v>
      </c>
      <c r="E244" s="67">
        <v>3920.55</v>
      </c>
      <c r="F244" s="39">
        <v>3920.55</v>
      </c>
      <c r="G244" s="39">
        <v>6241.75</v>
      </c>
      <c r="H244" s="39">
        <v>3920.55</v>
      </c>
      <c r="I244" s="43">
        <v>2200</v>
      </c>
      <c r="J244" s="39">
        <v>108</v>
      </c>
      <c r="K244" s="38">
        <f t="shared" si="291"/>
        <v>47.05</v>
      </c>
      <c r="L244" s="38">
        <f t="shared" si="292"/>
        <v>627.29</v>
      </c>
      <c r="M244" s="39">
        <f t="shared" si="293"/>
        <v>499.34</v>
      </c>
      <c r="N244" s="38">
        <f t="shared" si="294"/>
        <v>27.44</v>
      </c>
      <c r="O244" s="39">
        <f t="shared" si="295"/>
        <v>110</v>
      </c>
      <c r="P244" s="39">
        <f t="shared" si="296"/>
        <v>54</v>
      </c>
      <c r="Q244" s="39">
        <f t="shared" si="297"/>
        <v>1365.12</v>
      </c>
      <c r="R244" s="38">
        <f t="shared" si="298"/>
        <v>0</v>
      </c>
      <c r="S244" s="38">
        <f t="shared" si="299"/>
        <v>313.64</v>
      </c>
      <c r="T244" s="39">
        <f t="shared" si="300"/>
        <v>124.84</v>
      </c>
      <c r="U244" s="38">
        <f t="shared" si="301"/>
        <v>11.76</v>
      </c>
      <c r="V244" s="39">
        <f t="shared" si="302"/>
        <v>110</v>
      </c>
      <c r="W244" s="39">
        <f t="shared" si="303"/>
        <v>54</v>
      </c>
      <c r="X244" s="38">
        <f t="shared" si="304"/>
        <v>614.24</v>
      </c>
      <c r="Y244" s="38">
        <f t="shared" si="305"/>
        <v>1979.36</v>
      </c>
      <c r="Z244" s="35"/>
      <c r="AA244" s="41" t="s">
        <v>63</v>
      </c>
      <c r="AB244" s="42">
        <f t="shared" ref="AB244:AH244" si="352">K244+R244</f>
        <v>47.05</v>
      </c>
      <c r="AC244" s="42">
        <f t="shared" si="352"/>
        <v>940.93</v>
      </c>
      <c r="AD244" s="42">
        <f t="shared" si="352"/>
        <v>624.18</v>
      </c>
      <c r="AE244" s="42">
        <f t="shared" si="352"/>
        <v>39.2</v>
      </c>
      <c r="AF244" s="42">
        <f t="shared" si="352"/>
        <v>220</v>
      </c>
      <c r="AG244" s="42">
        <f t="shared" si="352"/>
        <v>108</v>
      </c>
      <c r="AH244" s="42">
        <f t="shared" si="352"/>
        <v>1979.36</v>
      </c>
      <c r="AI244" s="41" t="s">
        <v>33</v>
      </c>
      <c r="AJ244" s="15"/>
    </row>
    <row r="245" s="18" customFormat="1" ht="19" customHeight="1" spans="1:36">
      <c r="A245" s="37">
        <f t="shared" si="290"/>
        <v>242</v>
      </c>
      <c r="B245" s="38" t="s">
        <v>347</v>
      </c>
      <c r="C245" s="59" t="s">
        <v>622</v>
      </c>
      <c r="D245" s="71" t="s">
        <v>623</v>
      </c>
      <c r="E245" s="67">
        <v>3920.55</v>
      </c>
      <c r="F245" s="39">
        <v>3920.55</v>
      </c>
      <c r="G245" s="39">
        <v>6241.75</v>
      </c>
      <c r="H245" s="39">
        <v>3920.55</v>
      </c>
      <c r="I245" s="43">
        <v>2200</v>
      </c>
      <c r="J245" s="39">
        <v>108</v>
      </c>
      <c r="K245" s="38">
        <f t="shared" si="291"/>
        <v>47.05</v>
      </c>
      <c r="L245" s="38">
        <f t="shared" si="292"/>
        <v>627.29</v>
      </c>
      <c r="M245" s="39">
        <f t="shared" si="293"/>
        <v>499.34</v>
      </c>
      <c r="N245" s="38">
        <f t="shared" si="294"/>
        <v>27.44</v>
      </c>
      <c r="O245" s="39">
        <f t="shared" si="295"/>
        <v>110</v>
      </c>
      <c r="P245" s="39">
        <f t="shared" si="296"/>
        <v>54</v>
      </c>
      <c r="Q245" s="39">
        <f t="shared" si="297"/>
        <v>1365.12</v>
      </c>
      <c r="R245" s="38">
        <f t="shared" si="298"/>
        <v>0</v>
      </c>
      <c r="S245" s="38">
        <f t="shared" si="299"/>
        <v>313.64</v>
      </c>
      <c r="T245" s="39">
        <f t="shared" si="300"/>
        <v>124.84</v>
      </c>
      <c r="U245" s="38">
        <f t="shared" si="301"/>
        <v>11.76</v>
      </c>
      <c r="V245" s="39">
        <f t="shared" si="302"/>
        <v>110</v>
      </c>
      <c r="W245" s="39">
        <f t="shared" si="303"/>
        <v>54</v>
      </c>
      <c r="X245" s="38">
        <f t="shared" si="304"/>
        <v>614.24</v>
      </c>
      <c r="Y245" s="38">
        <f t="shared" si="305"/>
        <v>1979.36</v>
      </c>
      <c r="Z245" s="35"/>
      <c r="AA245" s="41" t="s">
        <v>69</v>
      </c>
      <c r="AB245" s="42">
        <f t="shared" ref="AB245:AH245" si="353">K245+R245</f>
        <v>47.05</v>
      </c>
      <c r="AC245" s="42">
        <f t="shared" si="353"/>
        <v>940.93</v>
      </c>
      <c r="AD245" s="42">
        <f t="shared" si="353"/>
        <v>624.18</v>
      </c>
      <c r="AE245" s="42">
        <f t="shared" si="353"/>
        <v>39.2</v>
      </c>
      <c r="AF245" s="42">
        <f t="shared" si="353"/>
        <v>220</v>
      </c>
      <c r="AG245" s="42">
        <f t="shared" si="353"/>
        <v>108</v>
      </c>
      <c r="AH245" s="42">
        <f t="shared" si="353"/>
        <v>1979.36</v>
      </c>
      <c r="AI245" s="41" t="s">
        <v>33</v>
      </c>
      <c r="AJ245" s="15"/>
    </row>
    <row r="246" s="18" customFormat="1" ht="19" customHeight="1" spans="1:36">
      <c r="A246" s="37">
        <f t="shared" si="290"/>
        <v>243</v>
      </c>
      <c r="B246" s="38" t="s">
        <v>189</v>
      </c>
      <c r="C246" s="59" t="s">
        <v>624</v>
      </c>
      <c r="D246" s="71" t="s">
        <v>625</v>
      </c>
      <c r="E246" s="67">
        <v>3920.55</v>
      </c>
      <c r="F246" s="39">
        <v>3920.55</v>
      </c>
      <c r="G246" s="39">
        <v>6241.75</v>
      </c>
      <c r="H246" s="39">
        <v>3920.55</v>
      </c>
      <c r="I246" s="43">
        <v>0</v>
      </c>
      <c r="J246" s="39">
        <v>108</v>
      </c>
      <c r="K246" s="38">
        <f t="shared" si="291"/>
        <v>47.05</v>
      </c>
      <c r="L246" s="38">
        <f t="shared" si="292"/>
        <v>627.29</v>
      </c>
      <c r="M246" s="39">
        <f t="shared" si="293"/>
        <v>499.34</v>
      </c>
      <c r="N246" s="38">
        <f t="shared" si="294"/>
        <v>27.44</v>
      </c>
      <c r="O246" s="39">
        <f t="shared" si="295"/>
        <v>0</v>
      </c>
      <c r="P246" s="39">
        <f t="shared" si="296"/>
        <v>54</v>
      </c>
      <c r="Q246" s="39">
        <f t="shared" si="297"/>
        <v>1255.12</v>
      </c>
      <c r="R246" s="38">
        <f t="shared" si="298"/>
        <v>0</v>
      </c>
      <c r="S246" s="38">
        <f t="shared" si="299"/>
        <v>313.64</v>
      </c>
      <c r="T246" s="39">
        <f t="shared" si="300"/>
        <v>124.84</v>
      </c>
      <c r="U246" s="38">
        <f t="shared" si="301"/>
        <v>11.76</v>
      </c>
      <c r="V246" s="39">
        <f t="shared" si="302"/>
        <v>0</v>
      </c>
      <c r="W246" s="39">
        <f t="shared" si="303"/>
        <v>54</v>
      </c>
      <c r="X246" s="38">
        <f t="shared" si="304"/>
        <v>504.24</v>
      </c>
      <c r="Y246" s="38">
        <f t="shared" si="305"/>
        <v>1759.36</v>
      </c>
      <c r="Z246" s="35"/>
      <c r="AA246" s="41" t="s">
        <v>52</v>
      </c>
      <c r="AB246" s="42">
        <f t="shared" ref="AB246:AH246" si="354">K246+R246</f>
        <v>47.05</v>
      </c>
      <c r="AC246" s="42">
        <f t="shared" si="354"/>
        <v>940.93</v>
      </c>
      <c r="AD246" s="42">
        <f t="shared" si="354"/>
        <v>624.18</v>
      </c>
      <c r="AE246" s="42">
        <f t="shared" si="354"/>
        <v>39.2</v>
      </c>
      <c r="AF246" s="42">
        <f t="shared" si="354"/>
        <v>0</v>
      </c>
      <c r="AG246" s="42">
        <f t="shared" si="354"/>
        <v>108</v>
      </c>
      <c r="AH246" s="42">
        <f t="shared" si="354"/>
        <v>1759.36</v>
      </c>
      <c r="AI246" s="41" t="s">
        <v>33</v>
      </c>
      <c r="AJ246" s="15"/>
    </row>
    <row r="247" s="18" customFormat="1" ht="19" customHeight="1" spans="1:36">
      <c r="A247" s="37">
        <f t="shared" si="290"/>
        <v>244</v>
      </c>
      <c r="B247" s="38" t="s">
        <v>347</v>
      </c>
      <c r="C247" s="68" t="s">
        <v>626</v>
      </c>
      <c r="D247" s="72" t="s">
        <v>627</v>
      </c>
      <c r="E247" s="39">
        <v>3920.55</v>
      </c>
      <c r="F247" s="39">
        <v>3920.55</v>
      </c>
      <c r="G247" s="39">
        <v>6241.75</v>
      </c>
      <c r="H247" s="39">
        <v>3920.55</v>
      </c>
      <c r="I247" s="73">
        <v>2200</v>
      </c>
      <c r="J247" s="39">
        <v>108</v>
      </c>
      <c r="K247" s="38">
        <f t="shared" si="291"/>
        <v>47.05</v>
      </c>
      <c r="L247" s="38">
        <f t="shared" si="292"/>
        <v>627.29</v>
      </c>
      <c r="M247" s="39">
        <f t="shared" si="293"/>
        <v>499.34</v>
      </c>
      <c r="N247" s="38">
        <f t="shared" si="294"/>
        <v>27.44</v>
      </c>
      <c r="O247" s="39">
        <f t="shared" si="295"/>
        <v>110</v>
      </c>
      <c r="P247" s="39">
        <f t="shared" si="296"/>
        <v>54</v>
      </c>
      <c r="Q247" s="39">
        <f t="shared" si="297"/>
        <v>1365.12</v>
      </c>
      <c r="R247" s="38">
        <f t="shared" si="298"/>
        <v>0</v>
      </c>
      <c r="S247" s="38">
        <f t="shared" si="299"/>
        <v>313.64</v>
      </c>
      <c r="T247" s="39">
        <f t="shared" si="300"/>
        <v>124.84</v>
      </c>
      <c r="U247" s="38">
        <f t="shared" si="301"/>
        <v>11.76</v>
      </c>
      <c r="V247" s="39">
        <f t="shared" si="302"/>
        <v>110</v>
      </c>
      <c r="W247" s="39">
        <f t="shared" si="303"/>
        <v>54</v>
      </c>
      <c r="X247" s="38">
        <f t="shared" si="304"/>
        <v>614.24</v>
      </c>
      <c r="Y247" s="38">
        <f t="shared" si="305"/>
        <v>1979.36</v>
      </c>
      <c r="Z247" s="43"/>
      <c r="AA247" s="41" t="s">
        <v>69</v>
      </c>
      <c r="AB247" s="42">
        <f t="shared" ref="AB247:AH247" si="355">K247+R247</f>
        <v>47.05</v>
      </c>
      <c r="AC247" s="42">
        <f t="shared" si="355"/>
        <v>940.93</v>
      </c>
      <c r="AD247" s="42">
        <f t="shared" si="355"/>
        <v>624.18</v>
      </c>
      <c r="AE247" s="42">
        <f t="shared" si="355"/>
        <v>39.2</v>
      </c>
      <c r="AF247" s="42">
        <f t="shared" si="355"/>
        <v>220</v>
      </c>
      <c r="AG247" s="42">
        <f t="shared" si="355"/>
        <v>108</v>
      </c>
      <c r="AH247" s="42">
        <f t="shared" si="355"/>
        <v>1979.36</v>
      </c>
      <c r="AI247" s="41" t="s">
        <v>33</v>
      </c>
      <c r="AJ247" s="15"/>
    </row>
    <row r="248" s="19" customFormat="1" ht="19" customHeight="1" spans="1:36">
      <c r="A248" s="47">
        <f t="shared" si="290"/>
        <v>245</v>
      </c>
      <c r="B248" s="48" t="s">
        <v>347</v>
      </c>
      <c r="C248" s="114" t="s">
        <v>628</v>
      </c>
      <c r="D248" s="194" t="s">
        <v>629</v>
      </c>
      <c r="E248" s="50">
        <v>3920.55</v>
      </c>
      <c r="F248" s="50">
        <v>3920.55</v>
      </c>
      <c r="G248" s="50">
        <v>6241.75</v>
      </c>
      <c r="H248" s="50">
        <v>3920.55</v>
      </c>
      <c r="I248" s="117">
        <v>2200</v>
      </c>
      <c r="J248" s="50">
        <v>108</v>
      </c>
      <c r="K248" s="48">
        <f t="shared" si="291"/>
        <v>47.05</v>
      </c>
      <c r="L248" s="48">
        <f t="shared" si="292"/>
        <v>627.29</v>
      </c>
      <c r="M248" s="50">
        <f t="shared" si="293"/>
        <v>499.34</v>
      </c>
      <c r="N248" s="48">
        <f t="shared" si="294"/>
        <v>27.44</v>
      </c>
      <c r="O248" s="50">
        <f t="shared" si="295"/>
        <v>110</v>
      </c>
      <c r="P248" s="50">
        <f t="shared" si="296"/>
        <v>54</v>
      </c>
      <c r="Q248" s="50">
        <f t="shared" si="297"/>
        <v>1365.12</v>
      </c>
      <c r="R248" s="48">
        <f t="shared" si="298"/>
        <v>0</v>
      </c>
      <c r="S248" s="48">
        <f t="shared" si="299"/>
        <v>313.64</v>
      </c>
      <c r="T248" s="50">
        <f t="shared" si="300"/>
        <v>124.84</v>
      </c>
      <c r="U248" s="48">
        <f t="shared" si="301"/>
        <v>11.76</v>
      </c>
      <c r="V248" s="50">
        <f t="shared" si="302"/>
        <v>110</v>
      </c>
      <c r="W248" s="50">
        <f t="shared" si="303"/>
        <v>54</v>
      </c>
      <c r="X248" s="48">
        <f t="shared" si="304"/>
        <v>614.24</v>
      </c>
      <c r="Y248" s="48">
        <f t="shared" si="305"/>
        <v>1979.36</v>
      </c>
      <c r="Z248" s="118"/>
      <c r="AA248" s="51" t="s">
        <v>69</v>
      </c>
      <c r="AB248" s="52">
        <f t="shared" ref="AB248:AH248" si="356">K248+R248</f>
        <v>47.05</v>
      </c>
      <c r="AC248" s="52">
        <f t="shared" si="356"/>
        <v>940.93</v>
      </c>
      <c r="AD248" s="52">
        <f t="shared" si="356"/>
        <v>624.18</v>
      </c>
      <c r="AE248" s="52">
        <f t="shared" si="356"/>
        <v>39.2</v>
      </c>
      <c r="AF248" s="52">
        <f t="shared" si="356"/>
        <v>220</v>
      </c>
      <c r="AG248" s="52">
        <f t="shared" si="356"/>
        <v>108</v>
      </c>
      <c r="AH248" s="52">
        <f t="shared" si="356"/>
        <v>1979.36</v>
      </c>
      <c r="AI248" s="51" t="s">
        <v>33</v>
      </c>
      <c r="AJ248" s="16"/>
    </row>
    <row r="249" ht="19" customHeight="1" spans="1:36">
      <c r="A249" s="37">
        <f t="shared" si="290"/>
        <v>246</v>
      </c>
      <c r="B249" s="38" t="s">
        <v>270</v>
      </c>
      <c r="C249" s="54" t="s">
        <v>630</v>
      </c>
      <c r="D249" s="72" t="s">
        <v>631</v>
      </c>
      <c r="E249" s="39">
        <v>3920.55</v>
      </c>
      <c r="F249" s="39">
        <v>3920.55</v>
      </c>
      <c r="G249" s="39">
        <v>6241.75</v>
      </c>
      <c r="H249" s="39">
        <v>3920.55</v>
      </c>
      <c r="I249" s="73">
        <v>2200</v>
      </c>
      <c r="J249" s="39">
        <v>108</v>
      </c>
      <c r="K249" s="38">
        <f t="shared" si="291"/>
        <v>47.05</v>
      </c>
      <c r="L249" s="38">
        <f t="shared" si="292"/>
        <v>627.29</v>
      </c>
      <c r="M249" s="39">
        <f t="shared" si="293"/>
        <v>499.34</v>
      </c>
      <c r="N249" s="38">
        <f t="shared" si="294"/>
        <v>27.44</v>
      </c>
      <c r="O249" s="39">
        <f t="shared" si="295"/>
        <v>110</v>
      </c>
      <c r="P249" s="39">
        <f t="shared" si="296"/>
        <v>54</v>
      </c>
      <c r="Q249" s="39">
        <f t="shared" si="297"/>
        <v>1365.12</v>
      </c>
      <c r="R249" s="38">
        <f t="shared" si="298"/>
        <v>0</v>
      </c>
      <c r="S249" s="38">
        <f t="shared" si="299"/>
        <v>313.64</v>
      </c>
      <c r="T249" s="39">
        <f t="shared" si="300"/>
        <v>124.84</v>
      </c>
      <c r="U249" s="38">
        <f t="shared" si="301"/>
        <v>11.76</v>
      </c>
      <c r="V249" s="39">
        <f t="shared" si="302"/>
        <v>110</v>
      </c>
      <c r="W249" s="39">
        <f t="shared" si="303"/>
        <v>54</v>
      </c>
      <c r="X249" s="38">
        <f t="shared" si="304"/>
        <v>614.24</v>
      </c>
      <c r="Y249" s="38">
        <f t="shared" si="305"/>
        <v>1979.36</v>
      </c>
      <c r="Z249" s="35"/>
      <c r="AA249" s="41" t="s">
        <v>63</v>
      </c>
      <c r="AB249" s="42">
        <f t="shared" ref="AB249:AH249" si="357">K249+R249</f>
        <v>47.05</v>
      </c>
      <c r="AC249" s="42">
        <f t="shared" si="357"/>
        <v>940.93</v>
      </c>
      <c r="AD249" s="42">
        <f t="shared" si="357"/>
        <v>624.18</v>
      </c>
      <c r="AE249" s="42">
        <f t="shared" si="357"/>
        <v>39.2</v>
      </c>
      <c r="AF249" s="42">
        <f t="shared" si="357"/>
        <v>220</v>
      </c>
      <c r="AG249" s="42">
        <f t="shared" si="357"/>
        <v>108</v>
      </c>
      <c r="AH249" s="42">
        <f t="shared" si="357"/>
        <v>1979.36</v>
      </c>
      <c r="AI249" s="41" t="s">
        <v>33</v>
      </c>
      <c r="AJ249" s="15"/>
    </row>
    <row r="250" s="18" customFormat="1" ht="19" customHeight="1" spans="1:36">
      <c r="A250" s="37">
        <f t="shared" si="290"/>
        <v>247</v>
      </c>
      <c r="B250" s="38" t="s">
        <v>238</v>
      </c>
      <c r="C250" s="74" t="s">
        <v>632</v>
      </c>
      <c r="D250" s="75" t="s">
        <v>633</v>
      </c>
      <c r="E250" s="39">
        <v>3920.55</v>
      </c>
      <c r="F250" s="39">
        <v>3920.55</v>
      </c>
      <c r="G250" s="39">
        <v>6241.75</v>
      </c>
      <c r="H250" s="39">
        <v>3920.55</v>
      </c>
      <c r="I250" s="73">
        <v>2200</v>
      </c>
      <c r="J250" s="39">
        <v>108</v>
      </c>
      <c r="K250" s="38">
        <f t="shared" si="291"/>
        <v>47.05</v>
      </c>
      <c r="L250" s="38">
        <f t="shared" si="292"/>
        <v>627.29</v>
      </c>
      <c r="M250" s="39">
        <f t="shared" si="293"/>
        <v>499.34</v>
      </c>
      <c r="N250" s="38">
        <f t="shared" si="294"/>
        <v>27.44</v>
      </c>
      <c r="O250" s="39">
        <f t="shared" si="295"/>
        <v>110</v>
      </c>
      <c r="P250" s="39">
        <f t="shared" si="296"/>
        <v>54</v>
      </c>
      <c r="Q250" s="39">
        <f t="shared" si="297"/>
        <v>1365.12</v>
      </c>
      <c r="R250" s="38">
        <f t="shared" si="298"/>
        <v>0</v>
      </c>
      <c r="S250" s="38">
        <f t="shared" si="299"/>
        <v>313.64</v>
      </c>
      <c r="T250" s="39">
        <f t="shared" si="300"/>
        <v>124.84</v>
      </c>
      <c r="U250" s="38">
        <f t="shared" si="301"/>
        <v>11.76</v>
      </c>
      <c r="V250" s="39">
        <f t="shared" si="302"/>
        <v>110</v>
      </c>
      <c r="W250" s="39">
        <f t="shared" si="303"/>
        <v>54</v>
      </c>
      <c r="X250" s="38">
        <f t="shared" si="304"/>
        <v>614.24</v>
      </c>
      <c r="Y250" s="38">
        <f t="shared" si="305"/>
        <v>1979.36</v>
      </c>
      <c r="Z250" s="35"/>
      <c r="AA250" s="41" t="s">
        <v>60</v>
      </c>
      <c r="AB250" s="42">
        <f t="shared" ref="AB250:AH250" si="358">K250+R250</f>
        <v>47.05</v>
      </c>
      <c r="AC250" s="42">
        <f t="shared" si="358"/>
        <v>940.93</v>
      </c>
      <c r="AD250" s="42">
        <f t="shared" si="358"/>
        <v>624.18</v>
      </c>
      <c r="AE250" s="42">
        <f t="shared" si="358"/>
        <v>39.2</v>
      </c>
      <c r="AF250" s="42">
        <f t="shared" si="358"/>
        <v>220</v>
      </c>
      <c r="AG250" s="42">
        <f t="shared" si="358"/>
        <v>108</v>
      </c>
      <c r="AH250" s="42">
        <f t="shared" si="358"/>
        <v>1979.36</v>
      </c>
      <c r="AI250" s="41" t="s">
        <v>33</v>
      </c>
      <c r="AJ250" s="15"/>
    </row>
    <row r="251" s="18" customFormat="1" ht="19" customHeight="1" spans="1:36">
      <c r="A251" s="37">
        <f t="shared" si="290"/>
        <v>248</v>
      </c>
      <c r="B251" s="38" t="s">
        <v>270</v>
      </c>
      <c r="C251" s="74" t="s">
        <v>634</v>
      </c>
      <c r="D251" s="75" t="s">
        <v>635</v>
      </c>
      <c r="E251" s="39">
        <v>3920.55</v>
      </c>
      <c r="F251" s="39">
        <v>3920.55</v>
      </c>
      <c r="G251" s="39">
        <v>6241.75</v>
      </c>
      <c r="H251" s="39">
        <v>3920.55</v>
      </c>
      <c r="I251" s="73">
        <v>2200</v>
      </c>
      <c r="J251" s="39">
        <v>108</v>
      </c>
      <c r="K251" s="38">
        <f t="shared" si="291"/>
        <v>47.05</v>
      </c>
      <c r="L251" s="38">
        <f t="shared" si="292"/>
        <v>627.29</v>
      </c>
      <c r="M251" s="39">
        <f t="shared" si="293"/>
        <v>499.34</v>
      </c>
      <c r="N251" s="38">
        <f t="shared" si="294"/>
        <v>27.44</v>
      </c>
      <c r="O251" s="39">
        <f t="shared" si="295"/>
        <v>110</v>
      </c>
      <c r="P251" s="39">
        <f t="shared" si="296"/>
        <v>54</v>
      </c>
      <c r="Q251" s="39">
        <f t="shared" si="297"/>
        <v>1365.12</v>
      </c>
      <c r="R251" s="38">
        <f t="shared" si="298"/>
        <v>0</v>
      </c>
      <c r="S251" s="38">
        <f t="shared" si="299"/>
        <v>313.64</v>
      </c>
      <c r="T251" s="39">
        <f t="shared" si="300"/>
        <v>124.84</v>
      </c>
      <c r="U251" s="38">
        <f t="shared" si="301"/>
        <v>11.76</v>
      </c>
      <c r="V251" s="39">
        <f t="shared" si="302"/>
        <v>110</v>
      </c>
      <c r="W251" s="39">
        <f t="shared" si="303"/>
        <v>54</v>
      </c>
      <c r="X251" s="38">
        <f t="shared" si="304"/>
        <v>614.24</v>
      </c>
      <c r="Y251" s="38">
        <f t="shared" si="305"/>
        <v>1979.36</v>
      </c>
      <c r="Z251" s="35"/>
      <c r="AA251" s="41" t="s">
        <v>63</v>
      </c>
      <c r="AB251" s="42">
        <f t="shared" ref="AB251:AH251" si="359">K251+R251</f>
        <v>47.05</v>
      </c>
      <c r="AC251" s="42">
        <f t="shared" si="359"/>
        <v>940.93</v>
      </c>
      <c r="AD251" s="42">
        <f t="shared" si="359"/>
        <v>624.18</v>
      </c>
      <c r="AE251" s="42">
        <f t="shared" si="359"/>
        <v>39.2</v>
      </c>
      <c r="AF251" s="42">
        <f t="shared" si="359"/>
        <v>220</v>
      </c>
      <c r="AG251" s="42">
        <f t="shared" si="359"/>
        <v>108</v>
      </c>
      <c r="AH251" s="42">
        <f t="shared" si="359"/>
        <v>1979.36</v>
      </c>
      <c r="AI251" s="41" t="s">
        <v>33</v>
      </c>
      <c r="AJ251" s="15"/>
    </row>
    <row r="252" s="18" customFormat="1" ht="19" customHeight="1" spans="1:36">
      <c r="A252" s="37">
        <f t="shared" ref="A252:A304" si="360">ROW()-3</f>
        <v>249</v>
      </c>
      <c r="B252" s="38" t="s">
        <v>110</v>
      </c>
      <c r="C252" s="74" t="s">
        <v>636</v>
      </c>
      <c r="D252" s="75" t="s">
        <v>637</v>
      </c>
      <c r="E252" s="39">
        <v>3920.55</v>
      </c>
      <c r="F252" s="39">
        <v>3920.55</v>
      </c>
      <c r="G252" s="39">
        <v>6241.75</v>
      </c>
      <c r="H252" s="39">
        <v>3920.55</v>
      </c>
      <c r="I252" s="73">
        <v>0</v>
      </c>
      <c r="J252" s="39">
        <v>108</v>
      </c>
      <c r="K252" s="38">
        <f t="shared" ref="K252:K304" si="361">ROUND(E252*0.012,2)</f>
        <v>47.05</v>
      </c>
      <c r="L252" s="38">
        <f t="shared" ref="L252:L304" si="362">ROUND(F252*0.16,2)</f>
        <v>627.29</v>
      </c>
      <c r="M252" s="39">
        <f t="shared" ref="M252:M304" si="363">ROUND(G252*0.08,2)</f>
        <v>499.34</v>
      </c>
      <c r="N252" s="38">
        <f t="shared" ref="N252:N304" si="364">ROUND(H252*0.007,2)</f>
        <v>27.44</v>
      </c>
      <c r="O252" s="39">
        <f t="shared" ref="O252:O304" si="365">I252*5%</f>
        <v>0</v>
      </c>
      <c r="P252" s="39">
        <f t="shared" ref="P252:P304" si="366">J252*50%</f>
        <v>54</v>
      </c>
      <c r="Q252" s="39">
        <f t="shared" ref="Q252:Q304" si="367">SUM(K252:P252)</f>
        <v>1255.12</v>
      </c>
      <c r="R252" s="38">
        <f t="shared" ref="R252:R304" si="368">E252*0</f>
        <v>0</v>
      </c>
      <c r="S252" s="38">
        <f t="shared" ref="S252:S304" si="369">ROUND(F252*0.08,2)</f>
        <v>313.64</v>
      </c>
      <c r="T252" s="39">
        <f t="shared" ref="T252:T304" si="370">ROUND(G252*0.02,2)</f>
        <v>124.84</v>
      </c>
      <c r="U252" s="38">
        <f t="shared" ref="U252:U304" si="371">ROUND(H252*0.003,2)</f>
        <v>11.76</v>
      </c>
      <c r="V252" s="39">
        <f t="shared" ref="V252:V304" si="372">I252*5%</f>
        <v>0</v>
      </c>
      <c r="W252" s="39">
        <f t="shared" ref="W252:W304" si="373">J252*50%</f>
        <v>54</v>
      </c>
      <c r="X252" s="38">
        <f t="shared" ref="X252:X304" si="374">SUM(R252:W252)</f>
        <v>504.24</v>
      </c>
      <c r="Y252" s="38">
        <f t="shared" ref="Y252:Y304" si="375">Q252+X252</f>
        <v>1759.36</v>
      </c>
      <c r="Z252" s="35"/>
      <c r="AA252" s="41" t="s">
        <v>62</v>
      </c>
      <c r="AB252" s="42">
        <f t="shared" ref="AB252:AH252" si="376">K252+R252</f>
        <v>47.05</v>
      </c>
      <c r="AC252" s="42">
        <f t="shared" si="376"/>
        <v>940.93</v>
      </c>
      <c r="AD252" s="42">
        <f t="shared" si="376"/>
        <v>624.18</v>
      </c>
      <c r="AE252" s="42">
        <f t="shared" si="376"/>
        <v>39.2</v>
      </c>
      <c r="AF252" s="42">
        <f t="shared" si="376"/>
        <v>0</v>
      </c>
      <c r="AG252" s="42">
        <f t="shared" si="376"/>
        <v>108</v>
      </c>
      <c r="AH252" s="42">
        <f t="shared" si="376"/>
        <v>1759.36</v>
      </c>
      <c r="AI252" s="41" t="s">
        <v>33</v>
      </c>
      <c r="AJ252" s="15"/>
    </row>
    <row r="253" s="18" customFormat="1" ht="19" customHeight="1" spans="1:36">
      <c r="A253" s="37">
        <f t="shared" si="360"/>
        <v>250</v>
      </c>
      <c r="B253" s="38" t="s">
        <v>113</v>
      </c>
      <c r="C253" s="74" t="s">
        <v>638</v>
      </c>
      <c r="D253" s="75" t="s">
        <v>639</v>
      </c>
      <c r="E253" s="39">
        <v>3920.55</v>
      </c>
      <c r="F253" s="39">
        <v>3920.55</v>
      </c>
      <c r="G253" s="39">
        <v>6241.75</v>
      </c>
      <c r="H253" s="39">
        <v>3920.55</v>
      </c>
      <c r="I253" s="73">
        <v>3180</v>
      </c>
      <c r="J253" s="39">
        <v>108</v>
      </c>
      <c r="K253" s="38">
        <f t="shared" si="361"/>
        <v>47.05</v>
      </c>
      <c r="L253" s="38">
        <f t="shared" si="362"/>
        <v>627.29</v>
      </c>
      <c r="M253" s="39">
        <f t="shared" si="363"/>
        <v>499.34</v>
      </c>
      <c r="N253" s="38">
        <f t="shared" si="364"/>
        <v>27.44</v>
      </c>
      <c r="O253" s="39">
        <f t="shared" si="365"/>
        <v>159</v>
      </c>
      <c r="P253" s="39">
        <f t="shared" si="366"/>
        <v>54</v>
      </c>
      <c r="Q253" s="39">
        <f t="shared" si="367"/>
        <v>1414.12</v>
      </c>
      <c r="R253" s="38">
        <f t="shared" si="368"/>
        <v>0</v>
      </c>
      <c r="S253" s="38">
        <f t="shared" si="369"/>
        <v>313.64</v>
      </c>
      <c r="T253" s="39">
        <f t="shared" si="370"/>
        <v>124.84</v>
      </c>
      <c r="U253" s="38">
        <f t="shared" si="371"/>
        <v>11.76</v>
      </c>
      <c r="V253" s="39">
        <f t="shared" si="372"/>
        <v>159</v>
      </c>
      <c r="W253" s="39">
        <f t="shared" si="373"/>
        <v>54</v>
      </c>
      <c r="X253" s="38">
        <f t="shared" si="374"/>
        <v>663.24</v>
      </c>
      <c r="Y253" s="38">
        <f t="shared" si="375"/>
        <v>2077.36</v>
      </c>
      <c r="Z253" s="35"/>
      <c r="AA253" s="41" t="s">
        <v>58</v>
      </c>
      <c r="AB253" s="42">
        <f t="shared" ref="AB253:AH253" si="377">K253+R253</f>
        <v>47.05</v>
      </c>
      <c r="AC253" s="42">
        <f t="shared" si="377"/>
        <v>940.93</v>
      </c>
      <c r="AD253" s="42">
        <f t="shared" si="377"/>
        <v>624.18</v>
      </c>
      <c r="AE253" s="42">
        <f t="shared" si="377"/>
        <v>39.2</v>
      </c>
      <c r="AF253" s="42">
        <f t="shared" si="377"/>
        <v>318</v>
      </c>
      <c r="AG253" s="42">
        <f t="shared" si="377"/>
        <v>108</v>
      </c>
      <c r="AH253" s="42">
        <f t="shared" si="377"/>
        <v>2077.36</v>
      </c>
      <c r="AI253" s="41" t="s">
        <v>35</v>
      </c>
      <c r="AJ253" s="15"/>
    </row>
    <row r="254" s="18" customFormat="1" ht="19" customHeight="1" spans="1:36">
      <c r="A254" s="37">
        <f t="shared" si="360"/>
        <v>251</v>
      </c>
      <c r="B254" s="38" t="s">
        <v>181</v>
      </c>
      <c r="C254" s="74" t="s">
        <v>640</v>
      </c>
      <c r="D254" s="75" t="s">
        <v>641</v>
      </c>
      <c r="E254" s="39">
        <v>3920.55</v>
      </c>
      <c r="F254" s="39">
        <v>3920.55</v>
      </c>
      <c r="G254" s="39">
        <v>6241.75</v>
      </c>
      <c r="H254" s="39">
        <v>3920.55</v>
      </c>
      <c r="I254" s="73">
        <v>8500</v>
      </c>
      <c r="J254" s="39">
        <v>108</v>
      </c>
      <c r="K254" s="38">
        <f t="shared" si="361"/>
        <v>47.05</v>
      </c>
      <c r="L254" s="38">
        <f t="shared" si="362"/>
        <v>627.29</v>
      </c>
      <c r="M254" s="39">
        <f t="shared" si="363"/>
        <v>499.34</v>
      </c>
      <c r="N254" s="38">
        <f t="shared" si="364"/>
        <v>27.44</v>
      </c>
      <c r="O254" s="39">
        <f t="shared" si="365"/>
        <v>425</v>
      </c>
      <c r="P254" s="39">
        <f t="shared" si="366"/>
        <v>54</v>
      </c>
      <c r="Q254" s="39">
        <f t="shared" si="367"/>
        <v>1680.12</v>
      </c>
      <c r="R254" s="38">
        <f t="shared" si="368"/>
        <v>0</v>
      </c>
      <c r="S254" s="38">
        <f t="shared" si="369"/>
        <v>313.64</v>
      </c>
      <c r="T254" s="39">
        <f t="shared" si="370"/>
        <v>124.84</v>
      </c>
      <c r="U254" s="38">
        <f t="shared" si="371"/>
        <v>11.76</v>
      </c>
      <c r="V254" s="39">
        <f t="shared" si="372"/>
        <v>425</v>
      </c>
      <c r="W254" s="39">
        <f t="shared" si="373"/>
        <v>54</v>
      </c>
      <c r="X254" s="38">
        <f t="shared" si="374"/>
        <v>929.24</v>
      </c>
      <c r="Y254" s="38">
        <f t="shared" si="375"/>
        <v>2609.36</v>
      </c>
      <c r="Z254" s="35"/>
      <c r="AA254" s="41" t="s">
        <v>81</v>
      </c>
      <c r="AB254" s="42">
        <f t="shared" ref="AB254:AH254" si="378">K254+R254</f>
        <v>47.05</v>
      </c>
      <c r="AC254" s="42">
        <f t="shared" si="378"/>
        <v>940.93</v>
      </c>
      <c r="AD254" s="42">
        <f t="shared" si="378"/>
        <v>624.18</v>
      </c>
      <c r="AE254" s="42">
        <f t="shared" si="378"/>
        <v>39.2</v>
      </c>
      <c r="AF254" s="42">
        <f t="shared" si="378"/>
        <v>850</v>
      </c>
      <c r="AG254" s="42">
        <f t="shared" si="378"/>
        <v>108</v>
      </c>
      <c r="AH254" s="42">
        <f t="shared" si="378"/>
        <v>2609.36</v>
      </c>
      <c r="AI254" s="41" t="s">
        <v>31</v>
      </c>
      <c r="AJ254" s="15"/>
    </row>
    <row r="255" s="18" customFormat="1" ht="19" customHeight="1" spans="1:36">
      <c r="A255" s="37">
        <f t="shared" si="360"/>
        <v>252</v>
      </c>
      <c r="B255" s="38" t="s">
        <v>119</v>
      </c>
      <c r="C255" s="74" t="s">
        <v>642</v>
      </c>
      <c r="D255" s="75" t="s">
        <v>643</v>
      </c>
      <c r="E255" s="39">
        <v>3920.55</v>
      </c>
      <c r="F255" s="39">
        <v>3920.55</v>
      </c>
      <c r="G255" s="39">
        <v>6241.75</v>
      </c>
      <c r="H255" s="39">
        <v>3920.55</v>
      </c>
      <c r="I255" s="73">
        <v>3180</v>
      </c>
      <c r="J255" s="39">
        <v>108</v>
      </c>
      <c r="K255" s="38">
        <f t="shared" si="361"/>
        <v>47.05</v>
      </c>
      <c r="L255" s="38">
        <f t="shared" si="362"/>
        <v>627.29</v>
      </c>
      <c r="M255" s="39">
        <f t="shared" si="363"/>
        <v>499.34</v>
      </c>
      <c r="N255" s="38">
        <f t="shared" si="364"/>
        <v>27.44</v>
      </c>
      <c r="O255" s="39">
        <f t="shared" si="365"/>
        <v>159</v>
      </c>
      <c r="P255" s="39">
        <f t="shared" si="366"/>
        <v>54</v>
      </c>
      <c r="Q255" s="39">
        <f t="shared" si="367"/>
        <v>1414.12</v>
      </c>
      <c r="R255" s="38">
        <f t="shared" si="368"/>
        <v>0</v>
      </c>
      <c r="S255" s="38">
        <f t="shared" si="369"/>
        <v>313.64</v>
      </c>
      <c r="T255" s="39">
        <f t="shared" si="370"/>
        <v>124.84</v>
      </c>
      <c r="U255" s="38">
        <f t="shared" si="371"/>
        <v>11.76</v>
      </c>
      <c r="V255" s="39">
        <f t="shared" si="372"/>
        <v>159</v>
      </c>
      <c r="W255" s="39">
        <f t="shared" si="373"/>
        <v>54</v>
      </c>
      <c r="X255" s="38">
        <f t="shared" si="374"/>
        <v>663.24</v>
      </c>
      <c r="Y255" s="38">
        <f t="shared" si="375"/>
        <v>2077.36</v>
      </c>
      <c r="Z255" s="35"/>
      <c r="AA255" s="41" t="s">
        <v>74</v>
      </c>
      <c r="AB255" s="42">
        <f t="shared" ref="AB255:AH255" si="379">K255+R255</f>
        <v>47.05</v>
      </c>
      <c r="AC255" s="42">
        <f t="shared" si="379"/>
        <v>940.93</v>
      </c>
      <c r="AD255" s="42">
        <f t="shared" si="379"/>
        <v>624.18</v>
      </c>
      <c r="AE255" s="42">
        <f t="shared" si="379"/>
        <v>39.2</v>
      </c>
      <c r="AF255" s="42">
        <f t="shared" si="379"/>
        <v>318</v>
      </c>
      <c r="AG255" s="42">
        <f t="shared" si="379"/>
        <v>108</v>
      </c>
      <c r="AH255" s="42">
        <f t="shared" si="379"/>
        <v>2077.36</v>
      </c>
      <c r="AI255" s="41" t="s">
        <v>35</v>
      </c>
      <c r="AJ255" s="15"/>
    </row>
    <row r="256" s="18" customFormat="1" ht="19" customHeight="1" spans="1:36">
      <c r="A256" s="37">
        <f t="shared" si="360"/>
        <v>253</v>
      </c>
      <c r="B256" s="38" t="s">
        <v>116</v>
      </c>
      <c r="C256" s="74" t="s">
        <v>644</v>
      </c>
      <c r="D256" s="75" t="s">
        <v>645</v>
      </c>
      <c r="E256" s="39">
        <v>3920.55</v>
      </c>
      <c r="F256" s="39">
        <v>3920.55</v>
      </c>
      <c r="G256" s="39">
        <v>6241.75</v>
      </c>
      <c r="H256" s="39">
        <v>3920.55</v>
      </c>
      <c r="I256" s="73">
        <v>2200</v>
      </c>
      <c r="J256" s="39">
        <v>108</v>
      </c>
      <c r="K256" s="38">
        <f t="shared" si="361"/>
        <v>47.05</v>
      </c>
      <c r="L256" s="38">
        <f t="shared" si="362"/>
        <v>627.29</v>
      </c>
      <c r="M256" s="39">
        <f t="shared" si="363"/>
        <v>499.34</v>
      </c>
      <c r="N256" s="38">
        <f t="shared" si="364"/>
        <v>27.44</v>
      </c>
      <c r="O256" s="39">
        <f t="shared" si="365"/>
        <v>110</v>
      </c>
      <c r="P256" s="39">
        <f t="shared" si="366"/>
        <v>54</v>
      </c>
      <c r="Q256" s="39">
        <f t="shared" si="367"/>
        <v>1365.12</v>
      </c>
      <c r="R256" s="38">
        <f t="shared" si="368"/>
        <v>0</v>
      </c>
      <c r="S256" s="38">
        <f t="shared" si="369"/>
        <v>313.64</v>
      </c>
      <c r="T256" s="39">
        <f t="shared" si="370"/>
        <v>124.84</v>
      </c>
      <c r="U256" s="38">
        <f t="shared" si="371"/>
        <v>11.76</v>
      </c>
      <c r="V256" s="39">
        <f t="shared" si="372"/>
        <v>110</v>
      </c>
      <c r="W256" s="39">
        <f t="shared" si="373"/>
        <v>54</v>
      </c>
      <c r="X256" s="38">
        <f t="shared" si="374"/>
        <v>614.24</v>
      </c>
      <c r="Y256" s="38">
        <f t="shared" si="375"/>
        <v>1979.36</v>
      </c>
      <c r="Z256" s="35"/>
      <c r="AA256" s="41" t="s">
        <v>68</v>
      </c>
      <c r="AB256" s="42">
        <f t="shared" ref="AB256:AH256" si="380">K256+R256</f>
        <v>47.05</v>
      </c>
      <c r="AC256" s="42">
        <f t="shared" si="380"/>
        <v>940.93</v>
      </c>
      <c r="AD256" s="42">
        <f t="shared" si="380"/>
        <v>624.18</v>
      </c>
      <c r="AE256" s="42">
        <f t="shared" si="380"/>
        <v>39.2</v>
      </c>
      <c r="AF256" s="42">
        <f t="shared" si="380"/>
        <v>220</v>
      </c>
      <c r="AG256" s="42">
        <f t="shared" si="380"/>
        <v>108</v>
      </c>
      <c r="AH256" s="42">
        <f t="shared" si="380"/>
        <v>1979.36</v>
      </c>
      <c r="AI256" s="41" t="s">
        <v>33</v>
      </c>
      <c r="AJ256" s="15"/>
    </row>
    <row r="257" s="18" customFormat="1" ht="19" customHeight="1" spans="1:36">
      <c r="A257" s="37">
        <f t="shared" si="360"/>
        <v>254</v>
      </c>
      <c r="B257" s="38" t="s">
        <v>119</v>
      </c>
      <c r="C257" s="119" t="s">
        <v>646</v>
      </c>
      <c r="D257" s="65" t="s">
        <v>647</v>
      </c>
      <c r="E257" s="39">
        <v>3920.55</v>
      </c>
      <c r="F257" s="39">
        <v>3920.55</v>
      </c>
      <c r="G257" s="39">
        <v>6241.75</v>
      </c>
      <c r="H257" s="39">
        <v>3920.55</v>
      </c>
      <c r="I257" s="73">
        <v>3180</v>
      </c>
      <c r="J257" s="39">
        <v>108</v>
      </c>
      <c r="K257" s="38">
        <f t="shared" si="361"/>
        <v>47.05</v>
      </c>
      <c r="L257" s="38">
        <f t="shared" si="362"/>
        <v>627.29</v>
      </c>
      <c r="M257" s="39">
        <f t="shared" si="363"/>
        <v>499.34</v>
      </c>
      <c r="N257" s="38">
        <f t="shared" si="364"/>
        <v>27.44</v>
      </c>
      <c r="O257" s="39">
        <f t="shared" si="365"/>
        <v>159</v>
      </c>
      <c r="P257" s="39">
        <f t="shared" si="366"/>
        <v>54</v>
      </c>
      <c r="Q257" s="39">
        <f t="shared" si="367"/>
        <v>1414.12</v>
      </c>
      <c r="R257" s="38">
        <f t="shared" si="368"/>
        <v>0</v>
      </c>
      <c r="S257" s="38">
        <f t="shared" si="369"/>
        <v>313.64</v>
      </c>
      <c r="T257" s="39">
        <f t="shared" si="370"/>
        <v>124.84</v>
      </c>
      <c r="U257" s="38">
        <f t="shared" si="371"/>
        <v>11.76</v>
      </c>
      <c r="V257" s="39">
        <f t="shared" si="372"/>
        <v>159</v>
      </c>
      <c r="W257" s="39">
        <f t="shared" si="373"/>
        <v>54</v>
      </c>
      <c r="X257" s="38">
        <f t="shared" si="374"/>
        <v>663.24</v>
      </c>
      <c r="Y257" s="38">
        <f t="shared" si="375"/>
        <v>2077.36</v>
      </c>
      <c r="Z257" s="35"/>
      <c r="AA257" s="41" t="s">
        <v>74</v>
      </c>
      <c r="AB257" s="42">
        <f t="shared" ref="AB257:AH257" si="381">K257+R257</f>
        <v>47.05</v>
      </c>
      <c r="AC257" s="42">
        <f t="shared" si="381"/>
        <v>940.93</v>
      </c>
      <c r="AD257" s="42">
        <f t="shared" si="381"/>
        <v>624.18</v>
      </c>
      <c r="AE257" s="42">
        <f t="shared" si="381"/>
        <v>39.2</v>
      </c>
      <c r="AF257" s="42">
        <f t="shared" si="381"/>
        <v>318</v>
      </c>
      <c r="AG257" s="42">
        <f t="shared" si="381"/>
        <v>108</v>
      </c>
      <c r="AH257" s="42">
        <f t="shared" si="381"/>
        <v>2077.36</v>
      </c>
      <c r="AI257" s="41" t="s">
        <v>35</v>
      </c>
      <c r="AJ257" s="15"/>
    </row>
    <row r="258" s="18" customFormat="1" ht="19" customHeight="1" spans="1:36">
      <c r="A258" s="37">
        <f t="shared" si="360"/>
        <v>255</v>
      </c>
      <c r="B258" s="38" t="s">
        <v>270</v>
      </c>
      <c r="C258" s="59" t="s">
        <v>648</v>
      </c>
      <c r="D258" s="71" t="s">
        <v>649</v>
      </c>
      <c r="E258" s="67">
        <v>3920.55</v>
      </c>
      <c r="F258" s="39">
        <v>3920.55</v>
      </c>
      <c r="G258" s="39">
        <v>6241.75</v>
      </c>
      <c r="H258" s="39">
        <v>3920.55</v>
      </c>
      <c r="I258" s="43">
        <v>2200</v>
      </c>
      <c r="J258" s="39">
        <v>108</v>
      </c>
      <c r="K258" s="38">
        <f t="shared" si="361"/>
        <v>47.05</v>
      </c>
      <c r="L258" s="38">
        <f t="shared" si="362"/>
        <v>627.29</v>
      </c>
      <c r="M258" s="39">
        <f t="shared" si="363"/>
        <v>499.34</v>
      </c>
      <c r="N258" s="38">
        <f t="shared" si="364"/>
        <v>27.44</v>
      </c>
      <c r="O258" s="39">
        <f t="shared" si="365"/>
        <v>110</v>
      </c>
      <c r="P258" s="39">
        <f t="shared" si="366"/>
        <v>54</v>
      </c>
      <c r="Q258" s="39">
        <f t="shared" si="367"/>
        <v>1365.12</v>
      </c>
      <c r="R258" s="38">
        <f t="shared" si="368"/>
        <v>0</v>
      </c>
      <c r="S258" s="38">
        <f t="shared" si="369"/>
        <v>313.64</v>
      </c>
      <c r="T258" s="39">
        <f t="shared" si="370"/>
        <v>124.84</v>
      </c>
      <c r="U258" s="38">
        <f t="shared" si="371"/>
        <v>11.76</v>
      </c>
      <c r="V258" s="39">
        <f t="shared" si="372"/>
        <v>110</v>
      </c>
      <c r="W258" s="39">
        <f t="shared" si="373"/>
        <v>54</v>
      </c>
      <c r="X258" s="38">
        <f t="shared" si="374"/>
        <v>614.24</v>
      </c>
      <c r="Y258" s="38">
        <f t="shared" si="375"/>
        <v>1979.36</v>
      </c>
      <c r="Z258" s="35"/>
      <c r="AA258" s="41" t="s">
        <v>63</v>
      </c>
      <c r="AB258" s="42">
        <f t="shared" ref="AB258:AH258" si="382">K258+R258</f>
        <v>47.05</v>
      </c>
      <c r="AC258" s="42">
        <f t="shared" si="382"/>
        <v>940.93</v>
      </c>
      <c r="AD258" s="42">
        <f t="shared" si="382"/>
        <v>624.18</v>
      </c>
      <c r="AE258" s="42">
        <f t="shared" si="382"/>
        <v>39.2</v>
      </c>
      <c r="AF258" s="42">
        <f t="shared" si="382"/>
        <v>220</v>
      </c>
      <c r="AG258" s="42">
        <f t="shared" si="382"/>
        <v>108</v>
      </c>
      <c r="AH258" s="42">
        <f t="shared" si="382"/>
        <v>1979.36</v>
      </c>
      <c r="AI258" s="41" t="s">
        <v>33</v>
      </c>
      <c r="AJ258" s="15"/>
    </row>
    <row r="259" ht="20" customHeight="1" spans="1:36">
      <c r="A259" s="37">
        <f t="shared" si="360"/>
        <v>256</v>
      </c>
      <c r="B259" s="38" t="s">
        <v>238</v>
      </c>
      <c r="C259" s="74" t="s">
        <v>650</v>
      </c>
      <c r="D259" s="75" t="s">
        <v>651</v>
      </c>
      <c r="E259" s="39">
        <v>3920.55</v>
      </c>
      <c r="F259" s="39">
        <v>3920.55</v>
      </c>
      <c r="G259" s="39">
        <v>6241.75</v>
      </c>
      <c r="H259" s="39">
        <v>3920.55</v>
      </c>
      <c r="I259" s="73">
        <v>2200</v>
      </c>
      <c r="J259" s="39">
        <v>108</v>
      </c>
      <c r="K259" s="38">
        <f t="shared" si="361"/>
        <v>47.05</v>
      </c>
      <c r="L259" s="38">
        <f t="shared" si="362"/>
        <v>627.29</v>
      </c>
      <c r="M259" s="39">
        <f t="shared" si="363"/>
        <v>499.34</v>
      </c>
      <c r="N259" s="38">
        <f t="shared" si="364"/>
        <v>27.44</v>
      </c>
      <c r="O259" s="39">
        <f t="shared" si="365"/>
        <v>110</v>
      </c>
      <c r="P259" s="39">
        <f t="shared" si="366"/>
        <v>54</v>
      </c>
      <c r="Q259" s="39">
        <f t="shared" si="367"/>
        <v>1365.12</v>
      </c>
      <c r="R259" s="38">
        <f t="shared" si="368"/>
        <v>0</v>
      </c>
      <c r="S259" s="38">
        <f t="shared" si="369"/>
        <v>313.64</v>
      </c>
      <c r="T259" s="39">
        <f t="shared" si="370"/>
        <v>124.84</v>
      </c>
      <c r="U259" s="38">
        <f t="shared" si="371"/>
        <v>11.76</v>
      </c>
      <c r="V259" s="39">
        <f t="shared" si="372"/>
        <v>110</v>
      </c>
      <c r="W259" s="39">
        <f t="shared" si="373"/>
        <v>54</v>
      </c>
      <c r="X259" s="38">
        <f t="shared" si="374"/>
        <v>614.24</v>
      </c>
      <c r="Y259" s="38">
        <f t="shared" si="375"/>
        <v>1979.36</v>
      </c>
      <c r="Z259" s="35"/>
      <c r="AA259" s="41" t="s">
        <v>60</v>
      </c>
      <c r="AB259" s="42">
        <f t="shared" ref="AB259:AH259" si="383">K259+R259</f>
        <v>47.05</v>
      </c>
      <c r="AC259" s="42">
        <f t="shared" si="383"/>
        <v>940.93</v>
      </c>
      <c r="AD259" s="42">
        <f t="shared" si="383"/>
        <v>624.18</v>
      </c>
      <c r="AE259" s="42">
        <f t="shared" si="383"/>
        <v>39.2</v>
      </c>
      <c r="AF259" s="42">
        <f t="shared" si="383"/>
        <v>220</v>
      </c>
      <c r="AG259" s="42">
        <f t="shared" si="383"/>
        <v>108</v>
      </c>
      <c r="AH259" s="42">
        <f t="shared" si="383"/>
        <v>1979.36</v>
      </c>
      <c r="AI259" s="41" t="s">
        <v>33</v>
      </c>
      <c r="AJ259" s="15"/>
    </row>
    <row r="260" s="18" customFormat="1" ht="19" customHeight="1" spans="1:36">
      <c r="A260" s="37">
        <f t="shared" si="360"/>
        <v>257</v>
      </c>
      <c r="B260" s="38" t="s">
        <v>238</v>
      </c>
      <c r="C260" s="119" t="s">
        <v>652</v>
      </c>
      <c r="D260" s="65" t="s">
        <v>653</v>
      </c>
      <c r="E260" s="39">
        <v>3920.55</v>
      </c>
      <c r="F260" s="39">
        <v>3920.55</v>
      </c>
      <c r="G260" s="39">
        <v>6241.75</v>
      </c>
      <c r="H260" s="39">
        <v>3920.55</v>
      </c>
      <c r="I260" s="73">
        <v>2200</v>
      </c>
      <c r="J260" s="39">
        <v>108</v>
      </c>
      <c r="K260" s="38">
        <f t="shared" si="361"/>
        <v>47.05</v>
      </c>
      <c r="L260" s="38">
        <f t="shared" si="362"/>
        <v>627.29</v>
      </c>
      <c r="M260" s="39">
        <f t="shared" si="363"/>
        <v>499.34</v>
      </c>
      <c r="N260" s="38">
        <f t="shared" si="364"/>
        <v>27.44</v>
      </c>
      <c r="O260" s="39">
        <f t="shared" si="365"/>
        <v>110</v>
      </c>
      <c r="P260" s="39">
        <f t="shared" si="366"/>
        <v>54</v>
      </c>
      <c r="Q260" s="39">
        <f t="shared" si="367"/>
        <v>1365.12</v>
      </c>
      <c r="R260" s="38">
        <f t="shared" si="368"/>
        <v>0</v>
      </c>
      <c r="S260" s="38">
        <f t="shared" si="369"/>
        <v>313.64</v>
      </c>
      <c r="T260" s="39">
        <f t="shared" si="370"/>
        <v>124.84</v>
      </c>
      <c r="U260" s="38">
        <f t="shared" si="371"/>
        <v>11.76</v>
      </c>
      <c r="V260" s="39">
        <f t="shared" si="372"/>
        <v>110</v>
      </c>
      <c r="W260" s="39">
        <f t="shared" si="373"/>
        <v>54</v>
      </c>
      <c r="X260" s="38">
        <f t="shared" si="374"/>
        <v>614.24</v>
      </c>
      <c r="Y260" s="38">
        <f t="shared" si="375"/>
        <v>1979.36</v>
      </c>
      <c r="Z260" s="35"/>
      <c r="AA260" s="41" t="s">
        <v>60</v>
      </c>
      <c r="AB260" s="42">
        <f t="shared" ref="AB260:AH260" si="384">K260+R260</f>
        <v>47.05</v>
      </c>
      <c r="AC260" s="42">
        <f t="shared" si="384"/>
        <v>940.93</v>
      </c>
      <c r="AD260" s="42">
        <f t="shared" si="384"/>
        <v>624.18</v>
      </c>
      <c r="AE260" s="42">
        <f t="shared" si="384"/>
        <v>39.2</v>
      </c>
      <c r="AF260" s="42">
        <f t="shared" si="384"/>
        <v>220</v>
      </c>
      <c r="AG260" s="42">
        <f t="shared" si="384"/>
        <v>108</v>
      </c>
      <c r="AH260" s="42">
        <f t="shared" si="384"/>
        <v>1979.36</v>
      </c>
      <c r="AI260" s="41" t="s">
        <v>33</v>
      </c>
      <c r="AJ260" s="15"/>
    </row>
    <row r="261" s="18" customFormat="1" ht="19" customHeight="1" spans="1:36">
      <c r="A261" s="37">
        <f t="shared" si="360"/>
        <v>258</v>
      </c>
      <c r="B261" s="38" t="s">
        <v>110</v>
      </c>
      <c r="C261" s="68" t="s">
        <v>654</v>
      </c>
      <c r="D261" s="196" t="s">
        <v>655</v>
      </c>
      <c r="E261" s="39">
        <v>3920.55</v>
      </c>
      <c r="F261" s="39">
        <v>3920.55</v>
      </c>
      <c r="G261" s="39">
        <v>6241.75</v>
      </c>
      <c r="H261" s="39">
        <v>3920.55</v>
      </c>
      <c r="I261" s="73">
        <v>2200</v>
      </c>
      <c r="J261" s="39">
        <v>108</v>
      </c>
      <c r="K261" s="38">
        <f t="shared" si="361"/>
        <v>47.05</v>
      </c>
      <c r="L261" s="38">
        <f t="shared" si="362"/>
        <v>627.29</v>
      </c>
      <c r="M261" s="39">
        <f t="shared" si="363"/>
        <v>499.34</v>
      </c>
      <c r="N261" s="38">
        <f t="shared" si="364"/>
        <v>27.44</v>
      </c>
      <c r="O261" s="39">
        <f t="shared" si="365"/>
        <v>110</v>
      </c>
      <c r="P261" s="39">
        <f t="shared" si="366"/>
        <v>54</v>
      </c>
      <c r="Q261" s="39">
        <f t="shared" si="367"/>
        <v>1365.12</v>
      </c>
      <c r="R261" s="38">
        <f t="shared" si="368"/>
        <v>0</v>
      </c>
      <c r="S261" s="38">
        <f t="shared" si="369"/>
        <v>313.64</v>
      </c>
      <c r="T261" s="39">
        <f t="shared" si="370"/>
        <v>124.84</v>
      </c>
      <c r="U261" s="38">
        <f t="shared" si="371"/>
        <v>11.76</v>
      </c>
      <c r="V261" s="39">
        <f t="shared" si="372"/>
        <v>110</v>
      </c>
      <c r="W261" s="39">
        <f t="shared" si="373"/>
        <v>54</v>
      </c>
      <c r="X261" s="38">
        <f t="shared" si="374"/>
        <v>614.24</v>
      </c>
      <c r="Y261" s="38">
        <f t="shared" si="375"/>
        <v>1979.36</v>
      </c>
      <c r="Z261" s="35"/>
      <c r="AA261" s="41" t="s">
        <v>62</v>
      </c>
      <c r="AB261" s="42">
        <f t="shared" ref="AB261:AH261" si="385">K261+R261</f>
        <v>47.05</v>
      </c>
      <c r="AC261" s="42">
        <f t="shared" si="385"/>
        <v>940.93</v>
      </c>
      <c r="AD261" s="42">
        <f t="shared" si="385"/>
        <v>624.18</v>
      </c>
      <c r="AE261" s="42">
        <f t="shared" si="385"/>
        <v>39.2</v>
      </c>
      <c r="AF261" s="42">
        <f t="shared" si="385"/>
        <v>220</v>
      </c>
      <c r="AG261" s="42">
        <f t="shared" si="385"/>
        <v>108</v>
      </c>
      <c r="AH261" s="42">
        <f t="shared" si="385"/>
        <v>1979.36</v>
      </c>
      <c r="AI261" s="41" t="s">
        <v>33</v>
      </c>
      <c r="AJ261" s="15"/>
    </row>
    <row r="262" s="18" customFormat="1" ht="19" customHeight="1" spans="1:36">
      <c r="A262" s="37">
        <f t="shared" si="360"/>
        <v>259</v>
      </c>
      <c r="B262" s="38" t="s">
        <v>110</v>
      </c>
      <c r="C262" s="54" t="s">
        <v>656</v>
      </c>
      <c r="D262" s="78" t="s">
        <v>657</v>
      </c>
      <c r="E262" s="39">
        <v>3920.55</v>
      </c>
      <c r="F262" s="39">
        <v>3920.55</v>
      </c>
      <c r="G262" s="39">
        <v>6241.75</v>
      </c>
      <c r="H262" s="39">
        <v>3920.55</v>
      </c>
      <c r="I262" s="73">
        <v>2200</v>
      </c>
      <c r="J262" s="39">
        <v>108</v>
      </c>
      <c r="K262" s="38">
        <f t="shared" si="361"/>
        <v>47.05</v>
      </c>
      <c r="L262" s="38">
        <f t="shared" si="362"/>
        <v>627.29</v>
      </c>
      <c r="M262" s="39">
        <f t="shared" si="363"/>
        <v>499.34</v>
      </c>
      <c r="N262" s="38">
        <f t="shared" si="364"/>
        <v>27.44</v>
      </c>
      <c r="O262" s="39">
        <f t="shared" si="365"/>
        <v>110</v>
      </c>
      <c r="P262" s="39">
        <f t="shared" si="366"/>
        <v>54</v>
      </c>
      <c r="Q262" s="39">
        <f t="shared" si="367"/>
        <v>1365.12</v>
      </c>
      <c r="R262" s="38">
        <f t="shared" si="368"/>
        <v>0</v>
      </c>
      <c r="S262" s="38">
        <f t="shared" si="369"/>
        <v>313.64</v>
      </c>
      <c r="T262" s="39">
        <f t="shared" si="370"/>
        <v>124.84</v>
      </c>
      <c r="U262" s="38">
        <f t="shared" si="371"/>
        <v>11.76</v>
      </c>
      <c r="V262" s="39">
        <f t="shared" si="372"/>
        <v>110</v>
      </c>
      <c r="W262" s="39">
        <f t="shared" si="373"/>
        <v>54</v>
      </c>
      <c r="X262" s="38">
        <f t="shared" si="374"/>
        <v>614.24</v>
      </c>
      <c r="Y262" s="38">
        <f t="shared" si="375"/>
        <v>1979.36</v>
      </c>
      <c r="Z262" s="35"/>
      <c r="AA262" s="41" t="s">
        <v>62</v>
      </c>
      <c r="AB262" s="42">
        <f t="shared" ref="AB262:AH262" si="386">K262+R262</f>
        <v>47.05</v>
      </c>
      <c r="AC262" s="42">
        <f t="shared" si="386"/>
        <v>940.93</v>
      </c>
      <c r="AD262" s="42">
        <f t="shared" si="386"/>
        <v>624.18</v>
      </c>
      <c r="AE262" s="42">
        <f t="shared" si="386"/>
        <v>39.2</v>
      </c>
      <c r="AF262" s="42">
        <f t="shared" si="386"/>
        <v>220</v>
      </c>
      <c r="AG262" s="42">
        <f t="shared" si="386"/>
        <v>108</v>
      </c>
      <c r="AH262" s="42">
        <f t="shared" si="386"/>
        <v>1979.36</v>
      </c>
      <c r="AI262" s="41" t="s">
        <v>33</v>
      </c>
      <c r="AJ262" s="15"/>
    </row>
    <row r="263" s="18" customFormat="1" ht="19" customHeight="1" spans="1:36">
      <c r="A263" s="37">
        <f t="shared" si="360"/>
        <v>260</v>
      </c>
      <c r="B263" s="38" t="s">
        <v>347</v>
      </c>
      <c r="C263" s="54" t="s">
        <v>658</v>
      </c>
      <c r="D263" s="78" t="s">
        <v>659</v>
      </c>
      <c r="E263" s="39">
        <v>3920.55</v>
      </c>
      <c r="F263" s="39">
        <v>3920.55</v>
      </c>
      <c r="G263" s="39">
        <v>6241.75</v>
      </c>
      <c r="H263" s="39">
        <v>3920.55</v>
      </c>
      <c r="I263" s="73">
        <v>2200</v>
      </c>
      <c r="J263" s="39">
        <v>108</v>
      </c>
      <c r="K263" s="38">
        <f t="shared" si="361"/>
        <v>47.05</v>
      </c>
      <c r="L263" s="38">
        <f t="shared" si="362"/>
        <v>627.29</v>
      </c>
      <c r="M263" s="39">
        <f t="shared" si="363"/>
        <v>499.34</v>
      </c>
      <c r="N263" s="38">
        <f t="shared" si="364"/>
        <v>27.44</v>
      </c>
      <c r="O263" s="39">
        <f t="shared" si="365"/>
        <v>110</v>
      </c>
      <c r="P263" s="39">
        <f t="shared" si="366"/>
        <v>54</v>
      </c>
      <c r="Q263" s="39">
        <f t="shared" si="367"/>
        <v>1365.12</v>
      </c>
      <c r="R263" s="38">
        <f t="shared" si="368"/>
        <v>0</v>
      </c>
      <c r="S263" s="38">
        <f t="shared" si="369"/>
        <v>313.64</v>
      </c>
      <c r="T263" s="39">
        <f t="shared" si="370"/>
        <v>124.84</v>
      </c>
      <c r="U263" s="38">
        <f t="shared" si="371"/>
        <v>11.76</v>
      </c>
      <c r="V263" s="39">
        <f t="shared" si="372"/>
        <v>110</v>
      </c>
      <c r="W263" s="39">
        <f t="shared" si="373"/>
        <v>54</v>
      </c>
      <c r="X263" s="38">
        <f t="shared" si="374"/>
        <v>614.24</v>
      </c>
      <c r="Y263" s="38">
        <f t="shared" si="375"/>
        <v>1979.36</v>
      </c>
      <c r="Z263" s="35"/>
      <c r="AA263" s="41" t="s">
        <v>69</v>
      </c>
      <c r="AB263" s="42">
        <f t="shared" ref="AB263:AH263" si="387">K263+R263</f>
        <v>47.05</v>
      </c>
      <c r="AC263" s="42">
        <f t="shared" si="387"/>
        <v>940.93</v>
      </c>
      <c r="AD263" s="42">
        <f t="shared" si="387"/>
        <v>624.18</v>
      </c>
      <c r="AE263" s="42">
        <f t="shared" si="387"/>
        <v>39.2</v>
      </c>
      <c r="AF263" s="42">
        <f t="shared" si="387"/>
        <v>220</v>
      </c>
      <c r="AG263" s="42">
        <f t="shared" si="387"/>
        <v>108</v>
      </c>
      <c r="AH263" s="42">
        <f t="shared" si="387"/>
        <v>1979.36</v>
      </c>
      <c r="AI263" s="41" t="s">
        <v>33</v>
      </c>
      <c r="AJ263" s="15"/>
    </row>
    <row r="264" s="18" customFormat="1" ht="19" customHeight="1" spans="1:36">
      <c r="A264" s="37">
        <f t="shared" si="360"/>
        <v>261</v>
      </c>
      <c r="B264" s="38" t="s">
        <v>189</v>
      </c>
      <c r="C264" s="54" t="s">
        <v>660</v>
      </c>
      <c r="D264" s="78" t="s">
        <v>661</v>
      </c>
      <c r="E264" s="39">
        <v>3920.55</v>
      </c>
      <c r="F264" s="39">
        <v>3920.55</v>
      </c>
      <c r="G264" s="39">
        <v>6241.75</v>
      </c>
      <c r="H264" s="39">
        <v>3920.55</v>
      </c>
      <c r="I264" s="73">
        <v>2200</v>
      </c>
      <c r="J264" s="39">
        <v>108</v>
      </c>
      <c r="K264" s="38">
        <f t="shared" si="361"/>
        <v>47.05</v>
      </c>
      <c r="L264" s="38">
        <f t="shared" si="362"/>
        <v>627.29</v>
      </c>
      <c r="M264" s="39">
        <f t="shared" si="363"/>
        <v>499.34</v>
      </c>
      <c r="N264" s="38">
        <f t="shared" si="364"/>
        <v>27.44</v>
      </c>
      <c r="O264" s="39">
        <f t="shared" si="365"/>
        <v>110</v>
      </c>
      <c r="P264" s="39">
        <f t="shared" si="366"/>
        <v>54</v>
      </c>
      <c r="Q264" s="39">
        <f t="shared" si="367"/>
        <v>1365.12</v>
      </c>
      <c r="R264" s="38">
        <f t="shared" si="368"/>
        <v>0</v>
      </c>
      <c r="S264" s="38">
        <f t="shared" si="369"/>
        <v>313.64</v>
      </c>
      <c r="T264" s="39">
        <f t="shared" si="370"/>
        <v>124.84</v>
      </c>
      <c r="U264" s="38">
        <f t="shared" si="371"/>
        <v>11.76</v>
      </c>
      <c r="V264" s="39">
        <f t="shared" si="372"/>
        <v>110</v>
      </c>
      <c r="W264" s="39">
        <f t="shared" si="373"/>
        <v>54</v>
      </c>
      <c r="X264" s="38">
        <f t="shared" si="374"/>
        <v>614.24</v>
      </c>
      <c r="Y264" s="38">
        <f t="shared" si="375"/>
        <v>1979.36</v>
      </c>
      <c r="Z264" s="35"/>
      <c r="AA264" s="41" t="s">
        <v>56</v>
      </c>
      <c r="AB264" s="42">
        <f t="shared" ref="AB264:AH264" si="388">K264+R264</f>
        <v>47.05</v>
      </c>
      <c r="AC264" s="42">
        <f t="shared" si="388"/>
        <v>940.93</v>
      </c>
      <c r="AD264" s="42">
        <f t="shared" si="388"/>
        <v>624.18</v>
      </c>
      <c r="AE264" s="42">
        <f t="shared" si="388"/>
        <v>39.2</v>
      </c>
      <c r="AF264" s="42">
        <f t="shared" si="388"/>
        <v>220</v>
      </c>
      <c r="AG264" s="42">
        <f t="shared" si="388"/>
        <v>108</v>
      </c>
      <c r="AH264" s="42">
        <f t="shared" si="388"/>
        <v>1979.36</v>
      </c>
      <c r="AI264" s="41" t="s">
        <v>36</v>
      </c>
      <c r="AJ264" s="15"/>
    </row>
    <row r="265" s="18" customFormat="1" ht="19" customHeight="1" spans="1:36">
      <c r="A265" s="37">
        <f t="shared" si="360"/>
        <v>262</v>
      </c>
      <c r="B265" s="38" t="s">
        <v>189</v>
      </c>
      <c r="C265" s="54" t="s">
        <v>662</v>
      </c>
      <c r="D265" s="78" t="s">
        <v>663</v>
      </c>
      <c r="E265" s="39">
        <v>3920.55</v>
      </c>
      <c r="F265" s="39">
        <v>3920.55</v>
      </c>
      <c r="G265" s="39">
        <v>6241.75</v>
      </c>
      <c r="H265" s="39">
        <v>3920.55</v>
      </c>
      <c r="I265" s="73">
        <v>0</v>
      </c>
      <c r="J265" s="39">
        <v>108</v>
      </c>
      <c r="K265" s="38">
        <f t="shared" si="361"/>
        <v>47.05</v>
      </c>
      <c r="L265" s="38">
        <f t="shared" si="362"/>
        <v>627.29</v>
      </c>
      <c r="M265" s="39">
        <f t="shared" si="363"/>
        <v>499.34</v>
      </c>
      <c r="N265" s="38">
        <f t="shared" si="364"/>
        <v>27.44</v>
      </c>
      <c r="O265" s="39">
        <f t="shared" si="365"/>
        <v>0</v>
      </c>
      <c r="P265" s="39">
        <f t="shared" si="366"/>
        <v>54</v>
      </c>
      <c r="Q265" s="39">
        <f t="shared" si="367"/>
        <v>1255.12</v>
      </c>
      <c r="R265" s="38">
        <f t="shared" si="368"/>
        <v>0</v>
      </c>
      <c r="S265" s="38">
        <f t="shared" si="369"/>
        <v>313.64</v>
      </c>
      <c r="T265" s="39">
        <f t="shared" si="370"/>
        <v>124.84</v>
      </c>
      <c r="U265" s="38">
        <f t="shared" si="371"/>
        <v>11.76</v>
      </c>
      <c r="V265" s="39">
        <f t="shared" si="372"/>
        <v>0</v>
      </c>
      <c r="W265" s="39">
        <f t="shared" si="373"/>
        <v>54</v>
      </c>
      <c r="X265" s="38">
        <f t="shared" si="374"/>
        <v>504.24</v>
      </c>
      <c r="Y265" s="38">
        <f t="shared" si="375"/>
        <v>1759.36</v>
      </c>
      <c r="Z265" s="35"/>
      <c r="AA265" s="41" t="s">
        <v>52</v>
      </c>
      <c r="AB265" s="42">
        <f t="shared" ref="AB265:AH265" si="389">K265+R265</f>
        <v>47.05</v>
      </c>
      <c r="AC265" s="42">
        <f t="shared" si="389"/>
        <v>940.93</v>
      </c>
      <c r="AD265" s="42">
        <f t="shared" si="389"/>
        <v>624.18</v>
      </c>
      <c r="AE265" s="42">
        <f t="shared" si="389"/>
        <v>39.2</v>
      </c>
      <c r="AF265" s="42">
        <f t="shared" si="389"/>
        <v>0</v>
      </c>
      <c r="AG265" s="42">
        <f t="shared" si="389"/>
        <v>108</v>
      </c>
      <c r="AH265" s="42">
        <f t="shared" si="389"/>
        <v>1759.36</v>
      </c>
      <c r="AI265" s="41" t="s">
        <v>33</v>
      </c>
      <c r="AJ265" s="15"/>
    </row>
    <row r="266" s="18" customFormat="1" ht="19" customHeight="1" spans="1:36">
      <c r="A266" s="37">
        <f t="shared" si="360"/>
        <v>263</v>
      </c>
      <c r="B266" s="38" t="s">
        <v>186</v>
      </c>
      <c r="C266" s="54" t="s">
        <v>664</v>
      </c>
      <c r="D266" s="78" t="s">
        <v>665</v>
      </c>
      <c r="E266" s="39">
        <v>3920.55</v>
      </c>
      <c r="F266" s="39">
        <v>3920.55</v>
      </c>
      <c r="G266" s="39">
        <v>6241.75</v>
      </c>
      <c r="H266" s="39">
        <v>3920.55</v>
      </c>
      <c r="I266" s="73">
        <v>3180</v>
      </c>
      <c r="J266" s="39">
        <v>108</v>
      </c>
      <c r="K266" s="38">
        <f t="shared" si="361"/>
        <v>47.05</v>
      </c>
      <c r="L266" s="38">
        <f t="shared" si="362"/>
        <v>627.29</v>
      </c>
      <c r="M266" s="39">
        <f t="shared" si="363"/>
        <v>499.34</v>
      </c>
      <c r="N266" s="38">
        <f t="shared" si="364"/>
        <v>27.44</v>
      </c>
      <c r="O266" s="39">
        <f t="shared" si="365"/>
        <v>159</v>
      </c>
      <c r="P266" s="39">
        <f t="shared" si="366"/>
        <v>54</v>
      </c>
      <c r="Q266" s="39">
        <f t="shared" si="367"/>
        <v>1414.12</v>
      </c>
      <c r="R266" s="38">
        <f t="shared" si="368"/>
        <v>0</v>
      </c>
      <c r="S266" s="38">
        <f t="shared" si="369"/>
        <v>313.64</v>
      </c>
      <c r="T266" s="39">
        <f t="shared" si="370"/>
        <v>124.84</v>
      </c>
      <c r="U266" s="38">
        <f t="shared" si="371"/>
        <v>11.76</v>
      </c>
      <c r="V266" s="39">
        <f t="shared" si="372"/>
        <v>159</v>
      </c>
      <c r="W266" s="39">
        <f t="shared" si="373"/>
        <v>54</v>
      </c>
      <c r="X266" s="38">
        <f t="shared" si="374"/>
        <v>663.24</v>
      </c>
      <c r="Y266" s="38">
        <f t="shared" si="375"/>
        <v>2077.36</v>
      </c>
      <c r="Z266" s="35"/>
      <c r="AA266" s="41" t="s">
        <v>66</v>
      </c>
      <c r="AB266" s="42">
        <f t="shared" ref="AB266:AH266" si="390">K266+R266</f>
        <v>47.05</v>
      </c>
      <c r="AC266" s="42">
        <f t="shared" si="390"/>
        <v>940.93</v>
      </c>
      <c r="AD266" s="42">
        <f t="shared" si="390"/>
        <v>624.18</v>
      </c>
      <c r="AE266" s="42">
        <f t="shared" si="390"/>
        <v>39.2</v>
      </c>
      <c r="AF266" s="42">
        <f t="shared" si="390"/>
        <v>318</v>
      </c>
      <c r="AG266" s="42">
        <f t="shared" si="390"/>
        <v>108</v>
      </c>
      <c r="AH266" s="42">
        <f t="shared" si="390"/>
        <v>2077.36</v>
      </c>
      <c r="AI266" s="41" t="s">
        <v>36</v>
      </c>
      <c r="AJ266" s="15"/>
    </row>
    <row r="267" s="18" customFormat="1" ht="19" customHeight="1" spans="1:36">
      <c r="A267" s="37">
        <f t="shared" si="360"/>
        <v>264</v>
      </c>
      <c r="B267" s="38" t="s">
        <v>129</v>
      </c>
      <c r="C267" s="54" t="s">
        <v>666</v>
      </c>
      <c r="D267" s="78" t="s">
        <v>667</v>
      </c>
      <c r="E267" s="39">
        <v>3920.55</v>
      </c>
      <c r="F267" s="39">
        <v>3920.55</v>
      </c>
      <c r="G267" s="39">
        <v>6241.75</v>
      </c>
      <c r="H267" s="39">
        <v>3920.55</v>
      </c>
      <c r="I267" s="73">
        <v>3180</v>
      </c>
      <c r="J267" s="39">
        <v>108</v>
      </c>
      <c r="K267" s="38">
        <f t="shared" si="361"/>
        <v>47.05</v>
      </c>
      <c r="L267" s="38">
        <f t="shared" si="362"/>
        <v>627.29</v>
      </c>
      <c r="M267" s="39">
        <f t="shared" si="363"/>
        <v>499.34</v>
      </c>
      <c r="N267" s="38">
        <f t="shared" si="364"/>
        <v>27.44</v>
      </c>
      <c r="O267" s="39">
        <f t="shared" si="365"/>
        <v>159</v>
      </c>
      <c r="P267" s="39">
        <f t="shared" si="366"/>
        <v>54</v>
      </c>
      <c r="Q267" s="39">
        <f t="shared" si="367"/>
        <v>1414.12</v>
      </c>
      <c r="R267" s="38">
        <f t="shared" si="368"/>
        <v>0</v>
      </c>
      <c r="S267" s="38">
        <f t="shared" si="369"/>
        <v>313.64</v>
      </c>
      <c r="T267" s="39">
        <f t="shared" si="370"/>
        <v>124.84</v>
      </c>
      <c r="U267" s="38">
        <f t="shared" si="371"/>
        <v>11.76</v>
      </c>
      <c r="V267" s="39">
        <f t="shared" si="372"/>
        <v>159</v>
      </c>
      <c r="W267" s="39">
        <f t="shared" si="373"/>
        <v>54</v>
      </c>
      <c r="X267" s="38">
        <f t="shared" si="374"/>
        <v>663.24</v>
      </c>
      <c r="Y267" s="38">
        <f t="shared" si="375"/>
        <v>2077.36</v>
      </c>
      <c r="Z267" s="35"/>
      <c r="AA267" s="41" t="s">
        <v>58</v>
      </c>
      <c r="AB267" s="42">
        <f t="shared" ref="AB267:AH267" si="391">K267+R267</f>
        <v>47.05</v>
      </c>
      <c r="AC267" s="42">
        <f t="shared" si="391"/>
        <v>940.93</v>
      </c>
      <c r="AD267" s="42">
        <f t="shared" si="391"/>
        <v>624.18</v>
      </c>
      <c r="AE267" s="42">
        <f t="shared" si="391"/>
        <v>39.2</v>
      </c>
      <c r="AF267" s="42">
        <f t="shared" si="391"/>
        <v>318</v>
      </c>
      <c r="AG267" s="42">
        <f t="shared" si="391"/>
        <v>108</v>
      </c>
      <c r="AH267" s="42">
        <f t="shared" si="391"/>
        <v>2077.36</v>
      </c>
      <c r="AI267" s="41" t="s">
        <v>35</v>
      </c>
      <c r="AJ267" s="15"/>
    </row>
    <row r="268" s="18" customFormat="1" ht="19" customHeight="1" spans="1:36">
      <c r="A268" s="37">
        <f t="shared" si="360"/>
        <v>265</v>
      </c>
      <c r="B268" s="38" t="s">
        <v>189</v>
      </c>
      <c r="C268" s="54" t="s">
        <v>668</v>
      </c>
      <c r="D268" s="78" t="s">
        <v>669</v>
      </c>
      <c r="E268" s="39">
        <v>3920.55</v>
      </c>
      <c r="F268" s="39">
        <v>3920.55</v>
      </c>
      <c r="G268" s="39">
        <v>6241.75</v>
      </c>
      <c r="H268" s="39">
        <v>3920.55</v>
      </c>
      <c r="I268" s="73">
        <v>2200</v>
      </c>
      <c r="J268" s="39">
        <v>108</v>
      </c>
      <c r="K268" s="38">
        <f t="shared" si="361"/>
        <v>47.05</v>
      </c>
      <c r="L268" s="38">
        <f t="shared" si="362"/>
        <v>627.29</v>
      </c>
      <c r="M268" s="39">
        <f t="shared" si="363"/>
        <v>499.34</v>
      </c>
      <c r="N268" s="38">
        <f t="shared" si="364"/>
        <v>27.44</v>
      </c>
      <c r="O268" s="39">
        <f t="shared" si="365"/>
        <v>110</v>
      </c>
      <c r="P268" s="39">
        <f t="shared" si="366"/>
        <v>54</v>
      </c>
      <c r="Q268" s="39">
        <f t="shared" si="367"/>
        <v>1365.12</v>
      </c>
      <c r="R268" s="38">
        <f t="shared" si="368"/>
        <v>0</v>
      </c>
      <c r="S268" s="38">
        <f t="shared" si="369"/>
        <v>313.64</v>
      </c>
      <c r="T268" s="39">
        <f t="shared" si="370"/>
        <v>124.84</v>
      </c>
      <c r="U268" s="38">
        <f t="shared" si="371"/>
        <v>11.76</v>
      </c>
      <c r="V268" s="39">
        <f t="shared" si="372"/>
        <v>110</v>
      </c>
      <c r="W268" s="39">
        <f t="shared" si="373"/>
        <v>54</v>
      </c>
      <c r="X268" s="38">
        <f t="shared" si="374"/>
        <v>614.24</v>
      </c>
      <c r="Y268" s="38">
        <f t="shared" si="375"/>
        <v>1979.36</v>
      </c>
      <c r="Z268" s="35"/>
      <c r="AA268" s="41" t="s">
        <v>52</v>
      </c>
      <c r="AB268" s="42">
        <f t="shared" ref="AB268:AH268" si="392">K268+R268</f>
        <v>47.05</v>
      </c>
      <c r="AC268" s="42">
        <f t="shared" si="392"/>
        <v>940.93</v>
      </c>
      <c r="AD268" s="42">
        <f t="shared" si="392"/>
        <v>624.18</v>
      </c>
      <c r="AE268" s="42">
        <f t="shared" si="392"/>
        <v>39.2</v>
      </c>
      <c r="AF268" s="42">
        <f t="shared" si="392"/>
        <v>220</v>
      </c>
      <c r="AG268" s="42">
        <f t="shared" si="392"/>
        <v>108</v>
      </c>
      <c r="AH268" s="42">
        <f t="shared" si="392"/>
        <v>1979.36</v>
      </c>
      <c r="AI268" s="41" t="s">
        <v>33</v>
      </c>
      <c r="AJ268" s="15"/>
    </row>
    <row r="269" s="18" customFormat="1" ht="19" customHeight="1" spans="1:36">
      <c r="A269" s="37">
        <f t="shared" si="360"/>
        <v>266</v>
      </c>
      <c r="B269" s="38" t="s">
        <v>189</v>
      </c>
      <c r="C269" s="54" t="s">
        <v>670</v>
      </c>
      <c r="D269" s="55" t="s">
        <v>671</v>
      </c>
      <c r="E269" s="67">
        <v>3920.55</v>
      </c>
      <c r="F269" s="39">
        <v>3920.55</v>
      </c>
      <c r="G269" s="39">
        <v>6241.75</v>
      </c>
      <c r="H269" s="39">
        <v>3920.55</v>
      </c>
      <c r="I269" s="73">
        <v>2200</v>
      </c>
      <c r="J269" s="39">
        <v>108</v>
      </c>
      <c r="K269" s="38">
        <f t="shared" si="361"/>
        <v>47.05</v>
      </c>
      <c r="L269" s="38">
        <f t="shared" si="362"/>
        <v>627.29</v>
      </c>
      <c r="M269" s="39">
        <f t="shared" si="363"/>
        <v>499.34</v>
      </c>
      <c r="N269" s="38">
        <f t="shared" si="364"/>
        <v>27.44</v>
      </c>
      <c r="O269" s="39">
        <f t="shared" si="365"/>
        <v>110</v>
      </c>
      <c r="P269" s="39">
        <f t="shared" si="366"/>
        <v>54</v>
      </c>
      <c r="Q269" s="39">
        <f t="shared" si="367"/>
        <v>1365.12</v>
      </c>
      <c r="R269" s="38">
        <f t="shared" si="368"/>
        <v>0</v>
      </c>
      <c r="S269" s="38">
        <f t="shared" si="369"/>
        <v>313.64</v>
      </c>
      <c r="T269" s="39">
        <f t="shared" si="370"/>
        <v>124.84</v>
      </c>
      <c r="U269" s="38">
        <f t="shared" si="371"/>
        <v>11.76</v>
      </c>
      <c r="V269" s="39">
        <f t="shared" si="372"/>
        <v>110</v>
      </c>
      <c r="W269" s="39">
        <f t="shared" si="373"/>
        <v>54</v>
      </c>
      <c r="X269" s="38">
        <f t="shared" si="374"/>
        <v>614.24</v>
      </c>
      <c r="Y269" s="38">
        <f t="shared" si="375"/>
        <v>1979.36</v>
      </c>
      <c r="Z269" s="43"/>
      <c r="AA269" s="41" t="s">
        <v>52</v>
      </c>
      <c r="AB269" s="42">
        <f t="shared" ref="AB269:AH269" si="393">K269+R269</f>
        <v>47.05</v>
      </c>
      <c r="AC269" s="42">
        <f t="shared" si="393"/>
        <v>940.93</v>
      </c>
      <c r="AD269" s="42">
        <f t="shared" si="393"/>
        <v>624.18</v>
      </c>
      <c r="AE269" s="42">
        <f t="shared" si="393"/>
        <v>39.2</v>
      </c>
      <c r="AF269" s="42">
        <f t="shared" si="393"/>
        <v>220</v>
      </c>
      <c r="AG269" s="42">
        <f t="shared" si="393"/>
        <v>108</v>
      </c>
      <c r="AH269" s="42">
        <f t="shared" si="393"/>
        <v>1979.36</v>
      </c>
      <c r="AI269" s="41" t="s">
        <v>33</v>
      </c>
      <c r="AJ269" s="15"/>
    </row>
    <row r="270" ht="20" customHeight="1" spans="1:36">
      <c r="A270" s="37">
        <f t="shared" si="360"/>
        <v>267</v>
      </c>
      <c r="B270" s="38" t="s">
        <v>119</v>
      </c>
      <c r="C270" s="54" t="s">
        <v>672</v>
      </c>
      <c r="D270" s="78" t="s">
        <v>673</v>
      </c>
      <c r="E270" s="39">
        <v>3920.55</v>
      </c>
      <c r="F270" s="39">
        <v>3920.55</v>
      </c>
      <c r="G270" s="39">
        <v>6241.75</v>
      </c>
      <c r="H270" s="39">
        <v>3920.55</v>
      </c>
      <c r="I270" s="73">
        <v>4180</v>
      </c>
      <c r="J270" s="39">
        <v>108</v>
      </c>
      <c r="K270" s="38">
        <f t="shared" si="361"/>
        <v>47.05</v>
      </c>
      <c r="L270" s="38">
        <f t="shared" si="362"/>
        <v>627.29</v>
      </c>
      <c r="M270" s="39">
        <f t="shared" si="363"/>
        <v>499.34</v>
      </c>
      <c r="N270" s="38">
        <f t="shared" si="364"/>
        <v>27.44</v>
      </c>
      <c r="O270" s="39">
        <f t="shared" si="365"/>
        <v>209</v>
      </c>
      <c r="P270" s="39">
        <f t="shared" si="366"/>
        <v>54</v>
      </c>
      <c r="Q270" s="39">
        <f t="shared" si="367"/>
        <v>1464.12</v>
      </c>
      <c r="R270" s="38">
        <f t="shared" si="368"/>
        <v>0</v>
      </c>
      <c r="S270" s="38">
        <f t="shared" si="369"/>
        <v>313.64</v>
      </c>
      <c r="T270" s="39">
        <f t="shared" si="370"/>
        <v>124.84</v>
      </c>
      <c r="U270" s="38">
        <f t="shared" si="371"/>
        <v>11.76</v>
      </c>
      <c r="V270" s="39">
        <f t="shared" si="372"/>
        <v>209</v>
      </c>
      <c r="W270" s="39">
        <f t="shared" si="373"/>
        <v>54</v>
      </c>
      <c r="X270" s="38">
        <f t="shared" si="374"/>
        <v>713.24</v>
      </c>
      <c r="Y270" s="38">
        <f t="shared" si="375"/>
        <v>2177.36</v>
      </c>
      <c r="Z270" s="35"/>
      <c r="AA270" s="41" t="s">
        <v>58</v>
      </c>
      <c r="AB270" s="42">
        <f t="shared" ref="AB270:AH270" si="394">K270+R270</f>
        <v>47.05</v>
      </c>
      <c r="AC270" s="42">
        <f t="shared" si="394"/>
        <v>940.93</v>
      </c>
      <c r="AD270" s="42">
        <f t="shared" si="394"/>
        <v>624.18</v>
      </c>
      <c r="AE270" s="42">
        <f t="shared" si="394"/>
        <v>39.2</v>
      </c>
      <c r="AF270" s="42">
        <f t="shared" si="394"/>
        <v>418</v>
      </c>
      <c r="AG270" s="42">
        <f t="shared" si="394"/>
        <v>108</v>
      </c>
      <c r="AH270" s="42">
        <f t="shared" si="394"/>
        <v>2177.36</v>
      </c>
      <c r="AI270" s="41" t="s">
        <v>35</v>
      </c>
      <c r="AJ270" s="15"/>
    </row>
    <row r="271" s="18" customFormat="1" ht="19" customHeight="1" spans="1:36">
      <c r="A271" s="37">
        <f t="shared" si="360"/>
        <v>268</v>
      </c>
      <c r="B271" s="38" t="s">
        <v>110</v>
      </c>
      <c r="C271" s="54" t="s">
        <v>674</v>
      </c>
      <c r="D271" s="78" t="s">
        <v>675</v>
      </c>
      <c r="E271" s="39">
        <v>3920.55</v>
      </c>
      <c r="F271" s="39">
        <v>3920.55</v>
      </c>
      <c r="G271" s="39">
        <v>6241.75</v>
      </c>
      <c r="H271" s="39">
        <v>3920.55</v>
      </c>
      <c r="I271" s="73">
        <v>0</v>
      </c>
      <c r="J271" s="39">
        <v>108</v>
      </c>
      <c r="K271" s="38">
        <f t="shared" si="361"/>
        <v>47.05</v>
      </c>
      <c r="L271" s="38">
        <f t="shared" si="362"/>
        <v>627.29</v>
      </c>
      <c r="M271" s="39">
        <f t="shared" si="363"/>
        <v>499.34</v>
      </c>
      <c r="N271" s="38">
        <f t="shared" si="364"/>
        <v>27.44</v>
      </c>
      <c r="O271" s="39">
        <f t="shared" si="365"/>
        <v>0</v>
      </c>
      <c r="P271" s="39">
        <f t="shared" si="366"/>
        <v>54</v>
      </c>
      <c r="Q271" s="39">
        <f t="shared" si="367"/>
        <v>1255.12</v>
      </c>
      <c r="R271" s="38">
        <f t="shared" si="368"/>
        <v>0</v>
      </c>
      <c r="S271" s="38">
        <f t="shared" si="369"/>
        <v>313.64</v>
      </c>
      <c r="T271" s="39">
        <f t="shared" si="370"/>
        <v>124.84</v>
      </c>
      <c r="U271" s="38">
        <f t="shared" si="371"/>
        <v>11.76</v>
      </c>
      <c r="V271" s="39">
        <f t="shared" si="372"/>
        <v>0</v>
      </c>
      <c r="W271" s="39">
        <f t="shared" si="373"/>
        <v>54</v>
      </c>
      <c r="X271" s="38">
        <f t="shared" si="374"/>
        <v>504.24</v>
      </c>
      <c r="Y271" s="38">
        <f t="shared" si="375"/>
        <v>1759.36</v>
      </c>
      <c r="Z271" s="35"/>
      <c r="AA271" s="41" t="s">
        <v>62</v>
      </c>
      <c r="AB271" s="42">
        <f t="shared" ref="AB271:AH271" si="395">K271+R271</f>
        <v>47.05</v>
      </c>
      <c r="AC271" s="42">
        <f t="shared" si="395"/>
        <v>940.93</v>
      </c>
      <c r="AD271" s="42">
        <f t="shared" si="395"/>
        <v>624.18</v>
      </c>
      <c r="AE271" s="42">
        <f t="shared" si="395"/>
        <v>39.2</v>
      </c>
      <c r="AF271" s="42">
        <f t="shared" si="395"/>
        <v>0</v>
      </c>
      <c r="AG271" s="42">
        <f t="shared" si="395"/>
        <v>108</v>
      </c>
      <c r="AH271" s="42">
        <f t="shared" si="395"/>
        <v>1759.36</v>
      </c>
      <c r="AI271" s="41" t="s">
        <v>33</v>
      </c>
      <c r="AJ271" s="15"/>
    </row>
    <row r="272" s="18" customFormat="1" ht="19" customHeight="1" spans="1:36">
      <c r="A272" s="37">
        <f t="shared" si="360"/>
        <v>269</v>
      </c>
      <c r="B272" s="38" t="s">
        <v>186</v>
      </c>
      <c r="C272" s="54" t="s">
        <v>676</v>
      </c>
      <c r="D272" s="78" t="s">
        <v>677</v>
      </c>
      <c r="E272" s="39">
        <v>4200</v>
      </c>
      <c r="F272" s="39">
        <v>4200</v>
      </c>
      <c r="G272" s="39">
        <v>6241.75</v>
      </c>
      <c r="H272" s="39">
        <v>4200</v>
      </c>
      <c r="I272" s="73">
        <v>4180</v>
      </c>
      <c r="J272" s="39">
        <v>108</v>
      </c>
      <c r="K272" s="38">
        <f t="shared" si="361"/>
        <v>50.4</v>
      </c>
      <c r="L272" s="38">
        <f t="shared" si="362"/>
        <v>672</v>
      </c>
      <c r="M272" s="39">
        <f t="shared" si="363"/>
        <v>499.34</v>
      </c>
      <c r="N272" s="38">
        <f t="shared" si="364"/>
        <v>29.4</v>
      </c>
      <c r="O272" s="39">
        <f t="shared" si="365"/>
        <v>209</v>
      </c>
      <c r="P272" s="39">
        <f t="shared" si="366"/>
        <v>54</v>
      </c>
      <c r="Q272" s="39">
        <f t="shared" si="367"/>
        <v>1514.14</v>
      </c>
      <c r="R272" s="38">
        <f t="shared" si="368"/>
        <v>0</v>
      </c>
      <c r="S272" s="38">
        <f t="shared" si="369"/>
        <v>336</v>
      </c>
      <c r="T272" s="39">
        <f t="shared" si="370"/>
        <v>124.84</v>
      </c>
      <c r="U272" s="38">
        <f t="shared" si="371"/>
        <v>12.6</v>
      </c>
      <c r="V272" s="39">
        <f t="shared" si="372"/>
        <v>209</v>
      </c>
      <c r="W272" s="39">
        <f t="shared" si="373"/>
        <v>54</v>
      </c>
      <c r="X272" s="38">
        <f t="shared" si="374"/>
        <v>736.44</v>
      </c>
      <c r="Y272" s="38">
        <f t="shared" si="375"/>
        <v>2250.58</v>
      </c>
      <c r="Z272" s="35"/>
      <c r="AA272" s="41" t="s">
        <v>76</v>
      </c>
      <c r="AB272" s="42">
        <f t="shared" ref="AB272:AH272" si="396">K272+R272</f>
        <v>50.4</v>
      </c>
      <c r="AC272" s="42">
        <f t="shared" si="396"/>
        <v>1008</v>
      </c>
      <c r="AD272" s="42">
        <f t="shared" si="396"/>
        <v>624.18</v>
      </c>
      <c r="AE272" s="42">
        <f t="shared" si="396"/>
        <v>42</v>
      </c>
      <c r="AF272" s="42">
        <f t="shared" si="396"/>
        <v>418</v>
      </c>
      <c r="AG272" s="42">
        <f t="shared" si="396"/>
        <v>108</v>
      </c>
      <c r="AH272" s="42">
        <f t="shared" si="396"/>
        <v>2250.58</v>
      </c>
      <c r="AI272" s="41" t="s">
        <v>36</v>
      </c>
      <c r="AJ272" s="15"/>
    </row>
    <row r="273" s="18" customFormat="1" ht="19" customHeight="1" spans="1:36">
      <c r="A273" s="37">
        <f t="shared" si="360"/>
        <v>270</v>
      </c>
      <c r="B273" s="38" t="s">
        <v>110</v>
      </c>
      <c r="C273" s="54" t="s">
        <v>678</v>
      </c>
      <c r="D273" s="226" t="s">
        <v>679</v>
      </c>
      <c r="E273" s="39">
        <v>3920.55</v>
      </c>
      <c r="F273" s="39">
        <v>3920.55</v>
      </c>
      <c r="G273" s="39">
        <v>6241.75</v>
      </c>
      <c r="H273" s="39">
        <v>3920.55</v>
      </c>
      <c r="I273" s="73">
        <v>2200</v>
      </c>
      <c r="J273" s="39">
        <v>108</v>
      </c>
      <c r="K273" s="38">
        <f t="shared" si="361"/>
        <v>47.05</v>
      </c>
      <c r="L273" s="38">
        <f t="shared" si="362"/>
        <v>627.29</v>
      </c>
      <c r="M273" s="39">
        <f t="shared" si="363"/>
        <v>499.34</v>
      </c>
      <c r="N273" s="38">
        <f t="shared" si="364"/>
        <v>27.44</v>
      </c>
      <c r="O273" s="39">
        <f t="shared" si="365"/>
        <v>110</v>
      </c>
      <c r="P273" s="39">
        <f t="shared" si="366"/>
        <v>54</v>
      </c>
      <c r="Q273" s="39">
        <f t="shared" si="367"/>
        <v>1365.12</v>
      </c>
      <c r="R273" s="38">
        <f t="shared" si="368"/>
        <v>0</v>
      </c>
      <c r="S273" s="38">
        <f t="shared" si="369"/>
        <v>313.64</v>
      </c>
      <c r="T273" s="39">
        <f t="shared" si="370"/>
        <v>124.84</v>
      </c>
      <c r="U273" s="38">
        <f t="shared" si="371"/>
        <v>11.76</v>
      </c>
      <c r="V273" s="39">
        <f t="shared" si="372"/>
        <v>110</v>
      </c>
      <c r="W273" s="39">
        <f t="shared" si="373"/>
        <v>54</v>
      </c>
      <c r="X273" s="38">
        <f t="shared" si="374"/>
        <v>614.24</v>
      </c>
      <c r="Y273" s="38">
        <f t="shared" si="375"/>
        <v>1979.36</v>
      </c>
      <c r="Z273" s="35"/>
      <c r="AA273" s="41" t="s">
        <v>62</v>
      </c>
      <c r="AB273" s="42">
        <f t="shared" ref="AB273:AH273" si="397">K273+R273</f>
        <v>47.05</v>
      </c>
      <c r="AC273" s="42">
        <f t="shared" si="397"/>
        <v>940.93</v>
      </c>
      <c r="AD273" s="42">
        <f t="shared" si="397"/>
        <v>624.18</v>
      </c>
      <c r="AE273" s="42">
        <f t="shared" si="397"/>
        <v>39.2</v>
      </c>
      <c r="AF273" s="42">
        <f t="shared" si="397"/>
        <v>220</v>
      </c>
      <c r="AG273" s="42">
        <f t="shared" si="397"/>
        <v>108</v>
      </c>
      <c r="AH273" s="42">
        <f t="shared" si="397"/>
        <v>1979.36</v>
      </c>
      <c r="AI273" s="41" t="s">
        <v>33</v>
      </c>
      <c r="AJ273" s="15"/>
    </row>
    <row r="274" s="18" customFormat="1" ht="19" customHeight="1" spans="1:36">
      <c r="A274" s="37">
        <f t="shared" si="360"/>
        <v>271</v>
      </c>
      <c r="B274" s="38" t="s">
        <v>153</v>
      </c>
      <c r="C274" s="54" t="s">
        <v>680</v>
      </c>
      <c r="D274" s="78" t="s">
        <v>681</v>
      </c>
      <c r="E274" s="39">
        <v>3920.55</v>
      </c>
      <c r="F274" s="39">
        <v>3920.55</v>
      </c>
      <c r="G274" s="39">
        <v>6241.75</v>
      </c>
      <c r="H274" s="39">
        <v>3920.55</v>
      </c>
      <c r="I274" s="73">
        <v>3180</v>
      </c>
      <c r="J274" s="39">
        <v>108</v>
      </c>
      <c r="K274" s="38">
        <f t="shared" si="361"/>
        <v>47.05</v>
      </c>
      <c r="L274" s="38">
        <f t="shared" si="362"/>
        <v>627.29</v>
      </c>
      <c r="M274" s="39">
        <f t="shared" si="363"/>
        <v>499.34</v>
      </c>
      <c r="N274" s="38">
        <f t="shared" si="364"/>
        <v>27.44</v>
      </c>
      <c r="O274" s="39">
        <f t="shared" si="365"/>
        <v>159</v>
      </c>
      <c r="P274" s="39">
        <f t="shared" si="366"/>
        <v>54</v>
      </c>
      <c r="Q274" s="39">
        <f t="shared" si="367"/>
        <v>1414.12</v>
      </c>
      <c r="R274" s="38">
        <f t="shared" si="368"/>
        <v>0</v>
      </c>
      <c r="S274" s="38">
        <f t="shared" si="369"/>
        <v>313.64</v>
      </c>
      <c r="T274" s="39">
        <f t="shared" si="370"/>
        <v>124.84</v>
      </c>
      <c r="U274" s="38">
        <f t="shared" si="371"/>
        <v>11.76</v>
      </c>
      <c r="V274" s="39">
        <f t="shared" si="372"/>
        <v>159</v>
      </c>
      <c r="W274" s="39">
        <f t="shared" si="373"/>
        <v>54</v>
      </c>
      <c r="X274" s="38">
        <f t="shared" si="374"/>
        <v>663.24</v>
      </c>
      <c r="Y274" s="38">
        <f t="shared" si="375"/>
        <v>2077.36</v>
      </c>
      <c r="Z274" s="35"/>
      <c r="AA274" s="41" t="s">
        <v>77</v>
      </c>
      <c r="AB274" s="42">
        <f t="shared" ref="AB274:AH274" si="398">K274+R274</f>
        <v>47.05</v>
      </c>
      <c r="AC274" s="42">
        <f t="shared" si="398"/>
        <v>940.93</v>
      </c>
      <c r="AD274" s="42">
        <f t="shared" si="398"/>
        <v>624.18</v>
      </c>
      <c r="AE274" s="42">
        <f t="shared" si="398"/>
        <v>39.2</v>
      </c>
      <c r="AF274" s="42">
        <f t="shared" si="398"/>
        <v>318</v>
      </c>
      <c r="AG274" s="42">
        <f t="shared" si="398"/>
        <v>108</v>
      </c>
      <c r="AH274" s="42">
        <f t="shared" si="398"/>
        <v>2077.36</v>
      </c>
      <c r="AI274" s="41" t="s">
        <v>36</v>
      </c>
      <c r="AJ274" s="15"/>
    </row>
    <row r="275" s="18" customFormat="1" ht="19" customHeight="1" spans="1:36">
      <c r="A275" s="37">
        <f t="shared" si="360"/>
        <v>272</v>
      </c>
      <c r="B275" s="38" t="s">
        <v>186</v>
      </c>
      <c r="C275" s="68" t="s">
        <v>682</v>
      </c>
      <c r="D275" s="113" t="s">
        <v>683</v>
      </c>
      <c r="E275" s="39">
        <v>3920.55</v>
      </c>
      <c r="F275" s="39">
        <v>3920.55</v>
      </c>
      <c r="G275" s="39">
        <v>6241.75</v>
      </c>
      <c r="H275" s="39">
        <v>3920.55</v>
      </c>
      <c r="I275" s="73">
        <v>3180</v>
      </c>
      <c r="J275" s="39">
        <v>108</v>
      </c>
      <c r="K275" s="38">
        <f t="shared" si="361"/>
        <v>47.05</v>
      </c>
      <c r="L275" s="38">
        <f t="shared" si="362"/>
        <v>627.29</v>
      </c>
      <c r="M275" s="39">
        <f t="shared" si="363"/>
        <v>499.34</v>
      </c>
      <c r="N275" s="38">
        <f t="shared" si="364"/>
        <v>27.44</v>
      </c>
      <c r="O275" s="39">
        <f t="shared" si="365"/>
        <v>159</v>
      </c>
      <c r="P275" s="39">
        <f t="shared" si="366"/>
        <v>54</v>
      </c>
      <c r="Q275" s="39">
        <f t="shared" si="367"/>
        <v>1414.12</v>
      </c>
      <c r="R275" s="38">
        <f t="shared" si="368"/>
        <v>0</v>
      </c>
      <c r="S275" s="38">
        <f t="shared" si="369"/>
        <v>313.64</v>
      </c>
      <c r="T275" s="39">
        <f t="shared" si="370"/>
        <v>124.84</v>
      </c>
      <c r="U275" s="38">
        <f t="shared" si="371"/>
        <v>11.76</v>
      </c>
      <c r="V275" s="39">
        <f t="shared" si="372"/>
        <v>159</v>
      </c>
      <c r="W275" s="39">
        <f t="shared" si="373"/>
        <v>54</v>
      </c>
      <c r="X275" s="38">
        <f t="shared" si="374"/>
        <v>663.24</v>
      </c>
      <c r="Y275" s="38">
        <f t="shared" si="375"/>
        <v>2077.36</v>
      </c>
      <c r="Z275" s="35"/>
      <c r="AA275" s="41" t="s">
        <v>66</v>
      </c>
      <c r="AB275" s="42">
        <f t="shared" ref="AB275:AH275" si="399">K275+R275</f>
        <v>47.05</v>
      </c>
      <c r="AC275" s="42">
        <f t="shared" si="399"/>
        <v>940.93</v>
      </c>
      <c r="AD275" s="42">
        <f t="shared" si="399"/>
        <v>624.18</v>
      </c>
      <c r="AE275" s="42">
        <f t="shared" si="399"/>
        <v>39.2</v>
      </c>
      <c r="AF275" s="42">
        <f t="shared" si="399"/>
        <v>318</v>
      </c>
      <c r="AG275" s="42">
        <f t="shared" si="399"/>
        <v>108</v>
      </c>
      <c r="AH275" s="42">
        <f t="shared" si="399"/>
        <v>2077.36</v>
      </c>
      <c r="AI275" s="41" t="s">
        <v>36</v>
      </c>
      <c r="AJ275" s="15"/>
    </row>
    <row r="276" ht="17" customHeight="1" spans="1:36">
      <c r="A276" s="37">
        <f t="shared" si="360"/>
        <v>273</v>
      </c>
      <c r="B276" s="38" t="s">
        <v>189</v>
      </c>
      <c r="C276" s="68" t="s">
        <v>684</v>
      </c>
      <c r="D276" s="55" t="s">
        <v>685</v>
      </c>
      <c r="E276" s="39">
        <v>3920.55</v>
      </c>
      <c r="F276" s="39">
        <v>3920.55</v>
      </c>
      <c r="G276" s="39">
        <v>6241.75</v>
      </c>
      <c r="H276" s="39">
        <v>3920.55</v>
      </c>
      <c r="I276" s="73">
        <v>2200</v>
      </c>
      <c r="J276" s="39">
        <v>108</v>
      </c>
      <c r="K276" s="38">
        <f t="shared" si="361"/>
        <v>47.05</v>
      </c>
      <c r="L276" s="38">
        <f t="shared" si="362"/>
        <v>627.29</v>
      </c>
      <c r="M276" s="39">
        <f t="shared" si="363"/>
        <v>499.34</v>
      </c>
      <c r="N276" s="38">
        <f t="shared" si="364"/>
        <v>27.44</v>
      </c>
      <c r="O276" s="39">
        <f t="shared" si="365"/>
        <v>110</v>
      </c>
      <c r="P276" s="39">
        <f t="shared" si="366"/>
        <v>54</v>
      </c>
      <c r="Q276" s="39">
        <f t="shared" si="367"/>
        <v>1365.12</v>
      </c>
      <c r="R276" s="38">
        <f t="shared" si="368"/>
        <v>0</v>
      </c>
      <c r="S276" s="38">
        <f t="shared" si="369"/>
        <v>313.64</v>
      </c>
      <c r="T276" s="39">
        <f t="shared" si="370"/>
        <v>124.84</v>
      </c>
      <c r="U276" s="38">
        <f t="shared" si="371"/>
        <v>11.76</v>
      </c>
      <c r="V276" s="39">
        <f t="shared" si="372"/>
        <v>110</v>
      </c>
      <c r="W276" s="39">
        <f t="shared" si="373"/>
        <v>54</v>
      </c>
      <c r="X276" s="38">
        <f t="shared" si="374"/>
        <v>614.24</v>
      </c>
      <c r="Y276" s="38">
        <f t="shared" si="375"/>
        <v>1979.36</v>
      </c>
      <c r="Z276" s="35"/>
      <c r="AA276" s="41" t="s">
        <v>52</v>
      </c>
      <c r="AB276" s="42">
        <f t="shared" ref="AB276:AH276" si="400">K276+R276</f>
        <v>47.05</v>
      </c>
      <c r="AC276" s="42">
        <f t="shared" si="400"/>
        <v>940.93</v>
      </c>
      <c r="AD276" s="42">
        <f t="shared" si="400"/>
        <v>624.18</v>
      </c>
      <c r="AE276" s="42">
        <f t="shared" si="400"/>
        <v>39.2</v>
      </c>
      <c r="AF276" s="42">
        <f t="shared" si="400"/>
        <v>220</v>
      </c>
      <c r="AG276" s="42">
        <f t="shared" si="400"/>
        <v>108</v>
      </c>
      <c r="AH276" s="42">
        <f t="shared" si="400"/>
        <v>1979.36</v>
      </c>
      <c r="AI276" s="41" t="s">
        <v>33</v>
      </c>
      <c r="AJ276" s="15"/>
    </row>
    <row r="277" ht="17" customHeight="1" spans="1:36">
      <c r="A277" s="37">
        <f t="shared" si="360"/>
        <v>274</v>
      </c>
      <c r="B277" s="38" t="s">
        <v>129</v>
      </c>
      <c r="C277" s="68" t="s">
        <v>686</v>
      </c>
      <c r="D277" s="227" t="s">
        <v>687</v>
      </c>
      <c r="E277" s="39">
        <v>3920.55</v>
      </c>
      <c r="F277" s="39">
        <v>3920.55</v>
      </c>
      <c r="G277" s="39">
        <v>6241.75</v>
      </c>
      <c r="H277" s="39">
        <v>3920.55</v>
      </c>
      <c r="I277" s="73">
        <v>3180</v>
      </c>
      <c r="J277" s="39">
        <v>108</v>
      </c>
      <c r="K277" s="38">
        <f t="shared" si="361"/>
        <v>47.05</v>
      </c>
      <c r="L277" s="38">
        <f t="shared" si="362"/>
        <v>627.29</v>
      </c>
      <c r="M277" s="39">
        <f t="shared" si="363"/>
        <v>499.34</v>
      </c>
      <c r="N277" s="38">
        <f t="shared" si="364"/>
        <v>27.44</v>
      </c>
      <c r="O277" s="39">
        <f t="shared" si="365"/>
        <v>159</v>
      </c>
      <c r="P277" s="39">
        <f t="shared" si="366"/>
        <v>54</v>
      </c>
      <c r="Q277" s="39">
        <f t="shared" si="367"/>
        <v>1414.12</v>
      </c>
      <c r="R277" s="38">
        <f t="shared" si="368"/>
        <v>0</v>
      </c>
      <c r="S277" s="38">
        <f t="shared" si="369"/>
        <v>313.64</v>
      </c>
      <c r="T277" s="39">
        <f t="shared" si="370"/>
        <v>124.84</v>
      </c>
      <c r="U277" s="38">
        <f t="shared" si="371"/>
        <v>11.76</v>
      </c>
      <c r="V277" s="39">
        <f t="shared" si="372"/>
        <v>159</v>
      </c>
      <c r="W277" s="39">
        <f t="shared" si="373"/>
        <v>54</v>
      </c>
      <c r="X277" s="38">
        <f t="shared" si="374"/>
        <v>663.24</v>
      </c>
      <c r="Y277" s="38">
        <f t="shared" si="375"/>
        <v>2077.36</v>
      </c>
      <c r="Z277" s="35"/>
      <c r="AA277" s="41" t="s">
        <v>58</v>
      </c>
      <c r="AB277" s="42">
        <f t="shared" ref="AB277:AH277" si="401">K277+R277</f>
        <v>47.05</v>
      </c>
      <c r="AC277" s="42">
        <f t="shared" si="401"/>
        <v>940.93</v>
      </c>
      <c r="AD277" s="42">
        <f t="shared" si="401"/>
        <v>624.18</v>
      </c>
      <c r="AE277" s="42">
        <f t="shared" si="401"/>
        <v>39.2</v>
      </c>
      <c r="AF277" s="42">
        <f t="shared" si="401"/>
        <v>318</v>
      </c>
      <c r="AG277" s="42">
        <f t="shared" si="401"/>
        <v>108</v>
      </c>
      <c r="AH277" s="42">
        <f t="shared" si="401"/>
        <v>2077.36</v>
      </c>
      <c r="AI277" s="41" t="s">
        <v>35</v>
      </c>
      <c r="AJ277" s="15"/>
    </row>
    <row r="278" ht="17" customHeight="1" spans="1:36">
      <c r="A278" s="37">
        <f t="shared" si="360"/>
        <v>275</v>
      </c>
      <c r="B278" s="38" t="s">
        <v>459</v>
      </c>
      <c r="C278" s="54" t="s">
        <v>688</v>
      </c>
      <c r="D278" s="55" t="s">
        <v>689</v>
      </c>
      <c r="E278" s="39">
        <v>3920.55</v>
      </c>
      <c r="F278" s="39">
        <v>3920.55</v>
      </c>
      <c r="G278" s="39">
        <v>6241.75</v>
      </c>
      <c r="H278" s="39">
        <v>3920.55</v>
      </c>
      <c r="I278" s="73">
        <v>2200</v>
      </c>
      <c r="J278" s="39">
        <v>108</v>
      </c>
      <c r="K278" s="38">
        <f t="shared" si="361"/>
        <v>47.05</v>
      </c>
      <c r="L278" s="38">
        <f t="shared" si="362"/>
        <v>627.29</v>
      </c>
      <c r="M278" s="39">
        <f t="shared" si="363"/>
        <v>499.34</v>
      </c>
      <c r="N278" s="38">
        <f t="shared" si="364"/>
        <v>27.44</v>
      </c>
      <c r="O278" s="39">
        <f t="shared" si="365"/>
        <v>110</v>
      </c>
      <c r="P278" s="39">
        <f t="shared" si="366"/>
        <v>54</v>
      </c>
      <c r="Q278" s="39">
        <f t="shared" si="367"/>
        <v>1365.12</v>
      </c>
      <c r="R278" s="38">
        <f t="shared" si="368"/>
        <v>0</v>
      </c>
      <c r="S278" s="38">
        <f t="shared" si="369"/>
        <v>313.64</v>
      </c>
      <c r="T278" s="39">
        <f t="shared" si="370"/>
        <v>124.84</v>
      </c>
      <c r="U278" s="38">
        <f t="shared" si="371"/>
        <v>11.76</v>
      </c>
      <c r="V278" s="39">
        <f t="shared" si="372"/>
        <v>110</v>
      </c>
      <c r="W278" s="39">
        <f t="shared" si="373"/>
        <v>54</v>
      </c>
      <c r="X278" s="38">
        <f t="shared" si="374"/>
        <v>614.24</v>
      </c>
      <c r="Y278" s="38">
        <f t="shared" si="375"/>
        <v>1979.36</v>
      </c>
      <c r="Z278" s="35"/>
      <c r="AA278" s="41" t="s">
        <v>49</v>
      </c>
      <c r="AB278" s="42">
        <f t="shared" ref="AB278:AH278" si="402">K278+R278</f>
        <v>47.05</v>
      </c>
      <c r="AC278" s="42">
        <f t="shared" si="402"/>
        <v>940.93</v>
      </c>
      <c r="AD278" s="42">
        <f t="shared" si="402"/>
        <v>624.18</v>
      </c>
      <c r="AE278" s="42">
        <f t="shared" si="402"/>
        <v>39.2</v>
      </c>
      <c r="AF278" s="42">
        <f t="shared" si="402"/>
        <v>220</v>
      </c>
      <c r="AG278" s="42">
        <f t="shared" si="402"/>
        <v>108</v>
      </c>
      <c r="AH278" s="42">
        <f t="shared" si="402"/>
        <v>1979.36</v>
      </c>
      <c r="AI278" s="41" t="s">
        <v>33</v>
      </c>
      <c r="AJ278" s="15"/>
    </row>
    <row r="279" ht="17" customHeight="1" spans="1:36">
      <c r="A279" s="37">
        <f t="shared" si="360"/>
        <v>276</v>
      </c>
      <c r="B279" s="38" t="s">
        <v>195</v>
      </c>
      <c r="C279" s="54" t="s">
        <v>690</v>
      </c>
      <c r="D279" s="55" t="s">
        <v>691</v>
      </c>
      <c r="E279" s="39">
        <v>3920.55</v>
      </c>
      <c r="F279" s="39">
        <v>3920.55</v>
      </c>
      <c r="G279" s="39">
        <v>6241.75</v>
      </c>
      <c r="H279" s="39">
        <v>3920.55</v>
      </c>
      <c r="I279" s="73">
        <v>3180</v>
      </c>
      <c r="J279" s="39">
        <v>108</v>
      </c>
      <c r="K279" s="38">
        <f t="shared" si="361"/>
        <v>47.05</v>
      </c>
      <c r="L279" s="38">
        <f t="shared" si="362"/>
        <v>627.29</v>
      </c>
      <c r="M279" s="39">
        <f t="shared" si="363"/>
        <v>499.34</v>
      </c>
      <c r="N279" s="38">
        <f t="shared" si="364"/>
        <v>27.44</v>
      </c>
      <c r="O279" s="39">
        <f t="shared" si="365"/>
        <v>159</v>
      </c>
      <c r="P279" s="39">
        <f t="shared" si="366"/>
        <v>54</v>
      </c>
      <c r="Q279" s="39">
        <f t="shared" si="367"/>
        <v>1414.12</v>
      </c>
      <c r="R279" s="38">
        <f t="shared" si="368"/>
        <v>0</v>
      </c>
      <c r="S279" s="38">
        <f t="shared" si="369"/>
        <v>313.64</v>
      </c>
      <c r="T279" s="39">
        <f t="shared" si="370"/>
        <v>124.84</v>
      </c>
      <c r="U279" s="38">
        <f t="shared" si="371"/>
        <v>11.76</v>
      </c>
      <c r="V279" s="39">
        <f t="shared" si="372"/>
        <v>159</v>
      </c>
      <c r="W279" s="39">
        <f t="shared" si="373"/>
        <v>54</v>
      </c>
      <c r="X279" s="38">
        <f t="shared" si="374"/>
        <v>663.24</v>
      </c>
      <c r="Y279" s="38">
        <f t="shared" si="375"/>
        <v>2077.36</v>
      </c>
      <c r="Z279" s="35"/>
      <c r="AA279" s="41" t="s">
        <v>67</v>
      </c>
      <c r="AB279" s="42">
        <f t="shared" ref="AB279:AH279" si="403">K279+R279</f>
        <v>47.05</v>
      </c>
      <c r="AC279" s="42">
        <f t="shared" si="403"/>
        <v>940.93</v>
      </c>
      <c r="AD279" s="42">
        <f t="shared" si="403"/>
        <v>624.18</v>
      </c>
      <c r="AE279" s="42">
        <f t="shared" si="403"/>
        <v>39.2</v>
      </c>
      <c r="AF279" s="42">
        <f t="shared" si="403"/>
        <v>318</v>
      </c>
      <c r="AG279" s="42">
        <f t="shared" si="403"/>
        <v>108</v>
      </c>
      <c r="AH279" s="42">
        <f t="shared" si="403"/>
        <v>2077.36</v>
      </c>
      <c r="AI279" s="41" t="s">
        <v>36</v>
      </c>
      <c r="AJ279" s="15"/>
    </row>
    <row r="280" ht="17" customHeight="1" spans="1:36">
      <c r="A280" s="37">
        <f t="shared" si="360"/>
        <v>277</v>
      </c>
      <c r="B280" s="38" t="s">
        <v>119</v>
      </c>
      <c r="C280" s="54" t="s">
        <v>692</v>
      </c>
      <c r="D280" s="55" t="s">
        <v>693</v>
      </c>
      <c r="E280" s="39">
        <v>3920.55</v>
      </c>
      <c r="F280" s="39">
        <v>3920.55</v>
      </c>
      <c r="G280" s="39">
        <v>6241.75</v>
      </c>
      <c r="H280" s="39">
        <v>3920.55</v>
      </c>
      <c r="I280" s="73">
        <v>3180</v>
      </c>
      <c r="J280" s="39">
        <v>108</v>
      </c>
      <c r="K280" s="38">
        <f t="shared" si="361"/>
        <v>47.05</v>
      </c>
      <c r="L280" s="38">
        <f t="shared" si="362"/>
        <v>627.29</v>
      </c>
      <c r="M280" s="39">
        <f t="shared" si="363"/>
        <v>499.34</v>
      </c>
      <c r="N280" s="38">
        <f t="shared" si="364"/>
        <v>27.44</v>
      </c>
      <c r="O280" s="39">
        <f t="shared" si="365"/>
        <v>159</v>
      </c>
      <c r="P280" s="39">
        <f t="shared" si="366"/>
        <v>54</v>
      </c>
      <c r="Q280" s="39">
        <f t="shared" si="367"/>
        <v>1414.12</v>
      </c>
      <c r="R280" s="38">
        <f t="shared" si="368"/>
        <v>0</v>
      </c>
      <c r="S280" s="38">
        <f t="shared" si="369"/>
        <v>313.64</v>
      </c>
      <c r="T280" s="39">
        <f t="shared" si="370"/>
        <v>124.84</v>
      </c>
      <c r="U280" s="38">
        <f t="shared" si="371"/>
        <v>11.76</v>
      </c>
      <c r="V280" s="39">
        <f t="shared" si="372"/>
        <v>159</v>
      </c>
      <c r="W280" s="39">
        <f t="shared" si="373"/>
        <v>54</v>
      </c>
      <c r="X280" s="38">
        <f t="shared" si="374"/>
        <v>663.24</v>
      </c>
      <c r="Y280" s="38">
        <f t="shared" si="375"/>
        <v>2077.36</v>
      </c>
      <c r="Z280" s="35"/>
      <c r="AA280" s="41" t="s">
        <v>62</v>
      </c>
      <c r="AB280" s="42">
        <f t="shared" ref="AB280:AH280" si="404">K280+R280</f>
        <v>47.05</v>
      </c>
      <c r="AC280" s="42">
        <f t="shared" si="404"/>
        <v>940.93</v>
      </c>
      <c r="AD280" s="42">
        <f t="shared" si="404"/>
        <v>624.18</v>
      </c>
      <c r="AE280" s="42">
        <f t="shared" si="404"/>
        <v>39.2</v>
      </c>
      <c r="AF280" s="42">
        <f t="shared" si="404"/>
        <v>318</v>
      </c>
      <c r="AG280" s="42">
        <f t="shared" si="404"/>
        <v>108</v>
      </c>
      <c r="AH280" s="42">
        <f t="shared" si="404"/>
        <v>2077.36</v>
      </c>
      <c r="AI280" s="41" t="s">
        <v>33</v>
      </c>
      <c r="AJ280" s="15"/>
    </row>
    <row r="281" ht="17" customHeight="1" spans="1:36">
      <c r="A281" s="37">
        <f t="shared" si="360"/>
        <v>278</v>
      </c>
      <c r="B281" s="38" t="s">
        <v>46</v>
      </c>
      <c r="C281" s="54" t="s">
        <v>694</v>
      </c>
      <c r="D281" s="55" t="s">
        <v>695</v>
      </c>
      <c r="E281" s="39">
        <v>3920.55</v>
      </c>
      <c r="F281" s="39">
        <v>3920.55</v>
      </c>
      <c r="G281" s="39">
        <v>6241.75</v>
      </c>
      <c r="H281" s="39">
        <v>3920.55</v>
      </c>
      <c r="I281" s="73">
        <v>3180</v>
      </c>
      <c r="J281" s="39">
        <v>108</v>
      </c>
      <c r="K281" s="38">
        <f t="shared" si="361"/>
        <v>47.05</v>
      </c>
      <c r="L281" s="38">
        <f t="shared" si="362"/>
        <v>627.29</v>
      </c>
      <c r="M281" s="39">
        <f t="shared" si="363"/>
        <v>499.34</v>
      </c>
      <c r="N281" s="38">
        <f t="shared" si="364"/>
        <v>27.44</v>
      </c>
      <c r="O281" s="39">
        <f t="shared" si="365"/>
        <v>159</v>
      </c>
      <c r="P281" s="39">
        <f t="shared" si="366"/>
        <v>54</v>
      </c>
      <c r="Q281" s="39">
        <f t="shared" si="367"/>
        <v>1414.12</v>
      </c>
      <c r="R281" s="38">
        <f t="shared" si="368"/>
        <v>0</v>
      </c>
      <c r="S281" s="38">
        <f t="shared" si="369"/>
        <v>313.64</v>
      </c>
      <c r="T281" s="39">
        <f t="shared" si="370"/>
        <v>124.84</v>
      </c>
      <c r="U281" s="38">
        <f t="shared" si="371"/>
        <v>11.76</v>
      </c>
      <c r="V281" s="39">
        <f t="shared" si="372"/>
        <v>159</v>
      </c>
      <c r="W281" s="39">
        <f t="shared" si="373"/>
        <v>54</v>
      </c>
      <c r="X281" s="38">
        <f t="shared" si="374"/>
        <v>663.24</v>
      </c>
      <c r="Y281" s="38">
        <f t="shared" si="375"/>
        <v>2077.36</v>
      </c>
      <c r="Z281" s="35"/>
      <c r="AA281" s="41" t="s">
        <v>46</v>
      </c>
      <c r="AB281" s="42">
        <f t="shared" ref="AB281:AH281" si="405">K281+R281</f>
        <v>47.05</v>
      </c>
      <c r="AC281" s="42">
        <f t="shared" si="405"/>
        <v>940.93</v>
      </c>
      <c r="AD281" s="42">
        <f t="shared" si="405"/>
        <v>624.18</v>
      </c>
      <c r="AE281" s="42">
        <f t="shared" si="405"/>
        <v>39.2</v>
      </c>
      <c r="AF281" s="42">
        <f t="shared" si="405"/>
        <v>318</v>
      </c>
      <c r="AG281" s="42">
        <f t="shared" si="405"/>
        <v>108</v>
      </c>
      <c r="AH281" s="42">
        <f t="shared" si="405"/>
        <v>2077.36</v>
      </c>
      <c r="AI281" s="41" t="s">
        <v>31</v>
      </c>
      <c r="AJ281" s="15"/>
    </row>
    <row r="282" ht="17" customHeight="1" spans="1:36">
      <c r="A282" s="37">
        <f t="shared" si="360"/>
        <v>279</v>
      </c>
      <c r="B282" s="38" t="s">
        <v>122</v>
      </c>
      <c r="C282" s="54" t="s">
        <v>696</v>
      </c>
      <c r="D282" s="55" t="s">
        <v>697</v>
      </c>
      <c r="E282" s="39">
        <v>3920.55</v>
      </c>
      <c r="F282" s="39">
        <v>3920.55</v>
      </c>
      <c r="G282" s="39">
        <v>6241.75</v>
      </c>
      <c r="H282" s="39">
        <v>3920.55</v>
      </c>
      <c r="I282" s="73">
        <v>3180</v>
      </c>
      <c r="J282" s="39">
        <v>108</v>
      </c>
      <c r="K282" s="38">
        <f t="shared" si="361"/>
        <v>47.05</v>
      </c>
      <c r="L282" s="38">
        <f t="shared" si="362"/>
        <v>627.29</v>
      </c>
      <c r="M282" s="39">
        <f t="shared" si="363"/>
        <v>499.34</v>
      </c>
      <c r="N282" s="38">
        <f t="shared" si="364"/>
        <v>27.44</v>
      </c>
      <c r="O282" s="39">
        <f t="shared" si="365"/>
        <v>159</v>
      </c>
      <c r="P282" s="39">
        <f t="shared" si="366"/>
        <v>54</v>
      </c>
      <c r="Q282" s="39">
        <f t="shared" si="367"/>
        <v>1414.12</v>
      </c>
      <c r="R282" s="38">
        <f t="shared" si="368"/>
        <v>0</v>
      </c>
      <c r="S282" s="38">
        <f t="shared" si="369"/>
        <v>313.64</v>
      </c>
      <c r="T282" s="39">
        <f t="shared" si="370"/>
        <v>124.84</v>
      </c>
      <c r="U282" s="38">
        <f t="shared" si="371"/>
        <v>11.76</v>
      </c>
      <c r="V282" s="39">
        <f t="shared" si="372"/>
        <v>159</v>
      </c>
      <c r="W282" s="39">
        <f t="shared" si="373"/>
        <v>54</v>
      </c>
      <c r="X282" s="38">
        <f t="shared" si="374"/>
        <v>663.24</v>
      </c>
      <c r="Y282" s="38">
        <f t="shared" si="375"/>
        <v>2077.36</v>
      </c>
      <c r="Z282" s="35"/>
      <c r="AA282" s="41" t="s">
        <v>65</v>
      </c>
      <c r="AB282" s="42">
        <f t="shared" ref="AB282:AH282" si="406">K282+R282</f>
        <v>47.05</v>
      </c>
      <c r="AC282" s="42">
        <f t="shared" si="406"/>
        <v>940.93</v>
      </c>
      <c r="AD282" s="42">
        <f t="shared" si="406"/>
        <v>624.18</v>
      </c>
      <c r="AE282" s="42">
        <f t="shared" si="406"/>
        <v>39.2</v>
      </c>
      <c r="AF282" s="42">
        <f t="shared" si="406"/>
        <v>318</v>
      </c>
      <c r="AG282" s="42">
        <f t="shared" si="406"/>
        <v>108</v>
      </c>
      <c r="AH282" s="42">
        <f t="shared" si="406"/>
        <v>2077.36</v>
      </c>
      <c r="AI282" s="41" t="s">
        <v>36</v>
      </c>
      <c r="AJ282" s="15"/>
    </row>
    <row r="283" ht="17" customHeight="1" spans="1:36">
      <c r="A283" s="37">
        <f t="shared" si="360"/>
        <v>280</v>
      </c>
      <c r="B283" s="38" t="s">
        <v>347</v>
      </c>
      <c r="C283" s="54" t="s">
        <v>698</v>
      </c>
      <c r="D283" s="55" t="s">
        <v>699</v>
      </c>
      <c r="E283" s="39">
        <v>3920.55</v>
      </c>
      <c r="F283" s="39">
        <v>3920.55</v>
      </c>
      <c r="G283" s="39">
        <v>6241.75</v>
      </c>
      <c r="H283" s="39">
        <v>3920.55</v>
      </c>
      <c r="I283" s="73">
        <v>2200</v>
      </c>
      <c r="J283" s="39">
        <v>108</v>
      </c>
      <c r="K283" s="38">
        <f t="shared" si="361"/>
        <v>47.05</v>
      </c>
      <c r="L283" s="38">
        <f t="shared" si="362"/>
        <v>627.29</v>
      </c>
      <c r="M283" s="39">
        <f t="shared" si="363"/>
        <v>499.34</v>
      </c>
      <c r="N283" s="38">
        <f t="shared" si="364"/>
        <v>27.44</v>
      </c>
      <c r="O283" s="39">
        <f t="shared" si="365"/>
        <v>110</v>
      </c>
      <c r="P283" s="39">
        <f t="shared" si="366"/>
        <v>54</v>
      </c>
      <c r="Q283" s="39">
        <f t="shared" si="367"/>
        <v>1365.12</v>
      </c>
      <c r="R283" s="38">
        <f t="shared" si="368"/>
        <v>0</v>
      </c>
      <c r="S283" s="38">
        <f t="shared" si="369"/>
        <v>313.64</v>
      </c>
      <c r="T283" s="39">
        <f t="shared" si="370"/>
        <v>124.84</v>
      </c>
      <c r="U283" s="38">
        <f t="shared" si="371"/>
        <v>11.76</v>
      </c>
      <c r="V283" s="39">
        <f t="shared" si="372"/>
        <v>110</v>
      </c>
      <c r="W283" s="39">
        <f t="shared" si="373"/>
        <v>54</v>
      </c>
      <c r="X283" s="38">
        <f t="shared" si="374"/>
        <v>614.24</v>
      </c>
      <c r="Y283" s="38">
        <f t="shared" si="375"/>
        <v>1979.36</v>
      </c>
      <c r="Z283" s="35"/>
      <c r="AA283" s="41" t="s">
        <v>75</v>
      </c>
      <c r="AB283" s="42">
        <f t="shared" ref="AB283:AH283" si="407">K283+R283</f>
        <v>47.05</v>
      </c>
      <c r="AC283" s="42">
        <f t="shared" si="407"/>
        <v>940.93</v>
      </c>
      <c r="AD283" s="42">
        <f t="shared" si="407"/>
        <v>624.18</v>
      </c>
      <c r="AE283" s="42">
        <f t="shared" si="407"/>
        <v>39.2</v>
      </c>
      <c r="AF283" s="42">
        <f t="shared" si="407"/>
        <v>220</v>
      </c>
      <c r="AG283" s="42">
        <f t="shared" si="407"/>
        <v>108</v>
      </c>
      <c r="AH283" s="42">
        <f t="shared" si="407"/>
        <v>1979.36</v>
      </c>
      <c r="AI283" s="41" t="s">
        <v>36</v>
      </c>
      <c r="AJ283" s="15"/>
    </row>
    <row r="284" ht="17" customHeight="1" spans="1:36">
      <c r="A284" s="37">
        <f t="shared" si="360"/>
        <v>281</v>
      </c>
      <c r="B284" s="38" t="s">
        <v>195</v>
      </c>
      <c r="C284" s="54" t="s">
        <v>700</v>
      </c>
      <c r="D284" s="55" t="s">
        <v>701</v>
      </c>
      <c r="E284" s="39">
        <v>3920.55</v>
      </c>
      <c r="F284" s="39">
        <v>3920.55</v>
      </c>
      <c r="G284" s="39">
        <v>6241.75</v>
      </c>
      <c r="H284" s="39">
        <v>3920.55</v>
      </c>
      <c r="I284" s="73">
        <v>3180</v>
      </c>
      <c r="J284" s="39">
        <v>108</v>
      </c>
      <c r="K284" s="38">
        <f t="shared" si="361"/>
        <v>47.05</v>
      </c>
      <c r="L284" s="38">
        <f t="shared" si="362"/>
        <v>627.29</v>
      </c>
      <c r="M284" s="39">
        <f t="shared" si="363"/>
        <v>499.34</v>
      </c>
      <c r="N284" s="38">
        <f t="shared" si="364"/>
        <v>27.44</v>
      </c>
      <c r="O284" s="39">
        <f t="shared" si="365"/>
        <v>159</v>
      </c>
      <c r="P284" s="39">
        <f t="shared" si="366"/>
        <v>54</v>
      </c>
      <c r="Q284" s="39">
        <f t="shared" si="367"/>
        <v>1414.12</v>
      </c>
      <c r="R284" s="38">
        <f t="shared" si="368"/>
        <v>0</v>
      </c>
      <c r="S284" s="38">
        <f t="shared" si="369"/>
        <v>313.64</v>
      </c>
      <c r="T284" s="39">
        <f t="shared" si="370"/>
        <v>124.84</v>
      </c>
      <c r="U284" s="38">
        <f t="shared" si="371"/>
        <v>11.76</v>
      </c>
      <c r="V284" s="39">
        <f t="shared" si="372"/>
        <v>159</v>
      </c>
      <c r="W284" s="39">
        <f t="shared" si="373"/>
        <v>54</v>
      </c>
      <c r="X284" s="38">
        <f t="shared" si="374"/>
        <v>663.24</v>
      </c>
      <c r="Y284" s="38">
        <f t="shared" si="375"/>
        <v>2077.36</v>
      </c>
      <c r="Z284" s="35"/>
      <c r="AA284" s="41" t="s">
        <v>73</v>
      </c>
      <c r="AB284" s="42">
        <f t="shared" ref="AB284:AH284" si="408">K284+R284</f>
        <v>47.05</v>
      </c>
      <c r="AC284" s="42">
        <f t="shared" si="408"/>
        <v>940.93</v>
      </c>
      <c r="AD284" s="42">
        <f t="shared" si="408"/>
        <v>624.18</v>
      </c>
      <c r="AE284" s="42">
        <f t="shared" si="408"/>
        <v>39.2</v>
      </c>
      <c r="AF284" s="42">
        <f t="shared" si="408"/>
        <v>318</v>
      </c>
      <c r="AG284" s="42">
        <f t="shared" si="408"/>
        <v>108</v>
      </c>
      <c r="AH284" s="42">
        <f t="shared" si="408"/>
        <v>2077.36</v>
      </c>
      <c r="AI284" s="41" t="s">
        <v>34</v>
      </c>
      <c r="AJ284" s="15"/>
    </row>
    <row r="285" s="16" customFormat="1" ht="17" customHeight="1" spans="1:36">
      <c r="A285" s="47">
        <f t="shared" si="360"/>
        <v>282</v>
      </c>
      <c r="B285" s="48" t="s">
        <v>129</v>
      </c>
      <c r="C285" s="114" t="s">
        <v>702</v>
      </c>
      <c r="D285" s="115" t="s">
        <v>703</v>
      </c>
      <c r="E285" s="50">
        <v>3920.55</v>
      </c>
      <c r="F285" s="50">
        <v>3920.55</v>
      </c>
      <c r="G285" s="50">
        <v>6241.75</v>
      </c>
      <c r="H285" s="50">
        <v>3920.55</v>
      </c>
      <c r="I285" s="117">
        <v>2200</v>
      </c>
      <c r="J285" s="50">
        <v>108</v>
      </c>
      <c r="K285" s="48">
        <f t="shared" si="361"/>
        <v>47.05</v>
      </c>
      <c r="L285" s="48">
        <f t="shared" si="362"/>
        <v>627.29</v>
      </c>
      <c r="M285" s="50">
        <f t="shared" si="363"/>
        <v>499.34</v>
      </c>
      <c r="N285" s="48">
        <f t="shared" si="364"/>
        <v>27.44</v>
      </c>
      <c r="O285" s="50">
        <f t="shared" si="365"/>
        <v>110</v>
      </c>
      <c r="P285" s="50">
        <f t="shared" si="366"/>
        <v>54</v>
      </c>
      <c r="Q285" s="50">
        <f t="shared" si="367"/>
        <v>1365.12</v>
      </c>
      <c r="R285" s="48">
        <f t="shared" si="368"/>
        <v>0</v>
      </c>
      <c r="S285" s="48">
        <f t="shared" si="369"/>
        <v>313.64</v>
      </c>
      <c r="T285" s="50">
        <f t="shared" si="370"/>
        <v>124.84</v>
      </c>
      <c r="U285" s="48">
        <f t="shared" si="371"/>
        <v>11.76</v>
      </c>
      <c r="V285" s="50">
        <f t="shared" si="372"/>
        <v>110</v>
      </c>
      <c r="W285" s="50">
        <f t="shared" si="373"/>
        <v>54</v>
      </c>
      <c r="X285" s="48">
        <f t="shared" si="374"/>
        <v>614.24</v>
      </c>
      <c r="Y285" s="48">
        <f t="shared" si="375"/>
        <v>1979.36</v>
      </c>
      <c r="Z285" s="118"/>
      <c r="AA285" s="51" t="s">
        <v>58</v>
      </c>
      <c r="AB285" s="52">
        <f t="shared" ref="AB285:AH285" si="409">K285+R285</f>
        <v>47.05</v>
      </c>
      <c r="AC285" s="52">
        <f t="shared" si="409"/>
        <v>940.93</v>
      </c>
      <c r="AD285" s="52">
        <f t="shared" si="409"/>
        <v>624.18</v>
      </c>
      <c r="AE285" s="52">
        <f t="shared" si="409"/>
        <v>39.2</v>
      </c>
      <c r="AF285" s="52">
        <f t="shared" si="409"/>
        <v>220</v>
      </c>
      <c r="AG285" s="52">
        <f t="shared" si="409"/>
        <v>108</v>
      </c>
      <c r="AH285" s="52">
        <f t="shared" si="409"/>
        <v>1979.36</v>
      </c>
      <c r="AI285" s="51" t="s">
        <v>35</v>
      </c>
    </row>
    <row r="286" ht="17" customHeight="1" spans="1:36">
      <c r="A286" s="37">
        <f t="shared" si="360"/>
        <v>283</v>
      </c>
      <c r="B286" s="38" t="s">
        <v>195</v>
      </c>
      <c r="C286" s="54" t="s">
        <v>704</v>
      </c>
      <c r="D286" s="55" t="s">
        <v>705</v>
      </c>
      <c r="E286" s="39">
        <v>3920.55</v>
      </c>
      <c r="F286" s="39">
        <v>3920.55</v>
      </c>
      <c r="G286" s="39">
        <v>6241.75</v>
      </c>
      <c r="H286" s="39">
        <v>3920.55</v>
      </c>
      <c r="I286" s="73">
        <v>3180</v>
      </c>
      <c r="J286" s="39">
        <v>108</v>
      </c>
      <c r="K286" s="38">
        <f t="shared" si="361"/>
        <v>47.05</v>
      </c>
      <c r="L286" s="38">
        <f t="shared" si="362"/>
        <v>627.29</v>
      </c>
      <c r="M286" s="39">
        <f t="shared" si="363"/>
        <v>499.34</v>
      </c>
      <c r="N286" s="38">
        <f t="shared" si="364"/>
        <v>27.44</v>
      </c>
      <c r="O286" s="39">
        <f t="shared" si="365"/>
        <v>159</v>
      </c>
      <c r="P286" s="39">
        <f t="shared" si="366"/>
        <v>54</v>
      </c>
      <c r="Q286" s="39">
        <f t="shared" si="367"/>
        <v>1414.12</v>
      </c>
      <c r="R286" s="38">
        <f t="shared" si="368"/>
        <v>0</v>
      </c>
      <c r="S286" s="38">
        <f t="shared" si="369"/>
        <v>313.64</v>
      </c>
      <c r="T286" s="39">
        <f t="shared" si="370"/>
        <v>124.84</v>
      </c>
      <c r="U286" s="38">
        <f t="shared" si="371"/>
        <v>11.76</v>
      </c>
      <c r="V286" s="39">
        <f t="shared" si="372"/>
        <v>159</v>
      </c>
      <c r="W286" s="39">
        <f t="shared" si="373"/>
        <v>54</v>
      </c>
      <c r="X286" s="38">
        <f t="shared" si="374"/>
        <v>663.24</v>
      </c>
      <c r="Y286" s="38">
        <f t="shared" si="375"/>
        <v>2077.36</v>
      </c>
      <c r="Z286" s="35"/>
      <c r="AA286" s="41" t="s">
        <v>54</v>
      </c>
      <c r="AB286" s="42">
        <f t="shared" ref="AB286:AH286" si="410">K286+R286</f>
        <v>47.05</v>
      </c>
      <c r="AC286" s="42">
        <f t="shared" si="410"/>
        <v>940.93</v>
      </c>
      <c r="AD286" s="42">
        <f t="shared" si="410"/>
        <v>624.18</v>
      </c>
      <c r="AE286" s="42">
        <f t="shared" si="410"/>
        <v>39.2</v>
      </c>
      <c r="AF286" s="42">
        <f t="shared" si="410"/>
        <v>318</v>
      </c>
      <c r="AG286" s="42">
        <f t="shared" si="410"/>
        <v>108</v>
      </c>
      <c r="AH286" s="42">
        <f t="shared" si="410"/>
        <v>2077.36</v>
      </c>
      <c r="AI286" s="41" t="s">
        <v>34</v>
      </c>
      <c r="AJ286" s="15"/>
    </row>
    <row r="287" ht="17" customHeight="1" spans="1:36">
      <c r="A287" s="37">
        <f t="shared" si="360"/>
        <v>284</v>
      </c>
      <c r="B287" s="38" t="s">
        <v>110</v>
      </c>
      <c r="C287" s="54" t="s">
        <v>706</v>
      </c>
      <c r="D287" s="55" t="s">
        <v>707</v>
      </c>
      <c r="E287" s="39">
        <v>3920.55</v>
      </c>
      <c r="F287" s="39">
        <v>3920.55</v>
      </c>
      <c r="G287" s="39">
        <v>6241.75</v>
      </c>
      <c r="H287" s="39">
        <v>3920.55</v>
      </c>
      <c r="I287" s="73">
        <v>2200</v>
      </c>
      <c r="J287" s="39">
        <v>108</v>
      </c>
      <c r="K287" s="38">
        <f t="shared" si="361"/>
        <v>47.05</v>
      </c>
      <c r="L287" s="38">
        <f t="shared" si="362"/>
        <v>627.29</v>
      </c>
      <c r="M287" s="39">
        <f t="shared" si="363"/>
        <v>499.34</v>
      </c>
      <c r="N287" s="38">
        <f t="shared" si="364"/>
        <v>27.44</v>
      </c>
      <c r="O287" s="39">
        <f t="shared" si="365"/>
        <v>110</v>
      </c>
      <c r="P287" s="39">
        <f t="shared" si="366"/>
        <v>54</v>
      </c>
      <c r="Q287" s="39">
        <f t="shared" si="367"/>
        <v>1365.12</v>
      </c>
      <c r="R287" s="38">
        <f t="shared" si="368"/>
        <v>0</v>
      </c>
      <c r="S287" s="38">
        <f t="shared" si="369"/>
        <v>313.64</v>
      </c>
      <c r="T287" s="39">
        <f t="shared" si="370"/>
        <v>124.84</v>
      </c>
      <c r="U287" s="38">
        <f t="shared" si="371"/>
        <v>11.76</v>
      </c>
      <c r="V287" s="39">
        <f t="shared" si="372"/>
        <v>110</v>
      </c>
      <c r="W287" s="39">
        <f t="shared" si="373"/>
        <v>54</v>
      </c>
      <c r="X287" s="38">
        <f t="shared" si="374"/>
        <v>614.24</v>
      </c>
      <c r="Y287" s="38">
        <f t="shared" si="375"/>
        <v>1979.36</v>
      </c>
      <c r="Z287" s="35"/>
      <c r="AA287" s="41" t="s">
        <v>62</v>
      </c>
      <c r="AB287" s="42">
        <f t="shared" ref="AB287:AH287" si="411">K287+R287</f>
        <v>47.05</v>
      </c>
      <c r="AC287" s="42">
        <f t="shared" si="411"/>
        <v>940.93</v>
      </c>
      <c r="AD287" s="42">
        <f t="shared" si="411"/>
        <v>624.18</v>
      </c>
      <c r="AE287" s="42">
        <f t="shared" si="411"/>
        <v>39.2</v>
      </c>
      <c r="AF287" s="42">
        <f t="shared" si="411"/>
        <v>220</v>
      </c>
      <c r="AG287" s="42">
        <f t="shared" si="411"/>
        <v>108</v>
      </c>
      <c r="AH287" s="42">
        <f t="shared" si="411"/>
        <v>1979.36</v>
      </c>
      <c r="AI287" s="41" t="s">
        <v>33</v>
      </c>
      <c r="AJ287" s="15"/>
    </row>
    <row r="288" ht="17" customHeight="1" spans="1:36">
      <c r="A288" s="37">
        <f t="shared" si="360"/>
        <v>285</v>
      </c>
      <c r="B288" s="43" t="s">
        <v>119</v>
      </c>
      <c r="C288" s="54" t="s">
        <v>708</v>
      </c>
      <c r="D288" s="55" t="s">
        <v>709</v>
      </c>
      <c r="E288" s="39">
        <v>4500</v>
      </c>
      <c r="F288" s="39">
        <v>4500</v>
      </c>
      <c r="G288" s="39">
        <v>6241.75</v>
      </c>
      <c r="H288" s="39">
        <v>4500</v>
      </c>
      <c r="I288" s="73">
        <v>4180</v>
      </c>
      <c r="J288" s="39">
        <v>108</v>
      </c>
      <c r="K288" s="38">
        <f t="shared" si="361"/>
        <v>54</v>
      </c>
      <c r="L288" s="38">
        <f t="shared" si="362"/>
        <v>720</v>
      </c>
      <c r="M288" s="39">
        <f t="shared" si="363"/>
        <v>499.34</v>
      </c>
      <c r="N288" s="38">
        <f t="shared" si="364"/>
        <v>31.5</v>
      </c>
      <c r="O288" s="39">
        <f t="shared" si="365"/>
        <v>209</v>
      </c>
      <c r="P288" s="39">
        <f t="shared" si="366"/>
        <v>54</v>
      </c>
      <c r="Q288" s="39">
        <f t="shared" si="367"/>
        <v>1567.84</v>
      </c>
      <c r="R288" s="38">
        <f t="shared" si="368"/>
        <v>0</v>
      </c>
      <c r="S288" s="38">
        <f t="shared" si="369"/>
        <v>360</v>
      </c>
      <c r="T288" s="39">
        <f t="shared" si="370"/>
        <v>124.84</v>
      </c>
      <c r="U288" s="38">
        <f t="shared" si="371"/>
        <v>13.5</v>
      </c>
      <c r="V288" s="39">
        <f t="shared" si="372"/>
        <v>209</v>
      </c>
      <c r="W288" s="39">
        <f t="shared" si="373"/>
        <v>54</v>
      </c>
      <c r="X288" s="38">
        <f t="shared" si="374"/>
        <v>761.34</v>
      </c>
      <c r="Y288" s="38">
        <f t="shared" si="375"/>
        <v>2329.18</v>
      </c>
      <c r="Z288" s="35"/>
      <c r="AA288" s="41" t="s">
        <v>74</v>
      </c>
      <c r="AB288" s="42">
        <f t="shared" ref="AB288:AH288" si="412">K288+R288</f>
        <v>54</v>
      </c>
      <c r="AC288" s="42">
        <f t="shared" si="412"/>
        <v>1080</v>
      </c>
      <c r="AD288" s="42">
        <f t="shared" si="412"/>
        <v>624.18</v>
      </c>
      <c r="AE288" s="42">
        <f t="shared" si="412"/>
        <v>45</v>
      </c>
      <c r="AF288" s="42">
        <f t="shared" si="412"/>
        <v>418</v>
      </c>
      <c r="AG288" s="42">
        <f t="shared" si="412"/>
        <v>108</v>
      </c>
      <c r="AH288" s="42">
        <f t="shared" si="412"/>
        <v>2329.18</v>
      </c>
      <c r="AI288" s="41" t="s">
        <v>35</v>
      </c>
      <c r="AJ288" s="15"/>
    </row>
    <row r="289" customFormat="1" ht="17" customHeight="1" spans="1:36">
      <c r="A289" s="37">
        <f t="shared" si="360"/>
        <v>286</v>
      </c>
      <c r="B289" s="43" t="s">
        <v>122</v>
      </c>
      <c r="C289" s="54" t="s">
        <v>710</v>
      </c>
      <c r="D289" s="227" t="s">
        <v>711</v>
      </c>
      <c r="E289" s="39">
        <v>3920.55</v>
      </c>
      <c r="F289" s="39">
        <v>3920.55</v>
      </c>
      <c r="G289" s="39">
        <v>6241.75</v>
      </c>
      <c r="H289" s="39">
        <v>3920.55</v>
      </c>
      <c r="I289" s="73">
        <v>0</v>
      </c>
      <c r="J289" s="39">
        <v>108</v>
      </c>
      <c r="K289" s="38">
        <f t="shared" si="361"/>
        <v>47.05</v>
      </c>
      <c r="L289" s="38">
        <f t="shared" si="362"/>
        <v>627.29</v>
      </c>
      <c r="M289" s="39">
        <f t="shared" si="363"/>
        <v>499.34</v>
      </c>
      <c r="N289" s="38">
        <f t="shared" si="364"/>
        <v>27.44</v>
      </c>
      <c r="O289" s="39">
        <f t="shared" si="365"/>
        <v>0</v>
      </c>
      <c r="P289" s="39">
        <f t="shared" si="366"/>
        <v>54</v>
      </c>
      <c r="Q289" s="39">
        <f t="shared" si="367"/>
        <v>1255.12</v>
      </c>
      <c r="R289" s="38">
        <f t="shared" si="368"/>
        <v>0</v>
      </c>
      <c r="S289" s="38">
        <f t="shared" si="369"/>
        <v>313.64</v>
      </c>
      <c r="T289" s="39">
        <f t="shared" si="370"/>
        <v>124.84</v>
      </c>
      <c r="U289" s="38">
        <f t="shared" si="371"/>
        <v>11.76</v>
      </c>
      <c r="V289" s="39">
        <f t="shared" si="372"/>
        <v>0</v>
      </c>
      <c r="W289" s="39">
        <f t="shared" si="373"/>
        <v>54</v>
      </c>
      <c r="X289" s="38">
        <f t="shared" si="374"/>
        <v>504.24</v>
      </c>
      <c r="Y289" s="38">
        <f t="shared" si="375"/>
        <v>1759.36</v>
      </c>
      <c r="Z289" s="35"/>
      <c r="AA289" s="41" t="s">
        <v>65</v>
      </c>
      <c r="AB289" s="42">
        <f t="shared" ref="AB289:AH289" si="413">K289+R289</f>
        <v>47.05</v>
      </c>
      <c r="AC289" s="42">
        <f t="shared" si="413"/>
        <v>940.93</v>
      </c>
      <c r="AD289" s="42">
        <f t="shared" si="413"/>
        <v>624.18</v>
      </c>
      <c r="AE289" s="42">
        <f t="shared" si="413"/>
        <v>39.2</v>
      </c>
      <c r="AF289" s="42">
        <f t="shared" si="413"/>
        <v>0</v>
      </c>
      <c r="AG289" s="42">
        <f t="shared" si="413"/>
        <v>108</v>
      </c>
      <c r="AH289" s="42">
        <f t="shared" si="413"/>
        <v>1759.36</v>
      </c>
      <c r="AI289" s="41" t="s">
        <v>36</v>
      </c>
      <c r="AJ289" s="15"/>
    </row>
    <row r="290" s="15" customFormat="1" ht="17" customHeight="1" spans="1:36">
      <c r="A290" s="37">
        <f t="shared" si="360"/>
        <v>287</v>
      </c>
      <c r="B290" s="43" t="s">
        <v>119</v>
      </c>
      <c r="C290" s="54" t="s">
        <v>712</v>
      </c>
      <c r="D290" s="55" t="s">
        <v>713</v>
      </c>
      <c r="E290" s="39">
        <v>3920.55</v>
      </c>
      <c r="F290" s="39">
        <v>3920.55</v>
      </c>
      <c r="G290" s="39">
        <v>6241.75</v>
      </c>
      <c r="H290" s="39">
        <v>3920.55</v>
      </c>
      <c r="I290" s="73">
        <v>0</v>
      </c>
      <c r="J290" s="39">
        <v>108</v>
      </c>
      <c r="K290" s="38">
        <f t="shared" si="361"/>
        <v>47.05</v>
      </c>
      <c r="L290" s="38">
        <f t="shared" si="362"/>
        <v>627.29</v>
      </c>
      <c r="M290" s="39">
        <f t="shared" si="363"/>
        <v>499.34</v>
      </c>
      <c r="N290" s="38">
        <f t="shared" si="364"/>
        <v>27.44</v>
      </c>
      <c r="O290" s="39">
        <f t="shared" si="365"/>
        <v>0</v>
      </c>
      <c r="P290" s="39">
        <f t="shared" si="366"/>
        <v>54</v>
      </c>
      <c r="Q290" s="39">
        <f t="shared" si="367"/>
        <v>1255.12</v>
      </c>
      <c r="R290" s="38">
        <f t="shared" si="368"/>
        <v>0</v>
      </c>
      <c r="S290" s="38">
        <f t="shared" si="369"/>
        <v>313.64</v>
      </c>
      <c r="T290" s="39">
        <f t="shared" si="370"/>
        <v>124.84</v>
      </c>
      <c r="U290" s="38">
        <f t="shared" si="371"/>
        <v>11.76</v>
      </c>
      <c r="V290" s="39">
        <f t="shared" si="372"/>
        <v>0</v>
      </c>
      <c r="W290" s="39">
        <f t="shared" si="373"/>
        <v>54</v>
      </c>
      <c r="X290" s="38">
        <f t="shared" si="374"/>
        <v>504.24</v>
      </c>
      <c r="Y290" s="38">
        <f t="shared" si="375"/>
        <v>1759.36</v>
      </c>
      <c r="Z290" s="35"/>
      <c r="AA290" s="41" t="s">
        <v>74</v>
      </c>
      <c r="AB290" s="42">
        <f t="shared" ref="AB290:AH290" si="414">K290+R290</f>
        <v>47.05</v>
      </c>
      <c r="AC290" s="42">
        <f t="shared" si="414"/>
        <v>940.93</v>
      </c>
      <c r="AD290" s="42">
        <f t="shared" si="414"/>
        <v>624.18</v>
      </c>
      <c r="AE290" s="42">
        <f t="shared" si="414"/>
        <v>39.2</v>
      </c>
      <c r="AF290" s="42">
        <f t="shared" si="414"/>
        <v>0</v>
      </c>
      <c r="AG290" s="42">
        <f t="shared" si="414"/>
        <v>108</v>
      </c>
      <c r="AH290" s="42">
        <f t="shared" si="414"/>
        <v>1759.36</v>
      </c>
      <c r="AI290" s="41" t="s">
        <v>35</v>
      </c>
    </row>
    <row r="291" ht="17" customHeight="1" spans="1:36">
      <c r="A291" s="37">
        <f t="shared" si="360"/>
        <v>288</v>
      </c>
      <c r="B291" s="38" t="s">
        <v>347</v>
      </c>
      <c r="C291" s="155" t="s">
        <v>714</v>
      </c>
      <c r="D291" s="40" t="s">
        <v>715</v>
      </c>
      <c r="E291" s="157">
        <v>3920.55</v>
      </c>
      <c r="F291" s="157">
        <v>3920.55</v>
      </c>
      <c r="G291" s="157">
        <v>6241.75</v>
      </c>
      <c r="H291" s="157">
        <v>3920.55</v>
      </c>
      <c r="I291" s="73">
        <v>0</v>
      </c>
      <c r="J291" s="39">
        <v>108</v>
      </c>
      <c r="K291" s="38">
        <f t="shared" si="361"/>
        <v>47.05</v>
      </c>
      <c r="L291" s="38">
        <f t="shared" si="362"/>
        <v>627.29</v>
      </c>
      <c r="M291" s="39">
        <f t="shared" si="363"/>
        <v>499.34</v>
      </c>
      <c r="N291" s="38">
        <f t="shared" si="364"/>
        <v>27.44</v>
      </c>
      <c r="O291" s="39">
        <f t="shared" si="365"/>
        <v>0</v>
      </c>
      <c r="P291" s="39">
        <f t="shared" si="366"/>
        <v>54</v>
      </c>
      <c r="Q291" s="39">
        <f t="shared" si="367"/>
        <v>1255.12</v>
      </c>
      <c r="R291" s="38">
        <f t="shared" si="368"/>
        <v>0</v>
      </c>
      <c r="S291" s="38">
        <f t="shared" si="369"/>
        <v>313.64</v>
      </c>
      <c r="T291" s="39">
        <f t="shared" si="370"/>
        <v>124.84</v>
      </c>
      <c r="U291" s="38">
        <f t="shared" si="371"/>
        <v>11.76</v>
      </c>
      <c r="V291" s="39">
        <f t="shared" si="372"/>
        <v>0</v>
      </c>
      <c r="W291" s="39">
        <f t="shared" si="373"/>
        <v>54</v>
      </c>
      <c r="X291" s="38">
        <f t="shared" si="374"/>
        <v>504.24</v>
      </c>
      <c r="Y291" s="38">
        <f t="shared" si="375"/>
        <v>1759.36</v>
      </c>
      <c r="Z291" s="35"/>
      <c r="AA291" s="41" t="s">
        <v>69</v>
      </c>
      <c r="AB291" s="42">
        <f t="shared" ref="AB291:AH291" si="415">K291+R291</f>
        <v>47.05</v>
      </c>
      <c r="AC291" s="42">
        <f t="shared" si="415"/>
        <v>940.93</v>
      </c>
      <c r="AD291" s="42">
        <f t="shared" si="415"/>
        <v>624.18</v>
      </c>
      <c r="AE291" s="42">
        <f t="shared" si="415"/>
        <v>39.2</v>
      </c>
      <c r="AF291" s="42">
        <f t="shared" si="415"/>
        <v>0</v>
      </c>
      <c r="AG291" s="42">
        <f t="shared" si="415"/>
        <v>108</v>
      </c>
      <c r="AH291" s="42">
        <f t="shared" si="415"/>
        <v>1759.36</v>
      </c>
      <c r="AI291" s="41" t="s">
        <v>33</v>
      </c>
      <c r="AJ291" s="15"/>
    </row>
    <row r="292" ht="17" customHeight="1" spans="1:36">
      <c r="A292" s="37">
        <f t="shared" si="360"/>
        <v>289</v>
      </c>
      <c r="B292" s="38" t="s">
        <v>347</v>
      </c>
      <c r="C292" s="155" t="s">
        <v>716</v>
      </c>
      <c r="D292" s="40" t="s">
        <v>717</v>
      </c>
      <c r="E292" s="157">
        <v>3920.55</v>
      </c>
      <c r="F292" s="157">
        <v>3920.55</v>
      </c>
      <c r="G292" s="157">
        <v>6241.75</v>
      </c>
      <c r="H292" s="157">
        <v>3920.55</v>
      </c>
      <c r="I292" s="73">
        <v>0</v>
      </c>
      <c r="J292" s="39">
        <v>108</v>
      </c>
      <c r="K292" s="38">
        <f t="shared" si="361"/>
        <v>47.05</v>
      </c>
      <c r="L292" s="38">
        <f t="shared" si="362"/>
        <v>627.29</v>
      </c>
      <c r="M292" s="39">
        <f t="shared" si="363"/>
        <v>499.34</v>
      </c>
      <c r="N292" s="38">
        <f t="shared" si="364"/>
        <v>27.44</v>
      </c>
      <c r="O292" s="39">
        <f t="shared" si="365"/>
        <v>0</v>
      </c>
      <c r="P292" s="39">
        <f t="shared" si="366"/>
        <v>54</v>
      </c>
      <c r="Q292" s="39">
        <f t="shared" si="367"/>
        <v>1255.12</v>
      </c>
      <c r="R292" s="38">
        <f t="shared" si="368"/>
        <v>0</v>
      </c>
      <c r="S292" s="38">
        <f t="shared" si="369"/>
        <v>313.64</v>
      </c>
      <c r="T292" s="39">
        <f t="shared" si="370"/>
        <v>124.84</v>
      </c>
      <c r="U292" s="38">
        <f t="shared" si="371"/>
        <v>11.76</v>
      </c>
      <c r="V292" s="39">
        <f t="shared" si="372"/>
        <v>0</v>
      </c>
      <c r="W292" s="39">
        <f t="shared" si="373"/>
        <v>54</v>
      </c>
      <c r="X292" s="38">
        <f t="shared" si="374"/>
        <v>504.24</v>
      </c>
      <c r="Y292" s="38">
        <f t="shared" si="375"/>
        <v>1759.36</v>
      </c>
      <c r="Z292" s="35"/>
      <c r="AA292" s="41" t="s">
        <v>69</v>
      </c>
      <c r="AB292" s="42">
        <f t="shared" ref="AB292:AH292" si="416">K292+R292</f>
        <v>47.05</v>
      </c>
      <c r="AC292" s="42">
        <f t="shared" si="416"/>
        <v>940.93</v>
      </c>
      <c r="AD292" s="42">
        <f t="shared" si="416"/>
        <v>624.18</v>
      </c>
      <c r="AE292" s="42">
        <f t="shared" si="416"/>
        <v>39.2</v>
      </c>
      <c r="AF292" s="42">
        <f t="shared" si="416"/>
        <v>0</v>
      </c>
      <c r="AG292" s="42">
        <f t="shared" si="416"/>
        <v>108</v>
      </c>
      <c r="AH292" s="42">
        <f t="shared" si="416"/>
        <v>1759.36</v>
      </c>
      <c r="AI292" s="41" t="s">
        <v>33</v>
      </c>
      <c r="AJ292" s="15"/>
    </row>
    <row r="293" ht="17" customHeight="1" spans="1:36">
      <c r="A293" s="37">
        <f t="shared" si="360"/>
        <v>290</v>
      </c>
      <c r="B293" s="38" t="s">
        <v>347</v>
      </c>
      <c r="C293" s="155" t="s">
        <v>718</v>
      </c>
      <c r="D293" s="220" t="s">
        <v>719</v>
      </c>
      <c r="E293" s="157">
        <v>3920.55</v>
      </c>
      <c r="F293" s="157">
        <v>3920.55</v>
      </c>
      <c r="G293" s="157">
        <v>6241.75</v>
      </c>
      <c r="H293" s="157">
        <v>3920.55</v>
      </c>
      <c r="I293" s="143">
        <v>2200</v>
      </c>
      <c r="J293" s="39">
        <v>108</v>
      </c>
      <c r="K293" s="38">
        <f t="shared" si="361"/>
        <v>47.05</v>
      </c>
      <c r="L293" s="38">
        <f t="shared" si="362"/>
        <v>627.29</v>
      </c>
      <c r="M293" s="39">
        <f t="shared" si="363"/>
        <v>499.34</v>
      </c>
      <c r="N293" s="38">
        <f t="shared" si="364"/>
        <v>27.44</v>
      </c>
      <c r="O293" s="39">
        <f t="shared" si="365"/>
        <v>110</v>
      </c>
      <c r="P293" s="39">
        <f t="shared" si="366"/>
        <v>54</v>
      </c>
      <c r="Q293" s="39">
        <f t="shared" si="367"/>
        <v>1365.12</v>
      </c>
      <c r="R293" s="38">
        <f t="shared" si="368"/>
        <v>0</v>
      </c>
      <c r="S293" s="38">
        <f t="shared" si="369"/>
        <v>313.64</v>
      </c>
      <c r="T293" s="39">
        <f t="shared" si="370"/>
        <v>124.84</v>
      </c>
      <c r="U293" s="38">
        <f t="shared" si="371"/>
        <v>11.76</v>
      </c>
      <c r="V293" s="39">
        <f t="shared" si="372"/>
        <v>110</v>
      </c>
      <c r="W293" s="39">
        <f t="shared" si="373"/>
        <v>54</v>
      </c>
      <c r="X293" s="38">
        <f t="shared" si="374"/>
        <v>614.24</v>
      </c>
      <c r="Y293" s="38">
        <f t="shared" si="375"/>
        <v>1979.36</v>
      </c>
      <c r="Z293" s="35"/>
      <c r="AA293" s="41" t="s">
        <v>69</v>
      </c>
      <c r="AB293" s="42">
        <f t="shared" ref="AB293:AH293" si="417">K293+R293</f>
        <v>47.05</v>
      </c>
      <c r="AC293" s="42">
        <f t="shared" si="417"/>
        <v>940.93</v>
      </c>
      <c r="AD293" s="42">
        <f t="shared" si="417"/>
        <v>624.18</v>
      </c>
      <c r="AE293" s="42">
        <f t="shared" si="417"/>
        <v>39.2</v>
      </c>
      <c r="AF293" s="42">
        <f t="shared" si="417"/>
        <v>220</v>
      </c>
      <c r="AG293" s="42">
        <f t="shared" si="417"/>
        <v>108</v>
      </c>
      <c r="AH293" s="42">
        <f t="shared" si="417"/>
        <v>1979.36</v>
      </c>
      <c r="AI293" s="41" t="s">
        <v>33</v>
      </c>
      <c r="AJ293" s="15"/>
    </row>
    <row r="294" ht="17" customHeight="1" spans="1:36">
      <c r="A294" s="37">
        <f t="shared" si="360"/>
        <v>291</v>
      </c>
      <c r="B294" s="38" t="s">
        <v>347</v>
      </c>
      <c r="C294" s="155" t="s">
        <v>720</v>
      </c>
      <c r="D294" s="40" t="s">
        <v>721</v>
      </c>
      <c r="E294" s="157">
        <v>3920.55</v>
      </c>
      <c r="F294" s="157">
        <v>3920.55</v>
      </c>
      <c r="G294" s="157">
        <v>6241.75</v>
      </c>
      <c r="H294" s="157">
        <v>3920.55</v>
      </c>
      <c r="I294" s="73">
        <v>0</v>
      </c>
      <c r="J294" s="39">
        <v>108</v>
      </c>
      <c r="K294" s="38">
        <f t="shared" si="361"/>
        <v>47.05</v>
      </c>
      <c r="L294" s="38">
        <f t="shared" si="362"/>
        <v>627.29</v>
      </c>
      <c r="M294" s="39">
        <f t="shared" si="363"/>
        <v>499.34</v>
      </c>
      <c r="N294" s="38">
        <f t="shared" si="364"/>
        <v>27.44</v>
      </c>
      <c r="O294" s="39">
        <f t="shared" si="365"/>
        <v>0</v>
      </c>
      <c r="P294" s="39">
        <f t="shared" si="366"/>
        <v>54</v>
      </c>
      <c r="Q294" s="39">
        <f t="shared" si="367"/>
        <v>1255.12</v>
      </c>
      <c r="R294" s="38">
        <f t="shared" si="368"/>
        <v>0</v>
      </c>
      <c r="S294" s="38">
        <f t="shared" si="369"/>
        <v>313.64</v>
      </c>
      <c r="T294" s="39">
        <f t="shared" si="370"/>
        <v>124.84</v>
      </c>
      <c r="U294" s="38">
        <f t="shared" si="371"/>
        <v>11.76</v>
      </c>
      <c r="V294" s="39">
        <f t="shared" si="372"/>
        <v>0</v>
      </c>
      <c r="W294" s="39">
        <f t="shared" si="373"/>
        <v>54</v>
      </c>
      <c r="X294" s="38">
        <f t="shared" si="374"/>
        <v>504.24</v>
      </c>
      <c r="Y294" s="38">
        <f t="shared" si="375"/>
        <v>1759.36</v>
      </c>
      <c r="Z294" s="35"/>
      <c r="AA294" s="41" t="s">
        <v>69</v>
      </c>
      <c r="AB294" s="42">
        <f t="shared" ref="AB294:AH294" si="418">K294+R294</f>
        <v>47.05</v>
      </c>
      <c r="AC294" s="42">
        <f t="shared" si="418"/>
        <v>940.93</v>
      </c>
      <c r="AD294" s="42">
        <f t="shared" si="418"/>
        <v>624.18</v>
      </c>
      <c r="AE294" s="42">
        <f t="shared" si="418"/>
        <v>39.2</v>
      </c>
      <c r="AF294" s="42">
        <f t="shared" si="418"/>
        <v>0</v>
      </c>
      <c r="AG294" s="42">
        <f t="shared" si="418"/>
        <v>108</v>
      </c>
      <c r="AH294" s="42">
        <f t="shared" si="418"/>
        <v>1759.36</v>
      </c>
      <c r="AI294" s="41" t="s">
        <v>33</v>
      </c>
      <c r="AJ294" s="15"/>
    </row>
    <row r="295" ht="17" customHeight="1" spans="1:36">
      <c r="A295" s="37">
        <f t="shared" si="360"/>
        <v>292</v>
      </c>
      <c r="B295" s="38" t="s">
        <v>347</v>
      </c>
      <c r="C295" s="155" t="s">
        <v>722</v>
      </c>
      <c r="D295" s="40" t="s">
        <v>723</v>
      </c>
      <c r="E295" s="157">
        <v>3920.55</v>
      </c>
      <c r="F295" s="157">
        <v>3920.55</v>
      </c>
      <c r="G295" s="157">
        <v>6241.75</v>
      </c>
      <c r="H295" s="157">
        <v>3920.55</v>
      </c>
      <c r="I295" s="73">
        <v>0</v>
      </c>
      <c r="J295" s="39">
        <v>108</v>
      </c>
      <c r="K295" s="38">
        <f t="shared" si="361"/>
        <v>47.05</v>
      </c>
      <c r="L295" s="38">
        <f t="shared" si="362"/>
        <v>627.29</v>
      </c>
      <c r="M295" s="39">
        <f t="shared" si="363"/>
        <v>499.34</v>
      </c>
      <c r="N295" s="38">
        <f t="shared" si="364"/>
        <v>27.44</v>
      </c>
      <c r="O295" s="39">
        <f t="shared" si="365"/>
        <v>0</v>
      </c>
      <c r="P295" s="39">
        <f t="shared" si="366"/>
        <v>54</v>
      </c>
      <c r="Q295" s="39">
        <f t="shared" si="367"/>
        <v>1255.12</v>
      </c>
      <c r="R295" s="38">
        <f t="shared" si="368"/>
        <v>0</v>
      </c>
      <c r="S295" s="38">
        <f t="shared" si="369"/>
        <v>313.64</v>
      </c>
      <c r="T295" s="39">
        <f t="shared" si="370"/>
        <v>124.84</v>
      </c>
      <c r="U295" s="38">
        <f t="shared" si="371"/>
        <v>11.76</v>
      </c>
      <c r="V295" s="39">
        <f t="shared" si="372"/>
        <v>0</v>
      </c>
      <c r="W295" s="39">
        <f t="shared" si="373"/>
        <v>54</v>
      </c>
      <c r="X295" s="38">
        <f t="shared" si="374"/>
        <v>504.24</v>
      </c>
      <c r="Y295" s="38">
        <f t="shared" si="375"/>
        <v>1759.36</v>
      </c>
      <c r="Z295" s="35"/>
      <c r="AA295" s="41" t="s">
        <v>69</v>
      </c>
      <c r="AB295" s="42">
        <f t="shared" ref="AB295:AH295" si="419">K295+R295</f>
        <v>47.05</v>
      </c>
      <c r="AC295" s="42">
        <f t="shared" si="419"/>
        <v>940.93</v>
      </c>
      <c r="AD295" s="42">
        <f t="shared" si="419"/>
        <v>624.18</v>
      </c>
      <c r="AE295" s="42">
        <f t="shared" si="419"/>
        <v>39.2</v>
      </c>
      <c r="AF295" s="42">
        <f t="shared" si="419"/>
        <v>0</v>
      </c>
      <c r="AG295" s="42">
        <f t="shared" si="419"/>
        <v>108</v>
      </c>
      <c r="AH295" s="42">
        <f t="shared" si="419"/>
        <v>1759.36</v>
      </c>
      <c r="AI295" s="41" t="s">
        <v>33</v>
      </c>
      <c r="AJ295" s="15"/>
    </row>
    <row r="296" ht="17" customHeight="1" spans="1:36">
      <c r="A296" s="37">
        <f t="shared" si="360"/>
        <v>293</v>
      </c>
      <c r="B296" s="38" t="s">
        <v>347</v>
      </c>
      <c r="C296" s="155" t="s">
        <v>724</v>
      </c>
      <c r="D296" s="220" t="s">
        <v>725</v>
      </c>
      <c r="E296" s="157">
        <v>3920.55</v>
      </c>
      <c r="F296" s="157">
        <v>3920.55</v>
      </c>
      <c r="G296" s="157">
        <v>6241.75</v>
      </c>
      <c r="H296" s="157">
        <v>3920.55</v>
      </c>
      <c r="I296" s="73">
        <v>0</v>
      </c>
      <c r="J296" s="39">
        <v>108</v>
      </c>
      <c r="K296" s="38">
        <f t="shared" si="361"/>
        <v>47.05</v>
      </c>
      <c r="L296" s="38">
        <f t="shared" si="362"/>
        <v>627.29</v>
      </c>
      <c r="M296" s="39">
        <f t="shared" si="363"/>
        <v>499.34</v>
      </c>
      <c r="N296" s="38">
        <f t="shared" si="364"/>
        <v>27.44</v>
      </c>
      <c r="O296" s="39">
        <f t="shared" si="365"/>
        <v>0</v>
      </c>
      <c r="P296" s="39">
        <f t="shared" si="366"/>
        <v>54</v>
      </c>
      <c r="Q296" s="39">
        <f t="shared" si="367"/>
        <v>1255.12</v>
      </c>
      <c r="R296" s="38">
        <f t="shared" si="368"/>
        <v>0</v>
      </c>
      <c r="S296" s="38">
        <f t="shared" si="369"/>
        <v>313.64</v>
      </c>
      <c r="T296" s="39">
        <f t="shared" si="370"/>
        <v>124.84</v>
      </c>
      <c r="U296" s="38">
        <f t="shared" si="371"/>
        <v>11.76</v>
      </c>
      <c r="V296" s="39">
        <f t="shared" si="372"/>
        <v>0</v>
      </c>
      <c r="W296" s="39">
        <f t="shared" si="373"/>
        <v>54</v>
      </c>
      <c r="X296" s="38">
        <f t="shared" si="374"/>
        <v>504.24</v>
      </c>
      <c r="Y296" s="38">
        <f t="shared" si="375"/>
        <v>1759.36</v>
      </c>
      <c r="Z296" s="35"/>
      <c r="AA296" s="41" t="s">
        <v>69</v>
      </c>
      <c r="AB296" s="42">
        <f t="shared" ref="AB296:AH296" si="420">K296+R296</f>
        <v>47.05</v>
      </c>
      <c r="AC296" s="42">
        <f t="shared" si="420"/>
        <v>940.93</v>
      </c>
      <c r="AD296" s="42">
        <f t="shared" si="420"/>
        <v>624.18</v>
      </c>
      <c r="AE296" s="42">
        <f t="shared" si="420"/>
        <v>39.2</v>
      </c>
      <c r="AF296" s="42">
        <f t="shared" si="420"/>
        <v>0</v>
      </c>
      <c r="AG296" s="42">
        <f t="shared" si="420"/>
        <v>108</v>
      </c>
      <c r="AH296" s="42">
        <f t="shared" si="420"/>
        <v>1759.36</v>
      </c>
      <c r="AI296" s="41" t="s">
        <v>33</v>
      </c>
      <c r="AJ296" s="15"/>
    </row>
    <row r="297" ht="17" customHeight="1" spans="1:36">
      <c r="A297" s="37">
        <f t="shared" si="360"/>
        <v>294</v>
      </c>
      <c r="B297" s="38" t="s">
        <v>347</v>
      </c>
      <c r="C297" s="155" t="s">
        <v>726</v>
      </c>
      <c r="D297" s="220" t="s">
        <v>727</v>
      </c>
      <c r="E297" s="157">
        <v>3920.55</v>
      </c>
      <c r="F297" s="157">
        <v>3920.55</v>
      </c>
      <c r="G297" s="157">
        <v>6241.75</v>
      </c>
      <c r="H297" s="157">
        <v>3920.55</v>
      </c>
      <c r="I297" s="73">
        <v>0</v>
      </c>
      <c r="J297" s="39">
        <v>108</v>
      </c>
      <c r="K297" s="38">
        <f t="shared" si="361"/>
        <v>47.05</v>
      </c>
      <c r="L297" s="38">
        <f t="shared" si="362"/>
        <v>627.29</v>
      </c>
      <c r="M297" s="39">
        <f t="shared" si="363"/>
        <v>499.34</v>
      </c>
      <c r="N297" s="38">
        <f t="shared" si="364"/>
        <v>27.44</v>
      </c>
      <c r="O297" s="39">
        <f t="shared" si="365"/>
        <v>0</v>
      </c>
      <c r="P297" s="39">
        <f t="shared" si="366"/>
        <v>54</v>
      </c>
      <c r="Q297" s="39">
        <f t="shared" si="367"/>
        <v>1255.12</v>
      </c>
      <c r="R297" s="38">
        <f t="shared" si="368"/>
        <v>0</v>
      </c>
      <c r="S297" s="38">
        <f t="shared" si="369"/>
        <v>313.64</v>
      </c>
      <c r="T297" s="39">
        <f t="shared" si="370"/>
        <v>124.84</v>
      </c>
      <c r="U297" s="38">
        <f t="shared" si="371"/>
        <v>11.76</v>
      </c>
      <c r="V297" s="39">
        <f t="shared" si="372"/>
        <v>0</v>
      </c>
      <c r="W297" s="39">
        <f t="shared" si="373"/>
        <v>54</v>
      </c>
      <c r="X297" s="38">
        <f t="shared" si="374"/>
        <v>504.24</v>
      </c>
      <c r="Y297" s="38">
        <f t="shared" si="375"/>
        <v>1759.36</v>
      </c>
      <c r="Z297" s="35"/>
      <c r="AA297" s="41" t="s">
        <v>69</v>
      </c>
      <c r="AB297" s="42">
        <f t="shared" ref="AB297:AH297" si="421">K297+R297</f>
        <v>47.05</v>
      </c>
      <c r="AC297" s="42">
        <f t="shared" si="421"/>
        <v>940.93</v>
      </c>
      <c r="AD297" s="42">
        <f t="shared" si="421"/>
        <v>624.18</v>
      </c>
      <c r="AE297" s="42">
        <f t="shared" si="421"/>
        <v>39.2</v>
      </c>
      <c r="AF297" s="42">
        <f t="shared" si="421"/>
        <v>0</v>
      </c>
      <c r="AG297" s="42">
        <f t="shared" si="421"/>
        <v>108</v>
      </c>
      <c r="AH297" s="42">
        <f t="shared" si="421"/>
        <v>1759.36</v>
      </c>
      <c r="AI297" s="41" t="s">
        <v>33</v>
      </c>
      <c r="AJ297" s="15"/>
    </row>
    <row r="298" ht="17" customHeight="1" spans="1:36">
      <c r="A298" s="37">
        <f t="shared" si="360"/>
        <v>295</v>
      </c>
      <c r="B298" s="38" t="s">
        <v>347</v>
      </c>
      <c r="C298" s="155" t="s">
        <v>728</v>
      </c>
      <c r="D298" s="71" t="s">
        <v>729</v>
      </c>
      <c r="E298" s="157">
        <v>3920.55</v>
      </c>
      <c r="F298" s="157">
        <v>3920.55</v>
      </c>
      <c r="G298" s="157">
        <v>6241.75</v>
      </c>
      <c r="H298" s="157">
        <v>3920.55</v>
      </c>
      <c r="I298" s="73">
        <v>0</v>
      </c>
      <c r="J298" s="39">
        <v>108</v>
      </c>
      <c r="K298" s="38">
        <f t="shared" si="361"/>
        <v>47.05</v>
      </c>
      <c r="L298" s="38">
        <f t="shared" si="362"/>
        <v>627.29</v>
      </c>
      <c r="M298" s="39">
        <f t="shared" si="363"/>
        <v>499.34</v>
      </c>
      <c r="N298" s="38">
        <f t="shared" si="364"/>
        <v>27.44</v>
      </c>
      <c r="O298" s="39">
        <f t="shared" si="365"/>
        <v>0</v>
      </c>
      <c r="P298" s="39">
        <f t="shared" si="366"/>
        <v>54</v>
      </c>
      <c r="Q298" s="39">
        <f t="shared" si="367"/>
        <v>1255.12</v>
      </c>
      <c r="R298" s="38">
        <f t="shared" si="368"/>
        <v>0</v>
      </c>
      <c r="S298" s="38">
        <f t="shared" si="369"/>
        <v>313.64</v>
      </c>
      <c r="T298" s="39">
        <f t="shared" si="370"/>
        <v>124.84</v>
      </c>
      <c r="U298" s="38">
        <f t="shared" si="371"/>
        <v>11.76</v>
      </c>
      <c r="V298" s="39">
        <f t="shared" si="372"/>
        <v>0</v>
      </c>
      <c r="W298" s="39">
        <f t="shared" si="373"/>
        <v>54</v>
      </c>
      <c r="X298" s="38">
        <f t="shared" si="374"/>
        <v>504.24</v>
      </c>
      <c r="Y298" s="38">
        <f t="shared" si="375"/>
        <v>1759.36</v>
      </c>
      <c r="Z298" s="35"/>
      <c r="AA298" s="41" t="s">
        <v>69</v>
      </c>
      <c r="AB298" s="42">
        <f t="shared" ref="AB298:AH298" si="422">K298+R298</f>
        <v>47.05</v>
      </c>
      <c r="AC298" s="42">
        <f t="shared" si="422"/>
        <v>940.93</v>
      </c>
      <c r="AD298" s="42">
        <f t="shared" si="422"/>
        <v>624.18</v>
      </c>
      <c r="AE298" s="42">
        <f t="shared" si="422"/>
        <v>39.2</v>
      </c>
      <c r="AF298" s="42">
        <f t="shared" si="422"/>
        <v>0</v>
      </c>
      <c r="AG298" s="42">
        <f t="shared" si="422"/>
        <v>108</v>
      </c>
      <c r="AH298" s="42">
        <f t="shared" si="422"/>
        <v>1759.36</v>
      </c>
      <c r="AI298" s="41" t="s">
        <v>33</v>
      </c>
      <c r="AJ298" s="15"/>
    </row>
    <row r="299" ht="17" customHeight="1" spans="1:36">
      <c r="A299" s="37">
        <f t="shared" si="360"/>
        <v>296</v>
      </c>
      <c r="B299" s="38" t="s">
        <v>347</v>
      </c>
      <c r="C299" s="155" t="s">
        <v>730</v>
      </c>
      <c r="D299" s="71" t="s">
        <v>731</v>
      </c>
      <c r="E299" s="157">
        <v>3920.55</v>
      </c>
      <c r="F299" s="157">
        <v>3920.55</v>
      </c>
      <c r="G299" s="157">
        <v>6241.75</v>
      </c>
      <c r="H299" s="157">
        <v>3920.55</v>
      </c>
      <c r="I299" s="73">
        <v>0</v>
      </c>
      <c r="J299" s="39">
        <v>108</v>
      </c>
      <c r="K299" s="38">
        <f t="shared" si="361"/>
        <v>47.05</v>
      </c>
      <c r="L299" s="38">
        <f t="shared" si="362"/>
        <v>627.29</v>
      </c>
      <c r="M299" s="39">
        <f t="shared" si="363"/>
        <v>499.34</v>
      </c>
      <c r="N299" s="38">
        <f t="shared" si="364"/>
        <v>27.44</v>
      </c>
      <c r="O299" s="39">
        <f t="shared" si="365"/>
        <v>0</v>
      </c>
      <c r="P299" s="39">
        <f t="shared" si="366"/>
        <v>54</v>
      </c>
      <c r="Q299" s="39">
        <f t="shared" si="367"/>
        <v>1255.12</v>
      </c>
      <c r="R299" s="38">
        <f t="shared" si="368"/>
        <v>0</v>
      </c>
      <c r="S299" s="38">
        <f t="shared" si="369"/>
        <v>313.64</v>
      </c>
      <c r="T299" s="39">
        <f t="shared" si="370"/>
        <v>124.84</v>
      </c>
      <c r="U299" s="38">
        <f t="shared" si="371"/>
        <v>11.76</v>
      </c>
      <c r="V299" s="39">
        <f t="shared" si="372"/>
        <v>0</v>
      </c>
      <c r="W299" s="39">
        <f t="shared" si="373"/>
        <v>54</v>
      </c>
      <c r="X299" s="38">
        <f t="shared" si="374"/>
        <v>504.24</v>
      </c>
      <c r="Y299" s="38">
        <f t="shared" si="375"/>
        <v>1759.36</v>
      </c>
      <c r="Z299" s="35"/>
      <c r="AA299" s="41" t="s">
        <v>69</v>
      </c>
      <c r="AB299" s="42">
        <f t="shared" ref="AB299:AH299" si="423">K299+R299</f>
        <v>47.05</v>
      </c>
      <c r="AC299" s="42">
        <f t="shared" si="423"/>
        <v>940.93</v>
      </c>
      <c r="AD299" s="42">
        <f t="shared" si="423"/>
        <v>624.18</v>
      </c>
      <c r="AE299" s="42">
        <f t="shared" si="423"/>
        <v>39.2</v>
      </c>
      <c r="AF299" s="42">
        <f t="shared" si="423"/>
        <v>0</v>
      </c>
      <c r="AG299" s="42">
        <f t="shared" si="423"/>
        <v>108</v>
      </c>
      <c r="AH299" s="42">
        <f t="shared" si="423"/>
        <v>1759.36</v>
      </c>
      <c r="AI299" s="41" t="s">
        <v>33</v>
      </c>
      <c r="AJ299" s="15"/>
    </row>
    <row r="300" ht="17" customHeight="1" spans="1:36">
      <c r="A300" s="37"/>
      <c r="B300" s="48" t="s">
        <v>347</v>
      </c>
      <c r="C300" s="114" t="s">
        <v>720</v>
      </c>
      <c r="D300" s="49" t="s">
        <v>721</v>
      </c>
      <c r="E300" s="109">
        <v>0</v>
      </c>
      <c r="F300" s="109">
        <v>0</v>
      </c>
      <c r="G300" s="109">
        <v>0</v>
      </c>
      <c r="H300" s="109">
        <v>0</v>
      </c>
      <c r="I300" s="73">
        <v>0</v>
      </c>
      <c r="J300" s="39">
        <v>0</v>
      </c>
      <c r="K300" s="38">
        <v>6.99</v>
      </c>
      <c r="L300" s="38">
        <f t="shared" si="362"/>
        <v>0</v>
      </c>
      <c r="M300" s="39">
        <f t="shared" si="363"/>
        <v>0</v>
      </c>
      <c r="N300" s="38">
        <f t="shared" si="364"/>
        <v>0</v>
      </c>
      <c r="O300" s="39">
        <f t="shared" si="365"/>
        <v>0</v>
      </c>
      <c r="P300" s="39">
        <f t="shared" si="366"/>
        <v>0</v>
      </c>
      <c r="Q300" s="39">
        <f t="shared" si="367"/>
        <v>6.99</v>
      </c>
      <c r="R300" s="38">
        <f t="shared" si="368"/>
        <v>0</v>
      </c>
      <c r="S300" s="38">
        <f t="shared" si="369"/>
        <v>0</v>
      </c>
      <c r="T300" s="39">
        <f t="shared" si="370"/>
        <v>0</v>
      </c>
      <c r="U300" s="38">
        <f t="shared" si="371"/>
        <v>0</v>
      </c>
      <c r="V300" s="39">
        <f t="shared" si="372"/>
        <v>0</v>
      </c>
      <c r="W300" s="39">
        <f t="shared" si="373"/>
        <v>0</v>
      </c>
      <c r="X300" s="38">
        <f t="shared" si="374"/>
        <v>0</v>
      </c>
      <c r="Y300" s="38">
        <f t="shared" si="375"/>
        <v>6.99</v>
      </c>
      <c r="Z300" s="35"/>
      <c r="AA300" s="41" t="s">
        <v>69</v>
      </c>
      <c r="AB300" s="42">
        <f t="shared" ref="AB300:AH300" si="424">K300+R300</f>
        <v>6.99</v>
      </c>
      <c r="AC300" s="42">
        <f t="shared" si="424"/>
        <v>0</v>
      </c>
      <c r="AD300" s="42">
        <f t="shared" si="424"/>
        <v>0</v>
      </c>
      <c r="AE300" s="42">
        <f t="shared" si="424"/>
        <v>0</v>
      </c>
      <c r="AF300" s="42">
        <f t="shared" si="424"/>
        <v>0</v>
      </c>
      <c r="AG300" s="42">
        <f t="shared" si="424"/>
        <v>0</v>
      </c>
      <c r="AH300" s="42">
        <f t="shared" si="424"/>
        <v>6.99</v>
      </c>
      <c r="AI300" s="41" t="s">
        <v>33</v>
      </c>
      <c r="AJ300" s="15"/>
    </row>
    <row r="301" ht="17" customHeight="1" spans="1:36">
      <c r="A301" s="37"/>
      <c r="B301" s="48" t="s">
        <v>347</v>
      </c>
      <c r="C301" s="114" t="s">
        <v>726</v>
      </c>
      <c r="D301" s="228" t="s">
        <v>727</v>
      </c>
      <c r="E301" s="109">
        <v>0</v>
      </c>
      <c r="F301" s="109">
        <v>0</v>
      </c>
      <c r="G301" s="109">
        <v>0</v>
      </c>
      <c r="H301" s="109">
        <v>0</v>
      </c>
      <c r="I301" s="73">
        <v>0</v>
      </c>
      <c r="J301" s="39">
        <v>0</v>
      </c>
      <c r="K301" s="38">
        <v>16.31</v>
      </c>
      <c r="L301" s="38">
        <f t="shared" si="362"/>
        <v>0</v>
      </c>
      <c r="M301" s="39">
        <f t="shared" si="363"/>
        <v>0</v>
      </c>
      <c r="N301" s="38">
        <f t="shared" si="364"/>
        <v>0</v>
      </c>
      <c r="O301" s="39">
        <f t="shared" si="365"/>
        <v>0</v>
      </c>
      <c r="P301" s="39">
        <f t="shared" si="366"/>
        <v>0</v>
      </c>
      <c r="Q301" s="39">
        <f t="shared" si="367"/>
        <v>16.31</v>
      </c>
      <c r="R301" s="38">
        <f t="shared" si="368"/>
        <v>0</v>
      </c>
      <c r="S301" s="38">
        <f t="shared" si="369"/>
        <v>0</v>
      </c>
      <c r="T301" s="39">
        <f t="shared" si="370"/>
        <v>0</v>
      </c>
      <c r="U301" s="38">
        <f t="shared" si="371"/>
        <v>0</v>
      </c>
      <c r="V301" s="39">
        <f t="shared" si="372"/>
        <v>0</v>
      </c>
      <c r="W301" s="39">
        <f t="shared" si="373"/>
        <v>0</v>
      </c>
      <c r="X301" s="38">
        <f t="shared" si="374"/>
        <v>0</v>
      </c>
      <c r="Y301" s="38">
        <f t="shared" si="375"/>
        <v>16.31</v>
      </c>
      <c r="Z301" s="35"/>
      <c r="AA301" s="41" t="s">
        <v>69</v>
      </c>
      <c r="AB301" s="42">
        <f t="shared" ref="AB301:AH301" si="425">K301+R301</f>
        <v>16.31</v>
      </c>
      <c r="AC301" s="42">
        <f t="shared" si="425"/>
        <v>0</v>
      </c>
      <c r="AD301" s="42">
        <f t="shared" si="425"/>
        <v>0</v>
      </c>
      <c r="AE301" s="42">
        <f t="shared" si="425"/>
        <v>0</v>
      </c>
      <c r="AF301" s="42">
        <f t="shared" si="425"/>
        <v>0</v>
      </c>
      <c r="AG301" s="42">
        <f t="shared" si="425"/>
        <v>0</v>
      </c>
      <c r="AH301" s="42">
        <f t="shared" si="425"/>
        <v>16.31</v>
      </c>
      <c r="AI301" s="41" t="s">
        <v>33</v>
      </c>
      <c r="AJ301" s="15"/>
    </row>
    <row r="302" ht="17" customHeight="1" spans="1:36">
      <c r="A302" s="37"/>
      <c r="B302" s="48" t="s">
        <v>347</v>
      </c>
      <c r="C302" s="114" t="s">
        <v>730</v>
      </c>
      <c r="D302" s="197" t="s">
        <v>731</v>
      </c>
      <c r="E302" s="109">
        <v>0</v>
      </c>
      <c r="F302" s="109">
        <v>0</v>
      </c>
      <c r="G302" s="109">
        <v>0</v>
      </c>
      <c r="H302" s="109">
        <v>0</v>
      </c>
      <c r="I302" s="73">
        <v>0</v>
      </c>
      <c r="J302" s="39">
        <v>0</v>
      </c>
      <c r="K302" s="38">
        <v>6.99</v>
      </c>
      <c r="L302" s="38">
        <f t="shared" si="362"/>
        <v>0</v>
      </c>
      <c r="M302" s="39">
        <f t="shared" si="363"/>
        <v>0</v>
      </c>
      <c r="N302" s="38">
        <f t="shared" si="364"/>
        <v>0</v>
      </c>
      <c r="O302" s="39">
        <f t="shared" si="365"/>
        <v>0</v>
      </c>
      <c r="P302" s="39">
        <f t="shared" si="366"/>
        <v>0</v>
      </c>
      <c r="Q302" s="39">
        <f t="shared" si="367"/>
        <v>6.99</v>
      </c>
      <c r="R302" s="38">
        <f t="shared" si="368"/>
        <v>0</v>
      </c>
      <c r="S302" s="38">
        <f t="shared" si="369"/>
        <v>0</v>
      </c>
      <c r="T302" s="39">
        <f t="shared" si="370"/>
        <v>0</v>
      </c>
      <c r="U302" s="38">
        <f t="shared" si="371"/>
        <v>0</v>
      </c>
      <c r="V302" s="39">
        <f t="shared" si="372"/>
        <v>0</v>
      </c>
      <c r="W302" s="39">
        <f t="shared" si="373"/>
        <v>0</v>
      </c>
      <c r="X302" s="38">
        <f t="shared" si="374"/>
        <v>0</v>
      </c>
      <c r="Y302" s="38">
        <f t="shared" si="375"/>
        <v>6.99</v>
      </c>
      <c r="Z302" s="35"/>
      <c r="AA302" s="41" t="s">
        <v>69</v>
      </c>
      <c r="AB302" s="42">
        <f t="shared" ref="AB302:AH302" si="426">K302+R302</f>
        <v>6.99</v>
      </c>
      <c r="AC302" s="42">
        <f t="shared" si="426"/>
        <v>0</v>
      </c>
      <c r="AD302" s="42">
        <f t="shared" si="426"/>
        <v>0</v>
      </c>
      <c r="AE302" s="42">
        <f t="shared" si="426"/>
        <v>0</v>
      </c>
      <c r="AF302" s="42">
        <f t="shared" si="426"/>
        <v>0</v>
      </c>
      <c r="AG302" s="42">
        <f t="shared" si="426"/>
        <v>0</v>
      </c>
      <c r="AH302" s="42">
        <f t="shared" si="426"/>
        <v>6.99</v>
      </c>
      <c r="AI302" s="41" t="s">
        <v>33</v>
      </c>
      <c r="AJ302" s="15"/>
    </row>
    <row r="303" ht="17" customHeight="1" spans="1:36">
      <c r="A303" s="37"/>
      <c r="B303" s="38"/>
      <c r="C303" s="54"/>
      <c r="D303" s="40"/>
      <c r="E303" s="39"/>
      <c r="F303" s="39"/>
      <c r="G303" s="39"/>
      <c r="H303" s="39"/>
      <c r="I303" s="73"/>
      <c r="J303" s="39"/>
      <c r="K303" s="38"/>
      <c r="L303" s="38"/>
      <c r="M303" s="39"/>
      <c r="N303" s="38"/>
      <c r="O303" s="39"/>
      <c r="P303" s="39"/>
      <c r="Q303" s="39"/>
      <c r="R303" s="38"/>
      <c r="S303" s="38"/>
      <c r="T303" s="39"/>
      <c r="U303" s="38"/>
      <c r="V303" s="39"/>
      <c r="W303" s="39"/>
      <c r="X303" s="38">
        <f t="shared" si="374"/>
        <v>0</v>
      </c>
      <c r="Y303" s="38">
        <f t="shared" si="375"/>
        <v>0</v>
      </c>
      <c r="Z303" s="35"/>
      <c r="AA303" s="41"/>
      <c r="AB303" s="42"/>
      <c r="AC303" s="42"/>
      <c r="AD303" s="42"/>
      <c r="AE303" s="42"/>
      <c r="AF303" s="42"/>
      <c r="AG303" s="42"/>
      <c r="AH303" s="42"/>
      <c r="AI303" s="41"/>
      <c r="AJ303" s="15"/>
    </row>
    <row r="304" ht="21" customHeight="1" spans="1:36">
      <c r="A304" s="79" t="s">
        <v>10</v>
      </c>
      <c r="B304" s="79"/>
      <c r="C304" s="80"/>
      <c r="D304" s="81"/>
      <c r="E304" s="35">
        <f>SUM(E4:E303)</f>
        <v>1166574.55000001</v>
      </c>
      <c r="F304" s="35">
        <f t="shared" ref="F304:AH304" si="427">SUM(F4:F303)</f>
        <v>1166574.55000001</v>
      </c>
      <c r="G304" s="35">
        <f t="shared" si="427"/>
        <v>1847558</v>
      </c>
      <c r="H304" s="35">
        <f t="shared" si="427"/>
        <v>1166574.55000001</v>
      </c>
      <c r="I304" s="35">
        <f t="shared" si="427"/>
        <v>770664</v>
      </c>
      <c r="J304" s="35">
        <f t="shared" si="427"/>
        <v>31968</v>
      </c>
      <c r="K304" s="35">
        <f t="shared" si="427"/>
        <v>14030.1399999999</v>
      </c>
      <c r="L304" s="35">
        <f t="shared" si="427"/>
        <v>186652.49</v>
      </c>
      <c r="M304" s="35">
        <f t="shared" si="427"/>
        <v>147804.639999999</v>
      </c>
      <c r="N304" s="35">
        <f t="shared" si="427"/>
        <v>8164.93999999995</v>
      </c>
      <c r="O304" s="35">
        <f t="shared" si="427"/>
        <v>38533.2</v>
      </c>
      <c r="P304" s="35">
        <f t="shared" si="427"/>
        <v>15984</v>
      </c>
      <c r="Q304" s="35">
        <f t="shared" si="427"/>
        <v>411169.409999999</v>
      </c>
      <c r="R304" s="35">
        <f t="shared" si="427"/>
        <v>0</v>
      </c>
      <c r="S304" s="35">
        <f t="shared" si="427"/>
        <v>93324.8399999999</v>
      </c>
      <c r="T304" s="35">
        <f t="shared" si="427"/>
        <v>36952.6399999999</v>
      </c>
      <c r="U304" s="35">
        <f t="shared" si="427"/>
        <v>3499.26000000002</v>
      </c>
      <c r="V304" s="35">
        <f t="shared" si="427"/>
        <v>38533.2</v>
      </c>
      <c r="W304" s="35">
        <f t="shared" si="427"/>
        <v>15984</v>
      </c>
      <c r="X304" s="35">
        <f t="shared" si="427"/>
        <v>188293.94</v>
      </c>
      <c r="Y304" s="35">
        <f t="shared" si="427"/>
        <v>599463.349999997</v>
      </c>
      <c r="Z304" s="35">
        <f t="shared" si="427"/>
        <v>0</v>
      </c>
      <c r="AA304" s="35">
        <f t="shared" si="427"/>
        <v>0</v>
      </c>
      <c r="AB304" s="35">
        <f t="shared" si="427"/>
        <v>14030.1399999999</v>
      </c>
      <c r="AC304" s="35">
        <f t="shared" si="427"/>
        <v>279977.329999999</v>
      </c>
      <c r="AD304" s="35">
        <f t="shared" si="427"/>
        <v>184757.279999999</v>
      </c>
      <c r="AE304" s="35">
        <f t="shared" si="427"/>
        <v>11664.2</v>
      </c>
      <c r="AF304" s="35">
        <f t="shared" si="427"/>
        <v>77066.4</v>
      </c>
      <c r="AG304" s="35">
        <f t="shared" si="427"/>
        <v>31968</v>
      </c>
      <c r="AH304" s="35">
        <f t="shared" si="427"/>
        <v>599463.349999997</v>
      </c>
      <c r="AI304" s="41"/>
      <c r="AJ304" s="15"/>
    </row>
    <row r="305" spans="1:39">
      <c r="A305" s="22"/>
      <c r="B305" s="22"/>
      <c r="E305" s="22"/>
      <c r="AA305" s="82"/>
    </row>
    <row r="306" ht="15" customHeight="1" spans="1:39">
      <c r="A306" s="83" t="s">
        <v>732</v>
      </c>
      <c r="B306" s="83"/>
      <c r="C306" s="83" t="s">
        <v>733</v>
      </c>
      <c r="D306" s="83"/>
      <c r="E306" s="83" t="s">
        <v>734</v>
      </c>
      <c r="F306" s="83"/>
      <c r="G306" s="84" t="s">
        <v>45</v>
      </c>
      <c r="H306" s="84"/>
      <c r="I306" s="83" t="s">
        <v>735</v>
      </c>
      <c r="J306" s="85" t="s">
        <v>736</v>
      </c>
      <c r="K306" s="85" t="s">
        <v>737</v>
      </c>
      <c r="N306" s="86"/>
      <c r="X306" s="21"/>
      <c r="Y306" s="21"/>
      <c r="AC306" s="87"/>
      <c r="AI306" s="15"/>
      <c r="AJ306" s="15"/>
      <c r="AK306" s="15"/>
      <c r="AL306" s="15"/>
      <c r="AM306" s="24"/>
    </row>
    <row r="307" ht="15" customHeight="1" spans="1:39">
      <c r="A307" s="88" t="s">
        <v>738</v>
      </c>
      <c r="B307" s="88"/>
      <c r="C307" s="89">
        <f>SUM(K4:K299)</f>
        <v>13999.8499999999</v>
      </c>
      <c r="D307" s="89"/>
      <c r="E307" s="90">
        <f>SUM(R4:R303)</f>
        <v>0</v>
      </c>
      <c r="F307" s="90"/>
      <c r="G307" s="91">
        <f>C307+E307</f>
        <v>13999.8499999999</v>
      </c>
      <c r="H307" s="92"/>
      <c r="I307" s="83">
        <f>COUNTIFS(E4:E303,"&lt;&gt;",E4:E303,"&lt;&gt;0")</f>
        <v>296</v>
      </c>
      <c r="J307" s="93">
        <f>SUM(K300:K302)</f>
        <v>30.29</v>
      </c>
      <c r="K307" s="85">
        <f t="shared" ref="K307:K312" si="428">G307+J307</f>
        <v>14030.1399999999</v>
      </c>
      <c r="N307" s="86"/>
      <c r="X307" s="21"/>
      <c r="Y307" s="21"/>
      <c r="AB307" s="82"/>
      <c r="AI307" s="15"/>
      <c r="AJ307" s="15"/>
      <c r="AK307" s="15"/>
      <c r="AL307" s="15"/>
      <c r="AM307" s="24"/>
    </row>
    <row r="308" ht="15" customHeight="1" spans="1:39">
      <c r="A308" s="88" t="s">
        <v>739</v>
      </c>
      <c r="B308" s="88"/>
      <c r="C308" s="89">
        <f>SUM(L4:L303)</f>
        <v>186652.49</v>
      </c>
      <c r="D308" s="89"/>
      <c r="E308" s="90">
        <f>SUM(S4:S303)</f>
        <v>93324.8399999999</v>
      </c>
      <c r="F308" s="90"/>
      <c r="G308" s="91">
        <f t="shared" ref="G307:G313" si="429">C308+E308</f>
        <v>279977.33</v>
      </c>
      <c r="H308" s="92"/>
      <c r="I308" s="83">
        <f>COUNTIFS(F4:F303,"&lt;&gt;",F4:F303,"&lt;&gt;0")</f>
        <v>296</v>
      </c>
      <c r="J308" s="85"/>
      <c r="K308" s="85">
        <f t="shared" si="428"/>
        <v>279977.33</v>
      </c>
      <c r="N308" s="86"/>
      <c r="X308" s="21"/>
      <c r="Y308" s="21"/>
      <c r="AC308" s="82"/>
      <c r="AI308" s="15"/>
      <c r="AJ308" s="15"/>
      <c r="AK308" s="15"/>
      <c r="AL308" s="15"/>
      <c r="AM308" s="24"/>
    </row>
    <row r="309" ht="15" customHeight="1" spans="1:39">
      <c r="A309" s="88" t="s">
        <v>740</v>
      </c>
      <c r="B309" s="88"/>
      <c r="C309" s="89">
        <f>SUM(N4:N303)</f>
        <v>8164.93999999995</v>
      </c>
      <c r="D309" s="89"/>
      <c r="E309" s="90">
        <f>SUM(U4:U303)</f>
        <v>3499.26000000002</v>
      </c>
      <c r="F309" s="90"/>
      <c r="G309" s="91">
        <f t="shared" si="429"/>
        <v>11664.2</v>
      </c>
      <c r="H309" s="92"/>
      <c r="I309" s="83">
        <f>COUNTIFS(H4:H303,"&lt;&gt;",H4:H303,"&lt;&gt;0")</f>
        <v>296</v>
      </c>
      <c r="J309" s="85"/>
      <c r="K309" s="85">
        <f t="shared" si="428"/>
        <v>11664.2</v>
      </c>
      <c r="N309" s="86"/>
      <c r="X309" s="21"/>
      <c r="Y309" s="21"/>
      <c r="AI309" s="15"/>
      <c r="AJ309" s="15"/>
      <c r="AK309" s="15"/>
      <c r="AL309" s="15"/>
      <c r="AM309" s="24"/>
    </row>
    <row r="310" ht="15" customHeight="1" spans="1:39">
      <c r="A310" s="94" t="s">
        <v>741</v>
      </c>
      <c r="B310" s="94"/>
      <c r="C310" s="89">
        <f>SUM(M4:M303)</f>
        <v>147804.639999999</v>
      </c>
      <c r="D310" s="89"/>
      <c r="E310" s="90">
        <f>SUM(T4:T303)</f>
        <v>36952.6399999999</v>
      </c>
      <c r="F310" s="90"/>
      <c r="G310" s="91">
        <f t="shared" si="429"/>
        <v>184757.279999999</v>
      </c>
      <c r="H310" s="92"/>
      <c r="I310" s="83">
        <f>COUNTIFS(G4:G303,"&lt;&gt;",G4:G303,"&lt;&gt;0")</f>
        <v>296</v>
      </c>
      <c r="J310" s="85"/>
      <c r="K310" s="85">
        <f t="shared" si="428"/>
        <v>184757.279999999</v>
      </c>
      <c r="N310" s="86"/>
      <c r="X310" s="21"/>
      <c r="Y310" s="21"/>
      <c r="AI310" s="15"/>
      <c r="AJ310" s="15"/>
      <c r="AK310" s="15"/>
      <c r="AL310" s="15"/>
      <c r="AM310" s="24"/>
    </row>
    <row r="311" ht="15" customHeight="1" spans="1:39">
      <c r="A311" s="94" t="s">
        <v>742</v>
      </c>
      <c r="B311" s="94"/>
      <c r="C311" s="89">
        <f>SUM(P4:P303)</f>
        <v>15984</v>
      </c>
      <c r="D311" s="89"/>
      <c r="E311" s="90">
        <f>SUM(W4:W303)</f>
        <v>15984</v>
      </c>
      <c r="F311" s="90"/>
      <c r="G311" s="91">
        <f t="shared" si="429"/>
        <v>31968</v>
      </c>
      <c r="H311" s="92"/>
      <c r="I311" s="83">
        <f>COUNTIFS(J4:J303,"&lt;&gt;",J4:J303,"&lt;&gt;0")</f>
        <v>296</v>
      </c>
      <c r="J311" s="85"/>
      <c r="K311" s="85">
        <f t="shared" si="428"/>
        <v>31968</v>
      </c>
      <c r="N311" s="86"/>
      <c r="X311" s="21"/>
      <c r="Y311" s="21"/>
      <c r="AI311" s="15"/>
      <c r="AJ311" s="15"/>
      <c r="AK311" s="15"/>
      <c r="AL311" s="15"/>
      <c r="AM311" s="24"/>
    </row>
    <row r="312" ht="21" customHeight="1" spans="1:39">
      <c r="A312" s="94" t="s">
        <v>743</v>
      </c>
      <c r="B312" s="94"/>
      <c r="C312" s="89">
        <f>SUM(O4:O303)</f>
        <v>38533.2</v>
      </c>
      <c r="D312" s="89"/>
      <c r="E312" s="90">
        <f>SUM(V4:V303)</f>
        <v>38533.2</v>
      </c>
      <c r="F312" s="90"/>
      <c r="G312" s="91">
        <f t="shared" si="429"/>
        <v>77066.4</v>
      </c>
      <c r="H312" s="92"/>
      <c r="I312" s="83">
        <f>COUNTIFS(I4:I303,"&lt;&gt;",I4:I303,"&lt;&gt;0")</f>
        <v>275</v>
      </c>
      <c r="J312" s="85"/>
      <c r="K312" s="85">
        <f t="shared" si="428"/>
        <v>77066.4</v>
      </c>
      <c r="N312" s="86"/>
      <c r="X312" s="21"/>
      <c r="Y312" s="21"/>
      <c r="AI312" s="15"/>
      <c r="AJ312" s="15"/>
      <c r="AK312" s="15"/>
      <c r="AL312" s="15"/>
      <c r="AM312" s="24"/>
    </row>
    <row r="313" ht="17" customHeight="1" spans="1:39">
      <c r="A313" s="85" t="s">
        <v>744</v>
      </c>
      <c r="B313" s="85"/>
      <c r="C313" s="95">
        <f>SUM(C307:D312)</f>
        <v>411139.119999999</v>
      </c>
      <c r="D313" s="96"/>
      <c r="E313" s="97">
        <f>SUM(E307:F312)</f>
        <v>188293.94</v>
      </c>
      <c r="F313" s="98"/>
      <c r="G313" s="99">
        <f t="shared" si="429"/>
        <v>599433.059999999</v>
      </c>
      <c r="H313" s="100"/>
      <c r="I313" s="85"/>
      <c r="J313" s="85"/>
      <c r="K313" s="101">
        <f>SUM(K307:K312)</f>
        <v>599463.349999999</v>
      </c>
      <c r="N313" s="86"/>
      <c r="X313" s="21"/>
      <c r="Y313" s="21"/>
      <c r="AI313" s="15"/>
      <c r="AJ313" s="15"/>
      <c r="AK313" s="15"/>
      <c r="AL313" s="15"/>
      <c r="AM313" s="24"/>
    </row>
    <row r="314" spans="1:39">
      <c r="A314" s="102" t="s">
        <v>745</v>
      </c>
      <c r="B314" s="102"/>
      <c r="C314" s="103"/>
      <c r="D314" s="102"/>
      <c r="E314" s="102"/>
      <c r="F314" s="102"/>
      <c r="G314" s="104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</row>
    <row r="315" spans="1:39">
      <c r="A315" s="102"/>
      <c r="B315" s="102"/>
      <c r="C315" s="103"/>
      <c r="D315" s="102"/>
      <c r="E315" s="102"/>
      <c r="F315" s="102"/>
      <c r="G315" s="104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</row>
    <row r="316" spans="1:39">
      <c r="A316" s="102"/>
      <c r="B316" s="102"/>
      <c r="C316" s="103"/>
      <c r="D316" s="102"/>
      <c r="E316" s="102"/>
      <c r="F316" s="102"/>
      <c r="G316" s="104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</row>
    <row r="317" spans="1:39">
      <c r="A317" s="102"/>
      <c r="B317" s="102"/>
      <c r="C317" s="103"/>
      <c r="D317" s="102"/>
      <c r="E317" s="102"/>
      <c r="F317" s="102"/>
      <c r="G317" s="104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</row>
    <row r="318" spans="1:39">
      <c r="A318" s="102"/>
      <c r="B318" s="102"/>
      <c r="C318" s="103"/>
      <c r="D318" s="102"/>
      <c r="E318" s="102"/>
      <c r="F318" s="102"/>
      <c r="G318" s="104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</row>
    <row r="319" spans="1:39">
      <c r="A319" s="102"/>
      <c r="B319" s="104"/>
      <c r="C319" s="103"/>
      <c r="D319" s="105"/>
      <c r="E319" s="102"/>
      <c r="F319" s="102"/>
      <c r="G319" s="104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S319" s="15"/>
      <c r="T319" s="15"/>
      <c r="U319" s="15"/>
      <c r="V319" s="15"/>
      <c r="W319" s="15"/>
    </row>
    <row r="320" spans="1:39">
      <c r="A320" s="102"/>
      <c r="B320" s="104"/>
      <c r="C320" s="103"/>
      <c r="D320" s="105"/>
      <c r="E320" s="102"/>
      <c r="F320" s="102"/>
      <c r="G320" s="104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S320" s="15"/>
      <c r="T320" s="15"/>
      <c r="U320" s="15"/>
      <c r="V320" s="15"/>
      <c r="W320" s="15"/>
    </row>
    <row r="321" spans="1:36">
      <c r="A321" s="102"/>
      <c r="B321" s="104"/>
      <c r="C321" s="103"/>
      <c r="D321" s="105"/>
      <c r="E321" s="102"/>
      <c r="F321" s="102"/>
      <c r="G321" s="104"/>
      <c r="H321" s="102"/>
      <c r="I321" s="102"/>
      <c r="J321" s="102"/>
      <c r="K321" s="102"/>
      <c r="L321" s="102"/>
      <c r="M321" s="102"/>
      <c r="N321" s="102"/>
      <c r="O321" s="102"/>
      <c r="P321" s="102"/>
      <c r="Q321" s="102"/>
      <c r="S321" s="15"/>
      <c r="T321" s="15"/>
      <c r="U321" s="15"/>
      <c r="V321" s="15"/>
      <c r="W321" s="15"/>
    </row>
    <row r="322" spans="1:36">
      <c r="A322" s="106" t="s">
        <v>746</v>
      </c>
      <c r="B322" s="107"/>
      <c r="C322" s="108"/>
      <c r="D322" s="105"/>
      <c r="E322" s="102"/>
      <c r="F322" s="102"/>
      <c r="G322" s="104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  <c r="U322" s="102"/>
      <c r="W322" s="15"/>
    </row>
    <row r="323" spans="1:36">
      <c r="A323" s="106"/>
      <c r="B323" s="107"/>
      <c r="C323" s="108"/>
      <c r="W323" s="15"/>
    </row>
    <row r="324" s="15" customFormat="1" ht="16" customHeight="1" spans="1:36">
      <c r="A324" s="37">
        <f>ROW()-3</f>
        <v>321</v>
      </c>
      <c r="B324" s="38" t="e">
        <v>#N/A</v>
      </c>
      <c r="C324" s="145" t="s">
        <v>747</v>
      </c>
      <c r="D324" s="220" t="s">
        <v>748</v>
      </c>
      <c r="E324" s="109">
        <v>3920.55</v>
      </c>
      <c r="F324" s="109">
        <v>3920.55</v>
      </c>
      <c r="G324" s="198">
        <v>6241.75</v>
      </c>
      <c r="H324" s="198">
        <v>3920.55</v>
      </c>
      <c r="I324" s="109">
        <v>4180</v>
      </c>
      <c r="J324" s="39"/>
      <c r="K324" s="38">
        <f>ROUND(E324*0.012,2)</f>
        <v>47.05</v>
      </c>
      <c r="L324" s="38">
        <f>ROUND(F324*0.16,2)</f>
        <v>627.29</v>
      </c>
      <c r="M324" s="39">
        <f>ROUND(G324*0.08,2)</f>
        <v>499.34</v>
      </c>
      <c r="N324" s="38">
        <f>ROUND(H324*0.007,2)</f>
        <v>27.44</v>
      </c>
      <c r="O324" s="39">
        <f>I324*5%</f>
        <v>209</v>
      </c>
      <c r="P324" s="39">
        <f>J324*50%</f>
        <v>0</v>
      </c>
      <c r="Q324" s="39">
        <f>SUM(K324:P324)</f>
        <v>1410.12</v>
      </c>
      <c r="R324" s="38">
        <f>E324*0</f>
        <v>0</v>
      </c>
      <c r="S324" s="38">
        <f>ROUND(F324*0.08,2)</f>
        <v>313.64</v>
      </c>
      <c r="T324" s="39" t="e">
        <f>ROUND(#REF!*0.02,2)</f>
        <v>#REF!</v>
      </c>
      <c r="U324" s="38">
        <f>ROUND(H324*0.003,2)</f>
        <v>11.76</v>
      </c>
      <c r="V324" s="39">
        <f>I324*5%</f>
        <v>209</v>
      </c>
      <c r="W324" s="39">
        <f>J324*50%</f>
        <v>0</v>
      </c>
      <c r="X324" s="38" t="e">
        <f>SUM(R324:W324)</f>
        <v>#REF!</v>
      </c>
      <c r="Y324" s="38" t="e">
        <f>Q324+X324</f>
        <v>#REF!</v>
      </c>
      <c r="Z324" s="38"/>
      <c r="AA324" s="41" t="s">
        <v>74</v>
      </c>
      <c r="AB324" s="42">
        <f t="shared" ref="AB324:AH324" si="430">K324+R324</f>
        <v>47.05</v>
      </c>
      <c r="AC324" s="42">
        <f t="shared" si="430"/>
        <v>940.93</v>
      </c>
      <c r="AD324" s="42" t="e">
        <f t="shared" si="430"/>
        <v>#REF!</v>
      </c>
      <c r="AE324" s="42">
        <f t="shared" si="430"/>
        <v>39.2</v>
      </c>
      <c r="AF324" s="42">
        <f t="shared" si="430"/>
        <v>418</v>
      </c>
      <c r="AG324" s="42">
        <f t="shared" si="430"/>
        <v>0</v>
      </c>
      <c r="AH324" s="42" t="e">
        <f t="shared" si="430"/>
        <v>#REF!</v>
      </c>
      <c r="AI324" s="41" t="s">
        <v>35</v>
      </c>
    </row>
    <row r="325" s="18" customFormat="1" ht="19" customHeight="1" spans="1:36">
      <c r="A325" s="37">
        <f>ROW()-3</f>
        <v>322</v>
      </c>
      <c r="B325" s="38" t="s">
        <v>119</v>
      </c>
      <c r="C325" s="74" t="s">
        <v>749</v>
      </c>
      <c r="D325" s="75" t="s">
        <v>750</v>
      </c>
      <c r="E325" s="109">
        <v>3920.55</v>
      </c>
      <c r="F325" s="109">
        <v>3920.55</v>
      </c>
      <c r="G325" s="109">
        <v>6241.75</v>
      </c>
      <c r="H325" s="198">
        <v>3920.55</v>
      </c>
      <c r="I325" s="110">
        <v>3180</v>
      </c>
      <c r="J325" s="39"/>
      <c r="K325" s="38">
        <f>ROUND(E325*0.012,2)</f>
        <v>47.05</v>
      </c>
      <c r="L325" s="38">
        <f>ROUND(F325*0.16,2)</f>
        <v>627.29</v>
      </c>
      <c r="M325" s="39">
        <f>ROUND(G325*0.08,2)</f>
        <v>499.34</v>
      </c>
      <c r="N325" s="38">
        <f>ROUND(H325*0.007,2)</f>
        <v>27.44</v>
      </c>
      <c r="O325" s="39">
        <f>I325*5%</f>
        <v>159</v>
      </c>
      <c r="P325" s="39">
        <f>J325*50%</f>
        <v>0</v>
      </c>
      <c r="Q325" s="39">
        <f>SUM(K325:P325)</f>
        <v>1360.12</v>
      </c>
      <c r="R325" s="38">
        <f>E325*0</f>
        <v>0</v>
      </c>
      <c r="S325" s="38">
        <f>ROUND(F325*0.08,2)</f>
        <v>313.64</v>
      </c>
      <c r="T325" s="39">
        <f>ROUND(G325*0.02,2)</f>
        <v>124.84</v>
      </c>
      <c r="U325" s="38">
        <f>ROUND(H325*0.003,2)</f>
        <v>11.76</v>
      </c>
      <c r="V325" s="39">
        <f>I325*5%</f>
        <v>159</v>
      </c>
      <c r="W325" s="39">
        <f>J325*50%</f>
        <v>0</v>
      </c>
      <c r="X325" s="38">
        <f>SUM(R325:W325)</f>
        <v>609.24</v>
      </c>
      <c r="Y325" s="38">
        <f>Q325+X325</f>
        <v>1969.36</v>
      </c>
      <c r="Z325" s="35"/>
      <c r="AA325" s="41" t="s">
        <v>58</v>
      </c>
      <c r="AB325" s="42">
        <f t="shared" ref="AB325:AH325" si="431">K325+R325</f>
        <v>47.05</v>
      </c>
      <c r="AC325" s="42">
        <f t="shared" si="431"/>
        <v>940.93</v>
      </c>
      <c r="AD325" s="42">
        <f t="shared" si="431"/>
        <v>624.18</v>
      </c>
      <c r="AE325" s="42">
        <f t="shared" si="431"/>
        <v>39.2</v>
      </c>
      <c r="AF325" s="42">
        <f t="shared" si="431"/>
        <v>318</v>
      </c>
      <c r="AG325" s="42">
        <f t="shared" si="431"/>
        <v>0</v>
      </c>
      <c r="AH325" s="42">
        <f t="shared" si="431"/>
        <v>1969.36</v>
      </c>
      <c r="AI325" s="41" t="s">
        <v>35</v>
      </c>
      <c r="AJ325" s="15"/>
    </row>
    <row r="326" spans="1:36">
      <c r="A326" s="37">
        <f>ROW()-3</f>
        <v>323</v>
      </c>
      <c r="B326" s="38" t="s">
        <v>189</v>
      </c>
      <c r="C326" s="45" t="s">
        <v>751</v>
      </c>
      <c r="D326" s="221" t="s">
        <v>752</v>
      </c>
      <c r="E326" s="109">
        <v>3920.55</v>
      </c>
      <c r="F326" s="109">
        <v>3920.55</v>
      </c>
      <c r="G326" s="109">
        <v>6241.75</v>
      </c>
      <c r="H326" s="198">
        <v>3920.55</v>
      </c>
      <c r="I326" s="109">
        <v>3180</v>
      </c>
      <c r="J326" s="39"/>
      <c r="K326" s="38">
        <f>ROUND(E326*0.012,2)</f>
        <v>47.05</v>
      </c>
      <c r="L326" s="38">
        <f>ROUND(F326*0.16,2)</f>
        <v>627.29</v>
      </c>
      <c r="M326" s="39">
        <f>ROUND(G326*0.08,2)</f>
        <v>499.34</v>
      </c>
      <c r="N326" s="38">
        <f>ROUND(H326*0.007,2)</f>
        <v>27.44</v>
      </c>
      <c r="O326" s="39">
        <f>I326*5%</f>
        <v>159</v>
      </c>
      <c r="P326" s="39">
        <f>J326*50%</f>
        <v>0</v>
      </c>
      <c r="Q326" s="39">
        <f>SUM(K326:P326)</f>
        <v>1360.12</v>
      </c>
      <c r="R326" s="38">
        <f>E326*0</f>
        <v>0</v>
      </c>
      <c r="S326" s="38">
        <f>ROUND(F326*0.08,2)</f>
        <v>313.64</v>
      </c>
      <c r="T326" s="39">
        <f>ROUND(G326*0.02,2)</f>
        <v>124.84</v>
      </c>
      <c r="U326" s="38">
        <f>ROUND(H326*0.003,2)</f>
        <v>11.76</v>
      </c>
      <c r="V326" s="39">
        <f>I326*5%</f>
        <v>159</v>
      </c>
      <c r="W326" s="39">
        <f>J326*50%</f>
        <v>0</v>
      </c>
      <c r="X326" s="38">
        <f>SUM(R326:W326)</f>
        <v>609.24</v>
      </c>
      <c r="Y326" s="38">
        <f>Q326+X326</f>
        <v>1969.36</v>
      </c>
      <c r="Z326" s="38"/>
      <c r="AA326" s="41" t="s">
        <v>52</v>
      </c>
      <c r="AB326" s="42">
        <f t="shared" ref="AB326:AH326" si="432">K326+R326</f>
        <v>47.05</v>
      </c>
      <c r="AC326" s="42">
        <f t="shared" si="432"/>
        <v>940.93</v>
      </c>
      <c r="AD326" s="42">
        <f t="shared" si="432"/>
        <v>624.18</v>
      </c>
      <c r="AE326" s="42">
        <f t="shared" si="432"/>
        <v>39.2</v>
      </c>
      <c r="AF326" s="42">
        <f t="shared" si="432"/>
        <v>318</v>
      </c>
      <c r="AG326" s="42">
        <f t="shared" si="432"/>
        <v>0</v>
      </c>
      <c r="AH326" s="42">
        <f t="shared" si="432"/>
        <v>1969.36</v>
      </c>
      <c r="AI326" s="41" t="s">
        <v>36</v>
      </c>
      <c r="AJ326" s="15"/>
    </row>
    <row r="327" s="15" customFormat="1" ht="16" customHeight="1" spans="1:36">
      <c r="A327" s="37">
        <f>ROW()-3</f>
        <v>324</v>
      </c>
      <c r="B327" s="38" t="s">
        <v>270</v>
      </c>
      <c r="C327" s="38" t="s">
        <v>753</v>
      </c>
      <c r="D327" s="40" t="s">
        <v>754</v>
      </c>
      <c r="E327" s="109">
        <v>3920.55</v>
      </c>
      <c r="F327" s="109">
        <v>3920.55</v>
      </c>
      <c r="G327" s="109">
        <v>6241.75</v>
      </c>
      <c r="H327" s="198">
        <v>3920.55</v>
      </c>
      <c r="I327" s="109">
        <v>2200</v>
      </c>
      <c r="J327" s="39"/>
      <c r="K327" s="38">
        <f>ROUND(E327*0.012,2)</f>
        <v>47.05</v>
      </c>
      <c r="L327" s="38">
        <f>ROUND(F327*0.16,2)</f>
        <v>627.29</v>
      </c>
      <c r="M327" s="39">
        <f>ROUND(G327*0.08,2)</f>
        <v>499.34</v>
      </c>
      <c r="N327" s="38">
        <f>ROUND(H327*0.007,2)</f>
        <v>27.44</v>
      </c>
      <c r="O327" s="39">
        <f>I327*5%</f>
        <v>110</v>
      </c>
      <c r="P327" s="39">
        <f>J327*50%</f>
        <v>0</v>
      </c>
      <c r="Q327" s="39">
        <f>SUM(K327:P327)</f>
        <v>1311.12</v>
      </c>
      <c r="R327" s="38">
        <f>E327*0</f>
        <v>0</v>
      </c>
      <c r="S327" s="38">
        <f>ROUND(F327*0.08,2)</f>
        <v>313.64</v>
      </c>
      <c r="T327" s="39">
        <f>ROUND(G327*0.02,2)</f>
        <v>124.84</v>
      </c>
      <c r="U327" s="38">
        <f>ROUND(H327*0.003,2)</f>
        <v>11.76</v>
      </c>
      <c r="V327" s="39">
        <f>I327*5%</f>
        <v>110</v>
      </c>
      <c r="W327" s="39">
        <f>J327*50%</f>
        <v>0</v>
      </c>
      <c r="X327" s="38">
        <f>SUM(R327:W327)</f>
        <v>560.24</v>
      </c>
      <c r="Y327" s="38">
        <f>Q327+X327</f>
        <v>1871.36</v>
      </c>
      <c r="Z327" s="38"/>
      <c r="AA327" s="41" t="s">
        <v>63</v>
      </c>
      <c r="AB327" s="42">
        <f t="shared" ref="AB327:AH327" si="433">K327+R327</f>
        <v>47.05</v>
      </c>
      <c r="AC327" s="42">
        <f t="shared" si="433"/>
        <v>940.93</v>
      </c>
      <c r="AD327" s="42">
        <f t="shared" si="433"/>
        <v>624.18</v>
      </c>
      <c r="AE327" s="42">
        <f t="shared" si="433"/>
        <v>39.2</v>
      </c>
      <c r="AF327" s="42">
        <f t="shared" si="433"/>
        <v>220</v>
      </c>
      <c r="AG327" s="42">
        <f t="shared" si="433"/>
        <v>0</v>
      </c>
      <c r="AH327" s="42">
        <f t="shared" si="433"/>
        <v>1871.36</v>
      </c>
      <c r="AI327" s="41" t="s">
        <v>33</v>
      </c>
    </row>
    <row r="328" s="15" customFormat="1" ht="16" customHeight="1" spans="1:36">
      <c r="A328" s="37">
        <f>ROW()-3</f>
        <v>325</v>
      </c>
      <c r="B328" s="199" t="s">
        <v>270</v>
      </c>
      <c r="C328" s="199" t="s">
        <v>755</v>
      </c>
      <c r="D328" s="200" t="s">
        <v>756</v>
      </c>
      <c r="E328" s="109">
        <v>0</v>
      </c>
      <c r="F328" s="109">
        <v>0</v>
      </c>
      <c r="G328" s="109">
        <v>0</v>
      </c>
      <c r="H328" s="198">
        <v>3920.55</v>
      </c>
      <c r="I328" s="109">
        <v>0</v>
      </c>
      <c r="J328" s="39"/>
      <c r="K328" s="38">
        <f>ROUND(E328*0.012,2)</f>
        <v>0</v>
      </c>
      <c r="L328" s="38">
        <f>ROUND(F328*0.16,2)</f>
        <v>0</v>
      </c>
      <c r="M328" s="39">
        <f>ROUND(G328*0.08,2)</f>
        <v>0</v>
      </c>
      <c r="N328" s="38">
        <f>ROUND(H328*0.007,2)</f>
        <v>27.44</v>
      </c>
      <c r="O328" s="39">
        <f>I328*5%</f>
        <v>0</v>
      </c>
      <c r="P328" s="39">
        <f>J328*50%</f>
        <v>0</v>
      </c>
      <c r="Q328" s="39">
        <f>SUM(K328:P328)</f>
        <v>27.44</v>
      </c>
      <c r="R328" s="38">
        <f>E328*0</f>
        <v>0</v>
      </c>
      <c r="S328" s="38">
        <f>ROUND(F328*0.08,2)</f>
        <v>0</v>
      </c>
      <c r="T328" s="39">
        <f>ROUND(G328*0.02,2)</f>
        <v>0</v>
      </c>
      <c r="U328" s="38">
        <f>ROUND(H328*0.003,2)</f>
        <v>11.76</v>
      </c>
      <c r="V328" s="39">
        <f>I328*5%</f>
        <v>0</v>
      </c>
      <c r="W328" s="39">
        <f>J328*50%</f>
        <v>0</v>
      </c>
      <c r="X328" s="38">
        <f>SUM(R328:W328)</f>
        <v>11.76</v>
      </c>
      <c r="Y328" s="38">
        <f>Q328+X328</f>
        <v>39.2</v>
      </c>
      <c r="Z328" s="38"/>
      <c r="AA328" s="41" t="s">
        <v>63</v>
      </c>
      <c r="AB328" s="42">
        <f t="shared" ref="AB328:AH328" si="434">K328+R328</f>
        <v>0</v>
      </c>
      <c r="AC328" s="42">
        <f t="shared" si="434"/>
        <v>0</v>
      </c>
      <c r="AD328" s="42">
        <f t="shared" si="434"/>
        <v>0</v>
      </c>
      <c r="AE328" s="42">
        <f t="shared" si="434"/>
        <v>39.2</v>
      </c>
      <c r="AF328" s="42">
        <f t="shared" si="434"/>
        <v>0</v>
      </c>
      <c r="AG328" s="42">
        <f t="shared" si="434"/>
        <v>0</v>
      </c>
      <c r="AH328" s="42">
        <f t="shared" si="434"/>
        <v>39.2</v>
      </c>
      <c r="AI328" s="41" t="s">
        <v>33</v>
      </c>
    </row>
    <row r="329" spans="1:36">
      <c r="D329" s="21"/>
      <c r="W329" s="15"/>
      <c r="AH329" s="24"/>
      <c r="AI329"/>
    </row>
    <row r="330" spans="1:36">
      <c r="D330" s="21"/>
      <c r="W330" s="15"/>
      <c r="AH330" s="24"/>
      <c r="AI330"/>
    </row>
    <row r="331" spans="1:36">
      <c r="D331" s="21"/>
      <c r="W331" s="15"/>
      <c r="AH331" s="24"/>
      <c r="AI331"/>
    </row>
    <row r="332" spans="1:36">
      <c r="D332" s="21"/>
      <c r="W332" s="15"/>
      <c r="AH332" s="24"/>
      <c r="AI332"/>
    </row>
    <row r="333" spans="1:36">
      <c r="D333" s="21"/>
      <c r="W333" s="15"/>
      <c r="AH333" s="24"/>
      <c r="AI333"/>
    </row>
    <row r="334" spans="1:36">
      <c r="D334" s="21"/>
      <c r="W334" s="15"/>
      <c r="AH334" s="24"/>
      <c r="AI334"/>
    </row>
    <row r="335" spans="1:36">
      <c r="D335" s="21"/>
      <c r="W335" s="15"/>
      <c r="AH335" s="24"/>
      <c r="AI335"/>
    </row>
    <row r="336" spans="1:36">
      <c r="D336" s="21"/>
      <c r="W336" s="15"/>
      <c r="AH336" s="24"/>
      <c r="AI336"/>
    </row>
    <row r="337" spans="4:35">
      <c r="D337" s="21"/>
      <c r="W337" s="15"/>
      <c r="AH337" s="24"/>
      <c r="AI337"/>
    </row>
    <row r="338" spans="4:35">
      <c r="D338" s="21"/>
      <c r="W338" s="15"/>
      <c r="AH338" s="24"/>
      <c r="AI338"/>
    </row>
    <row r="339" spans="4:35">
      <c r="D339" s="21"/>
      <c r="W339" s="15"/>
      <c r="AH339" s="24"/>
      <c r="AI339"/>
    </row>
    <row r="340" spans="4:35">
      <c r="D340" s="21"/>
      <c r="W340" s="15"/>
      <c r="AH340" s="24"/>
      <c r="AI340"/>
    </row>
  </sheetData>
  <sheetProtection algorithmName="SHA-512" hashValue="g8J2wMT/EVIJnSOs6IsMwspQwJM1SSPI7nFIJ0DyT8WqxQ7yOSUb90bf8z+JvOx5Mcde0uUQ3VCYQsvsspYZCw==" saltValue="ZJO75RMnI5C6cscJ0qNoXQ==" spinCount="100000" sheet="1" sort="0" autoFilter="0" pivotTables="0" objects="1"/>
  <autoFilter xmlns:etc="http://www.wps.cn/officeDocument/2017/etCustomData" ref="A3:AI304" etc:filterBottomFollowUsedRange="0">
    <sortState ref="A3:AI304">
      <sortCondition ref="A3:A301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5:B305"/>
    <mergeCell ref="C305:D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2:A3"/>
    <mergeCell ref="B2:B3"/>
    <mergeCell ref="C2:C3"/>
    <mergeCell ref="D2:D3"/>
    <mergeCell ref="A314:AF318"/>
    <mergeCell ref="A322:C323"/>
  </mergeCells>
  <conditionalFormatting sqref="D73">
    <cfRule type="duplicateValues" dxfId="245" priority="391"/>
  </conditionalFormatting>
  <conditionalFormatting sqref="C188">
    <cfRule type="duplicateValues" dxfId="246" priority="789"/>
  </conditionalFormatting>
  <conditionalFormatting sqref="C189">
    <cfRule type="duplicateValues" dxfId="246" priority="788"/>
  </conditionalFormatting>
  <conditionalFormatting sqref="C198">
    <cfRule type="duplicateValues" dxfId="246" priority="781"/>
  </conditionalFormatting>
  <conditionalFormatting sqref="C199">
    <cfRule type="duplicateValues" dxfId="246" priority="782"/>
  </conditionalFormatting>
  <conditionalFormatting sqref="C200">
    <cfRule type="duplicateValues" dxfId="246" priority="780"/>
  </conditionalFormatting>
  <conditionalFormatting sqref="C207">
    <cfRule type="duplicateValues" dxfId="245" priority="768"/>
    <cfRule type="duplicateValues" dxfId="245" priority="769"/>
    <cfRule type="duplicateValues" dxfId="245" priority="770"/>
    <cfRule type="duplicateValues" dxfId="245" priority="771"/>
    <cfRule type="duplicateValues" dxfId="245" priority="772"/>
    <cfRule type="duplicateValues" dxfId="245" priority="773"/>
    <cfRule type="duplicateValues" dxfId="245" priority="774"/>
    <cfRule type="duplicateValues" dxfId="245" priority="775"/>
    <cfRule type="duplicateValues" dxfId="246" priority="776"/>
  </conditionalFormatting>
  <conditionalFormatting sqref="C208">
    <cfRule type="duplicateValues" dxfId="245" priority="759"/>
    <cfRule type="duplicateValues" dxfId="245" priority="760"/>
    <cfRule type="duplicateValues" dxfId="245" priority="761"/>
    <cfRule type="duplicateValues" dxfId="245" priority="762"/>
    <cfRule type="duplicateValues" dxfId="245" priority="763"/>
    <cfRule type="duplicateValues" dxfId="245" priority="764"/>
    <cfRule type="duplicateValues" dxfId="245" priority="765"/>
    <cfRule type="duplicateValues" dxfId="245" priority="766"/>
    <cfRule type="duplicateValues" dxfId="246" priority="767"/>
  </conditionalFormatting>
  <conditionalFormatting sqref="C211">
    <cfRule type="duplicateValues" dxfId="245" priority="743"/>
  </conditionalFormatting>
  <conditionalFormatting sqref="C212">
    <cfRule type="duplicateValues" dxfId="245" priority="745"/>
    <cfRule type="duplicateValues" dxfId="245" priority="751"/>
  </conditionalFormatting>
  <conditionalFormatting sqref="D212">
    <cfRule type="duplicateValues" dxfId="245" priority="750"/>
  </conditionalFormatting>
  <conditionalFormatting sqref="C213">
    <cfRule type="duplicateValues" dxfId="245" priority="742"/>
  </conditionalFormatting>
  <conditionalFormatting sqref="D213">
    <cfRule type="duplicateValues" dxfId="245" priority="741"/>
  </conditionalFormatting>
  <conditionalFormatting sqref="D214">
    <cfRule type="duplicateValues" dxfId="245" priority="734"/>
    <cfRule type="duplicateValues" dxfId="245" priority="735"/>
    <cfRule type="duplicateValues" dxfId="245" priority="736"/>
  </conditionalFormatting>
  <conditionalFormatting sqref="C218">
    <cfRule type="duplicateValues" dxfId="245" priority="726"/>
    <cfRule type="duplicateValues" dxfId="245" priority="727"/>
    <cfRule type="duplicateValues" dxfId="245" priority="728"/>
    <cfRule type="duplicateValues" dxfId="245" priority="729"/>
    <cfRule type="duplicateValues" dxfId="245" priority="730"/>
  </conditionalFormatting>
  <conditionalFormatting sqref="C225">
    <cfRule type="duplicateValues" dxfId="245" priority="656"/>
    <cfRule type="duplicateValues" dxfId="245" priority="657"/>
    <cfRule type="duplicateValues" dxfId="245" priority="658"/>
    <cfRule type="duplicateValues" dxfId="245" priority="659"/>
    <cfRule type="duplicateValues" dxfId="245" priority="660"/>
    <cfRule type="duplicateValues" dxfId="245" priority="661"/>
    <cfRule type="duplicateValues" dxfId="245" priority="662"/>
    <cfRule type="duplicateValues" dxfId="245" priority="663"/>
    <cfRule type="duplicateValues" dxfId="245" priority="664"/>
    <cfRule type="duplicateValues" dxfId="245" priority="665"/>
    <cfRule type="duplicateValues" dxfId="245" priority="666"/>
    <cfRule type="duplicateValues" dxfId="245" priority="667"/>
    <cfRule type="duplicateValues" dxfId="245" priority="668"/>
    <cfRule type="duplicateValues" dxfId="245" priority="669"/>
    <cfRule type="duplicateValues" dxfId="245" priority="670"/>
    <cfRule type="duplicateValues" dxfId="245" priority="671"/>
    <cfRule type="duplicateValues" dxfId="245" priority="672"/>
    <cfRule type="duplicateValues" dxfId="245" priority="673"/>
    <cfRule type="duplicateValues" dxfId="245" priority="674"/>
    <cfRule type="duplicateValues" dxfId="245" priority="675"/>
    <cfRule type="duplicateValues" dxfId="245" priority="676"/>
    <cfRule type="duplicateValues" dxfId="245" priority="677"/>
    <cfRule type="duplicateValues" dxfId="245" priority="678"/>
    <cfRule type="duplicateValues" dxfId="245" priority="679"/>
    <cfRule type="duplicateValues" dxfId="245" priority="680"/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</conditionalFormatting>
  <conditionalFormatting sqref="C226">
    <cfRule type="duplicateValues" dxfId="245" priority="398"/>
    <cfRule type="duplicateValues" dxfId="245" priority="399"/>
    <cfRule type="duplicateValues" dxfId="245" priority="400"/>
    <cfRule type="duplicateValues" dxfId="245" priority="401"/>
    <cfRule type="duplicateValues" dxfId="245" priority="402"/>
    <cfRule type="duplicateValues" dxfId="245" priority="403"/>
    <cfRule type="duplicateValues" dxfId="245" priority="404"/>
    <cfRule type="duplicateValues" dxfId="245" priority="405"/>
    <cfRule type="duplicateValues" dxfId="245" priority="406"/>
    <cfRule type="duplicateValues" dxfId="245" priority="407"/>
    <cfRule type="duplicateValues" dxfId="245" priority="408"/>
    <cfRule type="duplicateValues" dxfId="245" priority="409"/>
    <cfRule type="duplicateValues" dxfId="245" priority="410"/>
    <cfRule type="duplicateValues" dxfId="245" priority="411"/>
    <cfRule type="duplicateValues" dxfId="245" priority="412"/>
    <cfRule type="duplicateValues" dxfId="245" priority="413"/>
    <cfRule type="duplicateValues" dxfId="245" priority="414"/>
    <cfRule type="duplicateValues" dxfId="245" priority="415"/>
    <cfRule type="duplicateValues" dxfId="245" priority="416"/>
    <cfRule type="duplicateValues" dxfId="245" priority="417"/>
    <cfRule type="duplicateValues" dxfId="245" priority="418"/>
    <cfRule type="duplicateValues" dxfId="245" priority="419"/>
    <cfRule type="duplicateValues" dxfId="245" priority="420"/>
    <cfRule type="duplicateValues" dxfId="245" priority="421"/>
    <cfRule type="duplicateValues" dxfId="245" priority="422"/>
    <cfRule type="duplicateValues" dxfId="245" priority="423"/>
    <cfRule type="duplicateValues" dxfId="245" priority="424"/>
    <cfRule type="duplicateValues" dxfId="245" priority="425"/>
    <cfRule type="duplicateValues" dxfId="245" priority="426"/>
    <cfRule type="duplicateValues" dxfId="245" priority="427"/>
    <cfRule type="duplicateValues" dxfId="245" priority="428"/>
    <cfRule type="duplicateValues" dxfId="245" priority="429"/>
    <cfRule type="duplicateValues" dxfId="245" priority="430"/>
    <cfRule type="duplicateValues" dxfId="245" priority="431"/>
    <cfRule type="duplicateValues" dxfId="245" priority="432"/>
    <cfRule type="duplicateValues" dxfId="245" priority="433"/>
    <cfRule type="duplicateValues" dxfId="245" priority="434"/>
    <cfRule type="duplicateValues" dxfId="245" priority="435"/>
    <cfRule type="duplicateValues" dxfId="245" priority="436"/>
    <cfRule type="duplicateValues" dxfId="245" priority="437"/>
    <cfRule type="duplicateValues" dxfId="245" priority="438"/>
    <cfRule type="duplicateValues" dxfId="245" priority="439"/>
    <cfRule type="duplicateValues" dxfId="245" priority="440"/>
    <cfRule type="duplicateValues" dxfId="245" priority="441"/>
    <cfRule type="duplicateValues" dxfId="245" priority="442"/>
    <cfRule type="duplicateValues" dxfId="245" priority="443"/>
    <cfRule type="duplicateValues" dxfId="245" priority="444"/>
    <cfRule type="duplicateValues" dxfId="245" priority="445"/>
    <cfRule type="duplicateValues" dxfId="245" priority="446"/>
    <cfRule type="duplicateValues" dxfId="245" priority="447"/>
    <cfRule type="duplicateValues" dxfId="245" priority="448"/>
  </conditionalFormatting>
  <conditionalFormatting sqref="C230">
    <cfRule type="duplicateValues" dxfId="245" priority="552"/>
    <cfRule type="duplicateValues" dxfId="245" priority="554"/>
    <cfRule type="duplicateValues" dxfId="245" priority="556"/>
    <cfRule type="duplicateValues" dxfId="245" priority="558"/>
    <cfRule type="duplicateValues" dxfId="245" priority="560"/>
    <cfRule type="duplicateValues" dxfId="245" priority="562"/>
    <cfRule type="duplicateValues" dxfId="245" priority="564"/>
    <cfRule type="duplicateValues" dxfId="245" priority="566"/>
    <cfRule type="duplicateValues" dxfId="245" priority="568"/>
    <cfRule type="duplicateValues" dxfId="245" priority="570"/>
    <cfRule type="duplicateValues" dxfId="245" priority="572"/>
    <cfRule type="duplicateValues" dxfId="245" priority="574"/>
    <cfRule type="duplicateValues" dxfId="245" priority="576"/>
    <cfRule type="duplicateValues" dxfId="245" priority="578"/>
    <cfRule type="duplicateValues" dxfId="245" priority="580"/>
    <cfRule type="duplicateValues" dxfId="245" priority="582"/>
    <cfRule type="duplicateValues" dxfId="245" priority="584"/>
    <cfRule type="duplicateValues" dxfId="245" priority="586"/>
    <cfRule type="duplicateValues" dxfId="245" priority="588"/>
    <cfRule type="duplicateValues" dxfId="245" priority="590"/>
    <cfRule type="duplicateValues" dxfId="245" priority="592"/>
    <cfRule type="duplicateValues" dxfId="245" priority="594"/>
    <cfRule type="duplicateValues" dxfId="245" priority="596"/>
    <cfRule type="duplicateValues" dxfId="245" priority="598"/>
    <cfRule type="duplicateValues" dxfId="245" priority="600"/>
    <cfRule type="duplicateValues" dxfId="245" priority="602"/>
    <cfRule type="duplicateValues" dxfId="245" priority="604"/>
    <cfRule type="duplicateValues" dxfId="245" priority="606"/>
    <cfRule type="duplicateValues" dxfId="245" priority="608"/>
    <cfRule type="duplicateValues" dxfId="245" priority="610"/>
    <cfRule type="duplicateValues" dxfId="245" priority="612"/>
    <cfRule type="duplicateValues" dxfId="245" priority="614"/>
    <cfRule type="duplicateValues" dxfId="245" priority="616"/>
    <cfRule type="duplicateValues" dxfId="245" priority="618"/>
    <cfRule type="duplicateValues" dxfId="245" priority="620"/>
    <cfRule type="duplicateValues" dxfId="245" priority="622"/>
    <cfRule type="duplicateValues" dxfId="245" priority="624"/>
    <cfRule type="duplicateValues" dxfId="245" priority="626"/>
    <cfRule type="duplicateValues" dxfId="245" priority="628"/>
    <cfRule type="duplicateValues" dxfId="245" priority="630"/>
    <cfRule type="duplicateValues" dxfId="245" priority="632"/>
    <cfRule type="duplicateValues" dxfId="245" priority="634"/>
    <cfRule type="duplicateValues" dxfId="245" priority="636"/>
    <cfRule type="duplicateValues" dxfId="245" priority="638"/>
    <cfRule type="duplicateValues" dxfId="245" priority="640"/>
    <cfRule type="duplicateValues" dxfId="245" priority="642"/>
    <cfRule type="duplicateValues" dxfId="245" priority="644"/>
    <cfRule type="duplicateValues" dxfId="245" priority="646"/>
    <cfRule type="duplicateValues" dxfId="245" priority="648"/>
    <cfRule type="duplicateValues" dxfId="245" priority="650"/>
    <cfRule type="duplicateValues" dxfId="245" priority="652"/>
  </conditionalFormatting>
  <conditionalFormatting sqref="C233"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</conditionalFormatting>
  <conditionalFormatting sqref="C251">
    <cfRule type="duplicateValues" dxfId="245" priority="372"/>
  </conditionalFormatting>
  <conditionalFormatting sqref="D263">
    <cfRule type="duplicateValues" dxfId="245" priority="308"/>
  </conditionalFormatting>
  <conditionalFormatting sqref="C264">
    <cfRule type="duplicateValues" dxfId="245" priority="309"/>
    <cfRule type="duplicateValues" dxfId="245" priority="310"/>
    <cfRule type="duplicateValues" dxfId="245" priority="311"/>
    <cfRule type="duplicateValues" dxfId="245" priority="312"/>
    <cfRule type="duplicateValues" dxfId="245" priority="313"/>
    <cfRule type="duplicateValues" dxfId="245" priority="314"/>
    <cfRule type="duplicateValues" dxfId="245" priority="315"/>
    <cfRule type="duplicateValues" dxfId="245" priority="316"/>
    <cfRule type="duplicateValues" dxfId="245" priority="317"/>
    <cfRule type="duplicateValues" dxfId="245" priority="318"/>
    <cfRule type="duplicateValues" dxfId="245" priority="319"/>
    <cfRule type="duplicateValues" dxfId="245" priority="320"/>
    <cfRule type="duplicateValues" dxfId="245" priority="321"/>
    <cfRule type="duplicateValues" dxfId="245" priority="322"/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  <cfRule type="duplicateValues" dxfId="245" priority="328"/>
    <cfRule type="duplicateValues" dxfId="245" priority="329"/>
    <cfRule type="duplicateValues" dxfId="245" priority="330"/>
    <cfRule type="duplicateValues" dxfId="245" priority="331"/>
    <cfRule type="duplicateValues" dxfId="245" priority="332"/>
    <cfRule type="duplicateValues" dxfId="245" priority="333"/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</conditionalFormatting>
  <conditionalFormatting sqref="D264">
    <cfRule type="duplicateValues" dxfId="245" priority="307"/>
  </conditionalFormatting>
  <conditionalFormatting sqref="C268">
    <cfRule type="duplicateValues" dxfId="245" priority="305"/>
    <cfRule type="duplicateValues" dxfId="245" priority="306"/>
  </conditionalFormatting>
  <conditionalFormatting sqref="C283">
    <cfRule type="duplicateValues" dxfId="245" priority="221"/>
    <cfRule type="duplicateValues" dxfId="245" priority="222"/>
    <cfRule type="duplicateValues" dxfId="245" priority="223"/>
    <cfRule type="duplicateValues" dxfId="245" priority="224"/>
  </conditionalFormatting>
  <conditionalFormatting sqref="C289"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</conditionalFormatting>
  <conditionalFormatting sqref="D291">
    <cfRule type="duplicateValues" dxfId="245" priority="91"/>
  </conditionalFormatting>
  <conditionalFormatting sqref="D292">
    <cfRule type="duplicateValues" dxfId="245" priority="89"/>
  </conditionalFormatting>
  <conditionalFormatting sqref="C295">
    <cfRule type="duplicateValues" dxfId="245" priority="67"/>
    <cfRule type="duplicateValues" dxfId="245" priority="69"/>
    <cfRule type="duplicateValues" dxfId="245" priority="71"/>
    <cfRule type="duplicateValues" dxfId="245" priority="73"/>
    <cfRule type="duplicateValues" dxfId="245" priority="75"/>
    <cfRule type="duplicateValues" dxfId="245" priority="77"/>
    <cfRule type="duplicateValues" dxfId="245" priority="79"/>
  </conditionalFormatting>
  <conditionalFormatting sqref="D295">
    <cfRule type="duplicateValues" dxfId="245" priority="65"/>
  </conditionalFormatting>
  <conditionalFormatting sqref="D298">
    <cfRule type="duplicateValues" dxfId="245" priority="61"/>
  </conditionalFormatting>
  <conditionalFormatting sqref="D299">
    <cfRule type="duplicateValues" dxfId="245" priority="59"/>
  </conditionalFormatting>
  <conditionalFormatting sqref="C300">
    <cfRule type="duplicateValues" dxfId="245" priority="2"/>
    <cfRule type="duplicateValues" dxfId="245" priority="3"/>
    <cfRule type="duplicateValues" dxfId="245" priority="4"/>
    <cfRule type="duplicateValues" dxfId="245" priority="5"/>
    <cfRule type="duplicateValues" dxfId="245" priority="6"/>
    <cfRule type="duplicateValues" dxfId="245" priority="7"/>
    <cfRule type="duplicateValues" dxfId="245" priority="8"/>
  </conditionalFormatting>
  <conditionalFormatting sqref="D300">
    <cfRule type="duplicateValues" dxfId="245" priority="1"/>
  </conditionalFormatting>
  <conditionalFormatting sqref="D301">
    <cfRule type="duplicateValues" dxfId="245" priority="10"/>
  </conditionalFormatting>
  <conditionalFormatting sqref="D302">
    <cfRule type="duplicateValues" dxfId="245" priority="9"/>
  </conditionalFormatting>
  <conditionalFormatting sqref="C328">
    <cfRule type="duplicateValues" dxfId="245" priority="93"/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  <cfRule type="duplicateValues" dxfId="245" priority="100"/>
    <cfRule type="duplicateValues" dxfId="245" priority="101"/>
    <cfRule type="duplicateValues" dxfId="245" priority="102"/>
    <cfRule type="duplicateValues" dxfId="245" priority="103"/>
    <cfRule type="duplicateValues" dxfId="245" priority="104"/>
    <cfRule type="duplicateValues" dxfId="245" priority="105"/>
    <cfRule type="duplicateValues" dxfId="245" priority="106"/>
    <cfRule type="duplicateValues" dxfId="245" priority="107"/>
    <cfRule type="duplicateValues" dxfId="245" priority="108"/>
    <cfRule type="duplicateValues" dxfId="245" priority="109"/>
    <cfRule type="duplicateValues" dxfId="245" priority="110"/>
    <cfRule type="duplicateValues" dxfId="245" priority="111"/>
    <cfRule type="duplicateValues" dxfId="245" priority="113"/>
    <cfRule type="duplicateValues" dxfId="245" priority="114"/>
    <cfRule type="duplicateValues" dxfId="245" priority="115"/>
    <cfRule type="duplicateValues" dxfId="245" priority="116"/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  <cfRule type="duplicateValues" dxfId="247" priority="126"/>
    <cfRule type="duplicateValues" dxfId="245" priority="127"/>
    <cfRule type="duplicateValues" dxfId="245" priority="128"/>
    <cfRule type="duplicateValues" dxfId="245" priority="129"/>
  </conditionalFormatting>
  <conditionalFormatting sqref="D328">
    <cfRule type="duplicateValues" dxfId="245" priority="112"/>
  </conditionalFormatting>
  <conditionalFormatting sqref="C151:C155">
    <cfRule type="duplicateValues" dxfId="246" priority="792"/>
  </conditionalFormatting>
  <conditionalFormatting sqref="C190:C195">
    <cfRule type="duplicateValues" dxfId="246" priority="787"/>
  </conditionalFormatting>
  <conditionalFormatting sqref="C196:C197">
    <cfRule type="duplicateValues" dxfId="246" priority="783"/>
  </conditionalFormatting>
  <conditionalFormatting sqref="C219:C222">
    <cfRule type="duplicateValues" dxfId="245" priority="722"/>
    <cfRule type="duplicateValues" dxfId="245" priority="724"/>
    <cfRule type="duplicateValues" dxfId="245" priority="725"/>
  </conditionalFormatting>
  <conditionalFormatting sqref="C223:C224">
    <cfRule type="duplicateValues" dxfId="245" priority="686"/>
    <cfRule type="duplicateValues" dxfId="245" priority="687"/>
    <cfRule type="duplicateValues" dxfId="245" priority="688"/>
    <cfRule type="duplicateValues" dxfId="245" priority="689"/>
    <cfRule type="duplicateValues" dxfId="245" priority="690"/>
    <cfRule type="duplicateValues" dxfId="245" priority="691"/>
    <cfRule type="duplicateValues" dxfId="245" priority="692"/>
    <cfRule type="duplicateValues" dxfId="245" priority="693"/>
    <cfRule type="duplicateValues" dxfId="245" priority="694"/>
    <cfRule type="duplicateValues" dxfId="245" priority="695"/>
    <cfRule type="duplicateValues" dxfId="245" priority="696"/>
    <cfRule type="duplicateValues" dxfId="245" priority="697"/>
    <cfRule type="duplicateValues" dxfId="245" priority="698"/>
    <cfRule type="duplicateValues" dxfId="245" priority="699"/>
    <cfRule type="duplicateValues" dxfId="245" priority="700"/>
    <cfRule type="duplicateValues" dxfId="245" priority="701"/>
    <cfRule type="duplicateValues" dxfId="245" priority="702"/>
    <cfRule type="duplicateValues" dxfId="245" priority="703"/>
    <cfRule type="duplicateValues" dxfId="245" priority="704"/>
    <cfRule type="duplicateValues" dxfId="245" priority="705"/>
    <cfRule type="duplicateValues" dxfId="245" priority="706"/>
    <cfRule type="duplicateValues" dxfId="245" priority="707"/>
    <cfRule type="duplicateValues" dxfId="245" priority="708"/>
    <cfRule type="duplicateValues" dxfId="245" priority="709"/>
    <cfRule type="duplicateValues" dxfId="245" priority="710"/>
    <cfRule type="duplicateValues" dxfId="245" priority="711"/>
    <cfRule type="duplicateValues" dxfId="245" priority="712"/>
    <cfRule type="duplicateValues" dxfId="245" priority="713"/>
    <cfRule type="duplicateValues" dxfId="245" priority="714"/>
    <cfRule type="duplicateValues" dxfId="245" priority="715"/>
    <cfRule type="duplicateValues" dxfId="245" priority="716"/>
    <cfRule type="duplicateValues" dxfId="245" priority="717"/>
    <cfRule type="duplicateValues" dxfId="245" priority="718"/>
    <cfRule type="duplicateValues" dxfId="245" priority="719"/>
    <cfRule type="duplicateValues" dxfId="245" priority="720"/>
    <cfRule type="duplicateValues" dxfId="245" priority="721"/>
  </conditionalFormatting>
  <conditionalFormatting sqref="C226:C233">
    <cfRule type="duplicateValues" dxfId="245" priority="397"/>
  </conditionalFormatting>
  <conditionalFormatting sqref="C226:C234">
    <cfRule type="duplicateValues" dxfId="245" priority="389"/>
  </conditionalFormatting>
  <conditionalFormatting sqref="C227:C229"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  <cfRule type="duplicateValues" dxfId="245" priority="565"/>
    <cfRule type="duplicateValues" dxfId="245" priority="567"/>
    <cfRule type="duplicateValues" dxfId="245" priority="569"/>
    <cfRule type="duplicateValues" dxfId="245" priority="571"/>
    <cfRule type="duplicateValues" dxfId="245" priority="573"/>
    <cfRule type="duplicateValues" dxfId="245" priority="575"/>
    <cfRule type="duplicateValues" dxfId="245" priority="577"/>
    <cfRule type="duplicateValues" dxfId="245" priority="579"/>
    <cfRule type="duplicateValues" dxfId="245" priority="581"/>
    <cfRule type="duplicateValues" dxfId="245" priority="583"/>
    <cfRule type="duplicateValues" dxfId="245" priority="585"/>
    <cfRule type="duplicateValues" dxfId="245" priority="587"/>
    <cfRule type="duplicateValues" dxfId="245" priority="589"/>
    <cfRule type="duplicateValues" dxfId="245" priority="591"/>
    <cfRule type="duplicateValues" dxfId="245" priority="593"/>
    <cfRule type="duplicateValues" dxfId="245" priority="595"/>
    <cfRule type="duplicateValues" dxfId="245" priority="597"/>
    <cfRule type="duplicateValues" dxfId="245" priority="599"/>
    <cfRule type="duplicateValues" dxfId="245" priority="601"/>
    <cfRule type="duplicateValues" dxfId="245" priority="603"/>
    <cfRule type="duplicateValues" dxfId="245" priority="605"/>
    <cfRule type="duplicateValues" dxfId="245" priority="607"/>
    <cfRule type="duplicateValues" dxfId="245" priority="609"/>
    <cfRule type="duplicateValues" dxfId="245" priority="611"/>
    <cfRule type="duplicateValues" dxfId="245" priority="613"/>
    <cfRule type="duplicateValues" dxfId="245" priority="615"/>
    <cfRule type="duplicateValues" dxfId="245" priority="617"/>
    <cfRule type="duplicateValues" dxfId="245" priority="619"/>
    <cfRule type="duplicateValues" dxfId="245" priority="621"/>
    <cfRule type="duplicateValues" dxfId="245" priority="623"/>
    <cfRule type="duplicateValues" dxfId="245" priority="625"/>
    <cfRule type="duplicateValues" dxfId="245" priority="627"/>
    <cfRule type="duplicateValues" dxfId="245" priority="629"/>
    <cfRule type="duplicateValues" dxfId="245" priority="631"/>
    <cfRule type="duplicateValues" dxfId="245" priority="633"/>
    <cfRule type="duplicateValues" dxfId="245" priority="635"/>
    <cfRule type="duplicateValues" dxfId="245" priority="637"/>
    <cfRule type="duplicateValues" dxfId="245" priority="639"/>
    <cfRule type="duplicateValues" dxfId="245" priority="641"/>
    <cfRule type="duplicateValues" dxfId="245" priority="643"/>
    <cfRule type="duplicateValues" dxfId="245" priority="645"/>
    <cfRule type="duplicateValues" dxfId="245" priority="647"/>
    <cfRule type="duplicateValues" dxfId="245" priority="649"/>
    <cfRule type="duplicateValues" dxfId="245" priority="651"/>
  </conditionalFormatting>
  <conditionalFormatting sqref="C231:C232"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  <cfRule type="duplicateValues" dxfId="245" priority="512"/>
    <cfRule type="duplicateValues" dxfId="245" priority="514"/>
    <cfRule type="duplicateValues" dxfId="245" priority="516"/>
    <cfRule type="duplicateValues" dxfId="245" priority="518"/>
    <cfRule type="duplicateValues" dxfId="245" priority="520"/>
    <cfRule type="duplicateValues" dxfId="245" priority="522"/>
    <cfRule type="duplicateValues" dxfId="245" priority="524"/>
    <cfRule type="duplicateValues" dxfId="245" priority="526"/>
    <cfRule type="duplicateValues" dxfId="245" priority="528"/>
    <cfRule type="duplicateValues" dxfId="245" priority="530"/>
    <cfRule type="duplicateValues" dxfId="245" priority="532"/>
    <cfRule type="duplicateValues" dxfId="245" priority="534"/>
    <cfRule type="duplicateValues" dxfId="245" priority="536"/>
    <cfRule type="duplicateValues" dxfId="245" priority="538"/>
    <cfRule type="duplicateValues" dxfId="245" priority="540"/>
    <cfRule type="duplicateValues" dxfId="245" priority="542"/>
    <cfRule type="duplicateValues" dxfId="245" priority="544"/>
    <cfRule type="duplicateValues" dxfId="245" priority="546"/>
    <cfRule type="duplicateValues" dxfId="245" priority="548"/>
    <cfRule type="duplicateValues" dxfId="245" priority="550"/>
  </conditionalFormatting>
  <conditionalFormatting sqref="C235:C238">
    <cfRule type="duplicateValues" dxfId="245" priority="387"/>
    <cfRule type="duplicateValues" dxfId="245" priority="388"/>
    <cfRule type="duplicateValues" dxfId="245" priority="392"/>
  </conditionalFormatting>
  <conditionalFormatting sqref="C239:C245">
    <cfRule type="duplicateValues" dxfId="245" priority="382"/>
    <cfRule type="duplicateValues" dxfId="245" priority="383"/>
    <cfRule type="duplicateValues" dxfId="245" priority="384"/>
    <cfRule type="duplicateValues" dxfId="245" priority="385"/>
    <cfRule type="duplicateValues" dxfId="245" priority="386"/>
  </conditionalFormatting>
  <conditionalFormatting sqref="C261:C262">
    <cfRule type="duplicateValues" dxfId="245" priority="366"/>
    <cfRule type="duplicateValues" dxfId="245" priority="367"/>
  </conditionalFormatting>
  <conditionalFormatting sqref="C263:C268">
    <cfRule type="duplicateValues" dxfId="245" priority="304"/>
  </conditionalFormatting>
  <conditionalFormatting sqref="C272:C275"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</conditionalFormatting>
  <conditionalFormatting sqref="C276:C282">
    <cfRule type="duplicateValues" dxfId="245" priority="225"/>
    <cfRule type="duplicateValues" dxfId="245" priority="226"/>
    <cfRule type="duplicateValues" dxfId="245" priority="227"/>
    <cfRule type="duplicateValues" dxfId="245" priority="228"/>
  </conditionalFormatting>
  <conditionalFormatting sqref="C276:C283">
    <cfRule type="duplicateValues" dxfId="245" priority="220"/>
  </conditionalFormatting>
  <conditionalFormatting sqref="C284:C285">
    <cfRule type="duplicateValues" dxfId="245" priority="216"/>
    <cfRule type="duplicateValues" dxfId="245" priority="217"/>
    <cfRule type="duplicateValues" dxfId="245" priority="218"/>
    <cfRule type="duplicateValues" dxfId="245" priority="219"/>
  </conditionalFormatting>
  <conditionalFormatting sqref="C301:C302"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</conditionalFormatting>
  <conditionalFormatting sqref="D214:D215">
    <cfRule type="duplicateValues" dxfId="245" priority="733"/>
  </conditionalFormatting>
  <conditionalFormatting sqref="D226:D229">
    <cfRule type="duplicateValues" dxfId="245" priority="396"/>
  </conditionalFormatting>
  <conditionalFormatting sqref="D261:D262">
    <cfRule type="duplicateValues" dxfId="245" priority="364"/>
  </conditionalFormatting>
  <conditionalFormatting sqref="D293:D294">
    <cfRule type="duplicateValues" dxfId="245" priority="87"/>
  </conditionalFormatting>
  <conditionalFormatting sqref="C1:C15 C17:C26 C55:C202 C28:C53 C250:C258 C204:C248 C260:C262 E313 C305 C327 G306:G313 C313:C325">
    <cfRule type="duplicateValues" dxfId="245" priority="363"/>
  </conditionalFormatting>
  <conditionalFormatting sqref="C1:C15 C55:C202 C17:C26 C28:C53 C260:C269 C204:C248 C271:C275 C250:C258 C327 C305:C325">
    <cfRule type="duplicateValues" dxfId="245" priority="283"/>
  </conditionalFormatting>
  <conditionalFormatting sqref="C2:C15 C17:C26 C43:C53 C55:C57 C28:C41 C63:C65 C59:C61 C67:C186 C211 C305 C319:C321 C327 G306:G313 C324">
    <cfRule type="duplicateValues" dxfId="245" priority="791"/>
  </conditionalFormatting>
  <conditionalFormatting sqref="C2:C15 C17:C26 C59:C61 C43:C53 C63:C65 C28:C41 C67:C186 C55:C57 C211 G306:G313 C327 C319:C324 C305">
    <cfRule type="duplicateValues" dxfId="245" priority="790"/>
  </conditionalFormatting>
  <conditionalFormatting sqref="C2:C15 C55:C57 C59:C61 C43:C53 C28:C41 C17:C26 C63:C65 C67:C195 C211 C305 E313 G306:G313 C327 C319:C324 C313">
    <cfRule type="duplicateValues" dxfId="247" priority="785"/>
    <cfRule type="duplicateValues" dxfId="245" priority="786"/>
  </conditionalFormatting>
  <conditionalFormatting sqref="C2:C15 C55:C200 C17:C26 C28:C53 C211 C305 E313 C313 C327 G306:G313 C319:C324">
    <cfRule type="duplicateValues" dxfId="245" priority="777"/>
    <cfRule type="duplicateValues" dxfId="245" priority="778"/>
    <cfRule type="duplicateValues" dxfId="245" priority="779"/>
  </conditionalFormatting>
  <conditionalFormatting sqref="C2:C15 C55:C202 C17:C26 C28:C53 C204:C208 C211 C319:C324 C313 C327 E313 G306:G313 C305">
    <cfRule type="duplicateValues" dxfId="245" priority="755"/>
    <cfRule type="duplicateValues" dxfId="245" priority="757"/>
  </conditionalFormatting>
  <conditionalFormatting sqref="C2:C15 C55:C202 C17:C26 C28:C53 C204:C211 G306:G313 C305 E313 C327 C313 C319:C324">
    <cfRule type="duplicateValues" dxfId="245" priority="754"/>
  </conditionalFormatting>
  <conditionalFormatting sqref="C2:C15 C55:C202 C17:C26 C28:C53 C204:C212 E313 C313:C324 C327 C305 G306:G313">
    <cfRule type="duplicateValues" dxfId="245" priority="748"/>
  </conditionalFormatting>
  <conditionalFormatting sqref="C2:C15 C55:C202 C17:C26 C28:C53 C204:C225 C313:C324 C305 C327 G306:G313 E313">
    <cfRule type="duplicateValues" dxfId="245" priority="654"/>
  </conditionalFormatting>
  <conditionalFormatting sqref="C2:C15 C55:C202 C17:C26 C28:C53 C204:C225 G306:G313 C313:C324 C327 E313 C305">
    <cfRule type="duplicateValues" dxfId="245" priority="653"/>
  </conditionalFormatting>
  <conditionalFormatting sqref="C4 C25:C26 C55:C202 C28:C53 C204:C225 C327">
    <cfRule type="duplicateValues" dxfId="245" priority="655"/>
  </conditionalFormatting>
  <conditionalFormatting sqref="C4:C15 C55:C57 C67:C195 C28:C41 C43:C53 C59:C61 C63:C65 C17:C26 C211 C327 C324">
    <cfRule type="duplicateValues" dxfId="245" priority="784"/>
  </conditionalFormatting>
  <conditionalFormatting sqref="C4:C15 C28:C53 C55:C202 C17:C26 C211 C204:C208 C327 C324">
    <cfRule type="duplicateValues" dxfId="245" priority="756"/>
  </conditionalFormatting>
  <conditionalFormatting sqref="C4:C15 C28:C53 C17:C26 C55:C202 C204:C211 C327 C324">
    <cfRule type="duplicateValues" dxfId="245" priority="752"/>
  </conditionalFormatting>
  <conditionalFormatting sqref="C4:C15 C28:C53 C55:C202 C17:C26 C204:C212 C327 C324">
    <cfRule type="duplicateValues" dxfId="245" priority="746"/>
    <cfRule type="duplicateValues" dxfId="245" priority="747"/>
    <cfRule type="duplicateValues" dxfId="245" priority="749"/>
  </conditionalFormatting>
  <conditionalFormatting sqref="C4:C15 C28:C53 C55:C202 C17:C26 C204:C213 C327 C324">
    <cfRule type="duplicateValues" dxfId="245" priority="737"/>
    <cfRule type="duplicateValues" dxfId="245" priority="738"/>
    <cfRule type="duplicateValues" dxfId="245" priority="739"/>
    <cfRule type="duplicateValues" dxfId="245" priority="740"/>
  </conditionalFormatting>
  <conditionalFormatting sqref="C4:C15 C28:C53 C17:C26 C55:C202 C204:C217 C327 C324">
    <cfRule type="duplicateValues" dxfId="245" priority="731"/>
  </conditionalFormatting>
  <conditionalFormatting sqref="C4:C15 C28:C53 C17:C26 C55:C202 C204:C222 C327 C324">
    <cfRule type="duplicateValues" dxfId="245" priority="723"/>
  </conditionalFormatting>
  <conditionalFormatting sqref="C4:C15 C28:C53 C17:C26 C55:C202 C204:C234 C327 C324">
    <cfRule type="duplicateValues" dxfId="245" priority="393"/>
    <cfRule type="duplicateValues" dxfId="245" priority="394"/>
    <cfRule type="duplicateValues" dxfId="245" priority="395"/>
  </conditionalFormatting>
  <conditionalFormatting sqref="C4:C15 C55:C202 C28:C53 C17:C26 C250:C252 C204:C248 C258 C327 C324:C325">
    <cfRule type="duplicateValues" dxfId="245" priority="371"/>
  </conditionalFormatting>
  <conditionalFormatting sqref="C4:C15 C55:C202 C28:C53 C17:C26 C271 C204:C248 C260:C269 C250:C258 C327 C324:C325">
    <cfRule type="duplicateValues" dxfId="245" priority="300"/>
  </conditionalFormatting>
  <conditionalFormatting sqref="C4:C286 C324:C327">
    <cfRule type="duplicateValues" dxfId="245" priority="215"/>
  </conditionalFormatting>
  <conditionalFormatting sqref="C4:C288 C290:C294 C324:C327">
    <cfRule type="duplicateValues" dxfId="245" priority="140"/>
    <cfRule type="duplicateValues" dxfId="245" priority="141"/>
  </conditionalFormatting>
  <conditionalFormatting sqref="D4:D15 D55:D72 D28:D53 D17:D26 D74:D202 D204:D210 D212 D327 D324">
    <cfRule type="duplicateValues" dxfId="245" priority="744"/>
  </conditionalFormatting>
  <conditionalFormatting sqref="C191:C202 C204:C210">
    <cfRule type="duplicateValues" dxfId="245" priority="753"/>
  </conditionalFormatting>
  <conditionalFormatting sqref="C204:C238 C198:C202">
    <cfRule type="duplicateValues" dxfId="245" priority="390"/>
  </conditionalFormatting>
  <conditionalFormatting sqref="C201:C202 C204:C208">
    <cfRule type="duplicateValues" dxfId="245" priority="758"/>
  </conditionalFormatting>
  <conditionalFormatting sqref="C246:C248 C258">
    <cfRule type="duplicateValues" dxfId="245" priority="375"/>
    <cfRule type="duplicateValues" dxfId="245" priority="377"/>
    <cfRule type="duplicateValues" dxfId="245" priority="378"/>
    <cfRule type="duplicateValues" dxfId="245" priority="379"/>
    <cfRule type="duplicateValues" dxfId="245" priority="380"/>
    <cfRule type="duplicateValues" dxfId="245" priority="381"/>
  </conditionalFormatting>
  <conditionalFormatting sqref="D246:D248 D250:D252 D258 D325">
    <cfRule type="duplicateValues" dxfId="245" priority="376"/>
  </conditionalFormatting>
  <conditionalFormatting sqref="C250 C325">
    <cfRule type="duplicateValues" dxfId="245" priority="373"/>
    <cfRule type="duplicateValues" dxfId="245" priority="374"/>
  </conditionalFormatting>
  <conditionalFormatting sqref="C250:C252 C325">
    <cfRule type="duplicateValues" dxfId="245" priority="370"/>
  </conditionalFormatting>
  <conditionalFormatting sqref="C260 C253:C257">
    <cfRule type="duplicateValues" dxfId="245" priority="368"/>
    <cfRule type="duplicateValues" dxfId="245" priority="369"/>
  </conditionalFormatting>
  <conditionalFormatting sqref="C260:C262 C253:C257">
    <cfRule type="duplicateValues" dxfId="245" priority="362"/>
  </conditionalFormatting>
  <conditionalFormatting sqref="D260 D253:D257">
    <cfRule type="duplicateValues" dxfId="245" priority="365"/>
  </conditionalFormatting>
  <conditionalFormatting sqref="C263 C265:C267">
    <cfRule type="duplicateValues" dxfId="245" priority="360"/>
    <cfRule type="duplicateValues" dxfId="245" priority="361"/>
  </conditionalFormatting>
  <conditionalFormatting sqref="C269 C271">
    <cfRule type="duplicateValues" dxfId="245" priority="299"/>
    <cfRule type="duplicateValues" dxfId="245" priority="301"/>
    <cfRule type="duplicateValues" dxfId="245" priority="302"/>
    <cfRule type="duplicateValues" dxfId="245" priority="303"/>
  </conditionalFormatting>
  <conditionalFormatting sqref="C287:C288 C290:C294"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</conditionalFormatting>
  <conditionalFormatting sqref="C296:C299 C303">
    <cfRule type="duplicateValues" dxfId="245" priority="66"/>
    <cfRule type="duplicateValues" dxfId="245" priority="68"/>
    <cfRule type="duplicateValues" dxfId="245" priority="70"/>
    <cfRule type="duplicateValues" dxfId="245" priority="72"/>
    <cfRule type="duplicateValues" dxfId="245" priority="74"/>
    <cfRule type="duplicateValues" dxfId="245" priority="76"/>
    <cfRule type="duplicateValues" dxfId="245" priority="78"/>
  </conditionalFormatting>
  <conditionalFormatting sqref="D296:D297 D303">
    <cfRule type="duplicateValues" dxfId="245" priority="64"/>
  </conditionalFormatting>
  <dataValidations count="1">
    <dataValidation type="custom" allowBlank="1" showInputMessage="1" showErrorMessage="1" sqref="D226:D233">
      <formula1>COUNTIF(D:D,D226&amp;"*")=1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6" max="25" man="1"/>
    <brk id="203" max="25" man="1"/>
    <brk id="264" max="25" man="1"/>
    <brk id="319" max="16383" man="1"/>
    <brk id="321" max="16383" man="1"/>
    <brk id="321" max="16383" man="1"/>
    <brk id="321" max="16383" man="1"/>
    <brk id="321" max="16383" man="1"/>
    <brk id="321" max="16383" man="1"/>
    <brk id="321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0"/>
  <sheetViews>
    <sheetView view="pageBreakPreview" zoomScaleNormal="100" workbookViewId="0">
      <pane xSplit="3" ySplit="3" topLeftCell="D237" activePane="bottomRight" state="frozen"/>
      <selection/>
      <selection pane="topRight"/>
      <selection pane="bottomLeft"/>
      <selection pane="bottomRight" activeCell="A237" sqref="$A237:$XFD237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9" width="12.625" style="21" customWidth="1"/>
    <col min="10" max="10" width="9.37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757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94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67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6241.75</v>
      </c>
      <c r="H4" s="38">
        <v>4200</v>
      </c>
      <c r="I4" s="39">
        <v>4180</v>
      </c>
      <c r="J4" s="39"/>
      <c r="K4" s="38">
        <f t="shared" ref="K4:K67" si="1">ROUND(E4*0.012,2)</f>
        <v>50.4</v>
      </c>
      <c r="L4" s="38">
        <f t="shared" ref="L4:L67" si="2">ROUND(F4*0.16,2)</f>
        <v>672</v>
      </c>
      <c r="M4" s="39">
        <f t="shared" ref="M4:M67" si="3">ROUND(G4*0.08,2)</f>
        <v>499.34</v>
      </c>
      <c r="N4" s="38">
        <f t="shared" ref="N4:N67" si="4">ROUND(H4*0.007,2)</f>
        <v>29.4</v>
      </c>
      <c r="O4" s="39">
        <f t="shared" ref="O4:O67" si="5">I4*5%</f>
        <v>209</v>
      </c>
      <c r="P4" s="39">
        <f t="shared" ref="P4:P67" si="6">J4*50%</f>
        <v>0</v>
      </c>
      <c r="Q4" s="39">
        <f t="shared" ref="Q4:Q67" si="7">SUM(K4:P4)</f>
        <v>1460.14</v>
      </c>
      <c r="R4" s="38">
        <f t="shared" ref="R4:R67" si="8">E4*0</f>
        <v>0</v>
      </c>
      <c r="S4" s="38">
        <f t="shared" ref="S4:S67" si="9">ROUND(F4*0.08,2)</f>
        <v>336</v>
      </c>
      <c r="T4" s="39">
        <f t="shared" ref="T4:T67" si="10">ROUND(G4*0.02,2)</f>
        <v>124.84</v>
      </c>
      <c r="U4" s="38">
        <f t="shared" ref="U4:U67" si="11">ROUND(H4*0.003,2)</f>
        <v>12.6</v>
      </c>
      <c r="V4" s="39">
        <f t="shared" ref="V4:V67" si="12">I4*5%</f>
        <v>209</v>
      </c>
      <c r="W4" s="39">
        <f t="shared" ref="W4:W67" si="13">J4*50%</f>
        <v>0</v>
      </c>
      <c r="X4" s="38">
        <f t="shared" ref="X4:X67" si="14">SUM(R4:W4)</f>
        <v>682.44</v>
      </c>
      <c r="Y4" s="38">
        <f t="shared" ref="Y4:Y67" si="15">Q4+X4</f>
        <v>2142.58</v>
      </c>
      <c r="Z4" s="38"/>
      <c r="AA4" s="41" t="s">
        <v>58</v>
      </c>
      <c r="AB4" s="42">
        <f t="shared" ref="AB4:AH4" si="16">K4+R4</f>
        <v>50.4</v>
      </c>
      <c r="AC4" s="42">
        <f t="shared" si="16"/>
        <v>1008</v>
      </c>
      <c r="AD4" s="42">
        <f t="shared" si="16"/>
        <v>624.18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2142.58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6241.75</v>
      </c>
      <c r="H5" s="38">
        <v>3920.55</v>
      </c>
      <c r="I5" s="39">
        <v>3180</v>
      </c>
      <c r="J5" s="39"/>
      <c r="K5" s="38">
        <f t="shared" si="1"/>
        <v>47.05</v>
      </c>
      <c r="L5" s="38">
        <f t="shared" si="2"/>
        <v>627.29</v>
      </c>
      <c r="M5" s="39">
        <f t="shared" si="3"/>
        <v>499.34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1360.12</v>
      </c>
      <c r="R5" s="38">
        <f t="shared" si="8"/>
        <v>0</v>
      </c>
      <c r="S5" s="38">
        <f t="shared" si="9"/>
        <v>313.64</v>
      </c>
      <c r="T5" s="39">
        <f t="shared" si="10"/>
        <v>124.84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609.24</v>
      </c>
      <c r="Y5" s="38">
        <f t="shared" si="15"/>
        <v>1969.36</v>
      </c>
      <c r="Z5" s="38"/>
      <c r="AA5" s="41" t="s">
        <v>74</v>
      </c>
      <c r="AB5" s="42">
        <f t="shared" ref="AB5:AH5" si="17">K5+R5</f>
        <v>47.05</v>
      </c>
      <c r="AC5" s="42">
        <f t="shared" si="17"/>
        <v>940.93</v>
      </c>
      <c r="AD5" s="42">
        <f t="shared" si="17"/>
        <v>624.18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1969.36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6241.75</v>
      </c>
      <c r="H6" s="38">
        <v>4200</v>
      </c>
      <c r="I6" s="39">
        <v>4180</v>
      </c>
      <c r="J6" s="39"/>
      <c r="K6" s="38">
        <f t="shared" si="1"/>
        <v>50.4</v>
      </c>
      <c r="L6" s="38">
        <f t="shared" si="2"/>
        <v>672</v>
      </c>
      <c r="M6" s="39">
        <f t="shared" si="3"/>
        <v>499.34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1460.14</v>
      </c>
      <c r="R6" s="38">
        <f t="shared" si="8"/>
        <v>0</v>
      </c>
      <c r="S6" s="38">
        <f t="shared" si="9"/>
        <v>336</v>
      </c>
      <c r="T6" s="39">
        <f t="shared" si="10"/>
        <v>124.84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682.44</v>
      </c>
      <c r="Y6" s="38">
        <f t="shared" si="15"/>
        <v>2142.58</v>
      </c>
      <c r="Z6" s="38"/>
      <c r="AA6" s="41" t="s">
        <v>74</v>
      </c>
      <c r="AB6" s="42">
        <f t="shared" ref="AB6:AH6" si="18">K6+R6</f>
        <v>50.4</v>
      </c>
      <c r="AC6" s="42">
        <f t="shared" si="18"/>
        <v>1008</v>
      </c>
      <c r="AD6" s="42">
        <f t="shared" si="18"/>
        <v>624.18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2142.58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6241.75</v>
      </c>
      <c r="H7" s="38">
        <v>3920.55</v>
      </c>
      <c r="I7" s="39">
        <v>3180</v>
      </c>
      <c r="J7" s="39"/>
      <c r="K7" s="38">
        <f t="shared" si="1"/>
        <v>47.05</v>
      </c>
      <c r="L7" s="38">
        <f t="shared" si="2"/>
        <v>627.29</v>
      </c>
      <c r="M7" s="39">
        <f t="shared" si="3"/>
        <v>499.34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1360.12</v>
      </c>
      <c r="R7" s="38">
        <f t="shared" si="8"/>
        <v>0</v>
      </c>
      <c r="S7" s="38">
        <f t="shared" si="9"/>
        <v>313.64</v>
      </c>
      <c r="T7" s="39">
        <f t="shared" si="10"/>
        <v>124.84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609.24</v>
      </c>
      <c r="Y7" s="38">
        <f t="shared" si="15"/>
        <v>1969.36</v>
      </c>
      <c r="Z7" s="38"/>
      <c r="AA7" s="41" t="s">
        <v>74</v>
      </c>
      <c r="AB7" s="42">
        <f t="shared" ref="AB7:AH7" si="19">K7+R7</f>
        <v>47.05</v>
      </c>
      <c r="AC7" s="42">
        <f t="shared" si="19"/>
        <v>940.93</v>
      </c>
      <c r="AD7" s="42">
        <f t="shared" si="19"/>
        <v>624.18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1969.36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6241.75</v>
      </c>
      <c r="H8" s="38">
        <v>3920.55</v>
      </c>
      <c r="I8" s="39">
        <v>3180</v>
      </c>
      <c r="J8" s="39"/>
      <c r="K8" s="38">
        <f t="shared" si="1"/>
        <v>47.05</v>
      </c>
      <c r="L8" s="38">
        <f t="shared" si="2"/>
        <v>627.29</v>
      </c>
      <c r="M8" s="39">
        <f t="shared" si="3"/>
        <v>499.34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1360.12</v>
      </c>
      <c r="R8" s="38">
        <f t="shared" si="8"/>
        <v>0</v>
      </c>
      <c r="S8" s="38">
        <f t="shared" si="9"/>
        <v>313.64</v>
      </c>
      <c r="T8" s="39">
        <f t="shared" si="10"/>
        <v>124.84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609.24</v>
      </c>
      <c r="Y8" s="38">
        <f t="shared" si="15"/>
        <v>1969.36</v>
      </c>
      <c r="Z8" s="38"/>
      <c r="AA8" s="41" t="s">
        <v>74</v>
      </c>
      <c r="AB8" s="42">
        <f t="shared" ref="AB8:AH8" si="20">K8+R8</f>
        <v>47.05</v>
      </c>
      <c r="AC8" s="42">
        <f t="shared" si="20"/>
        <v>940.93</v>
      </c>
      <c r="AD8" s="42">
        <f t="shared" si="20"/>
        <v>624.18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1969.36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6241.75</v>
      </c>
      <c r="H9" s="38">
        <v>3920.55</v>
      </c>
      <c r="I9" s="39">
        <v>4180</v>
      </c>
      <c r="J9" s="39"/>
      <c r="K9" s="38">
        <f t="shared" si="1"/>
        <v>47.05</v>
      </c>
      <c r="L9" s="38">
        <f t="shared" si="2"/>
        <v>627.29</v>
      </c>
      <c r="M9" s="39">
        <f t="shared" si="3"/>
        <v>499.34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1410.12</v>
      </c>
      <c r="R9" s="38">
        <f t="shared" si="8"/>
        <v>0</v>
      </c>
      <c r="S9" s="38">
        <f t="shared" si="9"/>
        <v>313.64</v>
      </c>
      <c r="T9" s="39">
        <f t="shared" si="10"/>
        <v>124.84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659.24</v>
      </c>
      <c r="Y9" s="38">
        <f t="shared" si="15"/>
        <v>2069.36</v>
      </c>
      <c r="Z9" s="38"/>
      <c r="AA9" s="41" t="s">
        <v>74</v>
      </c>
      <c r="AB9" s="42">
        <f t="shared" ref="AB9:AH9" si="21">K9+R9</f>
        <v>47.05</v>
      </c>
      <c r="AC9" s="42">
        <f t="shared" si="21"/>
        <v>940.93</v>
      </c>
      <c r="AD9" s="42">
        <f t="shared" si="21"/>
        <v>624.18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2069.36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119</v>
      </c>
      <c r="C10" s="38" t="s">
        <v>127</v>
      </c>
      <c r="D10" s="40" t="s">
        <v>128</v>
      </c>
      <c r="E10" s="38">
        <v>3920.55</v>
      </c>
      <c r="F10" s="38">
        <v>3920.55</v>
      </c>
      <c r="G10" s="39">
        <v>6241.75</v>
      </c>
      <c r="H10" s="38">
        <v>3920.55</v>
      </c>
      <c r="I10" s="39">
        <v>2200</v>
      </c>
      <c r="J10" s="39"/>
      <c r="K10" s="38">
        <f t="shared" si="1"/>
        <v>47.05</v>
      </c>
      <c r="L10" s="38">
        <f t="shared" si="2"/>
        <v>627.29</v>
      </c>
      <c r="M10" s="39">
        <f t="shared" si="3"/>
        <v>499.34</v>
      </c>
      <c r="N10" s="38">
        <f t="shared" si="4"/>
        <v>27.44</v>
      </c>
      <c r="O10" s="39">
        <f t="shared" si="5"/>
        <v>110</v>
      </c>
      <c r="P10" s="39">
        <f t="shared" si="6"/>
        <v>0</v>
      </c>
      <c r="Q10" s="39">
        <f t="shared" si="7"/>
        <v>1311.12</v>
      </c>
      <c r="R10" s="38">
        <f t="shared" si="8"/>
        <v>0</v>
      </c>
      <c r="S10" s="38">
        <f t="shared" si="9"/>
        <v>313.64</v>
      </c>
      <c r="T10" s="39">
        <f t="shared" si="10"/>
        <v>124.84</v>
      </c>
      <c r="U10" s="38">
        <f t="shared" si="11"/>
        <v>11.76</v>
      </c>
      <c r="V10" s="39">
        <f t="shared" si="12"/>
        <v>110</v>
      </c>
      <c r="W10" s="39">
        <f t="shared" si="13"/>
        <v>0</v>
      </c>
      <c r="X10" s="38">
        <f t="shared" si="14"/>
        <v>560.24</v>
      </c>
      <c r="Y10" s="38">
        <f t="shared" si="15"/>
        <v>1871.36</v>
      </c>
      <c r="Z10" s="38"/>
      <c r="AA10" s="41" t="s">
        <v>58</v>
      </c>
      <c r="AB10" s="42">
        <f t="shared" ref="AB10:AH10" si="22">K10+R10</f>
        <v>47.05</v>
      </c>
      <c r="AC10" s="42">
        <f t="shared" si="22"/>
        <v>940.93</v>
      </c>
      <c r="AD10" s="42">
        <f t="shared" si="22"/>
        <v>624.18</v>
      </c>
      <c r="AE10" s="42">
        <f t="shared" si="22"/>
        <v>39.2</v>
      </c>
      <c r="AF10" s="42">
        <f t="shared" si="22"/>
        <v>220</v>
      </c>
      <c r="AG10" s="42">
        <f t="shared" si="22"/>
        <v>0</v>
      </c>
      <c r="AH10" s="42">
        <f t="shared" si="22"/>
        <v>1871.36</v>
      </c>
      <c r="AI10" s="4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130</v>
      </c>
      <c r="D11" s="40" t="s">
        <v>131</v>
      </c>
      <c r="E11" s="38">
        <v>3920.55</v>
      </c>
      <c r="F11" s="38">
        <v>3920.55</v>
      </c>
      <c r="G11" s="39">
        <v>6241.75</v>
      </c>
      <c r="H11" s="38">
        <v>3920.55</v>
      </c>
      <c r="I11" s="39">
        <v>2200</v>
      </c>
      <c r="J11" s="39"/>
      <c r="K11" s="38">
        <f t="shared" si="1"/>
        <v>47.05</v>
      </c>
      <c r="L11" s="38">
        <f t="shared" si="2"/>
        <v>627.29</v>
      </c>
      <c r="M11" s="39">
        <f t="shared" si="3"/>
        <v>499.34</v>
      </c>
      <c r="N11" s="38">
        <f t="shared" si="4"/>
        <v>27.44</v>
      </c>
      <c r="O11" s="39">
        <f t="shared" si="5"/>
        <v>110</v>
      </c>
      <c r="P11" s="39">
        <f t="shared" si="6"/>
        <v>0</v>
      </c>
      <c r="Q11" s="39">
        <f t="shared" si="7"/>
        <v>1311.12</v>
      </c>
      <c r="R11" s="38">
        <f t="shared" si="8"/>
        <v>0</v>
      </c>
      <c r="S11" s="38">
        <f t="shared" si="9"/>
        <v>313.64</v>
      </c>
      <c r="T11" s="39">
        <f t="shared" si="10"/>
        <v>124.84</v>
      </c>
      <c r="U11" s="38">
        <f t="shared" si="11"/>
        <v>11.76</v>
      </c>
      <c r="V11" s="39">
        <f t="shared" si="12"/>
        <v>110</v>
      </c>
      <c r="W11" s="39">
        <f t="shared" si="13"/>
        <v>0</v>
      </c>
      <c r="X11" s="38">
        <f t="shared" si="14"/>
        <v>560.24</v>
      </c>
      <c r="Y11" s="38">
        <f t="shared" si="15"/>
        <v>1871.36</v>
      </c>
      <c r="Z11" s="38"/>
      <c r="AA11" s="41" t="s">
        <v>58</v>
      </c>
      <c r="AB11" s="42">
        <f t="shared" ref="AB11:AH11" si="23">K11+R11</f>
        <v>47.05</v>
      </c>
      <c r="AC11" s="42">
        <f t="shared" si="23"/>
        <v>940.93</v>
      </c>
      <c r="AD11" s="42">
        <f t="shared" si="23"/>
        <v>624.18</v>
      </c>
      <c r="AE11" s="42">
        <f t="shared" si="23"/>
        <v>39.2</v>
      </c>
      <c r="AF11" s="42">
        <f t="shared" si="23"/>
        <v>220</v>
      </c>
      <c r="AG11" s="42">
        <f t="shared" si="23"/>
        <v>0</v>
      </c>
      <c r="AH11" s="42">
        <f t="shared" si="23"/>
        <v>1871.36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129</v>
      </c>
      <c r="C12" s="38" t="s">
        <v>132</v>
      </c>
      <c r="D12" s="220" t="s">
        <v>133</v>
      </c>
      <c r="E12" s="38">
        <v>3920.55</v>
      </c>
      <c r="F12" s="38">
        <v>3920.55</v>
      </c>
      <c r="G12" s="39">
        <v>6241.75</v>
      </c>
      <c r="H12" s="38">
        <v>3920.55</v>
      </c>
      <c r="I12" s="39">
        <v>2200</v>
      </c>
      <c r="J12" s="39"/>
      <c r="K12" s="38">
        <f t="shared" si="1"/>
        <v>47.05</v>
      </c>
      <c r="L12" s="38">
        <f t="shared" si="2"/>
        <v>627.29</v>
      </c>
      <c r="M12" s="39">
        <f t="shared" si="3"/>
        <v>499.34</v>
      </c>
      <c r="N12" s="38">
        <f t="shared" si="4"/>
        <v>27.44</v>
      </c>
      <c r="O12" s="39">
        <f t="shared" si="5"/>
        <v>110</v>
      </c>
      <c r="P12" s="39">
        <f t="shared" si="6"/>
        <v>0</v>
      </c>
      <c r="Q12" s="39">
        <f t="shared" si="7"/>
        <v>1311.12</v>
      </c>
      <c r="R12" s="38">
        <f t="shared" si="8"/>
        <v>0</v>
      </c>
      <c r="S12" s="38">
        <f t="shared" si="9"/>
        <v>313.64</v>
      </c>
      <c r="T12" s="39">
        <f t="shared" si="10"/>
        <v>124.84</v>
      </c>
      <c r="U12" s="38">
        <f t="shared" si="11"/>
        <v>11.76</v>
      </c>
      <c r="V12" s="39">
        <f t="shared" si="12"/>
        <v>110</v>
      </c>
      <c r="W12" s="39">
        <f t="shared" si="13"/>
        <v>0</v>
      </c>
      <c r="X12" s="38">
        <f t="shared" si="14"/>
        <v>560.24</v>
      </c>
      <c r="Y12" s="38">
        <f t="shared" si="15"/>
        <v>1871.36</v>
      </c>
      <c r="Z12" s="38"/>
      <c r="AA12" s="41" t="s">
        <v>58</v>
      </c>
      <c r="AB12" s="42">
        <f t="shared" ref="AB12:AH12" si="24">K12+R12</f>
        <v>47.05</v>
      </c>
      <c r="AC12" s="42">
        <f t="shared" si="24"/>
        <v>940.93</v>
      </c>
      <c r="AD12" s="42">
        <f t="shared" si="24"/>
        <v>624.18</v>
      </c>
      <c r="AE12" s="42">
        <f t="shared" si="24"/>
        <v>39.2</v>
      </c>
      <c r="AF12" s="42">
        <f t="shared" si="24"/>
        <v>220</v>
      </c>
      <c r="AG12" s="42">
        <f t="shared" si="24"/>
        <v>0</v>
      </c>
      <c r="AH12" s="42">
        <f t="shared" si="24"/>
        <v>1871.36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129</v>
      </c>
      <c r="C13" s="38" t="s">
        <v>134</v>
      </c>
      <c r="D13" s="40" t="s">
        <v>135</v>
      </c>
      <c r="E13" s="38">
        <v>3920.55</v>
      </c>
      <c r="F13" s="38">
        <v>3920.55</v>
      </c>
      <c r="G13" s="39">
        <v>6241.75</v>
      </c>
      <c r="H13" s="38">
        <v>3920.55</v>
      </c>
      <c r="I13" s="39">
        <v>2200</v>
      </c>
      <c r="J13" s="39"/>
      <c r="K13" s="38">
        <f t="shared" si="1"/>
        <v>47.05</v>
      </c>
      <c r="L13" s="38">
        <f t="shared" si="2"/>
        <v>627.29</v>
      </c>
      <c r="M13" s="39">
        <f t="shared" si="3"/>
        <v>499.34</v>
      </c>
      <c r="N13" s="38">
        <f t="shared" si="4"/>
        <v>27.44</v>
      </c>
      <c r="O13" s="39">
        <f t="shared" si="5"/>
        <v>110</v>
      </c>
      <c r="P13" s="39">
        <f t="shared" si="6"/>
        <v>0</v>
      </c>
      <c r="Q13" s="39">
        <f t="shared" si="7"/>
        <v>1311.12</v>
      </c>
      <c r="R13" s="38">
        <f t="shared" si="8"/>
        <v>0</v>
      </c>
      <c r="S13" s="38">
        <f t="shared" si="9"/>
        <v>313.64</v>
      </c>
      <c r="T13" s="39">
        <f t="shared" si="10"/>
        <v>124.84</v>
      </c>
      <c r="U13" s="38">
        <f t="shared" si="11"/>
        <v>11.76</v>
      </c>
      <c r="V13" s="39">
        <f t="shared" si="12"/>
        <v>110</v>
      </c>
      <c r="W13" s="39">
        <f t="shared" si="13"/>
        <v>0</v>
      </c>
      <c r="X13" s="38">
        <f t="shared" si="14"/>
        <v>560.24</v>
      </c>
      <c r="Y13" s="38">
        <f t="shared" si="15"/>
        <v>1871.36</v>
      </c>
      <c r="Z13" s="38"/>
      <c r="AA13" s="41" t="s">
        <v>58</v>
      </c>
      <c r="AB13" s="42">
        <f t="shared" ref="AB13:AH13" si="25">K13+R13</f>
        <v>47.05</v>
      </c>
      <c r="AC13" s="42">
        <f t="shared" si="25"/>
        <v>940.93</v>
      </c>
      <c r="AD13" s="42">
        <f t="shared" si="25"/>
        <v>624.18</v>
      </c>
      <c r="AE13" s="42">
        <f t="shared" si="25"/>
        <v>39.2</v>
      </c>
      <c r="AF13" s="42">
        <f t="shared" si="25"/>
        <v>220</v>
      </c>
      <c r="AG13" s="42">
        <f t="shared" si="25"/>
        <v>0</v>
      </c>
      <c r="AH13" s="42">
        <f t="shared" si="25"/>
        <v>1871.36</v>
      </c>
      <c r="AI13" s="41" t="s">
        <v>35</v>
      </c>
    </row>
    <row r="14" s="15" customFormat="1" ht="16" customHeight="1" spans="1:36">
      <c r="A14" s="37">
        <f t="shared" si="0"/>
        <v>11</v>
      </c>
      <c r="B14" s="38" t="s">
        <v>119</v>
      </c>
      <c r="C14" s="38" t="s">
        <v>136</v>
      </c>
      <c r="D14" s="40" t="s">
        <v>137</v>
      </c>
      <c r="E14" s="38">
        <v>3920.55</v>
      </c>
      <c r="F14" s="38">
        <v>3920.55</v>
      </c>
      <c r="G14" s="39">
        <v>6241.75</v>
      </c>
      <c r="H14" s="38">
        <v>3920.55</v>
      </c>
      <c r="I14" s="39">
        <v>4180</v>
      </c>
      <c r="J14" s="39"/>
      <c r="K14" s="38">
        <f t="shared" si="1"/>
        <v>47.05</v>
      </c>
      <c r="L14" s="38">
        <f t="shared" si="2"/>
        <v>627.29</v>
      </c>
      <c r="M14" s="39">
        <f t="shared" si="3"/>
        <v>499.34</v>
      </c>
      <c r="N14" s="38">
        <f t="shared" si="4"/>
        <v>27.44</v>
      </c>
      <c r="O14" s="39">
        <f t="shared" si="5"/>
        <v>209</v>
      </c>
      <c r="P14" s="39">
        <f t="shared" si="6"/>
        <v>0</v>
      </c>
      <c r="Q14" s="39">
        <f t="shared" si="7"/>
        <v>1410.12</v>
      </c>
      <c r="R14" s="38">
        <f t="shared" si="8"/>
        <v>0</v>
      </c>
      <c r="S14" s="38">
        <f t="shared" si="9"/>
        <v>313.64</v>
      </c>
      <c r="T14" s="39">
        <f t="shared" si="10"/>
        <v>124.84</v>
      </c>
      <c r="U14" s="38">
        <f t="shared" si="11"/>
        <v>11.76</v>
      </c>
      <c r="V14" s="39">
        <f t="shared" si="12"/>
        <v>209</v>
      </c>
      <c r="W14" s="39">
        <f t="shared" si="13"/>
        <v>0</v>
      </c>
      <c r="X14" s="38">
        <f t="shared" si="14"/>
        <v>659.24</v>
      </c>
      <c r="Y14" s="38">
        <f t="shared" si="15"/>
        <v>2069.36</v>
      </c>
      <c r="Z14" s="38"/>
      <c r="AA14" s="41" t="s">
        <v>58</v>
      </c>
      <c r="AB14" s="42">
        <f t="shared" ref="AB14:AH14" si="26">K14+R14</f>
        <v>47.05</v>
      </c>
      <c r="AC14" s="42">
        <f t="shared" si="26"/>
        <v>940.93</v>
      </c>
      <c r="AD14" s="42">
        <f t="shared" si="26"/>
        <v>624.18</v>
      </c>
      <c r="AE14" s="42">
        <f t="shared" si="26"/>
        <v>39.2</v>
      </c>
      <c r="AF14" s="42">
        <f t="shared" si="26"/>
        <v>418</v>
      </c>
      <c r="AG14" s="42">
        <f t="shared" si="26"/>
        <v>0</v>
      </c>
      <c r="AH14" s="42">
        <f t="shared" si="26"/>
        <v>2069.36</v>
      </c>
      <c r="AI14" s="41" t="s">
        <v>35</v>
      </c>
    </row>
    <row r="15" s="15" customFormat="1" ht="16" customHeight="1" spans="1:36">
      <c r="A15" s="37">
        <f t="shared" si="0"/>
        <v>12</v>
      </c>
      <c r="B15" s="38" t="s">
        <v>138</v>
      </c>
      <c r="C15" s="38" t="s">
        <v>139</v>
      </c>
      <c r="D15" s="40" t="s">
        <v>140</v>
      </c>
      <c r="E15" s="38">
        <v>3920.55</v>
      </c>
      <c r="F15" s="38">
        <v>3920.55</v>
      </c>
      <c r="G15" s="39">
        <v>6241.75</v>
      </c>
      <c r="H15" s="38">
        <v>3920.55</v>
      </c>
      <c r="I15" s="39">
        <v>3180</v>
      </c>
      <c r="J15" s="39"/>
      <c r="K15" s="38">
        <f t="shared" si="1"/>
        <v>47.05</v>
      </c>
      <c r="L15" s="38">
        <f t="shared" si="2"/>
        <v>627.29</v>
      </c>
      <c r="M15" s="39">
        <f t="shared" si="3"/>
        <v>499.34</v>
      </c>
      <c r="N15" s="38">
        <f t="shared" si="4"/>
        <v>27.44</v>
      </c>
      <c r="O15" s="39">
        <f t="shared" si="5"/>
        <v>159</v>
      </c>
      <c r="P15" s="39">
        <f t="shared" si="6"/>
        <v>0</v>
      </c>
      <c r="Q15" s="39">
        <f t="shared" si="7"/>
        <v>1360.12</v>
      </c>
      <c r="R15" s="38">
        <f t="shared" si="8"/>
        <v>0</v>
      </c>
      <c r="S15" s="38">
        <f t="shared" si="9"/>
        <v>313.64</v>
      </c>
      <c r="T15" s="39">
        <f t="shared" si="10"/>
        <v>124.84</v>
      </c>
      <c r="U15" s="38">
        <f t="shared" si="11"/>
        <v>11.76</v>
      </c>
      <c r="V15" s="39">
        <f t="shared" si="12"/>
        <v>159</v>
      </c>
      <c r="W15" s="39">
        <f t="shared" si="13"/>
        <v>0</v>
      </c>
      <c r="X15" s="38">
        <f t="shared" si="14"/>
        <v>609.24</v>
      </c>
      <c r="Y15" s="38">
        <f t="shared" si="15"/>
        <v>1969.36</v>
      </c>
      <c r="Z15" s="38"/>
      <c r="AA15" s="41" t="s">
        <v>74</v>
      </c>
      <c r="AB15" s="42">
        <f t="shared" ref="AB15:AH15" si="27">K15+R15</f>
        <v>47.05</v>
      </c>
      <c r="AC15" s="42">
        <f t="shared" si="27"/>
        <v>940.93</v>
      </c>
      <c r="AD15" s="42">
        <f t="shared" si="27"/>
        <v>624.18</v>
      </c>
      <c r="AE15" s="42">
        <f t="shared" si="27"/>
        <v>39.2</v>
      </c>
      <c r="AF15" s="42">
        <f t="shared" si="27"/>
        <v>318</v>
      </c>
      <c r="AG15" s="42">
        <f t="shared" si="27"/>
        <v>0</v>
      </c>
      <c r="AH15" s="42">
        <f t="shared" si="27"/>
        <v>1969.36</v>
      </c>
      <c r="AI15" s="41" t="s">
        <v>35</v>
      </c>
    </row>
    <row r="16" spans="1:36">
      <c r="A16" s="37">
        <f t="shared" si="0"/>
        <v>13</v>
      </c>
      <c r="B16" s="38" t="s">
        <v>129</v>
      </c>
      <c r="C16" s="38" t="s">
        <v>141</v>
      </c>
      <c r="D16" s="40" t="s">
        <v>142</v>
      </c>
      <c r="E16" s="38">
        <v>3920.55</v>
      </c>
      <c r="F16" s="38">
        <v>3920.55</v>
      </c>
      <c r="G16" s="39">
        <v>6241.75</v>
      </c>
      <c r="H16" s="38">
        <v>3920.55</v>
      </c>
      <c r="I16" s="39">
        <v>3180</v>
      </c>
      <c r="J16" s="39"/>
      <c r="K16" s="38">
        <f t="shared" si="1"/>
        <v>47.05</v>
      </c>
      <c r="L16" s="38">
        <f t="shared" si="2"/>
        <v>627.29</v>
      </c>
      <c r="M16" s="39">
        <f t="shared" si="3"/>
        <v>499.34</v>
      </c>
      <c r="N16" s="38">
        <f t="shared" si="4"/>
        <v>27.44</v>
      </c>
      <c r="O16" s="39">
        <f t="shared" si="5"/>
        <v>159</v>
      </c>
      <c r="P16" s="39">
        <f t="shared" si="6"/>
        <v>0</v>
      </c>
      <c r="Q16" s="39">
        <f t="shared" si="7"/>
        <v>1360.12</v>
      </c>
      <c r="R16" s="38">
        <f t="shared" si="8"/>
        <v>0</v>
      </c>
      <c r="S16" s="38">
        <f t="shared" si="9"/>
        <v>313.64</v>
      </c>
      <c r="T16" s="39">
        <f t="shared" si="10"/>
        <v>124.84</v>
      </c>
      <c r="U16" s="38">
        <f t="shared" si="11"/>
        <v>11.76</v>
      </c>
      <c r="V16" s="39">
        <f t="shared" si="12"/>
        <v>159</v>
      </c>
      <c r="W16" s="39">
        <f t="shared" si="13"/>
        <v>0</v>
      </c>
      <c r="X16" s="38">
        <f t="shared" si="14"/>
        <v>609.24</v>
      </c>
      <c r="Y16" s="38">
        <f t="shared" si="15"/>
        <v>1969.36</v>
      </c>
      <c r="Z16" s="38"/>
      <c r="AA16" s="41" t="s">
        <v>58</v>
      </c>
      <c r="AB16" s="42">
        <f t="shared" ref="AB16:AH16" si="28">K16+R16</f>
        <v>47.05</v>
      </c>
      <c r="AC16" s="42">
        <f t="shared" si="28"/>
        <v>940.93</v>
      </c>
      <c r="AD16" s="42">
        <f t="shared" si="28"/>
        <v>624.18</v>
      </c>
      <c r="AE16" s="42">
        <f t="shared" si="28"/>
        <v>39.2</v>
      </c>
      <c r="AF16" s="42">
        <f t="shared" si="28"/>
        <v>318</v>
      </c>
      <c r="AG16" s="42">
        <f t="shared" si="28"/>
        <v>0</v>
      </c>
      <c r="AH16" s="42">
        <f t="shared" si="28"/>
        <v>1969.36</v>
      </c>
      <c r="AI16" s="41" t="s">
        <v>35</v>
      </c>
      <c r="AJ16" s="15"/>
    </row>
    <row r="17" s="15" customFormat="1" ht="16" customHeight="1" spans="1:36">
      <c r="A17" s="37">
        <f t="shared" si="0"/>
        <v>14</v>
      </c>
      <c r="B17" s="38" t="s">
        <v>143</v>
      </c>
      <c r="C17" s="38" t="s">
        <v>144</v>
      </c>
      <c r="D17" s="40" t="s">
        <v>145</v>
      </c>
      <c r="E17" s="38">
        <v>4500</v>
      </c>
      <c r="F17" s="38">
        <v>4500</v>
      </c>
      <c r="G17" s="39">
        <v>6241.75</v>
      </c>
      <c r="H17" s="38">
        <v>4500</v>
      </c>
      <c r="I17" s="39">
        <v>4180</v>
      </c>
      <c r="J17" s="39"/>
      <c r="K17" s="38">
        <f t="shared" si="1"/>
        <v>54</v>
      </c>
      <c r="L17" s="38">
        <f t="shared" si="2"/>
        <v>720</v>
      </c>
      <c r="M17" s="39">
        <f t="shared" si="3"/>
        <v>499.34</v>
      </c>
      <c r="N17" s="38">
        <f t="shared" si="4"/>
        <v>31.5</v>
      </c>
      <c r="O17" s="39">
        <f t="shared" si="5"/>
        <v>209</v>
      </c>
      <c r="P17" s="39">
        <f t="shared" si="6"/>
        <v>0</v>
      </c>
      <c r="Q17" s="39">
        <f t="shared" si="7"/>
        <v>1513.84</v>
      </c>
      <c r="R17" s="38">
        <f t="shared" si="8"/>
        <v>0</v>
      </c>
      <c r="S17" s="38">
        <f t="shared" si="9"/>
        <v>360</v>
      </c>
      <c r="T17" s="39">
        <f t="shared" si="10"/>
        <v>124.84</v>
      </c>
      <c r="U17" s="38">
        <f t="shared" si="11"/>
        <v>13.5</v>
      </c>
      <c r="V17" s="39">
        <f t="shared" si="12"/>
        <v>209</v>
      </c>
      <c r="W17" s="39">
        <f t="shared" si="13"/>
        <v>0</v>
      </c>
      <c r="X17" s="38">
        <f t="shared" si="14"/>
        <v>707.34</v>
      </c>
      <c r="Y17" s="38">
        <f t="shared" si="15"/>
        <v>2221.18</v>
      </c>
      <c r="Z17" s="38"/>
      <c r="AA17" s="41" t="s">
        <v>82</v>
      </c>
      <c r="AB17" s="42">
        <f t="shared" ref="AB17:AH17" si="29">K17+R17</f>
        <v>54</v>
      </c>
      <c r="AC17" s="42">
        <f t="shared" si="29"/>
        <v>1080</v>
      </c>
      <c r="AD17" s="42">
        <f t="shared" si="29"/>
        <v>624.18</v>
      </c>
      <c r="AE17" s="42">
        <f t="shared" si="29"/>
        <v>45</v>
      </c>
      <c r="AF17" s="42">
        <f t="shared" si="29"/>
        <v>418</v>
      </c>
      <c r="AG17" s="42">
        <f t="shared" si="29"/>
        <v>0</v>
      </c>
      <c r="AH17" s="42">
        <f t="shared" si="29"/>
        <v>2221.18</v>
      </c>
      <c r="AI17" s="41" t="s">
        <v>31</v>
      </c>
    </row>
    <row r="18" s="15" customFormat="1" ht="16" customHeight="1" spans="1:36">
      <c r="A18" s="37">
        <f t="shared" si="0"/>
        <v>15</v>
      </c>
      <c r="B18" s="38" t="s">
        <v>143</v>
      </c>
      <c r="C18" s="38" t="s">
        <v>146</v>
      </c>
      <c r="D18" s="40" t="s">
        <v>147</v>
      </c>
      <c r="E18" s="38">
        <v>3920.55</v>
      </c>
      <c r="F18" s="38">
        <v>3920.55</v>
      </c>
      <c r="G18" s="39">
        <v>6241.75</v>
      </c>
      <c r="H18" s="38">
        <v>3920.55</v>
      </c>
      <c r="I18" s="39">
        <v>4180</v>
      </c>
      <c r="J18" s="39"/>
      <c r="K18" s="38">
        <f t="shared" si="1"/>
        <v>47.05</v>
      </c>
      <c r="L18" s="38">
        <f t="shared" si="2"/>
        <v>627.29</v>
      </c>
      <c r="M18" s="39">
        <f t="shared" si="3"/>
        <v>499.34</v>
      </c>
      <c r="N18" s="38">
        <f t="shared" si="4"/>
        <v>27.44</v>
      </c>
      <c r="O18" s="39">
        <f t="shared" si="5"/>
        <v>209</v>
      </c>
      <c r="P18" s="39">
        <f t="shared" si="6"/>
        <v>0</v>
      </c>
      <c r="Q18" s="39">
        <f t="shared" si="7"/>
        <v>1410.12</v>
      </c>
      <c r="R18" s="38">
        <f t="shared" si="8"/>
        <v>0</v>
      </c>
      <c r="S18" s="38">
        <f t="shared" si="9"/>
        <v>313.64</v>
      </c>
      <c r="T18" s="39">
        <f t="shared" si="10"/>
        <v>124.84</v>
      </c>
      <c r="U18" s="38">
        <f t="shared" si="11"/>
        <v>11.76</v>
      </c>
      <c r="V18" s="39">
        <f t="shared" si="12"/>
        <v>209</v>
      </c>
      <c r="W18" s="39">
        <f t="shared" si="13"/>
        <v>0</v>
      </c>
      <c r="X18" s="38">
        <f t="shared" si="14"/>
        <v>659.24</v>
      </c>
      <c r="Y18" s="38">
        <f t="shared" si="15"/>
        <v>2069.36</v>
      </c>
      <c r="Z18" s="38"/>
      <c r="AA18" s="41" t="s">
        <v>82</v>
      </c>
      <c r="AB18" s="42">
        <f t="shared" ref="AB18:AH18" si="30">K18+R18</f>
        <v>47.05</v>
      </c>
      <c r="AC18" s="42">
        <f t="shared" si="30"/>
        <v>940.93</v>
      </c>
      <c r="AD18" s="42">
        <f t="shared" si="30"/>
        <v>624.18</v>
      </c>
      <c r="AE18" s="42">
        <f t="shared" si="30"/>
        <v>39.2</v>
      </c>
      <c r="AF18" s="42">
        <f t="shared" si="30"/>
        <v>418</v>
      </c>
      <c r="AG18" s="42">
        <f t="shared" si="30"/>
        <v>0</v>
      </c>
      <c r="AH18" s="42">
        <f t="shared" si="30"/>
        <v>2069.36</v>
      </c>
      <c r="AI18" s="41" t="s">
        <v>31</v>
      </c>
    </row>
    <row r="19" s="15" customFormat="1" ht="16" customHeight="1" spans="1:36">
      <c r="A19" s="37">
        <f t="shared" si="0"/>
        <v>16</v>
      </c>
      <c r="B19" s="38" t="s">
        <v>148</v>
      </c>
      <c r="C19" s="38" t="s">
        <v>149</v>
      </c>
      <c r="D19" s="40" t="s">
        <v>150</v>
      </c>
      <c r="E19" s="38">
        <v>3920.55</v>
      </c>
      <c r="F19" s="38">
        <v>3920.55</v>
      </c>
      <c r="G19" s="39">
        <v>6241.75</v>
      </c>
      <c r="H19" s="38">
        <v>3920.55</v>
      </c>
      <c r="I19" s="39">
        <v>3180</v>
      </c>
      <c r="J19" s="39"/>
      <c r="K19" s="38">
        <f t="shared" si="1"/>
        <v>47.05</v>
      </c>
      <c r="L19" s="38">
        <f t="shared" si="2"/>
        <v>627.29</v>
      </c>
      <c r="M19" s="39">
        <f t="shared" si="3"/>
        <v>499.34</v>
      </c>
      <c r="N19" s="38">
        <f t="shared" si="4"/>
        <v>27.44</v>
      </c>
      <c r="O19" s="39">
        <f t="shared" si="5"/>
        <v>159</v>
      </c>
      <c r="P19" s="39">
        <f t="shared" si="6"/>
        <v>0</v>
      </c>
      <c r="Q19" s="39">
        <f t="shared" si="7"/>
        <v>1360.12</v>
      </c>
      <c r="R19" s="38">
        <f t="shared" si="8"/>
        <v>0</v>
      </c>
      <c r="S19" s="38">
        <f t="shared" si="9"/>
        <v>313.64</v>
      </c>
      <c r="T19" s="39">
        <f t="shared" si="10"/>
        <v>124.84</v>
      </c>
      <c r="U19" s="38">
        <f t="shared" si="11"/>
        <v>11.76</v>
      </c>
      <c r="V19" s="39">
        <f t="shared" si="12"/>
        <v>159</v>
      </c>
      <c r="W19" s="39">
        <f t="shared" si="13"/>
        <v>0</v>
      </c>
      <c r="X19" s="38">
        <f t="shared" si="14"/>
        <v>609.24</v>
      </c>
      <c r="Y19" s="38">
        <f t="shared" si="15"/>
        <v>1969.36</v>
      </c>
      <c r="Z19" s="38"/>
      <c r="AA19" s="41" t="s">
        <v>82</v>
      </c>
      <c r="AB19" s="42">
        <f t="shared" ref="AB19:AH19" si="31">K19+R19</f>
        <v>47.05</v>
      </c>
      <c r="AC19" s="42">
        <f t="shared" si="31"/>
        <v>940.93</v>
      </c>
      <c r="AD19" s="42">
        <f t="shared" si="31"/>
        <v>624.18</v>
      </c>
      <c r="AE19" s="42">
        <f t="shared" si="31"/>
        <v>39.2</v>
      </c>
      <c r="AF19" s="42">
        <f t="shared" si="31"/>
        <v>318</v>
      </c>
      <c r="AG19" s="42">
        <f t="shared" si="31"/>
        <v>0</v>
      </c>
      <c r="AH19" s="42">
        <f t="shared" si="31"/>
        <v>1969.36</v>
      </c>
      <c r="AI19" s="41" t="s">
        <v>31</v>
      </c>
    </row>
    <row r="20" s="15" customFormat="1" ht="16" customHeight="1" spans="1:36">
      <c r="A20" s="37">
        <f t="shared" si="0"/>
        <v>17</v>
      </c>
      <c r="B20" s="38" t="s">
        <v>148</v>
      </c>
      <c r="C20" s="45" t="s">
        <v>151</v>
      </c>
      <c r="D20" s="46" t="s">
        <v>152</v>
      </c>
      <c r="E20" s="38">
        <v>3920.55</v>
      </c>
      <c r="F20" s="38">
        <v>3920.55</v>
      </c>
      <c r="G20" s="39">
        <v>6241.75</v>
      </c>
      <c r="H20" s="38">
        <v>3920.55</v>
      </c>
      <c r="I20" s="39">
        <v>3180</v>
      </c>
      <c r="J20" s="39"/>
      <c r="K20" s="38">
        <f t="shared" si="1"/>
        <v>47.05</v>
      </c>
      <c r="L20" s="38">
        <f t="shared" si="2"/>
        <v>627.29</v>
      </c>
      <c r="M20" s="39">
        <f t="shared" si="3"/>
        <v>499.34</v>
      </c>
      <c r="N20" s="38">
        <f t="shared" si="4"/>
        <v>27.44</v>
      </c>
      <c r="O20" s="39">
        <f t="shared" si="5"/>
        <v>159</v>
      </c>
      <c r="P20" s="39">
        <f t="shared" si="6"/>
        <v>0</v>
      </c>
      <c r="Q20" s="39">
        <f t="shared" si="7"/>
        <v>1360.12</v>
      </c>
      <c r="R20" s="38">
        <f t="shared" si="8"/>
        <v>0</v>
      </c>
      <c r="S20" s="38">
        <f t="shared" si="9"/>
        <v>313.64</v>
      </c>
      <c r="T20" s="39">
        <f t="shared" si="10"/>
        <v>124.84</v>
      </c>
      <c r="U20" s="38">
        <f t="shared" si="11"/>
        <v>11.76</v>
      </c>
      <c r="V20" s="39">
        <f t="shared" si="12"/>
        <v>159</v>
      </c>
      <c r="W20" s="39">
        <f t="shared" si="13"/>
        <v>0</v>
      </c>
      <c r="X20" s="38">
        <f t="shared" si="14"/>
        <v>609.24</v>
      </c>
      <c r="Y20" s="38">
        <f t="shared" si="15"/>
        <v>1969.36</v>
      </c>
      <c r="Z20" s="38"/>
      <c r="AA20" s="41" t="s">
        <v>83</v>
      </c>
      <c r="AB20" s="42">
        <f t="shared" ref="AB20:AH20" si="32">K20+R20</f>
        <v>47.05</v>
      </c>
      <c r="AC20" s="42">
        <f t="shared" si="32"/>
        <v>940.93</v>
      </c>
      <c r="AD20" s="42">
        <f t="shared" si="32"/>
        <v>624.18</v>
      </c>
      <c r="AE20" s="42">
        <f t="shared" si="32"/>
        <v>39.2</v>
      </c>
      <c r="AF20" s="42">
        <f t="shared" si="32"/>
        <v>318</v>
      </c>
      <c r="AG20" s="42">
        <f t="shared" si="32"/>
        <v>0</v>
      </c>
      <c r="AH20" s="42">
        <f t="shared" si="32"/>
        <v>1969.36</v>
      </c>
      <c r="AI20" s="41" t="s">
        <v>32</v>
      </c>
    </row>
    <row r="21" s="15" customFormat="1" ht="16" customHeight="1" spans="1:36">
      <c r="A21" s="37">
        <f t="shared" si="0"/>
        <v>18</v>
      </c>
      <c r="B21" s="38" t="s">
        <v>153</v>
      </c>
      <c r="C21" s="45" t="s">
        <v>154</v>
      </c>
      <c r="D21" s="221" t="s">
        <v>155</v>
      </c>
      <c r="E21" s="38">
        <v>3920.55</v>
      </c>
      <c r="F21" s="38">
        <v>3920.55</v>
      </c>
      <c r="G21" s="39">
        <v>6241.75</v>
      </c>
      <c r="H21" s="38">
        <v>3920.55</v>
      </c>
      <c r="I21" s="39">
        <v>3180</v>
      </c>
      <c r="J21" s="39"/>
      <c r="K21" s="38">
        <f t="shared" si="1"/>
        <v>47.05</v>
      </c>
      <c r="L21" s="38">
        <f t="shared" si="2"/>
        <v>627.29</v>
      </c>
      <c r="M21" s="39">
        <f t="shared" si="3"/>
        <v>499.34</v>
      </c>
      <c r="N21" s="38">
        <f t="shared" si="4"/>
        <v>27.44</v>
      </c>
      <c r="O21" s="39">
        <f t="shared" si="5"/>
        <v>159</v>
      </c>
      <c r="P21" s="39">
        <f t="shared" si="6"/>
        <v>0</v>
      </c>
      <c r="Q21" s="39">
        <f t="shared" si="7"/>
        <v>1360.12</v>
      </c>
      <c r="R21" s="38">
        <f t="shared" si="8"/>
        <v>0</v>
      </c>
      <c r="S21" s="38">
        <f t="shared" si="9"/>
        <v>313.64</v>
      </c>
      <c r="T21" s="39">
        <f t="shared" si="10"/>
        <v>124.84</v>
      </c>
      <c r="U21" s="38">
        <f t="shared" si="11"/>
        <v>11.76</v>
      </c>
      <c r="V21" s="39">
        <f t="shared" si="12"/>
        <v>159</v>
      </c>
      <c r="W21" s="39">
        <f t="shared" si="13"/>
        <v>0</v>
      </c>
      <c r="X21" s="38">
        <f t="shared" si="14"/>
        <v>609.24</v>
      </c>
      <c r="Y21" s="38">
        <f t="shared" si="15"/>
        <v>1969.36</v>
      </c>
      <c r="Z21" s="38"/>
      <c r="AA21" s="41" t="s">
        <v>58</v>
      </c>
      <c r="AB21" s="42">
        <f t="shared" ref="AB21:AH21" si="33">K21+R21</f>
        <v>47.05</v>
      </c>
      <c r="AC21" s="42">
        <f t="shared" si="33"/>
        <v>940.93</v>
      </c>
      <c r="AD21" s="42">
        <f t="shared" si="33"/>
        <v>624.18</v>
      </c>
      <c r="AE21" s="42">
        <f t="shared" si="33"/>
        <v>39.2</v>
      </c>
      <c r="AF21" s="42">
        <f t="shared" si="33"/>
        <v>318</v>
      </c>
      <c r="AG21" s="42">
        <f t="shared" si="33"/>
        <v>0</v>
      </c>
      <c r="AH21" s="42">
        <f t="shared" si="33"/>
        <v>1969.36</v>
      </c>
      <c r="AI21" s="41" t="s">
        <v>35</v>
      </c>
    </row>
    <row r="22" s="15" customFormat="1" ht="16" customHeight="1" spans="1:36">
      <c r="A22" s="37">
        <f t="shared" si="0"/>
        <v>19</v>
      </c>
      <c r="B22" s="38" t="s">
        <v>153</v>
      </c>
      <c r="C22" s="38" t="s">
        <v>156</v>
      </c>
      <c r="D22" s="40" t="s">
        <v>157</v>
      </c>
      <c r="E22" s="38">
        <v>3920.55</v>
      </c>
      <c r="F22" s="38">
        <v>3920.55</v>
      </c>
      <c r="G22" s="39">
        <v>6241.75</v>
      </c>
      <c r="H22" s="38">
        <v>3920.55</v>
      </c>
      <c r="I22" s="39">
        <v>4180</v>
      </c>
      <c r="J22" s="39"/>
      <c r="K22" s="38">
        <f t="shared" si="1"/>
        <v>47.05</v>
      </c>
      <c r="L22" s="38">
        <f t="shared" si="2"/>
        <v>627.29</v>
      </c>
      <c r="M22" s="39">
        <f t="shared" si="3"/>
        <v>499.34</v>
      </c>
      <c r="N22" s="38">
        <f t="shared" si="4"/>
        <v>27.44</v>
      </c>
      <c r="O22" s="39">
        <f t="shared" si="5"/>
        <v>209</v>
      </c>
      <c r="P22" s="39">
        <f t="shared" si="6"/>
        <v>0</v>
      </c>
      <c r="Q22" s="39">
        <f t="shared" si="7"/>
        <v>1410.12</v>
      </c>
      <c r="R22" s="38">
        <f t="shared" si="8"/>
        <v>0</v>
      </c>
      <c r="S22" s="38">
        <f t="shared" si="9"/>
        <v>313.64</v>
      </c>
      <c r="T22" s="39">
        <f t="shared" si="10"/>
        <v>124.84</v>
      </c>
      <c r="U22" s="38">
        <f t="shared" si="11"/>
        <v>11.76</v>
      </c>
      <c r="V22" s="39">
        <f t="shared" si="12"/>
        <v>209</v>
      </c>
      <c r="W22" s="39">
        <f t="shared" si="13"/>
        <v>0</v>
      </c>
      <c r="X22" s="38">
        <f t="shared" si="14"/>
        <v>659.24</v>
      </c>
      <c r="Y22" s="38">
        <f t="shared" si="15"/>
        <v>2069.36</v>
      </c>
      <c r="Z22" s="38"/>
      <c r="AA22" s="41" t="s">
        <v>67</v>
      </c>
      <c r="AB22" s="42">
        <f t="shared" ref="AB22:AH22" si="34">K22+R22</f>
        <v>47.05</v>
      </c>
      <c r="AC22" s="42">
        <f t="shared" si="34"/>
        <v>940.93</v>
      </c>
      <c r="AD22" s="42">
        <f t="shared" si="34"/>
        <v>624.18</v>
      </c>
      <c r="AE22" s="42">
        <f t="shared" si="34"/>
        <v>39.2</v>
      </c>
      <c r="AF22" s="42">
        <f t="shared" si="34"/>
        <v>418</v>
      </c>
      <c r="AG22" s="42">
        <f t="shared" si="34"/>
        <v>0</v>
      </c>
      <c r="AH22" s="42">
        <f t="shared" si="34"/>
        <v>2069.36</v>
      </c>
      <c r="AI22" s="41" t="s">
        <v>36</v>
      </c>
    </row>
    <row r="23" s="15" customFormat="1" ht="16" customHeight="1" spans="1:36">
      <c r="A23" s="37">
        <f t="shared" si="0"/>
        <v>20</v>
      </c>
      <c r="B23" s="38" t="s">
        <v>113</v>
      </c>
      <c r="C23" s="38" t="s">
        <v>158</v>
      </c>
      <c r="D23" s="40" t="s">
        <v>159</v>
      </c>
      <c r="E23" s="38">
        <v>3920.55</v>
      </c>
      <c r="F23" s="38">
        <v>3920.55</v>
      </c>
      <c r="G23" s="39">
        <v>6241.75</v>
      </c>
      <c r="H23" s="38">
        <v>3920.55</v>
      </c>
      <c r="I23" s="39">
        <v>3180</v>
      </c>
      <c r="J23" s="39"/>
      <c r="K23" s="38">
        <f t="shared" si="1"/>
        <v>47.05</v>
      </c>
      <c r="L23" s="38">
        <f t="shared" si="2"/>
        <v>627.29</v>
      </c>
      <c r="M23" s="39">
        <f t="shared" si="3"/>
        <v>499.34</v>
      </c>
      <c r="N23" s="38">
        <f t="shared" si="4"/>
        <v>27.44</v>
      </c>
      <c r="O23" s="39">
        <f t="shared" si="5"/>
        <v>159</v>
      </c>
      <c r="P23" s="39">
        <f t="shared" si="6"/>
        <v>0</v>
      </c>
      <c r="Q23" s="39">
        <f t="shared" si="7"/>
        <v>1360.12</v>
      </c>
      <c r="R23" s="38">
        <f t="shared" si="8"/>
        <v>0</v>
      </c>
      <c r="S23" s="38">
        <f t="shared" si="9"/>
        <v>313.64</v>
      </c>
      <c r="T23" s="39">
        <f t="shared" si="10"/>
        <v>124.84</v>
      </c>
      <c r="U23" s="38">
        <f t="shared" si="11"/>
        <v>11.76</v>
      </c>
      <c r="V23" s="39">
        <f t="shared" si="12"/>
        <v>159</v>
      </c>
      <c r="W23" s="39">
        <f t="shared" si="13"/>
        <v>0</v>
      </c>
      <c r="X23" s="38">
        <f t="shared" si="14"/>
        <v>609.24</v>
      </c>
      <c r="Y23" s="38">
        <f t="shared" si="15"/>
        <v>1969.36</v>
      </c>
      <c r="Z23" s="38"/>
      <c r="AA23" s="41" t="s">
        <v>74</v>
      </c>
      <c r="AB23" s="42">
        <f t="shared" ref="AB23:AH23" si="35">K23+R23</f>
        <v>47.05</v>
      </c>
      <c r="AC23" s="42">
        <f t="shared" si="35"/>
        <v>940.93</v>
      </c>
      <c r="AD23" s="42">
        <f t="shared" si="35"/>
        <v>624.18</v>
      </c>
      <c r="AE23" s="42">
        <f t="shared" si="35"/>
        <v>39.2</v>
      </c>
      <c r="AF23" s="42">
        <f t="shared" si="35"/>
        <v>318</v>
      </c>
      <c r="AG23" s="42">
        <f t="shared" si="35"/>
        <v>0</v>
      </c>
      <c r="AH23" s="42">
        <f t="shared" si="35"/>
        <v>1969.36</v>
      </c>
      <c r="AI23" s="41" t="s">
        <v>35</v>
      </c>
    </row>
    <row r="24" s="15" customFormat="1" ht="16" customHeight="1" spans="1:36">
      <c r="A24" s="37">
        <f t="shared" si="0"/>
        <v>21</v>
      </c>
      <c r="B24" s="38" t="s">
        <v>46</v>
      </c>
      <c r="C24" s="151" t="s">
        <v>160</v>
      </c>
      <c r="D24" s="40" t="s">
        <v>161</v>
      </c>
      <c r="E24" s="38">
        <v>3920.55</v>
      </c>
      <c r="F24" s="38">
        <v>3920.55</v>
      </c>
      <c r="G24" s="39">
        <v>6241.75</v>
      </c>
      <c r="H24" s="38">
        <v>3920.55</v>
      </c>
      <c r="I24" s="39">
        <v>0</v>
      </c>
      <c r="J24" s="39"/>
      <c r="K24" s="38">
        <f t="shared" si="1"/>
        <v>47.05</v>
      </c>
      <c r="L24" s="38">
        <f t="shared" si="2"/>
        <v>627.29</v>
      </c>
      <c r="M24" s="39">
        <f t="shared" si="3"/>
        <v>499.34</v>
      </c>
      <c r="N24" s="38">
        <f t="shared" si="4"/>
        <v>27.44</v>
      </c>
      <c r="O24" s="39">
        <f t="shared" si="5"/>
        <v>0</v>
      </c>
      <c r="P24" s="39">
        <f t="shared" si="6"/>
        <v>0</v>
      </c>
      <c r="Q24" s="39">
        <f t="shared" si="7"/>
        <v>1201.12</v>
      </c>
      <c r="R24" s="38">
        <f t="shared" si="8"/>
        <v>0</v>
      </c>
      <c r="S24" s="38">
        <f t="shared" si="9"/>
        <v>313.64</v>
      </c>
      <c r="T24" s="39">
        <f t="shared" si="10"/>
        <v>124.84</v>
      </c>
      <c r="U24" s="38">
        <f t="shared" si="11"/>
        <v>11.76</v>
      </c>
      <c r="V24" s="39">
        <f t="shared" si="12"/>
        <v>0</v>
      </c>
      <c r="W24" s="39">
        <f t="shared" si="13"/>
        <v>0</v>
      </c>
      <c r="X24" s="38">
        <f t="shared" si="14"/>
        <v>450.24</v>
      </c>
      <c r="Y24" s="38">
        <f t="shared" si="15"/>
        <v>1651.36</v>
      </c>
      <c r="Z24" s="38"/>
      <c r="AA24" s="41" t="s">
        <v>46</v>
      </c>
      <c r="AB24" s="42">
        <f t="shared" ref="AB24:AH24" si="36">K24+R24</f>
        <v>47.05</v>
      </c>
      <c r="AC24" s="42">
        <f t="shared" si="36"/>
        <v>940.93</v>
      </c>
      <c r="AD24" s="42">
        <f t="shared" si="36"/>
        <v>624.18</v>
      </c>
      <c r="AE24" s="42">
        <f t="shared" si="36"/>
        <v>39.2</v>
      </c>
      <c r="AF24" s="42">
        <f t="shared" si="36"/>
        <v>0</v>
      </c>
      <c r="AG24" s="42">
        <f t="shared" si="36"/>
        <v>0</v>
      </c>
      <c r="AH24" s="42">
        <f t="shared" si="36"/>
        <v>1651.36</v>
      </c>
      <c r="AI24" s="41" t="s">
        <v>31</v>
      </c>
    </row>
    <row r="25" s="15" customFormat="1" ht="16" customHeight="1" spans="1:36">
      <c r="A25" s="37">
        <f t="shared" si="0"/>
        <v>22</v>
      </c>
      <c r="B25" s="38" t="s">
        <v>46</v>
      </c>
      <c r="C25" s="38" t="s">
        <v>162</v>
      </c>
      <c r="D25" s="40" t="s">
        <v>163</v>
      </c>
      <c r="E25" s="38">
        <v>3920.55</v>
      </c>
      <c r="F25" s="38">
        <v>3920.55</v>
      </c>
      <c r="G25" s="39">
        <v>6241.75</v>
      </c>
      <c r="H25" s="38">
        <v>3920.55</v>
      </c>
      <c r="I25" s="39">
        <v>3180</v>
      </c>
      <c r="J25" s="39"/>
      <c r="K25" s="38">
        <f t="shared" si="1"/>
        <v>47.05</v>
      </c>
      <c r="L25" s="38">
        <f t="shared" si="2"/>
        <v>627.29</v>
      </c>
      <c r="M25" s="39">
        <f t="shared" si="3"/>
        <v>499.34</v>
      </c>
      <c r="N25" s="38">
        <f t="shared" si="4"/>
        <v>27.44</v>
      </c>
      <c r="O25" s="39">
        <f t="shared" si="5"/>
        <v>159</v>
      </c>
      <c r="P25" s="39">
        <f t="shared" si="6"/>
        <v>0</v>
      </c>
      <c r="Q25" s="39">
        <f t="shared" si="7"/>
        <v>1360.12</v>
      </c>
      <c r="R25" s="38">
        <f t="shared" si="8"/>
        <v>0</v>
      </c>
      <c r="S25" s="38">
        <f t="shared" si="9"/>
        <v>313.64</v>
      </c>
      <c r="T25" s="39">
        <f t="shared" si="10"/>
        <v>124.84</v>
      </c>
      <c r="U25" s="38">
        <f t="shared" si="11"/>
        <v>11.76</v>
      </c>
      <c r="V25" s="39">
        <f t="shared" si="12"/>
        <v>159</v>
      </c>
      <c r="W25" s="39">
        <f t="shared" si="13"/>
        <v>0</v>
      </c>
      <c r="X25" s="38">
        <f t="shared" si="14"/>
        <v>609.24</v>
      </c>
      <c r="Y25" s="38">
        <f t="shared" si="15"/>
        <v>1969.36</v>
      </c>
      <c r="Z25" s="38"/>
      <c r="AA25" s="41" t="s">
        <v>46</v>
      </c>
      <c r="AB25" s="42">
        <f t="shared" ref="AB25:AH25" si="37">K25+R25</f>
        <v>47.05</v>
      </c>
      <c r="AC25" s="42">
        <f t="shared" si="37"/>
        <v>940.93</v>
      </c>
      <c r="AD25" s="42">
        <f t="shared" si="37"/>
        <v>624.18</v>
      </c>
      <c r="AE25" s="42">
        <f t="shared" si="37"/>
        <v>39.2</v>
      </c>
      <c r="AF25" s="42">
        <f t="shared" si="37"/>
        <v>318</v>
      </c>
      <c r="AG25" s="42">
        <f t="shared" si="37"/>
        <v>0</v>
      </c>
      <c r="AH25" s="42">
        <f t="shared" si="37"/>
        <v>1969.36</v>
      </c>
      <c r="AI25" s="41" t="s">
        <v>31</v>
      </c>
    </row>
    <row r="26" s="15" customFormat="1" ht="16" customHeight="1" spans="1:36">
      <c r="A26" s="37">
        <f t="shared" si="0"/>
        <v>23</v>
      </c>
      <c r="B26" s="38" t="s">
        <v>46</v>
      </c>
      <c r="C26" s="38" t="s">
        <v>164</v>
      </c>
      <c r="D26" s="40" t="s">
        <v>165</v>
      </c>
      <c r="E26" s="38">
        <v>3920.55</v>
      </c>
      <c r="F26" s="38">
        <v>3920.55</v>
      </c>
      <c r="G26" s="39">
        <v>6241.75</v>
      </c>
      <c r="H26" s="38">
        <v>3920.55</v>
      </c>
      <c r="I26" s="39">
        <v>3180</v>
      </c>
      <c r="J26" s="39"/>
      <c r="K26" s="38">
        <f t="shared" si="1"/>
        <v>47.05</v>
      </c>
      <c r="L26" s="38">
        <f t="shared" si="2"/>
        <v>627.29</v>
      </c>
      <c r="M26" s="39">
        <f t="shared" si="3"/>
        <v>499.34</v>
      </c>
      <c r="N26" s="38">
        <f t="shared" si="4"/>
        <v>27.44</v>
      </c>
      <c r="O26" s="39">
        <f t="shared" si="5"/>
        <v>159</v>
      </c>
      <c r="P26" s="39">
        <f t="shared" si="6"/>
        <v>0</v>
      </c>
      <c r="Q26" s="39">
        <f t="shared" si="7"/>
        <v>1360.12</v>
      </c>
      <c r="R26" s="38">
        <f t="shared" si="8"/>
        <v>0</v>
      </c>
      <c r="S26" s="38">
        <f t="shared" si="9"/>
        <v>313.64</v>
      </c>
      <c r="T26" s="39">
        <f t="shared" si="10"/>
        <v>124.84</v>
      </c>
      <c r="U26" s="38">
        <f t="shared" si="11"/>
        <v>11.76</v>
      </c>
      <c r="V26" s="39">
        <f t="shared" si="12"/>
        <v>159</v>
      </c>
      <c r="W26" s="39">
        <f t="shared" si="13"/>
        <v>0</v>
      </c>
      <c r="X26" s="38">
        <f t="shared" si="14"/>
        <v>609.24</v>
      </c>
      <c r="Y26" s="38">
        <f t="shared" si="15"/>
        <v>1969.36</v>
      </c>
      <c r="Z26" s="38"/>
      <c r="AA26" s="41" t="s">
        <v>46</v>
      </c>
      <c r="AB26" s="42">
        <f t="shared" ref="AB26:AH26" si="38">K26+R26</f>
        <v>47.05</v>
      </c>
      <c r="AC26" s="42">
        <f t="shared" si="38"/>
        <v>940.93</v>
      </c>
      <c r="AD26" s="42">
        <f t="shared" si="38"/>
        <v>624.18</v>
      </c>
      <c r="AE26" s="42">
        <f t="shared" si="38"/>
        <v>39.2</v>
      </c>
      <c r="AF26" s="42">
        <f t="shared" si="38"/>
        <v>318</v>
      </c>
      <c r="AG26" s="42">
        <f t="shared" si="38"/>
        <v>0</v>
      </c>
      <c r="AH26" s="42">
        <f t="shared" si="38"/>
        <v>1969.36</v>
      </c>
      <c r="AI26" s="41" t="s">
        <v>31</v>
      </c>
    </row>
    <row r="27" spans="1:36">
      <c r="A27" s="37">
        <f t="shared" si="0"/>
        <v>24</v>
      </c>
      <c r="B27" s="38" t="s">
        <v>166</v>
      </c>
      <c r="C27" s="38" t="s">
        <v>167</v>
      </c>
      <c r="D27" s="40" t="s">
        <v>168</v>
      </c>
      <c r="E27" s="38">
        <v>3920.55</v>
      </c>
      <c r="F27" s="38">
        <v>3920.55</v>
      </c>
      <c r="G27" s="39">
        <v>6241.75</v>
      </c>
      <c r="H27" s="38">
        <v>3920.55</v>
      </c>
      <c r="I27" s="39">
        <v>3180</v>
      </c>
      <c r="J27" s="39"/>
      <c r="K27" s="38">
        <f t="shared" si="1"/>
        <v>47.05</v>
      </c>
      <c r="L27" s="38">
        <f t="shared" si="2"/>
        <v>627.29</v>
      </c>
      <c r="M27" s="39">
        <f t="shared" si="3"/>
        <v>499.34</v>
      </c>
      <c r="N27" s="38">
        <f t="shared" si="4"/>
        <v>27.44</v>
      </c>
      <c r="O27" s="39">
        <f t="shared" si="5"/>
        <v>159</v>
      </c>
      <c r="P27" s="39">
        <f t="shared" si="6"/>
        <v>0</v>
      </c>
      <c r="Q27" s="39">
        <f t="shared" si="7"/>
        <v>1360.12</v>
      </c>
      <c r="R27" s="38">
        <f t="shared" si="8"/>
        <v>0</v>
      </c>
      <c r="S27" s="38">
        <f t="shared" si="9"/>
        <v>313.64</v>
      </c>
      <c r="T27" s="39">
        <f t="shared" si="10"/>
        <v>124.84</v>
      </c>
      <c r="U27" s="38">
        <f t="shared" si="11"/>
        <v>11.76</v>
      </c>
      <c r="V27" s="39">
        <f t="shared" si="12"/>
        <v>159</v>
      </c>
      <c r="W27" s="39">
        <f t="shared" si="13"/>
        <v>0</v>
      </c>
      <c r="X27" s="38">
        <f t="shared" si="14"/>
        <v>609.24</v>
      </c>
      <c r="Y27" s="38">
        <f t="shared" si="15"/>
        <v>1969.36</v>
      </c>
      <c r="Z27" s="38"/>
      <c r="AA27" s="41" t="s">
        <v>74</v>
      </c>
      <c r="AB27" s="42">
        <f t="shared" ref="AB27:AH27" si="39">K27+R27</f>
        <v>47.05</v>
      </c>
      <c r="AC27" s="42">
        <f t="shared" si="39"/>
        <v>940.93</v>
      </c>
      <c r="AD27" s="42">
        <f t="shared" si="39"/>
        <v>624.18</v>
      </c>
      <c r="AE27" s="42">
        <f t="shared" si="39"/>
        <v>39.2</v>
      </c>
      <c r="AF27" s="42">
        <f t="shared" si="39"/>
        <v>318</v>
      </c>
      <c r="AG27" s="42">
        <f t="shared" si="39"/>
        <v>0</v>
      </c>
      <c r="AH27" s="42">
        <f t="shared" si="39"/>
        <v>1969.36</v>
      </c>
      <c r="AI27" s="41" t="s">
        <v>35</v>
      </c>
      <c r="AJ27" s="15"/>
    </row>
    <row r="28" s="15" customFormat="1" ht="16" customHeight="1" spans="1:36">
      <c r="A28" s="37">
        <f t="shared" si="0"/>
        <v>25</v>
      </c>
      <c r="B28" s="38" t="s">
        <v>169</v>
      </c>
      <c r="C28" s="38" t="s">
        <v>170</v>
      </c>
      <c r="D28" s="40" t="s">
        <v>171</v>
      </c>
      <c r="E28" s="38">
        <v>3920.55</v>
      </c>
      <c r="F28" s="38">
        <v>3920.55</v>
      </c>
      <c r="G28" s="39">
        <v>6241.75</v>
      </c>
      <c r="H28" s="38">
        <v>3920.55</v>
      </c>
      <c r="I28" s="39">
        <v>3180</v>
      </c>
      <c r="J28" s="39"/>
      <c r="K28" s="38">
        <f t="shared" si="1"/>
        <v>47.05</v>
      </c>
      <c r="L28" s="38">
        <f t="shared" si="2"/>
        <v>627.29</v>
      </c>
      <c r="M28" s="39">
        <f t="shared" si="3"/>
        <v>499.34</v>
      </c>
      <c r="N28" s="38">
        <f t="shared" si="4"/>
        <v>27.44</v>
      </c>
      <c r="O28" s="39">
        <f t="shared" si="5"/>
        <v>159</v>
      </c>
      <c r="P28" s="39">
        <f t="shared" si="6"/>
        <v>0</v>
      </c>
      <c r="Q28" s="39">
        <f t="shared" si="7"/>
        <v>1360.12</v>
      </c>
      <c r="R28" s="38">
        <f t="shared" si="8"/>
        <v>0</v>
      </c>
      <c r="S28" s="38">
        <f t="shared" si="9"/>
        <v>313.64</v>
      </c>
      <c r="T28" s="39">
        <f t="shared" si="10"/>
        <v>124.84</v>
      </c>
      <c r="U28" s="38">
        <f t="shared" si="11"/>
        <v>11.76</v>
      </c>
      <c r="V28" s="39">
        <f t="shared" si="12"/>
        <v>159</v>
      </c>
      <c r="W28" s="39">
        <f t="shared" si="13"/>
        <v>0</v>
      </c>
      <c r="X28" s="38">
        <f t="shared" si="14"/>
        <v>609.24</v>
      </c>
      <c r="Y28" s="38">
        <f t="shared" si="15"/>
        <v>1969.36</v>
      </c>
      <c r="Z28" s="38"/>
      <c r="AA28" s="41" t="s">
        <v>73</v>
      </c>
      <c r="AB28" s="42">
        <f t="shared" ref="AB28:AH28" si="40">K28+R28</f>
        <v>47.05</v>
      </c>
      <c r="AC28" s="42">
        <f t="shared" si="40"/>
        <v>940.93</v>
      </c>
      <c r="AD28" s="42">
        <f t="shared" si="40"/>
        <v>624.18</v>
      </c>
      <c r="AE28" s="42">
        <f t="shared" si="40"/>
        <v>39.2</v>
      </c>
      <c r="AF28" s="42">
        <f t="shared" si="40"/>
        <v>318</v>
      </c>
      <c r="AG28" s="42">
        <f t="shared" si="40"/>
        <v>0</v>
      </c>
      <c r="AH28" s="42">
        <f t="shared" si="40"/>
        <v>1969.36</v>
      </c>
      <c r="AI28" s="41" t="s">
        <v>34</v>
      </c>
    </row>
    <row r="29" s="15" customFormat="1" ht="16" customHeight="1" spans="1:36">
      <c r="A29" s="37">
        <f t="shared" si="0"/>
        <v>26</v>
      </c>
      <c r="B29" s="38" t="s">
        <v>172</v>
      </c>
      <c r="C29" s="38" t="s">
        <v>173</v>
      </c>
      <c r="D29" s="40" t="s">
        <v>174</v>
      </c>
      <c r="E29" s="38">
        <v>3920.55</v>
      </c>
      <c r="F29" s="38">
        <v>3920.55</v>
      </c>
      <c r="G29" s="39">
        <v>6241.75</v>
      </c>
      <c r="H29" s="38">
        <v>3920.55</v>
      </c>
      <c r="I29" s="39">
        <v>3180</v>
      </c>
      <c r="J29" s="39"/>
      <c r="K29" s="38">
        <f t="shared" si="1"/>
        <v>47.05</v>
      </c>
      <c r="L29" s="38">
        <f t="shared" si="2"/>
        <v>627.29</v>
      </c>
      <c r="M29" s="39">
        <f t="shared" si="3"/>
        <v>499.34</v>
      </c>
      <c r="N29" s="38">
        <f t="shared" si="4"/>
        <v>27.44</v>
      </c>
      <c r="O29" s="39">
        <f t="shared" si="5"/>
        <v>159</v>
      </c>
      <c r="P29" s="39">
        <f t="shared" si="6"/>
        <v>0</v>
      </c>
      <c r="Q29" s="39">
        <f t="shared" si="7"/>
        <v>1360.12</v>
      </c>
      <c r="R29" s="38">
        <f t="shared" si="8"/>
        <v>0</v>
      </c>
      <c r="S29" s="38">
        <f t="shared" si="9"/>
        <v>313.64</v>
      </c>
      <c r="T29" s="39">
        <f t="shared" si="10"/>
        <v>124.84</v>
      </c>
      <c r="U29" s="38">
        <f t="shared" si="11"/>
        <v>11.76</v>
      </c>
      <c r="V29" s="39">
        <f t="shared" si="12"/>
        <v>159</v>
      </c>
      <c r="W29" s="39">
        <f t="shared" si="13"/>
        <v>0</v>
      </c>
      <c r="X29" s="38">
        <f t="shared" si="14"/>
        <v>609.24</v>
      </c>
      <c r="Y29" s="38">
        <f t="shared" si="15"/>
        <v>1969.36</v>
      </c>
      <c r="Z29" s="38"/>
      <c r="AA29" s="41" t="s">
        <v>58</v>
      </c>
      <c r="AB29" s="42">
        <f t="shared" ref="AB29:AH29" si="41">K29+R29</f>
        <v>47.05</v>
      </c>
      <c r="AC29" s="42">
        <f t="shared" si="41"/>
        <v>940.93</v>
      </c>
      <c r="AD29" s="42">
        <f t="shared" si="41"/>
        <v>624.18</v>
      </c>
      <c r="AE29" s="42">
        <f t="shared" si="41"/>
        <v>39.2</v>
      </c>
      <c r="AF29" s="42">
        <f t="shared" si="41"/>
        <v>318</v>
      </c>
      <c r="AG29" s="42">
        <f t="shared" si="41"/>
        <v>0</v>
      </c>
      <c r="AH29" s="42">
        <f t="shared" si="41"/>
        <v>1969.36</v>
      </c>
      <c r="AI29" s="41" t="s">
        <v>35</v>
      </c>
    </row>
    <row r="30" s="15" customFormat="1" ht="16" customHeight="1" spans="1:36">
      <c r="A30" s="37">
        <f t="shared" si="0"/>
        <v>27</v>
      </c>
      <c r="B30" s="38" t="s">
        <v>172</v>
      </c>
      <c r="C30" s="38" t="s">
        <v>175</v>
      </c>
      <c r="D30" s="40" t="s">
        <v>176</v>
      </c>
      <c r="E30" s="38">
        <v>3920.55</v>
      </c>
      <c r="F30" s="38">
        <v>3920.55</v>
      </c>
      <c r="G30" s="39">
        <v>6241.75</v>
      </c>
      <c r="H30" s="38">
        <v>3920.55</v>
      </c>
      <c r="I30" s="39">
        <v>3180</v>
      </c>
      <c r="J30" s="39"/>
      <c r="K30" s="38">
        <f t="shared" si="1"/>
        <v>47.05</v>
      </c>
      <c r="L30" s="38">
        <f t="shared" si="2"/>
        <v>627.29</v>
      </c>
      <c r="M30" s="39">
        <f t="shared" si="3"/>
        <v>499.34</v>
      </c>
      <c r="N30" s="38">
        <f t="shared" si="4"/>
        <v>27.44</v>
      </c>
      <c r="O30" s="39">
        <f t="shared" si="5"/>
        <v>159</v>
      </c>
      <c r="P30" s="39">
        <f t="shared" si="6"/>
        <v>0</v>
      </c>
      <c r="Q30" s="39">
        <f t="shared" si="7"/>
        <v>1360.12</v>
      </c>
      <c r="R30" s="38">
        <f t="shared" si="8"/>
        <v>0</v>
      </c>
      <c r="S30" s="38">
        <f t="shared" si="9"/>
        <v>313.64</v>
      </c>
      <c r="T30" s="39">
        <f t="shared" si="10"/>
        <v>124.84</v>
      </c>
      <c r="U30" s="38">
        <f t="shared" si="11"/>
        <v>11.76</v>
      </c>
      <c r="V30" s="39">
        <f t="shared" si="12"/>
        <v>159</v>
      </c>
      <c r="W30" s="39">
        <f t="shared" si="13"/>
        <v>0</v>
      </c>
      <c r="X30" s="38">
        <f t="shared" si="14"/>
        <v>609.24</v>
      </c>
      <c r="Y30" s="38">
        <f t="shared" si="15"/>
        <v>1969.36</v>
      </c>
      <c r="Z30" s="38"/>
      <c r="AA30" s="41" t="s">
        <v>78</v>
      </c>
      <c r="AB30" s="42">
        <f t="shared" ref="AB30:AH30" si="42">K30+R30</f>
        <v>47.05</v>
      </c>
      <c r="AC30" s="42">
        <f t="shared" si="42"/>
        <v>940.93</v>
      </c>
      <c r="AD30" s="42">
        <f t="shared" si="42"/>
        <v>624.18</v>
      </c>
      <c r="AE30" s="42">
        <f t="shared" si="42"/>
        <v>39.2</v>
      </c>
      <c r="AF30" s="42">
        <f t="shared" si="42"/>
        <v>318</v>
      </c>
      <c r="AG30" s="42">
        <f t="shared" si="42"/>
        <v>0</v>
      </c>
      <c r="AH30" s="42">
        <f t="shared" si="42"/>
        <v>1969.36</v>
      </c>
      <c r="AI30" s="41" t="s">
        <v>36</v>
      </c>
    </row>
    <row r="31" s="15" customFormat="1" ht="16" customHeight="1" spans="1:36">
      <c r="A31" s="37">
        <f t="shared" si="0"/>
        <v>28</v>
      </c>
      <c r="B31" s="38" t="s">
        <v>122</v>
      </c>
      <c r="C31" s="39" t="s">
        <v>177</v>
      </c>
      <c r="D31" s="40" t="s">
        <v>178</v>
      </c>
      <c r="E31" s="38">
        <v>3920.55</v>
      </c>
      <c r="F31" s="38">
        <v>3920.55</v>
      </c>
      <c r="G31" s="39">
        <v>6241.75</v>
      </c>
      <c r="H31" s="38">
        <v>3920.55</v>
      </c>
      <c r="I31" s="39">
        <v>4180</v>
      </c>
      <c r="J31" s="39"/>
      <c r="K31" s="38">
        <f t="shared" si="1"/>
        <v>47.05</v>
      </c>
      <c r="L31" s="38">
        <f t="shared" si="2"/>
        <v>627.29</v>
      </c>
      <c r="M31" s="39">
        <f t="shared" si="3"/>
        <v>499.34</v>
      </c>
      <c r="N31" s="38">
        <f t="shared" si="4"/>
        <v>27.44</v>
      </c>
      <c r="O31" s="39">
        <f t="shared" si="5"/>
        <v>209</v>
      </c>
      <c r="P31" s="39">
        <f t="shared" si="6"/>
        <v>0</v>
      </c>
      <c r="Q31" s="39">
        <f t="shared" si="7"/>
        <v>1410.12</v>
      </c>
      <c r="R31" s="38">
        <f t="shared" si="8"/>
        <v>0</v>
      </c>
      <c r="S31" s="38">
        <f t="shared" si="9"/>
        <v>313.64</v>
      </c>
      <c r="T31" s="39">
        <f t="shared" si="10"/>
        <v>124.84</v>
      </c>
      <c r="U31" s="38">
        <f t="shared" si="11"/>
        <v>11.76</v>
      </c>
      <c r="V31" s="39">
        <f t="shared" si="12"/>
        <v>209</v>
      </c>
      <c r="W31" s="39">
        <f t="shared" si="13"/>
        <v>0</v>
      </c>
      <c r="X31" s="38">
        <f t="shared" si="14"/>
        <v>659.24</v>
      </c>
      <c r="Y31" s="38">
        <f t="shared" si="15"/>
        <v>2069.36</v>
      </c>
      <c r="Z31" s="38"/>
      <c r="AA31" s="41" t="s">
        <v>58</v>
      </c>
      <c r="AB31" s="42">
        <f t="shared" ref="AB31:AH31" si="43">K31+R31</f>
        <v>47.05</v>
      </c>
      <c r="AC31" s="42">
        <f t="shared" si="43"/>
        <v>940.93</v>
      </c>
      <c r="AD31" s="42">
        <f t="shared" si="43"/>
        <v>624.18</v>
      </c>
      <c r="AE31" s="42">
        <f t="shared" si="43"/>
        <v>39.2</v>
      </c>
      <c r="AF31" s="42">
        <f t="shared" si="43"/>
        <v>418</v>
      </c>
      <c r="AG31" s="42">
        <f t="shared" si="43"/>
        <v>0</v>
      </c>
      <c r="AH31" s="42">
        <f t="shared" si="43"/>
        <v>2069.36</v>
      </c>
      <c r="AI31" s="41" t="s">
        <v>35</v>
      </c>
    </row>
    <row r="32" s="15" customFormat="1" ht="16" customHeight="1" spans="1:36">
      <c r="A32" s="37">
        <f t="shared" si="0"/>
        <v>29</v>
      </c>
      <c r="B32" s="38" t="s">
        <v>172</v>
      </c>
      <c r="C32" s="45" t="s">
        <v>179</v>
      </c>
      <c r="D32" s="46" t="s">
        <v>180</v>
      </c>
      <c r="E32" s="38">
        <v>3920.55</v>
      </c>
      <c r="F32" s="38">
        <v>3920.55</v>
      </c>
      <c r="G32" s="39">
        <v>6241.75</v>
      </c>
      <c r="H32" s="38">
        <v>3920.55</v>
      </c>
      <c r="I32" s="39">
        <v>3180</v>
      </c>
      <c r="J32" s="39"/>
      <c r="K32" s="38">
        <f t="shared" si="1"/>
        <v>47.05</v>
      </c>
      <c r="L32" s="38">
        <f t="shared" si="2"/>
        <v>627.29</v>
      </c>
      <c r="M32" s="39">
        <f t="shared" si="3"/>
        <v>499.34</v>
      </c>
      <c r="N32" s="38">
        <f t="shared" si="4"/>
        <v>27.44</v>
      </c>
      <c r="O32" s="39">
        <f t="shared" si="5"/>
        <v>159</v>
      </c>
      <c r="P32" s="39">
        <f t="shared" si="6"/>
        <v>0</v>
      </c>
      <c r="Q32" s="39">
        <f t="shared" si="7"/>
        <v>1360.12</v>
      </c>
      <c r="R32" s="38">
        <f t="shared" si="8"/>
        <v>0</v>
      </c>
      <c r="S32" s="38">
        <f t="shared" si="9"/>
        <v>313.64</v>
      </c>
      <c r="T32" s="39">
        <f t="shared" si="10"/>
        <v>124.84</v>
      </c>
      <c r="U32" s="38">
        <f t="shared" si="11"/>
        <v>11.76</v>
      </c>
      <c r="V32" s="39">
        <f t="shared" si="12"/>
        <v>159</v>
      </c>
      <c r="W32" s="39">
        <f t="shared" si="13"/>
        <v>0</v>
      </c>
      <c r="X32" s="38">
        <f t="shared" si="14"/>
        <v>609.24</v>
      </c>
      <c r="Y32" s="38">
        <f t="shared" si="15"/>
        <v>1969.36</v>
      </c>
      <c r="Z32" s="38"/>
      <c r="AA32" s="41" t="s">
        <v>74</v>
      </c>
      <c r="AB32" s="42">
        <f t="shared" ref="AB32:AH32" si="44">K32+R32</f>
        <v>47.05</v>
      </c>
      <c r="AC32" s="42">
        <f t="shared" si="44"/>
        <v>940.93</v>
      </c>
      <c r="AD32" s="42">
        <f t="shared" si="44"/>
        <v>624.18</v>
      </c>
      <c r="AE32" s="42">
        <f t="shared" si="44"/>
        <v>39.2</v>
      </c>
      <c r="AF32" s="42">
        <f t="shared" si="44"/>
        <v>318</v>
      </c>
      <c r="AG32" s="42">
        <f t="shared" si="44"/>
        <v>0</v>
      </c>
      <c r="AH32" s="42">
        <f t="shared" si="44"/>
        <v>1969.36</v>
      </c>
      <c r="AI32" s="41" t="s">
        <v>35</v>
      </c>
    </row>
    <row r="33" s="15" customFormat="1" ht="16" customHeight="1" spans="1:35">
      <c r="A33" s="37">
        <f t="shared" si="0"/>
        <v>30</v>
      </c>
      <c r="B33" s="38" t="s">
        <v>181</v>
      </c>
      <c r="C33" s="38" t="s">
        <v>182</v>
      </c>
      <c r="D33" s="40" t="s">
        <v>183</v>
      </c>
      <c r="E33" s="38">
        <v>3920.55</v>
      </c>
      <c r="F33" s="38">
        <v>3920.55</v>
      </c>
      <c r="G33" s="39">
        <v>6241.75</v>
      </c>
      <c r="H33" s="38">
        <v>3920.55</v>
      </c>
      <c r="I33" s="39">
        <v>3180</v>
      </c>
      <c r="J33" s="39"/>
      <c r="K33" s="38">
        <f t="shared" si="1"/>
        <v>47.05</v>
      </c>
      <c r="L33" s="38">
        <f t="shared" si="2"/>
        <v>627.29</v>
      </c>
      <c r="M33" s="39">
        <f t="shared" si="3"/>
        <v>499.34</v>
      </c>
      <c r="N33" s="38">
        <f t="shared" si="4"/>
        <v>27.44</v>
      </c>
      <c r="O33" s="39">
        <f t="shared" si="5"/>
        <v>159</v>
      </c>
      <c r="P33" s="39">
        <f t="shared" si="6"/>
        <v>0</v>
      </c>
      <c r="Q33" s="39">
        <f t="shared" si="7"/>
        <v>1360.12</v>
      </c>
      <c r="R33" s="38">
        <f t="shared" si="8"/>
        <v>0</v>
      </c>
      <c r="S33" s="38">
        <f t="shared" si="9"/>
        <v>313.64</v>
      </c>
      <c r="T33" s="39">
        <f t="shared" si="10"/>
        <v>124.84</v>
      </c>
      <c r="U33" s="38">
        <f t="shared" si="11"/>
        <v>11.76</v>
      </c>
      <c r="V33" s="39">
        <f t="shared" si="12"/>
        <v>159</v>
      </c>
      <c r="W33" s="39">
        <f t="shared" si="13"/>
        <v>0</v>
      </c>
      <c r="X33" s="38">
        <f t="shared" si="14"/>
        <v>609.24</v>
      </c>
      <c r="Y33" s="38">
        <f t="shared" si="15"/>
        <v>1969.36</v>
      </c>
      <c r="Z33" s="38"/>
      <c r="AA33" s="41" t="s">
        <v>81</v>
      </c>
      <c r="AB33" s="42">
        <f t="shared" ref="AB33:AH33" si="45">K33+R33</f>
        <v>47.05</v>
      </c>
      <c r="AC33" s="42">
        <f t="shared" si="45"/>
        <v>940.93</v>
      </c>
      <c r="AD33" s="42">
        <f t="shared" si="45"/>
        <v>624.18</v>
      </c>
      <c r="AE33" s="42">
        <f t="shared" si="45"/>
        <v>39.2</v>
      </c>
      <c r="AF33" s="42">
        <f t="shared" si="45"/>
        <v>318</v>
      </c>
      <c r="AG33" s="42">
        <f t="shared" si="45"/>
        <v>0</v>
      </c>
      <c r="AH33" s="42">
        <f t="shared" si="45"/>
        <v>1969.36</v>
      </c>
      <c r="AI33" s="41" t="s">
        <v>31</v>
      </c>
    </row>
    <row r="34" s="15" customFormat="1" ht="16" customHeight="1" spans="1:35">
      <c r="A34" s="37">
        <f t="shared" si="0"/>
        <v>31</v>
      </c>
      <c r="B34" s="38" t="s">
        <v>122</v>
      </c>
      <c r="C34" s="38" t="s">
        <v>184</v>
      </c>
      <c r="D34" s="40" t="s">
        <v>185</v>
      </c>
      <c r="E34" s="38">
        <v>3920.55</v>
      </c>
      <c r="F34" s="38">
        <v>3920.55</v>
      </c>
      <c r="G34" s="39">
        <v>6241.75</v>
      </c>
      <c r="H34" s="38">
        <v>3920.55</v>
      </c>
      <c r="I34" s="39">
        <v>4180</v>
      </c>
      <c r="J34" s="39"/>
      <c r="K34" s="38">
        <f t="shared" si="1"/>
        <v>47.05</v>
      </c>
      <c r="L34" s="38">
        <f t="shared" si="2"/>
        <v>627.29</v>
      </c>
      <c r="M34" s="39">
        <f t="shared" si="3"/>
        <v>499.34</v>
      </c>
      <c r="N34" s="38">
        <f t="shared" si="4"/>
        <v>27.44</v>
      </c>
      <c r="O34" s="39">
        <f t="shared" si="5"/>
        <v>209</v>
      </c>
      <c r="P34" s="39">
        <f t="shared" si="6"/>
        <v>0</v>
      </c>
      <c r="Q34" s="39">
        <f t="shared" si="7"/>
        <v>1410.12</v>
      </c>
      <c r="R34" s="38">
        <f t="shared" si="8"/>
        <v>0</v>
      </c>
      <c r="S34" s="38">
        <f t="shared" si="9"/>
        <v>313.64</v>
      </c>
      <c r="T34" s="39">
        <f t="shared" si="10"/>
        <v>124.84</v>
      </c>
      <c r="U34" s="38">
        <f t="shared" si="11"/>
        <v>11.76</v>
      </c>
      <c r="V34" s="39">
        <f t="shared" si="12"/>
        <v>209</v>
      </c>
      <c r="W34" s="39">
        <f t="shared" si="13"/>
        <v>0</v>
      </c>
      <c r="X34" s="38">
        <f t="shared" si="14"/>
        <v>659.24</v>
      </c>
      <c r="Y34" s="38">
        <f t="shared" si="15"/>
        <v>2069.36</v>
      </c>
      <c r="Z34" s="38"/>
      <c r="AA34" s="41" t="s">
        <v>58</v>
      </c>
      <c r="AB34" s="42">
        <f t="shared" ref="AB34:AH34" si="46">K34+R34</f>
        <v>47.05</v>
      </c>
      <c r="AC34" s="42">
        <f t="shared" si="46"/>
        <v>940.93</v>
      </c>
      <c r="AD34" s="42">
        <f t="shared" si="46"/>
        <v>624.18</v>
      </c>
      <c r="AE34" s="42">
        <f t="shared" si="46"/>
        <v>39.2</v>
      </c>
      <c r="AF34" s="42">
        <f t="shared" si="46"/>
        <v>418</v>
      </c>
      <c r="AG34" s="42">
        <f t="shared" si="46"/>
        <v>0</v>
      </c>
      <c r="AH34" s="42">
        <f t="shared" si="46"/>
        <v>2069.36</v>
      </c>
      <c r="AI34" s="41" t="s">
        <v>35</v>
      </c>
    </row>
    <row r="35" s="15" customFormat="1" ht="16" customHeight="1" spans="1:35">
      <c r="A35" s="37">
        <f t="shared" si="0"/>
        <v>32</v>
      </c>
      <c r="B35" s="38" t="s">
        <v>186</v>
      </c>
      <c r="C35" s="38" t="s">
        <v>187</v>
      </c>
      <c r="D35" s="40" t="s">
        <v>188</v>
      </c>
      <c r="E35" s="38">
        <v>3920.55</v>
      </c>
      <c r="F35" s="38">
        <v>3920.55</v>
      </c>
      <c r="G35" s="39">
        <v>6241.75</v>
      </c>
      <c r="H35" s="38">
        <v>3920.55</v>
      </c>
      <c r="I35" s="39">
        <v>2544</v>
      </c>
      <c r="J35" s="39"/>
      <c r="K35" s="38">
        <f t="shared" si="1"/>
        <v>47.05</v>
      </c>
      <c r="L35" s="38">
        <f t="shared" si="2"/>
        <v>627.29</v>
      </c>
      <c r="M35" s="39">
        <f t="shared" si="3"/>
        <v>499.34</v>
      </c>
      <c r="N35" s="38">
        <f t="shared" si="4"/>
        <v>27.44</v>
      </c>
      <c r="O35" s="39">
        <f t="shared" si="5"/>
        <v>127.2</v>
      </c>
      <c r="P35" s="39">
        <f t="shared" si="6"/>
        <v>0</v>
      </c>
      <c r="Q35" s="39">
        <f t="shared" si="7"/>
        <v>1328.32</v>
      </c>
      <c r="R35" s="38">
        <f t="shared" si="8"/>
        <v>0</v>
      </c>
      <c r="S35" s="38">
        <f t="shared" si="9"/>
        <v>313.64</v>
      </c>
      <c r="T35" s="39">
        <f t="shared" si="10"/>
        <v>124.84</v>
      </c>
      <c r="U35" s="38">
        <f t="shared" si="11"/>
        <v>11.76</v>
      </c>
      <c r="V35" s="39">
        <f t="shared" si="12"/>
        <v>127.2</v>
      </c>
      <c r="W35" s="39">
        <f t="shared" si="13"/>
        <v>0</v>
      </c>
      <c r="X35" s="38">
        <f t="shared" si="14"/>
        <v>577.44</v>
      </c>
      <c r="Y35" s="38">
        <f t="shared" si="15"/>
        <v>1905.76</v>
      </c>
      <c r="Z35" s="38"/>
      <c r="AA35" s="41" t="s">
        <v>66</v>
      </c>
      <c r="AB35" s="42">
        <f t="shared" ref="AB35:AH35" si="47">K35+R35</f>
        <v>47.05</v>
      </c>
      <c r="AC35" s="42">
        <f t="shared" si="47"/>
        <v>940.93</v>
      </c>
      <c r="AD35" s="42">
        <f t="shared" si="47"/>
        <v>624.18</v>
      </c>
      <c r="AE35" s="42">
        <f t="shared" si="47"/>
        <v>39.2</v>
      </c>
      <c r="AF35" s="42">
        <f t="shared" si="47"/>
        <v>254.4</v>
      </c>
      <c r="AG35" s="42">
        <f t="shared" si="47"/>
        <v>0</v>
      </c>
      <c r="AH35" s="42">
        <f t="shared" si="47"/>
        <v>1905.76</v>
      </c>
      <c r="AI35" s="41" t="s">
        <v>36</v>
      </c>
    </row>
    <row r="36" s="15" customFormat="1" ht="16" customHeight="1" spans="1:35">
      <c r="A36" s="37">
        <f t="shared" si="0"/>
        <v>33</v>
      </c>
      <c r="B36" s="38" t="s">
        <v>189</v>
      </c>
      <c r="C36" s="38" t="s">
        <v>190</v>
      </c>
      <c r="D36" s="40" t="s">
        <v>191</v>
      </c>
      <c r="E36" s="38">
        <v>3920.55</v>
      </c>
      <c r="F36" s="38">
        <v>3920.55</v>
      </c>
      <c r="G36" s="39">
        <v>6241.75</v>
      </c>
      <c r="H36" s="38">
        <v>3920.55</v>
      </c>
      <c r="I36" s="39">
        <v>3180</v>
      </c>
      <c r="J36" s="39"/>
      <c r="K36" s="38">
        <f t="shared" si="1"/>
        <v>47.05</v>
      </c>
      <c r="L36" s="38">
        <f t="shared" si="2"/>
        <v>627.29</v>
      </c>
      <c r="M36" s="39">
        <f t="shared" si="3"/>
        <v>499.34</v>
      </c>
      <c r="N36" s="38">
        <f t="shared" si="4"/>
        <v>27.44</v>
      </c>
      <c r="O36" s="39">
        <f t="shared" si="5"/>
        <v>159</v>
      </c>
      <c r="P36" s="39">
        <f t="shared" si="6"/>
        <v>0</v>
      </c>
      <c r="Q36" s="39">
        <f t="shared" si="7"/>
        <v>1360.12</v>
      </c>
      <c r="R36" s="38">
        <f t="shared" si="8"/>
        <v>0</v>
      </c>
      <c r="S36" s="38">
        <f t="shared" si="9"/>
        <v>313.64</v>
      </c>
      <c r="T36" s="39">
        <f t="shared" si="10"/>
        <v>124.84</v>
      </c>
      <c r="U36" s="38">
        <f t="shared" si="11"/>
        <v>11.76</v>
      </c>
      <c r="V36" s="39">
        <f t="shared" si="12"/>
        <v>159</v>
      </c>
      <c r="W36" s="39">
        <f t="shared" si="13"/>
        <v>0</v>
      </c>
      <c r="X36" s="38">
        <f t="shared" si="14"/>
        <v>609.24</v>
      </c>
      <c r="Y36" s="38">
        <f t="shared" si="15"/>
        <v>1969.36</v>
      </c>
      <c r="Z36" s="38"/>
      <c r="AA36" s="41" t="s">
        <v>52</v>
      </c>
      <c r="AB36" s="42">
        <f t="shared" ref="AB36:AH36" si="48">K36+R36</f>
        <v>47.05</v>
      </c>
      <c r="AC36" s="42">
        <f t="shared" si="48"/>
        <v>940.93</v>
      </c>
      <c r="AD36" s="42">
        <f t="shared" si="48"/>
        <v>624.18</v>
      </c>
      <c r="AE36" s="42">
        <f t="shared" si="48"/>
        <v>39.2</v>
      </c>
      <c r="AF36" s="42">
        <f t="shared" si="48"/>
        <v>318</v>
      </c>
      <c r="AG36" s="42">
        <f t="shared" si="48"/>
        <v>0</v>
      </c>
      <c r="AH36" s="42">
        <f t="shared" si="48"/>
        <v>1969.36</v>
      </c>
      <c r="AI36" s="41" t="s">
        <v>36</v>
      </c>
    </row>
    <row r="37" s="15" customFormat="1" ht="16" customHeight="1" spans="1:35">
      <c r="A37" s="37">
        <f t="shared" si="0"/>
        <v>34</v>
      </c>
      <c r="B37" s="38" t="s">
        <v>192</v>
      </c>
      <c r="C37" s="38" t="s">
        <v>193</v>
      </c>
      <c r="D37" s="40" t="s">
        <v>194</v>
      </c>
      <c r="E37" s="38">
        <v>4500</v>
      </c>
      <c r="F37" s="38">
        <v>4500</v>
      </c>
      <c r="G37" s="39">
        <v>6241.75</v>
      </c>
      <c r="H37" s="38">
        <v>4500</v>
      </c>
      <c r="I37" s="39">
        <v>4180</v>
      </c>
      <c r="J37" s="39"/>
      <c r="K37" s="38">
        <f t="shared" si="1"/>
        <v>54</v>
      </c>
      <c r="L37" s="38">
        <f t="shared" si="2"/>
        <v>720</v>
      </c>
      <c r="M37" s="39">
        <f t="shared" si="3"/>
        <v>499.34</v>
      </c>
      <c r="N37" s="38">
        <f t="shared" si="4"/>
        <v>31.5</v>
      </c>
      <c r="O37" s="39">
        <f t="shared" si="5"/>
        <v>209</v>
      </c>
      <c r="P37" s="39">
        <f t="shared" si="6"/>
        <v>0</v>
      </c>
      <c r="Q37" s="39">
        <f t="shared" si="7"/>
        <v>1513.84</v>
      </c>
      <c r="R37" s="38">
        <f t="shared" si="8"/>
        <v>0</v>
      </c>
      <c r="S37" s="38">
        <f t="shared" si="9"/>
        <v>360</v>
      </c>
      <c r="T37" s="39">
        <f t="shared" si="10"/>
        <v>124.84</v>
      </c>
      <c r="U37" s="38">
        <f t="shared" si="11"/>
        <v>13.5</v>
      </c>
      <c r="V37" s="39">
        <f t="shared" si="12"/>
        <v>209</v>
      </c>
      <c r="W37" s="39">
        <f t="shared" si="13"/>
        <v>0</v>
      </c>
      <c r="X37" s="38">
        <f t="shared" si="14"/>
        <v>707.34</v>
      </c>
      <c r="Y37" s="38">
        <f t="shared" si="15"/>
        <v>2221.18</v>
      </c>
      <c r="Z37" s="38"/>
      <c r="AA37" s="41" t="s">
        <v>81</v>
      </c>
      <c r="AB37" s="42">
        <f t="shared" ref="AB37:AH37" si="49">K37+R37</f>
        <v>54</v>
      </c>
      <c r="AC37" s="42">
        <f t="shared" si="49"/>
        <v>1080</v>
      </c>
      <c r="AD37" s="42">
        <f t="shared" si="49"/>
        <v>624.18</v>
      </c>
      <c r="AE37" s="42">
        <f t="shared" si="49"/>
        <v>45</v>
      </c>
      <c r="AF37" s="42">
        <f t="shared" si="49"/>
        <v>418</v>
      </c>
      <c r="AG37" s="42">
        <f t="shared" si="49"/>
        <v>0</v>
      </c>
      <c r="AH37" s="42">
        <f t="shared" si="49"/>
        <v>2221.18</v>
      </c>
      <c r="AI37" s="41" t="s">
        <v>31</v>
      </c>
    </row>
    <row r="38" s="15" customFormat="1" ht="16" customHeight="1" spans="1:35">
      <c r="A38" s="37">
        <f t="shared" si="0"/>
        <v>35</v>
      </c>
      <c r="B38" s="38" t="s">
        <v>195</v>
      </c>
      <c r="C38" s="38" t="s">
        <v>196</v>
      </c>
      <c r="D38" s="40" t="s">
        <v>197</v>
      </c>
      <c r="E38" s="38">
        <v>3920.55</v>
      </c>
      <c r="F38" s="38">
        <v>3920.55</v>
      </c>
      <c r="G38" s="39">
        <v>6241.75</v>
      </c>
      <c r="H38" s="38">
        <v>3920.55</v>
      </c>
      <c r="I38" s="39">
        <v>3180</v>
      </c>
      <c r="J38" s="39"/>
      <c r="K38" s="38">
        <f t="shared" si="1"/>
        <v>47.05</v>
      </c>
      <c r="L38" s="38">
        <f t="shared" si="2"/>
        <v>627.29</v>
      </c>
      <c r="M38" s="39">
        <f t="shared" si="3"/>
        <v>499.34</v>
      </c>
      <c r="N38" s="38">
        <f t="shared" si="4"/>
        <v>27.44</v>
      </c>
      <c r="O38" s="39">
        <f t="shared" si="5"/>
        <v>159</v>
      </c>
      <c r="P38" s="39">
        <f t="shared" si="6"/>
        <v>0</v>
      </c>
      <c r="Q38" s="39">
        <f t="shared" si="7"/>
        <v>1360.12</v>
      </c>
      <c r="R38" s="38">
        <f t="shared" si="8"/>
        <v>0</v>
      </c>
      <c r="S38" s="38">
        <f t="shared" si="9"/>
        <v>313.64</v>
      </c>
      <c r="T38" s="39">
        <f t="shared" si="10"/>
        <v>124.84</v>
      </c>
      <c r="U38" s="38">
        <f t="shared" si="11"/>
        <v>11.76</v>
      </c>
      <c r="V38" s="39">
        <f t="shared" si="12"/>
        <v>159</v>
      </c>
      <c r="W38" s="39">
        <f t="shared" si="13"/>
        <v>0</v>
      </c>
      <c r="X38" s="38">
        <f t="shared" si="14"/>
        <v>609.24</v>
      </c>
      <c r="Y38" s="38">
        <f t="shared" si="15"/>
        <v>1969.36</v>
      </c>
      <c r="Z38" s="38"/>
      <c r="AA38" s="41" t="s">
        <v>73</v>
      </c>
      <c r="AB38" s="42">
        <f t="shared" ref="AB38:AH38" si="50">K38+R38</f>
        <v>47.05</v>
      </c>
      <c r="AC38" s="42">
        <f t="shared" si="50"/>
        <v>940.93</v>
      </c>
      <c r="AD38" s="42">
        <f t="shared" si="50"/>
        <v>624.18</v>
      </c>
      <c r="AE38" s="42">
        <f t="shared" si="50"/>
        <v>39.2</v>
      </c>
      <c r="AF38" s="42">
        <f t="shared" si="50"/>
        <v>318</v>
      </c>
      <c r="AG38" s="42">
        <f t="shared" si="50"/>
        <v>0</v>
      </c>
      <c r="AH38" s="42">
        <f t="shared" si="50"/>
        <v>1969.36</v>
      </c>
      <c r="AI38" s="41" t="s">
        <v>34</v>
      </c>
    </row>
    <row r="39" s="15" customFormat="1" ht="16" customHeight="1" spans="1:35">
      <c r="A39" s="37">
        <f t="shared" si="0"/>
        <v>36</v>
      </c>
      <c r="B39" s="38" t="s">
        <v>153</v>
      </c>
      <c r="C39" s="38" t="s">
        <v>198</v>
      </c>
      <c r="D39" s="40" t="s">
        <v>199</v>
      </c>
      <c r="E39" s="38">
        <v>3920.55</v>
      </c>
      <c r="F39" s="38">
        <v>3920.55</v>
      </c>
      <c r="G39" s="39">
        <v>6241.75</v>
      </c>
      <c r="H39" s="38">
        <v>3920.55</v>
      </c>
      <c r="I39" s="39">
        <v>3180</v>
      </c>
      <c r="J39" s="39"/>
      <c r="K39" s="38">
        <f t="shared" si="1"/>
        <v>47.05</v>
      </c>
      <c r="L39" s="38">
        <f t="shared" si="2"/>
        <v>627.29</v>
      </c>
      <c r="M39" s="39">
        <f t="shared" si="3"/>
        <v>499.34</v>
      </c>
      <c r="N39" s="38">
        <f t="shared" si="4"/>
        <v>27.44</v>
      </c>
      <c r="O39" s="39">
        <f t="shared" si="5"/>
        <v>159</v>
      </c>
      <c r="P39" s="39">
        <f t="shared" si="6"/>
        <v>0</v>
      </c>
      <c r="Q39" s="39">
        <f t="shared" si="7"/>
        <v>1360.12</v>
      </c>
      <c r="R39" s="38">
        <f t="shared" si="8"/>
        <v>0</v>
      </c>
      <c r="S39" s="38">
        <f t="shared" si="9"/>
        <v>313.64</v>
      </c>
      <c r="T39" s="39">
        <f t="shared" si="10"/>
        <v>124.84</v>
      </c>
      <c r="U39" s="38">
        <f t="shared" si="11"/>
        <v>11.76</v>
      </c>
      <c r="V39" s="39">
        <f t="shared" si="12"/>
        <v>159</v>
      </c>
      <c r="W39" s="39">
        <f t="shared" si="13"/>
        <v>0</v>
      </c>
      <c r="X39" s="38">
        <f t="shared" si="14"/>
        <v>609.24</v>
      </c>
      <c r="Y39" s="38">
        <f t="shared" si="15"/>
        <v>1969.36</v>
      </c>
      <c r="Z39" s="38"/>
      <c r="AA39" s="41" t="s">
        <v>77</v>
      </c>
      <c r="AB39" s="42">
        <f t="shared" ref="AB39:AH39" si="51">K39+R39</f>
        <v>47.05</v>
      </c>
      <c r="AC39" s="42">
        <f t="shared" si="51"/>
        <v>940.93</v>
      </c>
      <c r="AD39" s="42">
        <f t="shared" si="51"/>
        <v>624.18</v>
      </c>
      <c r="AE39" s="42">
        <f t="shared" si="51"/>
        <v>39.2</v>
      </c>
      <c r="AF39" s="42">
        <f t="shared" si="51"/>
        <v>318</v>
      </c>
      <c r="AG39" s="42">
        <f t="shared" si="51"/>
        <v>0</v>
      </c>
      <c r="AH39" s="42">
        <f t="shared" si="51"/>
        <v>1969.36</v>
      </c>
      <c r="AI39" s="41" t="s">
        <v>36</v>
      </c>
    </row>
    <row r="40" s="15" customFormat="1" ht="16" customHeight="1" spans="1:35">
      <c r="A40" s="37">
        <f t="shared" si="0"/>
        <v>37</v>
      </c>
      <c r="B40" s="38" t="s">
        <v>195</v>
      </c>
      <c r="C40" s="38" t="s">
        <v>200</v>
      </c>
      <c r="D40" s="40" t="s">
        <v>201</v>
      </c>
      <c r="E40" s="38">
        <v>3920.55</v>
      </c>
      <c r="F40" s="38">
        <v>3920.55</v>
      </c>
      <c r="G40" s="39">
        <v>6241.75</v>
      </c>
      <c r="H40" s="38">
        <v>3920.55</v>
      </c>
      <c r="I40" s="39">
        <v>3180</v>
      </c>
      <c r="J40" s="39"/>
      <c r="K40" s="38">
        <f t="shared" si="1"/>
        <v>47.05</v>
      </c>
      <c r="L40" s="38">
        <f t="shared" si="2"/>
        <v>627.29</v>
      </c>
      <c r="M40" s="39">
        <f t="shared" si="3"/>
        <v>499.34</v>
      </c>
      <c r="N40" s="38">
        <f t="shared" si="4"/>
        <v>27.44</v>
      </c>
      <c r="O40" s="39">
        <f t="shared" si="5"/>
        <v>159</v>
      </c>
      <c r="P40" s="39">
        <f t="shared" si="6"/>
        <v>0</v>
      </c>
      <c r="Q40" s="39">
        <f t="shared" si="7"/>
        <v>1360.12</v>
      </c>
      <c r="R40" s="38">
        <f t="shared" si="8"/>
        <v>0</v>
      </c>
      <c r="S40" s="38">
        <f t="shared" si="9"/>
        <v>313.64</v>
      </c>
      <c r="T40" s="39">
        <f t="shared" si="10"/>
        <v>124.84</v>
      </c>
      <c r="U40" s="38">
        <f t="shared" si="11"/>
        <v>11.76</v>
      </c>
      <c r="V40" s="39">
        <f t="shared" si="12"/>
        <v>159</v>
      </c>
      <c r="W40" s="39">
        <f t="shared" si="13"/>
        <v>0</v>
      </c>
      <c r="X40" s="38">
        <f t="shared" si="14"/>
        <v>609.24</v>
      </c>
      <c r="Y40" s="38">
        <f t="shared" si="15"/>
        <v>1969.36</v>
      </c>
      <c r="Z40" s="38"/>
      <c r="AA40" s="41" t="s">
        <v>54</v>
      </c>
      <c r="AB40" s="42">
        <f t="shared" ref="AB40:AH40" si="52">K40+R40</f>
        <v>47.05</v>
      </c>
      <c r="AC40" s="42">
        <f t="shared" si="52"/>
        <v>940.93</v>
      </c>
      <c r="AD40" s="42">
        <f t="shared" si="52"/>
        <v>624.18</v>
      </c>
      <c r="AE40" s="42">
        <f t="shared" si="52"/>
        <v>39.2</v>
      </c>
      <c r="AF40" s="42">
        <f t="shared" si="52"/>
        <v>318</v>
      </c>
      <c r="AG40" s="42">
        <f t="shared" si="52"/>
        <v>0</v>
      </c>
      <c r="AH40" s="42">
        <f t="shared" si="52"/>
        <v>1969.36</v>
      </c>
      <c r="AI40" s="41" t="s">
        <v>34</v>
      </c>
    </row>
    <row r="41" s="15" customFormat="1" ht="16" customHeight="1" spans="1:35">
      <c r="A41" s="37">
        <f t="shared" si="0"/>
        <v>38</v>
      </c>
      <c r="B41" s="38" t="s">
        <v>113</v>
      </c>
      <c r="C41" s="38" t="s">
        <v>202</v>
      </c>
      <c r="D41" s="40" t="s">
        <v>203</v>
      </c>
      <c r="E41" s="38">
        <v>3920.55</v>
      </c>
      <c r="F41" s="38">
        <v>3920.55</v>
      </c>
      <c r="G41" s="39">
        <v>6241.75</v>
      </c>
      <c r="H41" s="38">
        <v>3920.55</v>
      </c>
      <c r="I41" s="39">
        <v>4180</v>
      </c>
      <c r="J41" s="39"/>
      <c r="K41" s="38">
        <f t="shared" si="1"/>
        <v>47.05</v>
      </c>
      <c r="L41" s="38">
        <f t="shared" si="2"/>
        <v>627.29</v>
      </c>
      <c r="M41" s="39">
        <f t="shared" si="3"/>
        <v>499.34</v>
      </c>
      <c r="N41" s="38">
        <f t="shared" si="4"/>
        <v>27.44</v>
      </c>
      <c r="O41" s="39">
        <f t="shared" si="5"/>
        <v>209</v>
      </c>
      <c r="P41" s="39">
        <f t="shared" si="6"/>
        <v>0</v>
      </c>
      <c r="Q41" s="39">
        <f t="shared" si="7"/>
        <v>1410.12</v>
      </c>
      <c r="R41" s="38">
        <f t="shared" si="8"/>
        <v>0</v>
      </c>
      <c r="S41" s="38">
        <f t="shared" si="9"/>
        <v>313.64</v>
      </c>
      <c r="T41" s="39">
        <f t="shared" si="10"/>
        <v>124.84</v>
      </c>
      <c r="U41" s="38">
        <f t="shared" si="11"/>
        <v>11.76</v>
      </c>
      <c r="V41" s="39">
        <f t="shared" si="12"/>
        <v>209</v>
      </c>
      <c r="W41" s="39">
        <f t="shared" si="13"/>
        <v>0</v>
      </c>
      <c r="X41" s="38">
        <f t="shared" si="14"/>
        <v>659.24</v>
      </c>
      <c r="Y41" s="38">
        <f t="shared" si="15"/>
        <v>2069.36</v>
      </c>
      <c r="Z41" s="38"/>
      <c r="AA41" s="41" t="s">
        <v>58</v>
      </c>
      <c r="AB41" s="42">
        <f t="shared" ref="AB41:AH41" si="53">K41+R41</f>
        <v>47.05</v>
      </c>
      <c r="AC41" s="42">
        <f t="shared" si="53"/>
        <v>940.93</v>
      </c>
      <c r="AD41" s="42">
        <f t="shared" si="53"/>
        <v>624.18</v>
      </c>
      <c r="AE41" s="42">
        <f t="shared" si="53"/>
        <v>39.2</v>
      </c>
      <c r="AF41" s="42">
        <f t="shared" si="53"/>
        <v>418</v>
      </c>
      <c r="AG41" s="42">
        <f t="shared" si="53"/>
        <v>0</v>
      </c>
      <c r="AH41" s="42">
        <f t="shared" si="53"/>
        <v>2069.36</v>
      </c>
      <c r="AI41" s="41" t="s">
        <v>35</v>
      </c>
    </row>
    <row r="42" s="15" customFormat="1" ht="16" customHeight="1" spans="1:35">
      <c r="A42" s="37">
        <f t="shared" si="0"/>
        <v>39</v>
      </c>
      <c r="B42" s="38" t="s">
        <v>148</v>
      </c>
      <c r="C42" s="38" t="s">
        <v>204</v>
      </c>
      <c r="D42" s="40" t="s">
        <v>205</v>
      </c>
      <c r="E42" s="38">
        <v>3920.55</v>
      </c>
      <c r="F42" s="38">
        <v>3920.55</v>
      </c>
      <c r="G42" s="39">
        <v>6241.75</v>
      </c>
      <c r="H42" s="38">
        <v>3920.55</v>
      </c>
      <c r="I42" s="39">
        <v>3180</v>
      </c>
      <c r="J42" s="39"/>
      <c r="K42" s="38">
        <f t="shared" si="1"/>
        <v>47.05</v>
      </c>
      <c r="L42" s="38">
        <f t="shared" si="2"/>
        <v>627.29</v>
      </c>
      <c r="M42" s="39">
        <f t="shared" si="3"/>
        <v>499.34</v>
      </c>
      <c r="N42" s="38">
        <f t="shared" si="4"/>
        <v>27.44</v>
      </c>
      <c r="O42" s="39">
        <f t="shared" si="5"/>
        <v>159</v>
      </c>
      <c r="P42" s="39">
        <f t="shared" si="6"/>
        <v>0</v>
      </c>
      <c r="Q42" s="39">
        <f t="shared" si="7"/>
        <v>1360.12</v>
      </c>
      <c r="R42" s="38">
        <f t="shared" si="8"/>
        <v>0</v>
      </c>
      <c r="S42" s="38">
        <f t="shared" si="9"/>
        <v>313.64</v>
      </c>
      <c r="T42" s="39">
        <f t="shared" si="10"/>
        <v>124.84</v>
      </c>
      <c r="U42" s="38">
        <f t="shared" si="11"/>
        <v>11.76</v>
      </c>
      <c r="V42" s="39">
        <f t="shared" si="12"/>
        <v>159</v>
      </c>
      <c r="W42" s="39">
        <f t="shared" si="13"/>
        <v>0</v>
      </c>
      <c r="X42" s="38">
        <f t="shared" si="14"/>
        <v>609.24</v>
      </c>
      <c r="Y42" s="38">
        <f t="shared" si="15"/>
        <v>1969.36</v>
      </c>
      <c r="Z42" s="38"/>
      <c r="AA42" s="41" t="s">
        <v>82</v>
      </c>
      <c r="AB42" s="42">
        <f t="shared" ref="AB42:AH42" si="54">K42+R42</f>
        <v>47.05</v>
      </c>
      <c r="AC42" s="42">
        <f t="shared" si="54"/>
        <v>940.93</v>
      </c>
      <c r="AD42" s="42">
        <f t="shared" si="54"/>
        <v>624.18</v>
      </c>
      <c r="AE42" s="42">
        <f t="shared" si="54"/>
        <v>39.2</v>
      </c>
      <c r="AF42" s="42">
        <f t="shared" si="54"/>
        <v>318</v>
      </c>
      <c r="AG42" s="42">
        <f t="shared" si="54"/>
        <v>0</v>
      </c>
      <c r="AH42" s="42">
        <f t="shared" si="54"/>
        <v>1969.36</v>
      </c>
      <c r="AI42" s="41" t="s">
        <v>31</v>
      </c>
    </row>
    <row r="43" s="15" customFormat="1" ht="16" customHeight="1" spans="1:35">
      <c r="A43" s="37">
        <f t="shared" si="0"/>
        <v>40</v>
      </c>
      <c r="B43" s="38" t="s">
        <v>195</v>
      </c>
      <c r="C43" s="38" t="s">
        <v>206</v>
      </c>
      <c r="D43" s="40" t="s">
        <v>207</v>
      </c>
      <c r="E43" s="38">
        <v>3920.55</v>
      </c>
      <c r="F43" s="38">
        <v>3920.55</v>
      </c>
      <c r="G43" s="39">
        <v>6241.75</v>
      </c>
      <c r="H43" s="38">
        <v>3920.55</v>
      </c>
      <c r="I43" s="39">
        <v>3180</v>
      </c>
      <c r="J43" s="39"/>
      <c r="K43" s="38">
        <f t="shared" si="1"/>
        <v>47.05</v>
      </c>
      <c r="L43" s="38">
        <f t="shared" si="2"/>
        <v>627.29</v>
      </c>
      <c r="M43" s="39">
        <f t="shared" si="3"/>
        <v>499.34</v>
      </c>
      <c r="N43" s="38">
        <f t="shared" si="4"/>
        <v>27.44</v>
      </c>
      <c r="O43" s="39">
        <f t="shared" si="5"/>
        <v>159</v>
      </c>
      <c r="P43" s="39">
        <f t="shared" si="6"/>
        <v>0</v>
      </c>
      <c r="Q43" s="39">
        <f t="shared" si="7"/>
        <v>1360.12</v>
      </c>
      <c r="R43" s="38">
        <f t="shared" si="8"/>
        <v>0</v>
      </c>
      <c r="S43" s="38">
        <f t="shared" si="9"/>
        <v>313.64</v>
      </c>
      <c r="T43" s="39">
        <f t="shared" si="10"/>
        <v>124.84</v>
      </c>
      <c r="U43" s="38">
        <f t="shared" si="11"/>
        <v>11.76</v>
      </c>
      <c r="V43" s="39">
        <f t="shared" si="12"/>
        <v>159</v>
      </c>
      <c r="W43" s="39">
        <f t="shared" si="13"/>
        <v>0</v>
      </c>
      <c r="X43" s="38">
        <f t="shared" si="14"/>
        <v>609.24</v>
      </c>
      <c r="Y43" s="38">
        <f t="shared" si="15"/>
        <v>1969.36</v>
      </c>
      <c r="Z43" s="38"/>
      <c r="AA43" s="41" t="s">
        <v>67</v>
      </c>
      <c r="AB43" s="42">
        <f t="shared" ref="AB43:AH43" si="55">K43+R43</f>
        <v>47.05</v>
      </c>
      <c r="AC43" s="42">
        <f t="shared" si="55"/>
        <v>940.93</v>
      </c>
      <c r="AD43" s="42">
        <f t="shared" si="55"/>
        <v>624.18</v>
      </c>
      <c r="AE43" s="42">
        <f t="shared" si="55"/>
        <v>39.2</v>
      </c>
      <c r="AF43" s="42">
        <f t="shared" si="55"/>
        <v>318</v>
      </c>
      <c r="AG43" s="42">
        <f t="shared" si="55"/>
        <v>0</v>
      </c>
      <c r="AH43" s="42">
        <f t="shared" si="55"/>
        <v>1969.36</v>
      </c>
      <c r="AI43" s="41" t="s">
        <v>36</v>
      </c>
    </row>
    <row r="44" s="15" customFormat="1" ht="16" customHeight="1" spans="1:35">
      <c r="A44" s="37">
        <f t="shared" si="0"/>
        <v>41</v>
      </c>
      <c r="B44" s="38" t="s">
        <v>195</v>
      </c>
      <c r="C44" s="38" t="s">
        <v>208</v>
      </c>
      <c r="D44" s="40" t="s">
        <v>209</v>
      </c>
      <c r="E44" s="38">
        <v>3920.55</v>
      </c>
      <c r="F44" s="38">
        <v>3920.55</v>
      </c>
      <c r="G44" s="39">
        <v>6241.75</v>
      </c>
      <c r="H44" s="38">
        <v>3920.55</v>
      </c>
      <c r="I44" s="39">
        <v>3180</v>
      </c>
      <c r="J44" s="39"/>
      <c r="K44" s="38">
        <f t="shared" si="1"/>
        <v>47.05</v>
      </c>
      <c r="L44" s="38">
        <f t="shared" si="2"/>
        <v>627.29</v>
      </c>
      <c r="M44" s="39">
        <f t="shared" si="3"/>
        <v>499.34</v>
      </c>
      <c r="N44" s="38">
        <f t="shared" si="4"/>
        <v>27.44</v>
      </c>
      <c r="O44" s="39">
        <f t="shared" si="5"/>
        <v>159</v>
      </c>
      <c r="P44" s="39">
        <f t="shared" si="6"/>
        <v>0</v>
      </c>
      <c r="Q44" s="39">
        <f t="shared" si="7"/>
        <v>1360.12</v>
      </c>
      <c r="R44" s="38">
        <f t="shared" si="8"/>
        <v>0</v>
      </c>
      <c r="S44" s="38">
        <f t="shared" si="9"/>
        <v>313.64</v>
      </c>
      <c r="T44" s="39">
        <f t="shared" si="10"/>
        <v>124.84</v>
      </c>
      <c r="U44" s="38">
        <f t="shared" si="11"/>
        <v>11.76</v>
      </c>
      <c r="V44" s="39">
        <f t="shared" si="12"/>
        <v>159</v>
      </c>
      <c r="W44" s="39">
        <f t="shared" si="13"/>
        <v>0</v>
      </c>
      <c r="X44" s="38">
        <f t="shared" si="14"/>
        <v>609.24</v>
      </c>
      <c r="Y44" s="38">
        <f t="shared" si="15"/>
        <v>1969.36</v>
      </c>
      <c r="Z44" s="38"/>
      <c r="AA44" s="41" t="s">
        <v>73</v>
      </c>
      <c r="AB44" s="42">
        <f t="shared" ref="AB44:AH44" si="56">K44+R44</f>
        <v>47.05</v>
      </c>
      <c r="AC44" s="42">
        <f t="shared" si="56"/>
        <v>940.93</v>
      </c>
      <c r="AD44" s="42">
        <f t="shared" si="56"/>
        <v>624.18</v>
      </c>
      <c r="AE44" s="42">
        <f t="shared" si="56"/>
        <v>39.2</v>
      </c>
      <c r="AF44" s="42">
        <f t="shared" si="56"/>
        <v>318</v>
      </c>
      <c r="AG44" s="42">
        <f t="shared" si="56"/>
        <v>0</v>
      </c>
      <c r="AH44" s="42">
        <f t="shared" si="56"/>
        <v>1969.36</v>
      </c>
      <c r="AI44" s="41" t="s">
        <v>34</v>
      </c>
    </row>
    <row r="45" s="15" customFormat="1" ht="16" customHeight="1" spans="1:35">
      <c r="A45" s="37">
        <f t="shared" si="0"/>
        <v>42</v>
      </c>
      <c r="B45" s="38" t="s">
        <v>153</v>
      </c>
      <c r="C45" s="38" t="s">
        <v>210</v>
      </c>
      <c r="D45" s="40" t="s">
        <v>211</v>
      </c>
      <c r="E45" s="38">
        <v>4200</v>
      </c>
      <c r="F45" s="38">
        <v>4200</v>
      </c>
      <c r="G45" s="39">
        <v>6241.75</v>
      </c>
      <c r="H45" s="38">
        <v>4200</v>
      </c>
      <c r="I45" s="39">
        <v>4180</v>
      </c>
      <c r="J45" s="39"/>
      <c r="K45" s="38">
        <f t="shared" si="1"/>
        <v>50.4</v>
      </c>
      <c r="L45" s="38">
        <f t="shared" si="2"/>
        <v>672</v>
      </c>
      <c r="M45" s="39">
        <f t="shared" si="3"/>
        <v>499.34</v>
      </c>
      <c r="N45" s="38">
        <f t="shared" si="4"/>
        <v>29.4</v>
      </c>
      <c r="O45" s="39">
        <f t="shared" si="5"/>
        <v>209</v>
      </c>
      <c r="P45" s="39">
        <f t="shared" si="6"/>
        <v>0</v>
      </c>
      <c r="Q45" s="39">
        <f t="shared" si="7"/>
        <v>1460.14</v>
      </c>
      <c r="R45" s="38">
        <f t="shared" si="8"/>
        <v>0</v>
      </c>
      <c r="S45" s="38">
        <f t="shared" si="9"/>
        <v>336</v>
      </c>
      <c r="T45" s="39">
        <f t="shared" si="10"/>
        <v>124.84</v>
      </c>
      <c r="U45" s="38">
        <f t="shared" si="11"/>
        <v>12.6</v>
      </c>
      <c r="V45" s="39">
        <f t="shared" si="12"/>
        <v>209</v>
      </c>
      <c r="W45" s="39">
        <f t="shared" si="13"/>
        <v>0</v>
      </c>
      <c r="X45" s="38">
        <f t="shared" si="14"/>
        <v>682.44</v>
      </c>
      <c r="Y45" s="38">
        <f t="shared" si="15"/>
        <v>2142.58</v>
      </c>
      <c r="Z45" s="38"/>
      <c r="AA45" s="41" t="s">
        <v>77</v>
      </c>
      <c r="AB45" s="42">
        <f t="shared" ref="AB45:AH45" si="57">K45+R45</f>
        <v>50.4</v>
      </c>
      <c r="AC45" s="42">
        <f t="shared" si="57"/>
        <v>1008</v>
      </c>
      <c r="AD45" s="42">
        <f t="shared" si="57"/>
        <v>624.18</v>
      </c>
      <c r="AE45" s="42">
        <f t="shared" si="57"/>
        <v>42</v>
      </c>
      <c r="AF45" s="42">
        <f t="shared" si="57"/>
        <v>418</v>
      </c>
      <c r="AG45" s="42">
        <f t="shared" si="57"/>
        <v>0</v>
      </c>
      <c r="AH45" s="42">
        <f t="shared" si="57"/>
        <v>2142.58</v>
      </c>
      <c r="AI45" s="41" t="s">
        <v>36</v>
      </c>
    </row>
    <row r="46" s="15" customFormat="1" ht="16" customHeight="1" spans="1:35">
      <c r="A46" s="37">
        <f t="shared" si="0"/>
        <v>43</v>
      </c>
      <c r="B46" s="38" t="s">
        <v>195</v>
      </c>
      <c r="C46" s="38" t="s">
        <v>212</v>
      </c>
      <c r="D46" s="40" t="s">
        <v>213</v>
      </c>
      <c r="E46" s="38">
        <v>3920.55</v>
      </c>
      <c r="F46" s="38">
        <v>3920.55</v>
      </c>
      <c r="G46" s="39">
        <v>6241.75</v>
      </c>
      <c r="H46" s="38">
        <v>3920.55</v>
      </c>
      <c r="I46" s="39">
        <v>4180</v>
      </c>
      <c r="J46" s="39"/>
      <c r="K46" s="38">
        <f t="shared" si="1"/>
        <v>47.05</v>
      </c>
      <c r="L46" s="38">
        <f t="shared" si="2"/>
        <v>627.29</v>
      </c>
      <c r="M46" s="39">
        <f t="shared" si="3"/>
        <v>499.34</v>
      </c>
      <c r="N46" s="38">
        <f t="shared" si="4"/>
        <v>27.44</v>
      </c>
      <c r="O46" s="39">
        <f t="shared" si="5"/>
        <v>209</v>
      </c>
      <c r="P46" s="39">
        <f t="shared" si="6"/>
        <v>0</v>
      </c>
      <c r="Q46" s="39">
        <f t="shared" si="7"/>
        <v>1410.12</v>
      </c>
      <c r="R46" s="38">
        <f t="shared" si="8"/>
        <v>0</v>
      </c>
      <c r="S46" s="38">
        <f t="shared" si="9"/>
        <v>313.64</v>
      </c>
      <c r="T46" s="39">
        <f t="shared" si="10"/>
        <v>124.84</v>
      </c>
      <c r="U46" s="38">
        <f t="shared" si="11"/>
        <v>11.76</v>
      </c>
      <c r="V46" s="39">
        <f t="shared" si="12"/>
        <v>209</v>
      </c>
      <c r="W46" s="39">
        <f t="shared" si="13"/>
        <v>0</v>
      </c>
      <c r="X46" s="38">
        <f t="shared" si="14"/>
        <v>659.24</v>
      </c>
      <c r="Y46" s="38">
        <f t="shared" si="15"/>
        <v>2069.36</v>
      </c>
      <c r="Z46" s="38"/>
      <c r="AA46" s="41" t="s">
        <v>73</v>
      </c>
      <c r="AB46" s="42">
        <f t="shared" ref="AB46:AH46" si="58">K46+R46</f>
        <v>47.05</v>
      </c>
      <c r="AC46" s="42">
        <f t="shared" si="58"/>
        <v>940.93</v>
      </c>
      <c r="AD46" s="42">
        <f t="shared" si="58"/>
        <v>624.18</v>
      </c>
      <c r="AE46" s="42">
        <f t="shared" si="58"/>
        <v>39.2</v>
      </c>
      <c r="AF46" s="42">
        <f t="shared" si="58"/>
        <v>418</v>
      </c>
      <c r="AG46" s="42">
        <f t="shared" si="58"/>
        <v>0</v>
      </c>
      <c r="AH46" s="42">
        <f t="shared" si="58"/>
        <v>2069.36</v>
      </c>
      <c r="AI46" s="41" t="s">
        <v>34</v>
      </c>
    </row>
    <row r="47" s="15" customFormat="1" ht="16" customHeight="1" spans="1:35">
      <c r="A47" s="37">
        <f t="shared" si="0"/>
        <v>44</v>
      </c>
      <c r="B47" s="38" t="s">
        <v>195</v>
      </c>
      <c r="C47" s="38" t="s">
        <v>214</v>
      </c>
      <c r="D47" s="40" t="s">
        <v>215</v>
      </c>
      <c r="E47" s="38">
        <v>3920.55</v>
      </c>
      <c r="F47" s="38">
        <v>3920.55</v>
      </c>
      <c r="G47" s="39">
        <v>6241.75</v>
      </c>
      <c r="H47" s="38">
        <v>3920.55</v>
      </c>
      <c r="I47" s="39">
        <v>3180</v>
      </c>
      <c r="J47" s="39"/>
      <c r="K47" s="38">
        <f t="shared" si="1"/>
        <v>47.05</v>
      </c>
      <c r="L47" s="38">
        <f t="shared" si="2"/>
        <v>627.29</v>
      </c>
      <c r="M47" s="39">
        <f t="shared" si="3"/>
        <v>499.34</v>
      </c>
      <c r="N47" s="38">
        <f t="shared" si="4"/>
        <v>27.44</v>
      </c>
      <c r="O47" s="39">
        <f t="shared" si="5"/>
        <v>159</v>
      </c>
      <c r="P47" s="39">
        <f t="shared" si="6"/>
        <v>0</v>
      </c>
      <c r="Q47" s="39">
        <f t="shared" si="7"/>
        <v>1360.12</v>
      </c>
      <c r="R47" s="38">
        <f t="shared" si="8"/>
        <v>0</v>
      </c>
      <c r="S47" s="38">
        <f t="shared" si="9"/>
        <v>313.64</v>
      </c>
      <c r="T47" s="39">
        <f t="shared" si="10"/>
        <v>124.84</v>
      </c>
      <c r="U47" s="38">
        <f t="shared" si="11"/>
        <v>11.76</v>
      </c>
      <c r="V47" s="39">
        <f t="shared" si="12"/>
        <v>159</v>
      </c>
      <c r="W47" s="39">
        <f t="shared" si="13"/>
        <v>0</v>
      </c>
      <c r="X47" s="38">
        <f t="shared" si="14"/>
        <v>609.24</v>
      </c>
      <c r="Y47" s="38">
        <f t="shared" si="15"/>
        <v>1969.36</v>
      </c>
      <c r="Z47" s="38"/>
      <c r="AA47" s="41" t="s">
        <v>73</v>
      </c>
      <c r="AB47" s="42">
        <f t="shared" ref="AB47:AH47" si="59">K47+R47</f>
        <v>47.05</v>
      </c>
      <c r="AC47" s="42">
        <f t="shared" si="59"/>
        <v>940.93</v>
      </c>
      <c r="AD47" s="42">
        <f t="shared" si="59"/>
        <v>624.18</v>
      </c>
      <c r="AE47" s="42">
        <f t="shared" si="59"/>
        <v>39.2</v>
      </c>
      <c r="AF47" s="42">
        <f t="shared" si="59"/>
        <v>318</v>
      </c>
      <c r="AG47" s="42">
        <f t="shared" si="59"/>
        <v>0</v>
      </c>
      <c r="AH47" s="42">
        <f t="shared" si="59"/>
        <v>1969.36</v>
      </c>
      <c r="AI47" s="41" t="s">
        <v>34</v>
      </c>
    </row>
    <row r="48" s="15" customFormat="1" ht="16" customHeight="1" spans="1:35">
      <c r="A48" s="37">
        <f t="shared" si="0"/>
        <v>45</v>
      </c>
      <c r="B48" s="38" t="s">
        <v>195</v>
      </c>
      <c r="C48" s="38" t="s">
        <v>216</v>
      </c>
      <c r="D48" s="40" t="s">
        <v>217</v>
      </c>
      <c r="E48" s="38">
        <v>3920.55</v>
      </c>
      <c r="F48" s="38">
        <v>3920.55</v>
      </c>
      <c r="G48" s="39">
        <v>6241.75</v>
      </c>
      <c r="H48" s="38">
        <v>3920.55</v>
      </c>
      <c r="I48" s="39">
        <v>3180</v>
      </c>
      <c r="J48" s="39"/>
      <c r="K48" s="38">
        <f t="shared" si="1"/>
        <v>47.05</v>
      </c>
      <c r="L48" s="38">
        <f t="shared" si="2"/>
        <v>627.29</v>
      </c>
      <c r="M48" s="39">
        <f t="shared" si="3"/>
        <v>499.34</v>
      </c>
      <c r="N48" s="38">
        <f t="shared" si="4"/>
        <v>27.44</v>
      </c>
      <c r="O48" s="39">
        <f t="shared" si="5"/>
        <v>159</v>
      </c>
      <c r="P48" s="39">
        <f t="shared" si="6"/>
        <v>0</v>
      </c>
      <c r="Q48" s="39">
        <f t="shared" si="7"/>
        <v>1360.12</v>
      </c>
      <c r="R48" s="38">
        <f t="shared" si="8"/>
        <v>0</v>
      </c>
      <c r="S48" s="38">
        <f t="shared" si="9"/>
        <v>313.64</v>
      </c>
      <c r="T48" s="39">
        <f t="shared" si="10"/>
        <v>124.84</v>
      </c>
      <c r="U48" s="38">
        <f t="shared" si="11"/>
        <v>11.76</v>
      </c>
      <c r="V48" s="39">
        <f t="shared" si="12"/>
        <v>159</v>
      </c>
      <c r="W48" s="39">
        <f t="shared" si="13"/>
        <v>0</v>
      </c>
      <c r="X48" s="38">
        <f t="shared" si="14"/>
        <v>609.24</v>
      </c>
      <c r="Y48" s="38">
        <f t="shared" si="15"/>
        <v>1969.36</v>
      </c>
      <c r="Z48" s="38"/>
      <c r="AA48" s="41" t="s">
        <v>67</v>
      </c>
      <c r="AB48" s="42">
        <f t="shared" ref="AB48:AH48" si="60">K48+R48</f>
        <v>47.05</v>
      </c>
      <c r="AC48" s="42">
        <f t="shared" si="60"/>
        <v>940.93</v>
      </c>
      <c r="AD48" s="42">
        <f t="shared" si="60"/>
        <v>624.18</v>
      </c>
      <c r="AE48" s="42">
        <f t="shared" si="60"/>
        <v>39.2</v>
      </c>
      <c r="AF48" s="42">
        <f t="shared" si="60"/>
        <v>318</v>
      </c>
      <c r="AG48" s="42">
        <f t="shared" si="60"/>
        <v>0</v>
      </c>
      <c r="AH48" s="42">
        <f t="shared" si="60"/>
        <v>1969.36</v>
      </c>
      <c r="AI48" s="41" t="s">
        <v>36</v>
      </c>
    </row>
    <row r="49" s="15" customFormat="1" ht="16" customHeight="1" spans="1:36">
      <c r="A49" s="37">
        <f t="shared" si="0"/>
        <v>46</v>
      </c>
      <c r="B49" s="38" t="s">
        <v>195</v>
      </c>
      <c r="C49" s="38" t="s">
        <v>218</v>
      </c>
      <c r="D49" s="40" t="s">
        <v>219</v>
      </c>
      <c r="E49" s="38">
        <v>3920.55</v>
      </c>
      <c r="F49" s="38">
        <v>3920.55</v>
      </c>
      <c r="G49" s="39">
        <v>6241.75</v>
      </c>
      <c r="H49" s="38">
        <v>3920.55</v>
      </c>
      <c r="I49" s="39">
        <v>3180</v>
      </c>
      <c r="J49" s="39"/>
      <c r="K49" s="38">
        <f t="shared" si="1"/>
        <v>47.05</v>
      </c>
      <c r="L49" s="38">
        <f t="shared" si="2"/>
        <v>627.29</v>
      </c>
      <c r="M49" s="39">
        <f t="shared" si="3"/>
        <v>499.34</v>
      </c>
      <c r="N49" s="38">
        <f t="shared" si="4"/>
        <v>27.44</v>
      </c>
      <c r="O49" s="39">
        <f t="shared" si="5"/>
        <v>159</v>
      </c>
      <c r="P49" s="39">
        <f t="shared" si="6"/>
        <v>0</v>
      </c>
      <c r="Q49" s="39">
        <f t="shared" si="7"/>
        <v>1360.12</v>
      </c>
      <c r="R49" s="38">
        <f t="shared" si="8"/>
        <v>0</v>
      </c>
      <c r="S49" s="38">
        <f t="shared" si="9"/>
        <v>313.64</v>
      </c>
      <c r="T49" s="39">
        <f t="shared" si="10"/>
        <v>124.84</v>
      </c>
      <c r="U49" s="38">
        <f t="shared" si="11"/>
        <v>11.76</v>
      </c>
      <c r="V49" s="39">
        <f t="shared" si="12"/>
        <v>159</v>
      </c>
      <c r="W49" s="39">
        <f t="shared" si="13"/>
        <v>0</v>
      </c>
      <c r="X49" s="38">
        <f t="shared" si="14"/>
        <v>609.24</v>
      </c>
      <c r="Y49" s="38">
        <f t="shared" si="15"/>
        <v>1969.36</v>
      </c>
      <c r="Z49" s="38"/>
      <c r="AA49" s="41" t="s">
        <v>73</v>
      </c>
      <c r="AB49" s="42">
        <f t="shared" ref="AB49:AH49" si="61">K49+R49</f>
        <v>47.05</v>
      </c>
      <c r="AC49" s="42">
        <f t="shared" si="61"/>
        <v>940.93</v>
      </c>
      <c r="AD49" s="42">
        <f t="shared" si="61"/>
        <v>624.18</v>
      </c>
      <c r="AE49" s="42">
        <f t="shared" si="61"/>
        <v>39.2</v>
      </c>
      <c r="AF49" s="42">
        <f t="shared" si="61"/>
        <v>318</v>
      </c>
      <c r="AG49" s="42">
        <f t="shared" si="61"/>
        <v>0</v>
      </c>
      <c r="AH49" s="42">
        <f t="shared" si="61"/>
        <v>1969.36</v>
      </c>
      <c r="AI49" s="41" t="s">
        <v>34</v>
      </c>
    </row>
    <row r="50" s="15" customFormat="1" ht="16" customHeight="1" spans="1:36">
      <c r="A50" s="37">
        <f t="shared" si="0"/>
        <v>47</v>
      </c>
      <c r="B50" s="38" t="s">
        <v>153</v>
      </c>
      <c r="C50" s="38" t="s">
        <v>220</v>
      </c>
      <c r="D50" s="40" t="s">
        <v>221</v>
      </c>
      <c r="E50" s="38">
        <v>4200</v>
      </c>
      <c r="F50" s="38">
        <v>4200</v>
      </c>
      <c r="G50" s="39">
        <v>6241.75</v>
      </c>
      <c r="H50" s="38">
        <v>4200</v>
      </c>
      <c r="I50" s="39">
        <v>4180</v>
      </c>
      <c r="J50" s="39"/>
      <c r="K50" s="38">
        <f t="shared" si="1"/>
        <v>50.4</v>
      </c>
      <c r="L50" s="38">
        <f t="shared" si="2"/>
        <v>672</v>
      </c>
      <c r="M50" s="39">
        <f t="shared" si="3"/>
        <v>499.34</v>
      </c>
      <c r="N50" s="38">
        <f t="shared" si="4"/>
        <v>29.4</v>
      </c>
      <c r="O50" s="39">
        <f t="shared" si="5"/>
        <v>209</v>
      </c>
      <c r="P50" s="39">
        <f t="shared" si="6"/>
        <v>0</v>
      </c>
      <c r="Q50" s="39">
        <f t="shared" si="7"/>
        <v>1460.14</v>
      </c>
      <c r="R50" s="38">
        <f t="shared" si="8"/>
        <v>0</v>
      </c>
      <c r="S50" s="38">
        <f t="shared" si="9"/>
        <v>336</v>
      </c>
      <c r="T50" s="39">
        <f t="shared" si="10"/>
        <v>124.84</v>
      </c>
      <c r="U50" s="38">
        <f t="shared" si="11"/>
        <v>12.6</v>
      </c>
      <c r="V50" s="39">
        <f t="shared" si="12"/>
        <v>209</v>
      </c>
      <c r="W50" s="39">
        <f t="shared" si="13"/>
        <v>0</v>
      </c>
      <c r="X50" s="38">
        <f t="shared" si="14"/>
        <v>682.44</v>
      </c>
      <c r="Y50" s="38">
        <f t="shared" si="15"/>
        <v>2142.58</v>
      </c>
      <c r="Z50" s="38"/>
      <c r="AA50" s="41" t="s">
        <v>67</v>
      </c>
      <c r="AB50" s="42">
        <f t="shared" ref="AB50:AH50" si="62">K50+R50</f>
        <v>50.4</v>
      </c>
      <c r="AC50" s="42">
        <f t="shared" si="62"/>
        <v>1008</v>
      </c>
      <c r="AD50" s="42">
        <f t="shared" si="62"/>
        <v>624.18</v>
      </c>
      <c r="AE50" s="42">
        <f t="shared" si="62"/>
        <v>42</v>
      </c>
      <c r="AF50" s="42">
        <f t="shared" si="62"/>
        <v>418</v>
      </c>
      <c r="AG50" s="42">
        <f t="shared" si="62"/>
        <v>0</v>
      </c>
      <c r="AH50" s="42">
        <f t="shared" si="62"/>
        <v>2142.58</v>
      </c>
      <c r="AI50" s="41" t="s">
        <v>36</v>
      </c>
    </row>
    <row r="51" s="15" customFormat="1" ht="16" customHeight="1" spans="1:36">
      <c r="A51" s="37">
        <f t="shared" si="0"/>
        <v>48</v>
      </c>
      <c r="B51" s="38" t="s">
        <v>153</v>
      </c>
      <c r="C51" s="38" t="s">
        <v>222</v>
      </c>
      <c r="D51" s="40" t="s">
        <v>223</v>
      </c>
      <c r="E51" s="38">
        <v>3920.55</v>
      </c>
      <c r="F51" s="38">
        <v>3920.55</v>
      </c>
      <c r="G51" s="39">
        <v>6241.75</v>
      </c>
      <c r="H51" s="38">
        <v>3920.55</v>
      </c>
      <c r="I51" s="39">
        <v>4180</v>
      </c>
      <c r="J51" s="39"/>
      <c r="K51" s="38">
        <f t="shared" si="1"/>
        <v>47.05</v>
      </c>
      <c r="L51" s="38">
        <f t="shared" si="2"/>
        <v>627.29</v>
      </c>
      <c r="M51" s="39">
        <f t="shared" si="3"/>
        <v>499.34</v>
      </c>
      <c r="N51" s="38">
        <f t="shared" si="4"/>
        <v>27.44</v>
      </c>
      <c r="O51" s="39">
        <f t="shared" si="5"/>
        <v>209</v>
      </c>
      <c r="P51" s="39">
        <f t="shared" si="6"/>
        <v>0</v>
      </c>
      <c r="Q51" s="39">
        <f t="shared" si="7"/>
        <v>1410.12</v>
      </c>
      <c r="R51" s="38">
        <f t="shared" si="8"/>
        <v>0</v>
      </c>
      <c r="S51" s="38">
        <f t="shared" si="9"/>
        <v>313.64</v>
      </c>
      <c r="T51" s="39">
        <f t="shared" si="10"/>
        <v>124.84</v>
      </c>
      <c r="U51" s="38">
        <f t="shared" si="11"/>
        <v>11.76</v>
      </c>
      <c r="V51" s="39">
        <f t="shared" si="12"/>
        <v>209</v>
      </c>
      <c r="W51" s="39">
        <f t="shared" si="13"/>
        <v>0</v>
      </c>
      <c r="X51" s="38">
        <f t="shared" si="14"/>
        <v>659.24</v>
      </c>
      <c r="Y51" s="38">
        <f t="shared" si="15"/>
        <v>2069.36</v>
      </c>
      <c r="Z51" s="38"/>
      <c r="AA51" s="41" t="s">
        <v>77</v>
      </c>
      <c r="AB51" s="42">
        <f t="shared" ref="AB51:AH51" si="63">K51+R51</f>
        <v>47.05</v>
      </c>
      <c r="AC51" s="42">
        <f t="shared" si="63"/>
        <v>940.93</v>
      </c>
      <c r="AD51" s="42">
        <f t="shared" si="63"/>
        <v>624.18</v>
      </c>
      <c r="AE51" s="42">
        <f t="shared" si="63"/>
        <v>39.2</v>
      </c>
      <c r="AF51" s="42">
        <f t="shared" si="63"/>
        <v>418</v>
      </c>
      <c r="AG51" s="42">
        <f t="shared" si="63"/>
        <v>0</v>
      </c>
      <c r="AH51" s="42">
        <f t="shared" si="63"/>
        <v>2069.36</v>
      </c>
      <c r="AI51" s="41" t="s">
        <v>36</v>
      </c>
    </row>
    <row r="52" s="15" customFormat="1" ht="16" customHeight="1" spans="1:36">
      <c r="A52" s="37">
        <f t="shared" si="0"/>
        <v>49</v>
      </c>
      <c r="B52" s="38" t="s">
        <v>153</v>
      </c>
      <c r="C52" s="38" t="s">
        <v>224</v>
      </c>
      <c r="D52" s="40" t="s">
        <v>225</v>
      </c>
      <c r="E52" s="38">
        <v>3920.55</v>
      </c>
      <c r="F52" s="38">
        <v>3920.55</v>
      </c>
      <c r="G52" s="39">
        <v>6241.75</v>
      </c>
      <c r="H52" s="38">
        <v>3920.55</v>
      </c>
      <c r="I52" s="39">
        <v>4180</v>
      </c>
      <c r="J52" s="39"/>
      <c r="K52" s="38">
        <f t="shared" si="1"/>
        <v>47.05</v>
      </c>
      <c r="L52" s="38">
        <f t="shared" si="2"/>
        <v>627.29</v>
      </c>
      <c r="M52" s="39">
        <f t="shared" si="3"/>
        <v>499.34</v>
      </c>
      <c r="N52" s="38">
        <f t="shared" si="4"/>
        <v>27.44</v>
      </c>
      <c r="O52" s="39">
        <f t="shared" si="5"/>
        <v>209</v>
      </c>
      <c r="P52" s="39">
        <f t="shared" si="6"/>
        <v>0</v>
      </c>
      <c r="Q52" s="39">
        <f t="shared" si="7"/>
        <v>1410.12</v>
      </c>
      <c r="R52" s="38">
        <f t="shared" si="8"/>
        <v>0</v>
      </c>
      <c r="S52" s="38">
        <f t="shared" si="9"/>
        <v>313.64</v>
      </c>
      <c r="T52" s="39">
        <f t="shared" si="10"/>
        <v>124.84</v>
      </c>
      <c r="U52" s="38">
        <f t="shared" si="11"/>
        <v>11.76</v>
      </c>
      <c r="V52" s="39">
        <f t="shared" si="12"/>
        <v>209</v>
      </c>
      <c r="W52" s="39">
        <f t="shared" si="13"/>
        <v>0</v>
      </c>
      <c r="X52" s="38">
        <f t="shared" si="14"/>
        <v>659.24</v>
      </c>
      <c r="Y52" s="38">
        <f t="shared" si="15"/>
        <v>2069.36</v>
      </c>
      <c r="Z52" s="38"/>
      <c r="AA52" s="41" t="s">
        <v>77</v>
      </c>
      <c r="AB52" s="42">
        <f t="shared" ref="AB52:AH52" si="64">K52+R52</f>
        <v>47.05</v>
      </c>
      <c r="AC52" s="42">
        <f t="shared" si="64"/>
        <v>940.93</v>
      </c>
      <c r="AD52" s="42">
        <f t="shared" si="64"/>
        <v>624.18</v>
      </c>
      <c r="AE52" s="42">
        <f t="shared" si="64"/>
        <v>39.2</v>
      </c>
      <c r="AF52" s="42">
        <f t="shared" si="64"/>
        <v>418</v>
      </c>
      <c r="AG52" s="42">
        <f t="shared" si="64"/>
        <v>0</v>
      </c>
      <c r="AH52" s="42">
        <f t="shared" si="64"/>
        <v>2069.36</v>
      </c>
      <c r="AI52" s="41" t="s">
        <v>36</v>
      </c>
    </row>
    <row r="53" s="15" customFormat="1" ht="16" customHeight="1" spans="1:36">
      <c r="A53" s="37">
        <f t="shared" si="0"/>
        <v>50</v>
      </c>
      <c r="B53" s="38" t="s">
        <v>153</v>
      </c>
      <c r="C53" s="38" t="s">
        <v>226</v>
      </c>
      <c r="D53" s="40" t="s">
        <v>227</v>
      </c>
      <c r="E53" s="38">
        <v>3920.55</v>
      </c>
      <c r="F53" s="38">
        <v>3920.55</v>
      </c>
      <c r="G53" s="39">
        <v>6241.75</v>
      </c>
      <c r="H53" s="38">
        <v>3920.55</v>
      </c>
      <c r="I53" s="39">
        <v>3180</v>
      </c>
      <c r="J53" s="39"/>
      <c r="K53" s="38">
        <f t="shared" si="1"/>
        <v>47.05</v>
      </c>
      <c r="L53" s="38">
        <f t="shared" si="2"/>
        <v>627.29</v>
      </c>
      <c r="M53" s="39">
        <f t="shared" si="3"/>
        <v>499.34</v>
      </c>
      <c r="N53" s="38">
        <f t="shared" si="4"/>
        <v>27.44</v>
      </c>
      <c r="O53" s="39">
        <f t="shared" si="5"/>
        <v>159</v>
      </c>
      <c r="P53" s="39">
        <f t="shared" si="6"/>
        <v>0</v>
      </c>
      <c r="Q53" s="39">
        <f t="shared" si="7"/>
        <v>1360.12</v>
      </c>
      <c r="R53" s="38">
        <f t="shared" si="8"/>
        <v>0</v>
      </c>
      <c r="S53" s="38">
        <f t="shared" si="9"/>
        <v>313.64</v>
      </c>
      <c r="T53" s="39">
        <f t="shared" si="10"/>
        <v>124.84</v>
      </c>
      <c r="U53" s="38">
        <f t="shared" si="11"/>
        <v>11.76</v>
      </c>
      <c r="V53" s="39">
        <f t="shared" si="12"/>
        <v>159</v>
      </c>
      <c r="W53" s="39">
        <f t="shared" si="13"/>
        <v>0</v>
      </c>
      <c r="X53" s="38">
        <f t="shared" si="14"/>
        <v>609.24</v>
      </c>
      <c r="Y53" s="38">
        <f t="shared" si="15"/>
        <v>1969.36</v>
      </c>
      <c r="Z53" s="38"/>
      <c r="AA53" s="41" t="s">
        <v>74</v>
      </c>
      <c r="AB53" s="42">
        <f t="shared" ref="AB53:AH53" si="65">K53+R53</f>
        <v>47.05</v>
      </c>
      <c r="AC53" s="42">
        <f t="shared" si="65"/>
        <v>940.93</v>
      </c>
      <c r="AD53" s="42">
        <f t="shared" si="65"/>
        <v>624.18</v>
      </c>
      <c r="AE53" s="42">
        <f t="shared" si="65"/>
        <v>39.2</v>
      </c>
      <c r="AF53" s="42">
        <f t="shared" si="65"/>
        <v>318</v>
      </c>
      <c r="AG53" s="42">
        <f t="shared" si="65"/>
        <v>0</v>
      </c>
      <c r="AH53" s="42">
        <f t="shared" si="65"/>
        <v>1969.36</v>
      </c>
      <c r="AI53" s="41" t="s">
        <v>35</v>
      </c>
    </row>
    <row r="54" spans="1:36">
      <c r="A54" s="37">
        <f t="shared" si="0"/>
        <v>51</v>
      </c>
      <c r="B54" s="38" t="s">
        <v>195</v>
      </c>
      <c r="C54" s="38" t="s">
        <v>228</v>
      </c>
      <c r="D54" s="40" t="s">
        <v>229</v>
      </c>
      <c r="E54" s="38">
        <v>3920.55</v>
      </c>
      <c r="F54" s="38">
        <v>3920.55</v>
      </c>
      <c r="G54" s="39">
        <v>6241.75</v>
      </c>
      <c r="H54" s="38">
        <v>3920.55</v>
      </c>
      <c r="I54" s="39">
        <v>3180</v>
      </c>
      <c r="J54" s="39"/>
      <c r="K54" s="38">
        <f t="shared" si="1"/>
        <v>47.05</v>
      </c>
      <c r="L54" s="38">
        <f t="shared" si="2"/>
        <v>627.29</v>
      </c>
      <c r="M54" s="39">
        <f t="shared" si="3"/>
        <v>499.34</v>
      </c>
      <c r="N54" s="38">
        <f t="shared" si="4"/>
        <v>27.44</v>
      </c>
      <c r="O54" s="39">
        <f t="shared" si="5"/>
        <v>159</v>
      </c>
      <c r="P54" s="39">
        <f t="shared" si="6"/>
        <v>0</v>
      </c>
      <c r="Q54" s="39">
        <f t="shared" si="7"/>
        <v>1360.12</v>
      </c>
      <c r="R54" s="38">
        <f t="shared" si="8"/>
        <v>0</v>
      </c>
      <c r="S54" s="38">
        <f t="shared" si="9"/>
        <v>313.64</v>
      </c>
      <c r="T54" s="39">
        <f t="shared" si="10"/>
        <v>124.84</v>
      </c>
      <c r="U54" s="38">
        <f t="shared" si="11"/>
        <v>11.76</v>
      </c>
      <c r="V54" s="39">
        <f t="shared" si="12"/>
        <v>159</v>
      </c>
      <c r="W54" s="39">
        <f t="shared" si="13"/>
        <v>0</v>
      </c>
      <c r="X54" s="38">
        <f t="shared" si="14"/>
        <v>609.24</v>
      </c>
      <c r="Y54" s="38">
        <f t="shared" si="15"/>
        <v>1969.36</v>
      </c>
      <c r="Z54" s="38"/>
      <c r="AA54" s="41" t="s">
        <v>67</v>
      </c>
      <c r="AB54" s="42">
        <f t="shared" ref="AB54:AH54" si="66">K54+R54</f>
        <v>47.05</v>
      </c>
      <c r="AC54" s="42">
        <f t="shared" si="66"/>
        <v>940.93</v>
      </c>
      <c r="AD54" s="42">
        <f t="shared" si="66"/>
        <v>624.18</v>
      </c>
      <c r="AE54" s="42">
        <f t="shared" si="66"/>
        <v>39.2</v>
      </c>
      <c r="AF54" s="42">
        <f t="shared" si="66"/>
        <v>318</v>
      </c>
      <c r="AG54" s="42">
        <f t="shared" si="66"/>
        <v>0</v>
      </c>
      <c r="AH54" s="42">
        <f t="shared" si="66"/>
        <v>1969.36</v>
      </c>
      <c r="AI54" s="41" t="s">
        <v>36</v>
      </c>
      <c r="AJ54" s="15"/>
    </row>
    <row r="55" s="15" customFormat="1" ht="16" customHeight="1" spans="1:36">
      <c r="A55" s="37">
        <f t="shared" si="0"/>
        <v>52</v>
      </c>
      <c r="B55" s="38" t="s">
        <v>110</v>
      </c>
      <c r="C55" s="45" t="s">
        <v>230</v>
      </c>
      <c r="D55" s="46" t="s">
        <v>231</v>
      </c>
      <c r="E55" s="38">
        <v>3920.55</v>
      </c>
      <c r="F55" s="38">
        <v>3920.55</v>
      </c>
      <c r="G55" s="39">
        <v>6241.75</v>
      </c>
      <c r="H55" s="38">
        <v>3920.55</v>
      </c>
      <c r="I55" s="39">
        <v>2200</v>
      </c>
      <c r="J55" s="39"/>
      <c r="K55" s="38">
        <f t="shared" si="1"/>
        <v>47.05</v>
      </c>
      <c r="L55" s="38">
        <f t="shared" si="2"/>
        <v>627.29</v>
      </c>
      <c r="M55" s="39">
        <f t="shared" si="3"/>
        <v>499.34</v>
      </c>
      <c r="N55" s="38">
        <f t="shared" si="4"/>
        <v>27.44</v>
      </c>
      <c r="O55" s="39">
        <f t="shared" si="5"/>
        <v>110</v>
      </c>
      <c r="P55" s="39">
        <f t="shared" si="6"/>
        <v>0</v>
      </c>
      <c r="Q55" s="39">
        <f t="shared" si="7"/>
        <v>1311.12</v>
      </c>
      <c r="R55" s="38">
        <f t="shared" si="8"/>
        <v>0</v>
      </c>
      <c r="S55" s="38">
        <f t="shared" si="9"/>
        <v>313.64</v>
      </c>
      <c r="T55" s="39">
        <f t="shared" si="10"/>
        <v>124.84</v>
      </c>
      <c r="U55" s="38">
        <f t="shared" si="11"/>
        <v>11.76</v>
      </c>
      <c r="V55" s="39">
        <f t="shared" si="12"/>
        <v>110</v>
      </c>
      <c r="W55" s="39">
        <f t="shared" si="13"/>
        <v>0</v>
      </c>
      <c r="X55" s="38">
        <f t="shared" si="14"/>
        <v>560.24</v>
      </c>
      <c r="Y55" s="38">
        <f t="shared" si="15"/>
        <v>1871.36</v>
      </c>
      <c r="Z55" s="38"/>
      <c r="AA55" s="41" t="s">
        <v>62</v>
      </c>
      <c r="AB55" s="42">
        <f t="shared" ref="AB55:AH55" si="67">K55+R55</f>
        <v>47.05</v>
      </c>
      <c r="AC55" s="42">
        <f t="shared" si="67"/>
        <v>940.93</v>
      </c>
      <c r="AD55" s="42">
        <f t="shared" si="67"/>
        <v>624.18</v>
      </c>
      <c r="AE55" s="42">
        <f t="shared" si="67"/>
        <v>39.2</v>
      </c>
      <c r="AF55" s="42">
        <f t="shared" si="67"/>
        <v>220</v>
      </c>
      <c r="AG55" s="42">
        <f t="shared" si="67"/>
        <v>0</v>
      </c>
      <c r="AH55" s="42">
        <f t="shared" si="67"/>
        <v>1871.36</v>
      </c>
      <c r="AI55" s="41" t="s">
        <v>33</v>
      </c>
    </row>
    <row r="56" s="15" customFormat="1" ht="16" customHeight="1" spans="1:36">
      <c r="A56" s="37">
        <f t="shared" si="0"/>
        <v>53</v>
      </c>
      <c r="B56" s="38" t="s">
        <v>195</v>
      </c>
      <c r="C56" s="45" t="s">
        <v>232</v>
      </c>
      <c r="D56" s="46" t="s">
        <v>233</v>
      </c>
      <c r="E56" s="38">
        <v>3920.55</v>
      </c>
      <c r="F56" s="38">
        <v>3920.55</v>
      </c>
      <c r="G56" s="39">
        <v>6241.75</v>
      </c>
      <c r="H56" s="38">
        <v>3920.55</v>
      </c>
      <c r="I56" s="39">
        <v>3180</v>
      </c>
      <c r="J56" s="39"/>
      <c r="K56" s="38">
        <f t="shared" si="1"/>
        <v>47.05</v>
      </c>
      <c r="L56" s="38">
        <f t="shared" si="2"/>
        <v>627.29</v>
      </c>
      <c r="M56" s="39">
        <f t="shared" si="3"/>
        <v>499.34</v>
      </c>
      <c r="N56" s="38">
        <f t="shared" si="4"/>
        <v>27.44</v>
      </c>
      <c r="O56" s="39">
        <f t="shared" si="5"/>
        <v>159</v>
      </c>
      <c r="P56" s="39">
        <f t="shared" si="6"/>
        <v>0</v>
      </c>
      <c r="Q56" s="39">
        <f t="shared" si="7"/>
        <v>1360.12</v>
      </c>
      <c r="R56" s="38">
        <f t="shared" si="8"/>
        <v>0</v>
      </c>
      <c r="S56" s="38">
        <f t="shared" si="9"/>
        <v>313.64</v>
      </c>
      <c r="T56" s="39">
        <f t="shared" si="10"/>
        <v>124.84</v>
      </c>
      <c r="U56" s="38">
        <f t="shared" si="11"/>
        <v>11.76</v>
      </c>
      <c r="V56" s="39">
        <f t="shared" si="12"/>
        <v>159</v>
      </c>
      <c r="W56" s="39">
        <f t="shared" si="13"/>
        <v>0</v>
      </c>
      <c r="X56" s="38">
        <f t="shared" si="14"/>
        <v>609.24</v>
      </c>
      <c r="Y56" s="38">
        <f t="shared" si="15"/>
        <v>1969.36</v>
      </c>
      <c r="Z56" s="38"/>
      <c r="AA56" s="41" t="s">
        <v>67</v>
      </c>
      <c r="AB56" s="42">
        <f t="shared" ref="AB56:AH56" si="68">K56+R56</f>
        <v>47.05</v>
      </c>
      <c r="AC56" s="42">
        <f t="shared" si="68"/>
        <v>940.93</v>
      </c>
      <c r="AD56" s="42">
        <f t="shared" si="68"/>
        <v>624.18</v>
      </c>
      <c r="AE56" s="42">
        <f t="shared" si="68"/>
        <v>39.2</v>
      </c>
      <c r="AF56" s="42">
        <f t="shared" si="68"/>
        <v>318</v>
      </c>
      <c r="AG56" s="42">
        <f t="shared" si="68"/>
        <v>0</v>
      </c>
      <c r="AH56" s="42">
        <f t="shared" si="68"/>
        <v>1969.36</v>
      </c>
      <c r="AI56" s="41" t="s">
        <v>36</v>
      </c>
    </row>
    <row r="57" s="15" customFormat="1" ht="16" customHeight="1" spans="1:36">
      <c r="A57" s="37">
        <f t="shared" si="0"/>
        <v>54</v>
      </c>
      <c r="B57" s="38" t="s">
        <v>195</v>
      </c>
      <c r="C57" s="45" t="s">
        <v>234</v>
      </c>
      <c r="D57" s="46" t="s">
        <v>235</v>
      </c>
      <c r="E57" s="38">
        <v>3920.55</v>
      </c>
      <c r="F57" s="38">
        <v>3920.55</v>
      </c>
      <c r="G57" s="39">
        <v>6241.75</v>
      </c>
      <c r="H57" s="38">
        <v>3920.55</v>
      </c>
      <c r="I57" s="39">
        <v>2200</v>
      </c>
      <c r="J57" s="39"/>
      <c r="K57" s="38">
        <f t="shared" si="1"/>
        <v>47.05</v>
      </c>
      <c r="L57" s="38">
        <f t="shared" si="2"/>
        <v>627.29</v>
      </c>
      <c r="M57" s="39">
        <f t="shared" si="3"/>
        <v>499.34</v>
      </c>
      <c r="N57" s="38">
        <f t="shared" si="4"/>
        <v>27.44</v>
      </c>
      <c r="O57" s="39">
        <f t="shared" si="5"/>
        <v>110</v>
      </c>
      <c r="P57" s="39">
        <f t="shared" si="6"/>
        <v>0</v>
      </c>
      <c r="Q57" s="39">
        <f t="shared" si="7"/>
        <v>1311.12</v>
      </c>
      <c r="R57" s="38">
        <f t="shared" si="8"/>
        <v>0</v>
      </c>
      <c r="S57" s="38">
        <f t="shared" si="9"/>
        <v>313.64</v>
      </c>
      <c r="T57" s="39">
        <f t="shared" si="10"/>
        <v>124.84</v>
      </c>
      <c r="U57" s="38">
        <f t="shared" si="11"/>
        <v>11.76</v>
      </c>
      <c r="V57" s="39">
        <f t="shared" si="12"/>
        <v>110</v>
      </c>
      <c r="W57" s="39">
        <f t="shared" si="13"/>
        <v>0</v>
      </c>
      <c r="X57" s="38">
        <f t="shared" si="14"/>
        <v>560.24</v>
      </c>
      <c r="Y57" s="38">
        <f t="shared" si="15"/>
        <v>1871.36</v>
      </c>
      <c r="Z57" s="38"/>
      <c r="AA57" s="41" t="s">
        <v>67</v>
      </c>
      <c r="AB57" s="42">
        <f t="shared" ref="AB57:AH57" si="69">K57+R57</f>
        <v>47.05</v>
      </c>
      <c r="AC57" s="42">
        <f t="shared" si="69"/>
        <v>940.93</v>
      </c>
      <c r="AD57" s="42">
        <f t="shared" si="69"/>
        <v>624.18</v>
      </c>
      <c r="AE57" s="42">
        <f t="shared" si="69"/>
        <v>39.2</v>
      </c>
      <c r="AF57" s="42">
        <f t="shared" si="69"/>
        <v>220</v>
      </c>
      <c r="AG57" s="42">
        <f t="shared" si="69"/>
        <v>0</v>
      </c>
      <c r="AH57" s="42">
        <f t="shared" si="69"/>
        <v>1871.36</v>
      </c>
      <c r="AI57" s="41" t="s">
        <v>36</v>
      </c>
    </row>
    <row r="58" s="15" customFormat="1" ht="16" customHeight="1" spans="1:36">
      <c r="A58" s="37">
        <f t="shared" si="0"/>
        <v>55</v>
      </c>
      <c r="B58" s="38" t="s">
        <v>195</v>
      </c>
      <c r="C58" s="45" t="s">
        <v>236</v>
      </c>
      <c r="D58" s="221" t="s">
        <v>237</v>
      </c>
      <c r="E58" s="38">
        <v>3920.55</v>
      </c>
      <c r="F58" s="38">
        <v>3920.55</v>
      </c>
      <c r="G58" s="39">
        <v>6241.75</v>
      </c>
      <c r="H58" s="38">
        <v>3920.55</v>
      </c>
      <c r="I58" s="39">
        <v>3180</v>
      </c>
      <c r="J58" s="39"/>
      <c r="K58" s="38">
        <f t="shared" si="1"/>
        <v>47.05</v>
      </c>
      <c r="L58" s="38">
        <f t="shared" si="2"/>
        <v>627.29</v>
      </c>
      <c r="M58" s="39">
        <f t="shared" si="3"/>
        <v>499.34</v>
      </c>
      <c r="N58" s="38">
        <f t="shared" si="4"/>
        <v>27.44</v>
      </c>
      <c r="O58" s="39">
        <f t="shared" si="5"/>
        <v>159</v>
      </c>
      <c r="P58" s="39">
        <f t="shared" si="6"/>
        <v>0</v>
      </c>
      <c r="Q58" s="39">
        <f t="shared" si="7"/>
        <v>1360.12</v>
      </c>
      <c r="R58" s="38">
        <f t="shared" si="8"/>
        <v>0</v>
      </c>
      <c r="S58" s="38">
        <f t="shared" si="9"/>
        <v>313.64</v>
      </c>
      <c r="T58" s="39">
        <f t="shared" si="10"/>
        <v>124.84</v>
      </c>
      <c r="U58" s="38">
        <f t="shared" si="11"/>
        <v>11.76</v>
      </c>
      <c r="V58" s="39">
        <f t="shared" si="12"/>
        <v>159</v>
      </c>
      <c r="W58" s="39">
        <f t="shared" si="13"/>
        <v>0</v>
      </c>
      <c r="X58" s="38">
        <f t="shared" si="14"/>
        <v>609.24</v>
      </c>
      <c r="Y58" s="38">
        <f t="shared" si="15"/>
        <v>1969.36</v>
      </c>
      <c r="Z58" s="38"/>
      <c r="AA58" s="41" t="s">
        <v>73</v>
      </c>
      <c r="AB58" s="42">
        <f t="shared" ref="AB58:AH58" si="70">K58+R58</f>
        <v>47.05</v>
      </c>
      <c r="AC58" s="42">
        <f t="shared" si="70"/>
        <v>940.93</v>
      </c>
      <c r="AD58" s="42">
        <f t="shared" si="70"/>
        <v>624.18</v>
      </c>
      <c r="AE58" s="42">
        <f t="shared" si="70"/>
        <v>39.2</v>
      </c>
      <c r="AF58" s="42">
        <f t="shared" si="70"/>
        <v>318</v>
      </c>
      <c r="AG58" s="42">
        <f t="shared" si="70"/>
        <v>0</v>
      </c>
      <c r="AH58" s="42">
        <f t="shared" si="70"/>
        <v>1969.36</v>
      </c>
      <c r="AI58" s="41" t="s">
        <v>34</v>
      </c>
    </row>
    <row r="59" s="15" customFormat="1" ht="16" customHeight="1" spans="1:36">
      <c r="A59" s="37">
        <f t="shared" si="0"/>
        <v>56</v>
      </c>
      <c r="B59" s="38" t="s">
        <v>238</v>
      </c>
      <c r="C59" s="38" t="s">
        <v>239</v>
      </c>
      <c r="D59" s="40" t="s">
        <v>240</v>
      </c>
      <c r="E59" s="38">
        <v>4200</v>
      </c>
      <c r="F59" s="38">
        <v>4200</v>
      </c>
      <c r="G59" s="39">
        <v>6241.75</v>
      </c>
      <c r="H59" s="38">
        <v>4200</v>
      </c>
      <c r="I59" s="39">
        <v>4180</v>
      </c>
      <c r="J59" s="39"/>
      <c r="K59" s="38">
        <f t="shared" si="1"/>
        <v>50.4</v>
      </c>
      <c r="L59" s="38">
        <f t="shared" si="2"/>
        <v>672</v>
      </c>
      <c r="M59" s="39">
        <f t="shared" si="3"/>
        <v>499.34</v>
      </c>
      <c r="N59" s="38">
        <f t="shared" si="4"/>
        <v>29.4</v>
      </c>
      <c r="O59" s="39">
        <f t="shared" si="5"/>
        <v>209</v>
      </c>
      <c r="P59" s="39">
        <f t="shared" si="6"/>
        <v>0</v>
      </c>
      <c r="Q59" s="39">
        <f t="shared" si="7"/>
        <v>1460.14</v>
      </c>
      <c r="R59" s="38">
        <f t="shared" si="8"/>
        <v>0</v>
      </c>
      <c r="S59" s="38">
        <f t="shared" si="9"/>
        <v>336</v>
      </c>
      <c r="T59" s="39">
        <f t="shared" si="10"/>
        <v>124.84</v>
      </c>
      <c r="U59" s="38">
        <f t="shared" si="11"/>
        <v>12.6</v>
      </c>
      <c r="V59" s="39">
        <f t="shared" si="12"/>
        <v>209</v>
      </c>
      <c r="W59" s="39">
        <f t="shared" si="13"/>
        <v>0</v>
      </c>
      <c r="X59" s="38">
        <f t="shared" si="14"/>
        <v>682.44</v>
      </c>
      <c r="Y59" s="38">
        <f t="shared" si="15"/>
        <v>2142.58</v>
      </c>
      <c r="Z59" s="38"/>
      <c r="AA59" s="41" t="s">
        <v>58</v>
      </c>
      <c r="AB59" s="42">
        <f t="shared" ref="AB59:AH59" si="71">K59+R59</f>
        <v>50.4</v>
      </c>
      <c r="AC59" s="42">
        <f t="shared" si="71"/>
        <v>1008</v>
      </c>
      <c r="AD59" s="42">
        <f t="shared" si="71"/>
        <v>624.18</v>
      </c>
      <c r="AE59" s="42">
        <f t="shared" si="71"/>
        <v>42</v>
      </c>
      <c r="AF59" s="42">
        <f t="shared" si="71"/>
        <v>418</v>
      </c>
      <c r="AG59" s="42">
        <f t="shared" si="71"/>
        <v>0</v>
      </c>
      <c r="AH59" s="42">
        <f t="shared" si="71"/>
        <v>2142.58</v>
      </c>
      <c r="AI59" s="41" t="s">
        <v>35</v>
      </c>
    </row>
    <row r="60" s="15" customFormat="1" ht="16" customHeight="1" spans="1:36">
      <c r="A60" s="37">
        <f t="shared" si="0"/>
        <v>57</v>
      </c>
      <c r="B60" s="38" t="s">
        <v>186</v>
      </c>
      <c r="C60" s="38" t="s">
        <v>241</v>
      </c>
      <c r="D60" s="40" t="s">
        <v>242</v>
      </c>
      <c r="E60" s="38">
        <v>3920.55</v>
      </c>
      <c r="F60" s="38">
        <v>3920.55</v>
      </c>
      <c r="G60" s="39">
        <v>6241.75</v>
      </c>
      <c r="H60" s="38">
        <v>3920.55</v>
      </c>
      <c r="I60" s="39">
        <v>3180</v>
      </c>
      <c r="J60" s="39"/>
      <c r="K60" s="38">
        <f t="shared" si="1"/>
        <v>47.05</v>
      </c>
      <c r="L60" s="38">
        <f t="shared" si="2"/>
        <v>627.29</v>
      </c>
      <c r="M60" s="39">
        <f t="shared" si="3"/>
        <v>499.34</v>
      </c>
      <c r="N60" s="38">
        <f t="shared" si="4"/>
        <v>27.44</v>
      </c>
      <c r="O60" s="39">
        <f t="shared" si="5"/>
        <v>159</v>
      </c>
      <c r="P60" s="39">
        <f t="shared" si="6"/>
        <v>0</v>
      </c>
      <c r="Q60" s="39">
        <f t="shared" si="7"/>
        <v>1360.12</v>
      </c>
      <c r="R60" s="38">
        <f t="shared" si="8"/>
        <v>0</v>
      </c>
      <c r="S60" s="38">
        <f t="shared" si="9"/>
        <v>313.64</v>
      </c>
      <c r="T60" s="39">
        <f t="shared" si="10"/>
        <v>124.84</v>
      </c>
      <c r="U60" s="38">
        <f t="shared" si="11"/>
        <v>11.76</v>
      </c>
      <c r="V60" s="39">
        <f t="shared" si="12"/>
        <v>159</v>
      </c>
      <c r="W60" s="39">
        <f t="shared" si="13"/>
        <v>0</v>
      </c>
      <c r="X60" s="38">
        <f t="shared" si="14"/>
        <v>609.24</v>
      </c>
      <c r="Y60" s="38">
        <f t="shared" si="15"/>
        <v>1969.36</v>
      </c>
      <c r="Z60" s="38"/>
      <c r="AA60" s="41" t="s">
        <v>63</v>
      </c>
      <c r="AB60" s="42">
        <f t="shared" ref="AB60:AH60" si="72">K60+R60</f>
        <v>47.05</v>
      </c>
      <c r="AC60" s="42">
        <f t="shared" si="72"/>
        <v>940.93</v>
      </c>
      <c r="AD60" s="42">
        <f t="shared" si="72"/>
        <v>624.18</v>
      </c>
      <c r="AE60" s="42">
        <f t="shared" si="72"/>
        <v>39.2</v>
      </c>
      <c r="AF60" s="42">
        <f t="shared" si="72"/>
        <v>318</v>
      </c>
      <c r="AG60" s="42">
        <f t="shared" si="72"/>
        <v>0</v>
      </c>
      <c r="AH60" s="42">
        <f t="shared" si="72"/>
        <v>1969.36</v>
      </c>
      <c r="AI60" s="41" t="s">
        <v>33</v>
      </c>
    </row>
    <row r="61" s="15" customFormat="1" ht="16" customHeight="1" spans="1:36">
      <c r="A61" s="37">
        <f t="shared" si="0"/>
        <v>58</v>
      </c>
      <c r="B61" s="38" t="s">
        <v>172</v>
      </c>
      <c r="C61" s="38" t="s">
        <v>243</v>
      </c>
      <c r="D61" s="40" t="s">
        <v>244</v>
      </c>
      <c r="E61" s="38">
        <v>4200</v>
      </c>
      <c r="F61" s="38">
        <v>4200</v>
      </c>
      <c r="G61" s="39">
        <v>6241.75</v>
      </c>
      <c r="H61" s="38">
        <v>4200</v>
      </c>
      <c r="I61" s="39">
        <v>4180</v>
      </c>
      <c r="J61" s="39"/>
      <c r="K61" s="38">
        <f t="shared" si="1"/>
        <v>50.4</v>
      </c>
      <c r="L61" s="38">
        <f t="shared" si="2"/>
        <v>672</v>
      </c>
      <c r="M61" s="39">
        <f t="shared" si="3"/>
        <v>499.34</v>
      </c>
      <c r="N61" s="38">
        <f t="shared" si="4"/>
        <v>29.4</v>
      </c>
      <c r="O61" s="39">
        <f t="shared" si="5"/>
        <v>209</v>
      </c>
      <c r="P61" s="39">
        <f t="shared" si="6"/>
        <v>0</v>
      </c>
      <c r="Q61" s="39">
        <f t="shared" si="7"/>
        <v>1460.14</v>
      </c>
      <c r="R61" s="38">
        <f t="shared" si="8"/>
        <v>0</v>
      </c>
      <c r="S61" s="38">
        <f t="shared" si="9"/>
        <v>336</v>
      </c>
      <c r="T61" s="39">
        <f t="shared" si="10"/>
        <v>124.84</v>
      </c>
      <c r="U61" s="38">
        <f t="shared" si="11"/>
        <v>12.6</v>
      </c>
      <c r="V61" s="39">
        <f t="shared" si="12"/>
        <v>209</v>
      </c>
      <c r="W61" s="39">
        <f t="shared" si="13"/>
        <v>0</v>
      </c>
      <c r="X61" s="38">
        <f t="shared" si="14"/>
        <v>682.44</v>
      </c>
      <c r="Y61" s="38">
        <f t="shared" si="15"/>
        <v>2142.58</v>
      </c>
      <c r="Z61" s="38"/>
      <c r="AA61" s="41" t="s">
        <v>58</v>
      </c>
      <c r="AB61" s="42">
        <f t="shared" ref="AB61:AH61" si="73">K61+R61</f>
        <v>50.4</v>
      </c>
      <c r="AC61" s="42">
        <f t="shared" si="73"/>
        <v>1008</v>
      </c>
      <c r="AD61" s="42">
        <f t="shared" si="73"/>
        <v>624.18</v>
      </c>
      <c r="AE61" s="42">
        <f t="shared" si="73"/>
        <v>42</v>
      </c>
      <c r="AF61" s="42">
        <f t="shared" si="73"/>
        <v>418</v>
      </c>
      <c r="AG61" s="42">
        <f t="shared" si="73"/>
        <v>0</v>
      </c>
      <c r="AH61" s="42">
        <f t="shared" si="73"/>
        <v>2142.58</v>
      </c>
      <c r="AI61" s="41" t="s">
        <v>35</v>
      </c>
    </row>
    <row r="62" s="15" customFormat="1" ht="16" customHeight="1" spans="1:36">
      <c r="A62" s="37">
        <f t="shared" si="0"/>
        <v>59</v>
      </c>
      <c r="B62" s="38" t="s">
        <v>245</v>
      </c>
      <c r="C62" s="38" t="s">
        <v>246</v>
      </c>
      <c r="D62" s="40" t="s">
        <v>247</v>
      </c>
      <c r="E62" s="38">
        <v>4700</v>
      </c>
      <c r="F62" s="38">
        <v>4700</v>
      </c>
      <c r="G62" s="39">
        <v>6241.75</v>
      </c>
      <c r="H62" s="38">
        <v>4700</v>
      </c>
      <c r="I62" s="39">
        <v>4180</v>
      </c>
      <c r="J62" s="39"/>
      <c r="K62" s="38">
        <f t="shared" si="1"/>
        <v>56.4</v>
      </c>
      <c r="L62" s="38">
        <f t="shared" si="2"/>
        <v>752</v>
      </c>
      <c r="M62" s="39">
        <f t="shared" si="3"/>
        <v>499.34</v>
      </c>
      <c r="N62" s="38">
        <f t="shared" si="4"/>
        <v>32.9</v>
      </c>
      <c r="O62" s="39">
        <f t="shared" si="5"/>
        <v>209</v>
      </c>
      <c r="P62" s="39">
        <f t="shared" si="6"/>
        <v>0</v>
      </c>
      <c r="Q62" s="39">
        <f t="shared" si="7"/>
        <v>1549.64</v>
      </c>
      <c r="R62" s="38">
        <f t="shared" si="8"/>
        <v>0</v>
      </c>
      <c r="S62" s="38">
        <f t="shared" si="9"/>
        <v>376</v>
      </c>
      <c r="T62" s="39">
        <f t="shared" si="10"/>
        <v>124.84</v>
      </c>
      <c r="U62" s="38">
        <f t="shared" si="11"/>
        <v>14.1</v>
      </c>
      <c r="V62" s="39">
        <f t="shared" si="12"/>
        <v>209</v>
      </c>
      <c r="W62" s="39">
        <f t="shared" si="13"/>
        <v>0</v>
      </c>
      <c r="X62" s="38">
        <f t="shared" si="14"/>
        <v>723.94</v>
      </c>
      <c r="Y62" s="38">
        <f t="shared" si="15"/>
        <v>2273.58</v>
      </c>
      <c r="Z62" s="38"/>
      <c r="AA62" s="41" t="s">
        <v>74</v>
      </c>
      <c r="AB62" s="42">
        <f t="shared" ref="AB62:AH62" si="74">K62+R62</f>
        <v>56.4</v>
      </c>
      <c r="AC62" s="42">
        <f t="shared" si="74"/>
        <v>1128</v>
      </c>
      <c r="AD62" s="42">
        <f t="shared" si="74"/>
        <v>624.18</v>
      </c>
      <c r="AE62" s="42">
        <f t="shared" si="74"/>
        <v>47</v>
      </c>
      <c r="AF62" s="42">
        <f t="shared" si="74"/>
        <v>418</v>
      </c>
      <c r="AG62" s="42">
        <f t="shared" si="74"/>
        <v>0</v>
      </c>
      <c r="AH62" s="42">
        <f t="shared" si="74"/>
        <v>2273.58</v>
      </c>
      <c r="AI62" s="41" t="s">
        <v>35</v>
      </c>
    </row>
    <row r="63" s="15" customFormat="1" ht="16" customHeight="1" spans="1:36">
      <c r="A63" s="37">
        <f t="shared" si="0"/>
        <v>60</v>
      </c>
      <c r="B63" s="38" t="s">
        <v>248</v>
      </c>
      <c r="C63" s="38" t="s">
        <v>249</v>
      </c>
      <c r="D63" s="40" t="s">
        <v>250</v>
      </c>
      <c r="E63" s="38">
        <v>4200</v>
      </c>
      <c r="F63" s="38">
        <v>4200</v>
      </c>
      <c r="G63" s="39">
        <v>6241.75</v>
      </c>
      <c r="H63" s="38">
        <v>4200</v>
      </c>
      <c r="I63" s="39">
        <v>4180</v>
      </c>
      <c r="J63" s="39"/>
      <c r="K63" s="38">
        <f t="shared" si="1"/>
        <v>50.4</v>
      </c>
      <c r="L63" s="38">
        <f t="shared" si="2"/>
        <v>672</v>
      </c>
      <c r="M63" s="39">
        <f t="shared" si="3"/>
        <v>499.34</v>
      </c>
      <c r="N63" s="38">
        <f t="shared" si="4"/>
        <v>29.4</v>
      </c>
      <c r="O63" s="39">
        <f t="shared" si="5"/>
        <v>209</v>
      </c>
      <c r="P63" s="39">
        <f t="shared" si="6"/>
        <v>0</v>
      </c>
      <c r="Q63" s="39">
        <f t="shared" si="7"/>
        <v>1460.14</v>
      </c>
      <c r="R63" s="38">
        <f t="shared" si="8"/>
        <v>0</v>
      </c>
      <c r="S63" s="38">
        <f t="shared" si="9"/>
        <v>336</v>
      </c>
      <c r="T63" s="39">
        <f t="shared" si="10"/>
        <v>124.84</v>
      </c>
      <c r="U63" s="38">
        <f t="shared" si="11"/>
        <v>12.6</v>
      </c>
      <c r="V63" s="39">
        <f t="shared" si="12"/>
        <v>209</v>
      </c>
      <c r="W63" s="39">
        <f t="shared" si="13"/>
        <v>0</v>
      </c>
      <c r="X63" s="38">
        <f t="shared" si="14"/>
        <v>682.44</v>
      </c>
      <c r="Y63" s="38">
        <f t="shared" si="15"/>
        <v>2142.58</v>
      </c>
      <c r="Z63" s="38"/>
      <c r="AA63" s="41" t="s">
        <v>74</v>
      </c>
      <c r="AB63" s="42">
        <f t="shared" ref="AB63:AH63" si="75">K63+R63</f>
        <v>50.4</v>
      </c>
      <c r="AC63" s="42">
        <f t="shared" si="75"/>
        <v>1008</v>
      </c>
      <c r="AD63" s="42">
        <f t="shared" si="75"/>
        <v>624.18</v>
      </c>
      <c r="AE63" s="42">
        <f t="shared" si="75"/>
        <v>42</v>
      </c>
      <c r="AF63" s="42">
        <f t="shared" si="75"/>
        <v>418</v>
      </c>
      <c r="AG63" s="42">
        <f t="shared" si="75"/>
        <v>0</v>
      </c>
      <c r="AH63" s="42">
        <f t="shared" si="75"/>
        <v>2142.58</v>
      </c>
      <c r="AI63" s="41" t="s">
        <v>35</v>
      </c>
    </row>
    <row r="64" s="15" customFormat="1" ht="16" customHeight="1" spans="1:36">
      <c r="A64" s="37">
        <f t="shared" si="0"/>
        <v>61</v>
      </c>
      <c r="B64" s="38" t="s">
        <v>153</v>
      </c>
      <c r="C64" s="45" t="s">
        <v>251</v>
      </c>
      <c r="D64" s="46" t="s">
        <v>252</v>
      </c>
      <c r="E64" s="38">
        <v>3920.55</v>
      </c>
      <c r="F64" s="38">
        <v>3920.55</v>
      </c>
      <c r="G64" s="39">
        <v>6241.75</v>
      </c>
      <c r="H64" s="38">
        <v>3920.55</v>
      </c>
      <c r="I64" s="39">
        <v>2200</v>
      </c>
      <c r="J64" s="39"/>
      <c r="K64" s="38">
        <f t="shared" si="1"/>
        <v>47.05</v>
      </c>
      <c r="L64" s="38">
        <f t="shared" si="2"/>
        <v>627.29</v>
      </c>
      <c r="M64" s="39">
        <f t="shared" si="3"/>
        <v>499.34</v>
      </c>
      <c r="N64" s="38">
        <f t="shared" si="4"/>
        <v>27.44</v>
      </c>
      <c r="O64" s="39">
        <f t="shared" si="5"/>
        <v>110</v>
      </c>
      <c r="P64" s="39">
        <f t="shared" si="6"/>
        <v>0</v>
      </c>
      <c r="Q64" s="39">
        <f t="shared" si="7"/>
        <v>1311.12</v>
      </c>
      <c r="R64" s="38">
        <f t="shared" si="8"/>
        <v>0</v>
      </c>
      <c r="S64" s="38">
        <f t="shared" si="9"/>
        <v>313.64</v>
      </c>
      <c r="T64" s="39">
        <f t="shared" si="10"/>
        <v>124.84</v>
      </c>
      <c r="U64" s="38">
        <f t="shared" si="11"/>
        <v>11.76</v>
      </c>
      <c r="V64" s="39">
        <f t="shared" si="12"/>
        <v>110</v>
      </c>
      <c r="W64" s="39">
        <f t="shared" si="13"/>
        <v>0</v>
      </c>
      <c r="X64" s="38">
        <f t="shared" si="14"/>
        <v>560.24</v>
      </c>
      <c r="Y64" s="38">
        <f t="shared" si="15"/>
        <v>1871.36</v>
      </c>
      <c r="Z64" s="38"/>
      <c r="AA64" s="41" t="s">
        <v>77</v>
      </c>
      <c r="AB64" s="42">
        <f t="shared" ref="AB64:AH64" si="76">K64+R64</f>
        <v>47.05</v>
      </c>
      <c r="AC64" s="42">
        <f t="shared" si="76"/>
        <v>940.93</v>
      </c>
      <c r="AD64" s="42">
        <f t="shared" si="76"/>
        <v>624.18</v>
      </c>
      <c r="AE64" s="42">
        <f t="shared" si="76"/>
        <v>39.2</v>
      </c>
      <c r="AF64" s="42">
        <f t="shared" si="76"/>
        <v>220</v>
      </c>
      <c r="AG64" s="42">
        <f t="shared" si="76"/>
        <v>0</v>
      </c>
      <c r="AH64" s="42">
        <f t="shared" si="76"/>
        <v>1871.36</v>
      </c>
      <c r="AI64" s="41" t="s">
        <v>36</v>
      </c>
    </row>
    <row r="65" s="15" customFormat="1" ht="16" customHeight="1" spans="1:35">
      <c r="A65" s="37">
        <f t="shared" si="0"/>
        <v>62</v>
      </c>
      <c r="B65" s="38" t="s">
        <v>238</v>
      </c>
      <c r="C65" s="38" t="s">
        <v>253</v>
      </c>
      <c r="D65" s="40" t="s">
        <v>254</v>
      </c>
      <c r="E65" s="38">
        <v>3920.55</v>
      </c>
      <c r="F65" s="38">
        <v>3920.55</v>
      </c>
      <c r="G65" s="39">
        <v>6241.75</v>
      </c>
      <c r="H65" s="38">
        <v>3920.55</v>
      </c>
      <c r="I65" s="39">
        <v>2200</v>
      </c>
      <c r="J65" s="39"/>
      <c r="K65" s="38">
        <f t="shared" si="1"/>
        <v>47.05</v>
      </c>
      <c r="L65" s="38">
        <f t="shared" si="2"/>
        <v>627.29</v>
      </c>
      <c r="M65" s="39">
        <f t="shared" si="3"/>
        <v>499.34</v>
      </c>
      <c r="N65" s="38">
        <f t="shared" si="4"/>
        <v>27.44</v>
      </c>
      <c r="O65" s="39">
        <f t="shared" si="5"/>
        <v>110</v>
      </c>
      <c r="P65" s="39">
        <f t="shared" si="6"/>
        <v>0</v>
      </c>
      <c r="Q65" s="39">
        <f t="shared" si="7"/>
        <v>1311.12</v>
      </c>
      <c r="R65" s="38">
        <f t="shared" si="8"/>
        <v>0</v>
      </c>
      <c r="S65" s="38">
        <f t="shared" si="9"/>
        <v>313.64</v>
      </c>
      <c r="T65" s="39">
        <f t="shared" si="10"/>
        <v>124.84</v>
      </c>
      <c r="U65" s="38">
        <f t="shared" si="11"/>
        <v>11.76</v>
      </c>
      <c r="V65" s="39">
        <f t="shared" si="12"/>
        <v>110</v>
      </c>
      <c r="W65" s="39">
        <f t="shared" si="13"/>
        <v>0</v>
      </c>
      <c r="X65" s="38">
        <f t="shared" si="14"/>
        <v>560.24</v>
      </c>
      <c r="Y65" s="38">
        <f t="shared" si="15"/>
        <v>1871.36</v>
      </c>
      <c r="Z65" s="38"/>
      <c r="AA65" s="41" t="s">
        <v>60</v>
      </c>
      <c r="AB65" s="42">
        <f t="shared" ref="AB65:AH65" si="77">K65+R65</f>
        <v>47.05</v>
      </c>
      <c r="AC65" s="42">
        <f t="shared" si="77"/>
        <v>940.93</v>
      </c>
      <c r="AD65" s="42">
        <f t="shared" si="77"/>
        <v>624.18</v>
      </c>
      <c r="AE65" s="42">
        <f t="shared" si="77"/>
        <v>39.2</v>
      </c>
      <c r="AF65" s="42">
        <f t="shared" si="77"/>
        <v>220</v>
      </c>
      <c r="AG65" s="42">
        <f t="shared" si="77"/>
        <v>0</v>
      </c>
      <c r="AH65" s="42">
        <f t="shared" si="77"/>
        <v>1871.36</v>
      </c>
      <c r="AI65" s="41" t="s">
        <v>33</v>
      </c>
    </row>
    <row r="66" s="15" customFormat="1" ht="16" customHeight="1" spans="1:35">
      <c r="A66" s="37">
        <f t="shared" si="0"/>
        <v>63</v>
      </c>
      <c r="B66" s="38" t="s">
        <v>238</v>
      </c>
      <c r="C66" s="38" t="s">
        <v>255</v>
      </c>
      <c r="D66" s="40" t="s">
        <v>256</v>
      </c>
      <c r="E66" s="38">
        <v>3920.55</v>
      </c>
      <c r="F66" s="38">
        <v>3920.55</v>
      </c>
      <c r="G66" s="39">
        <v>6241.75</v>
      </c>
      <c r="H66" s="38">
        <v>3920.55</v>
      </c>
      <c r="I66" s="39">
        <v>2200</v>
      </c>
      <c r="J66" s="39"/>
      <c r="K66" s="38">
        <f t="shared" si="1"/>
        <v>47.05</v>
      </c>
      <c r="L66" s="38">
        <f t="shared" si="2"/>
        <v>627.29</v>
      </c>
      <c r="M66" s="39">
        <f t="shared" si="3"/>
        <v>499.34</v>
      </c>
      <c r="N66" s="38">
        <f t="shared" si="4"/>
        <v>27.44</v>
      </c>
      <c r="O66" s="39">
        <f t="shared" si="5"/>
        <v>110</v>
      </c>
      <c r="P66" s="39">
        <f t="shared" si="6"/>
        <v>0</v>
      </c>
      <c r="Q66" s="39">
        <f t="shared" si="7"/>
        <v>1311.12</v>
      </c>
      <c r="R66" s="38">
        <f t="shared" si="8"/>
        <v>0</v>
      </c>
      <c r="S66" s="38">
        <f t="shared" si="9"/>
        <v>313.64</v>
      </c>
      <c r="T66" s="39">
        <f t="shared" si="10"/>
        <v>124.84</v>
      </c>
      <c r="U66" s="38">
        <f t="shared" si="11"/>
        <v>11.76</v>
      </c>
      <c r="V66" s="39">
        <f t="shared" si="12"/>
        <v>110</v>
      </c>
      <c r="W66" s="39">
        <f t="shared" si="13"/>
        <v>0</v>
      </c>
      <c r="X66" s="38">
        <f t="shared" si="14"/>
        <v>560.24</v>
      </c>
      <c r="Y66" s="38">
        <f t="shared" si="15"/>
        <v>1871.36</v>
      </c>
      <c r="Z66" s="38"/>
      <c r="AA66" s="41" t="s">
        <v>60</v>
      </c>
      <c r="AB66" s="42">
        <f t="shared" ref="AB66:AH66" si="78">K66+R66</f>
        <v>47.05</v>
      </c>
      <c r="AC66" s="42">
        <f t="shared" si="78"/>
        <v>940.93</v>
      </c>
      <c r="AD66" s="42">
        <f t="shared" si="78"/>
        <v>624.18</v>
      </c>
      <c r="AE66" s="42">
        <f t="shared" si="78"/>
        <v>39.2</v>
      </c>
      <c r="AF66" s="42">
        <f t="shared" si="78"/>
        <v>220</v>
      </c>
      <c r="AG66" s="42">
        <f t="shared" si="78"/>
        <v>0</v>
      </c>
      <c r="AH66" s="42">
        <f t="shared" si="78"/>
        <v>1871.36</v>
      </c>
      <c r="AI66" s="41" t="s">
        <v>33</v>
      </c>
    </row>
    <row r="67" s="15" customFormat="1" ht="16" customHeight="1" spans="1:35">
      <c r="A67" s="37">
        <f t="shared" si="0"/>
        <v>64</v>
      </c>
      <c r="B67" s="38" t="s">
        <v>238</v>
      </c>
      <c r="C67" s="38" t="s">
        <v>257</v>
      </c>
      <c r="D67" s="40" t="s">
        <v>258</v>
      </c>
      <c r="E67" s="38">
        <v>3920.55</v>
      </c>
      <c r="F67" s="38">
        <v>3920.55</v>
      </c>
      <c r="G67" s="39">
        <v>6241.75</v>
      </c>
      <c r="H67" s="38">
        <v>3920.55</v>
      </c>
      <c r="I67" s="39">
        <v>2200</v>
      </c>
      <c r="J67" s="39"/>
      <c r="K67" s="38">
        <f t="shared" si="1"/>
        <v>47.05</v>
      </c>
      <c r="L67" s="38">
        <f t="shared" si="2"/>
        <v>627.29</v>
      </c>
      <c r="M67" s="39">
        <f t="shared" si="3"/>
        <v>499.34</v>
      </c>
      <c r="N67" s="38">
        <f t="shared" si="4"/>
        <v>27.44</v>
      </c>
      <c r="O67" s="39">
        <f t="shared" si="5"/>
        <v>110</v>
      </c>
      <c r="P67" s="39">
        <f t="shared" si="6"/>
        <v>0</v>
      </c>
      <c r="Q67" s="39">
        <f t="shared" si="7"/>
        <v>1311.12</v>
      </c>
      <c r="R67" s="38">
        <f t="shared" si="8"/>
        <v>0</v>
      </c>
      <c r="S67" s="38">
        <f t="shared" si="9"/>
        <v>313.64</v>
      </c>
      <c r="T67" s="39">
        <f t="shared" si="10"/>
        <v>124.84</v>
      </c>
      <c r="U67" s="38">
        <f t="shared" si="11"/>
        <v>11.76</v>
      </c>
      <c r="V67" s="39">
        <f t="shared" si="12"/>
        <v>110</v>
      </c>
      <c r="W67" s="39">
        <f t="shared" si="13"/>
        <v>0</v>
      </c>
      <c r="X67" s="38">
        <f t="shared" si="14"/>
        <v>560.24</v>
      </c>
      <c r="Y67" s="38">
        <f t="shared" si="15"/>
        <v>1871.36</v>
      </c>
      <c r="Z67" s="38"/>
      <c r="AA67" s="41" t="s">
        <v>64</v>
      </c>
      <c r="AB67" s="42">
        <f t="shared" ref="AB67:AH67" si="79">K67+R67</f>
        <v>47.05</v>
      </c>
      <c r="AC67" s="42">
        <f t="shared" si="79"/>
        <v>940.93</v>
      </c>
      <c r="AD67" s="42">
        <f t="shared" si="79"/>
        <v>624.18</v>
      </c>
      <c r="AE67" s="42">
        <f t="shared" si="79"/>
        <v>39.2</v>
      </c>
      <c r="AF67" s="42">
        <f t="shared" si="79"/>
        <v>220</v>
      </c>
      <c r="AG67" s="42">
        <f t="shared" si="79"/>
        <v>0</v>
      </c>
      <c r="AH67" s="42">
        <f t="shared" si="79"/>
        <v>1871.36</v>
      </c>
      <c r="AI67" s="41" t="s">
        <v>33</v>
      </c>
    </row>
    <row r="68" s="15" customFormat="1" ht="16" customHeight="1" spans="1:35">
      <c r="A68" s="37">
        <f t="shared" ref="A68:A131" si="80">ROW()-3</f>
        <v>65</v>
      </c>
      <c r="B68" s="38" t="s">
        <v>238</v>
      </c>
      <c r="C68" s="38" t="s">
        <v>259</v>
      </c>
      <c r="D68" s="40" t="s">
        <v>260</v>
      </c>
      <c r="E68" s="38">
        <v>3920.55</v>
      </c>
      <c r="F68" s="38">
        <v>3920.55</v>
      </c>
      <c r="G68" s="39">
        <v>6241.75</v>
      </c>
      <c r="H68" s="38">
        <v>3920.55</v>
      </c>
      <c r="I68" s="39">
        <v>2200</v>
      </c>
      <c r="J68" s="39"/>
      <c r="K68" s="38">
        <f t="shared" ref="K68:K131" si="81">ROUND(E68*0.012,2)</f>
        <v>47.05</v>
      </c>
      <c r="L68" s="38">
        <f t="shared" ref="L68:L131" si="82">ROUND(F68*0.16,2)</f>
        <v>627.29</v>
      </c>
      <c r="M68" s="39">
        <f t="shared" ref="M68:M131" si="83">ROUND(G68*0.08,2)</f>
        <v>499.34</v>
      </c>
      <c r="N68" s="38">
        <f t="shared" ref="N68:N131" si="84">ROUND(H68*0.007,2)</f>
        <v>27.44</v>
      </c>
      <c r="O68" s="39">
        <f t="shared" ref="O68:O131" si="85">I68*5%</f>
        <v>110</v>
      </c>
      <c r="P68" s="39">
        <f t="shared" ref="P68:P131" si="86">J68*50%</f>
        <v>0</v>
      </c>
      <c r="Q68" s="39">
        <f t="shared" ref="Q68:Q131" si="87">SUM(K68:P68)</f>
        <v>1311.12</v>
      </c>
      <c r="R68" s="38">
        <f t="shared" ref="R68:R131" si="88">E68*0</f>
        <v>0</v>
      </c>
      <c r="S68" s="38">
        <f t="shared" ref="S68:S131" si="89">ROUND(F68*0.08,2)</f>
        <v>313.64</v>
      </c>
      <c r="T68" s="39">
        <f t="shared" ref="T68:T131" si="90">ROUND(G68*0.02,2)</f>
        <v>124.84</v>
      </c>
      <c r="U68" s="38">
        <f t="shared" ref="U68:U131" si="91">ROUND(H68*0.003,2)</f>
        <v>11.76</v>
      </c>
      <c r="V68" s="39">
        <f t="shared" ref="V68:V131" si="92">I68*5%</f>
        <v>110</v>
      </c>
      <c r="W68" s="39">
        <f t="shared" ref="W68:W131" si="93">J68*50%</f>
        <v>0</v>
      </c>
      <c r="X68" s="38">
        <f t="shared" ref="X68:X131" si="94">SUM(R68:W68)</f>
        <v>560.24</v>
      </c>
      <c r="Y68" s="38">
        <f t="shared" ref="Y68:Y131" si="95">Q68+X68</f>
        <v>1871.36</v>
      </c>
      <c r="Z68" s="38"/>
      <c r="AA68" s="41" t="s">
        <v>60</v>
      </c>
      <c r="AB68" s="42">
        <f t="shared" ref="AB68:AH68" si="96">K68+R68</f>
        <v>47.05</v>
      </c>
      <c r="AC68" s="42">
        <f t="shared" si="96"/>
        <v>940.93</v>
      </c>
      <c r="AD68" s="42">
        <f t="shared" si="96"/>
        <v>624.18</v>
      </c>
      <c r="AE68" s="42">
        <f t="shared" si="96"/>
        <v>39.2</v>
      </c>
      <c r="AF68" s="42">
        <f t="shared" si="96"/>
        <v>220</v>
      </c>
      <c r="AG68" s="42">
        <f t="shared" si="96"/>
        <v>0</v>
      </c>
      <c r="AH68" s="42">
        <f t="shared" si="96"/>
        <v>1871.36</v>
      </c>
      <c r="AI68" s="41" t="s">
        <v>33</v>
      </c>
    </row>
    <row r="69" s="15" customFormat="1" ht="16" customHeight="1" spans="1:35">
      <c r="A69" s="37">
        <f t="shared" si="80"/>
        <v>66</v>
      </c>
      <c r="B69" s="38" t="s">
        <v>261</v>
      </c>
      <c r="C69" s="38" t="s">
        <v>262</v>
      </c>
      <c r="D69" s="40" t="s">
        <v>263</v>
      </c>
      <c r="E69" s="38">
        <v>3920.55</v>
      </c>
      <c r="F69" s="38">
        <v>3920.55</v>
      </c>
      <c r="G69" s="39">
        <v>6241.75</v>
      </c>
      <c r="H69" s="38">
        <v>3920.55</v>
      </c>
      <c r="I69" s="39">
        <v>3180</v>
      </c>
      <c r="J69" s="39"/>
      <c r="K69" s="38">
        <f t="shared" si="81"/>
        <v>47.05</v>
      </c>
      <c r="L69" s="38">
        <f t="shared" si="82"/>
        <v>627.29</v>
      </c>
      <c r="M69" s="39">
        <f t="shared" si="83"/>
        <v>499.34</v>
      </c>
      <c r="N69" s="38">
        <f t="shared" si="84"/>
        <v>27.44</v>
      </c>
      <c r="O69" s="39">
        <f t="shared" si="85"/>
        <v>159</v>
      </c>
      <c r="P69" s="39">
        <f t="shared" si="86"/>
        <v>0</v>
      </c>
      <c r="Q69" s="39">
        <f t="shared" si="87"/>
        <v>1360.12</v>
      </c>
      <c r="R69" s="38">
        <f t="shared" si="88"/>
        <v>0</v>
      </c>
      <c r="S69" s="38">
        <f t="shared" si="89"/>
        <v>313.64</v>
      </c>
      <c r="T69" s="39">
        <f t="shared" si="90"/>
        <v>124.84</v>
      </c>
      <c r="U69" s="38">
        <f t="shared" si="91"/>
        <v>11.76</v>
      </c>
      <c r="V69" s="39">
        <f t="shared" si="92"/>
        <v>159</v>
      </c>
      <c r="W69" s="39">
        <f t="shared" si="93"/>
        <v>0</v>
      </c>
      <c r="X69" s="38">
        <f t="shared" si="94"/>
        <v>609.24</v>
      </c>
      <c r="Y69" s="38">
        <f t="shared" si="95"/>
        <v>1969.36</v>
      </c>
      <c r="Z69" s="38"/>
      <c r="AA69" s="41" t="s">
        <v>61</v>
      </c>
      <c r="AB69" s="42">
        <f t="shared" ref="AB69:AH69" si="97">K69+R69</f>
        <v>47.05</v>
      </c>
      <c r="AC69" s="42">
        <f t="shared" si="97"/>
        <v>940.93</v>
      </c>
      <c r="AD69" s="42">
        <f t="shared" si="97"/>
        <v>624.18</v>
      </c>
      <c r="AE69" s="42">
        <f t="shared" si="97"/>
        <v>39.2</v>
      </c>
      <c r="AF69" s="42">
        <f t="shared" si="97"/>
        <v>318</v>
      </c>
      <c r="AG69" s="42">
        <f t="shared" si="97"/>
        <v>0</v>
      </c>
      <c r="AH69" s="42">
        <f t="shared" si="97"/>
        <v>1969.36</v>
      </c>
      <c r="AI69" s="41" t="s">
        <v>36</v>
      </c>
    </row>
    <row r="70" s="15" customFormat="1" ht="16" customHeight="1" spans="1:35">
      <c r="A70" s="37">
        <f t="shared" si="80"/>
        <v>67</v>
      </c>
      <c r="B70" s="38" t="s">
        <v>238</v>
      </c>
      <c r="C70" s="151" t="s">
        <v>264</v>
      </c>
      <c r="D70" s="40" t="s">
        <v>265</v>
      </c>
      <c r="E70" s="38">
        <v>3920.55</v>
      </c>
      <c r="F70" s="38">
        <v>3920.55</v>
      </c>
      <c r="G70" s="39">
        <v>6241.75</v>
      </c>
      <c r="H70" s="38">
        <v>3920.55</v>
      </c>
      <c r="I70" s="39">
        <v>0</v>
      </c>
      <c r="J70" s="39"/>
      <c r="K70" s="38">
        <f t="shared" si="81"/>
        <v>47.05</v>
      </c>
      <c r="L70" s="38">
        <f t="shared" si="82"/>
        <v>627.29</v>
      </c>
      <c r="M70" s="39">
        <f t="shared" si="83"/>
        <v>499.34</v>
      </c>
      <c r="N70" s="38">
        <f t="shared" si="84"/>
        <v>27.44</v>
      </c>
      <c r="O70" s="39">
        <f t="shared" si="85"/>
        <v>0</v>
      </c>
      <c r="P70" s="39">
        <f t="shared" si="86"/>
        <v>0</v>
      </c>
      <c r="Q70" s="39">
        <f t="shared" si="87"/>
        <v>1201.12</v>
      </c>
      <c r="R70" s="38">
        <f t="shared" si="88"/>
        <v>0</v>
      </c>
      <c r="S70" s="38">
        <f t="shared" si="89"/>
        <v>313.64</v>
      </c>
      <c r="T70" s="39">
        <f t="shared" si="90"/>
        <v>124.84</v>
      </c>
      <c r="U70" s="38">
        <f t="shared" si="91"/>
        <v>11.76</v>
      </c>
      <c r="V70" s="39">
        <f t="shared" si="92"/>
        <v>0</v>
      </c>
      <c r="W70" s="39">
        <f t="shared" si="93"/>
        <v>0</v>
      </c>
      <c r="X70" s="38">
        <f t="shared" si="94"/>
        <v>450.24</v>
      </c>
      <c r="Y70" s="38">
        <f t="shared" si="95"/>
        <v>1651.36</v>
      </c>
      <c r="Z70" s="38"/>
      <c r="AA70" s="41" t="s">
        <v>60</v>
      </c>
      <c r="AB70" s="42">
        <f t="shared" ref="AB70:AH70" si="98">K70+R70</f>
        <v>47.05</v>
      </c>
      <c r="AC70" s="42">
        <f t="shared" si="98"/>
        <v>940.93</v>
      </c>
      <c r="AD70" s="42">
        <f t="shared" si="98"/>
        <v>624.18</v>
      </c>
      <c r="AE70" s="42">
        <f t="shared" si="98"/>
        <v>39.2</v>
      </c>
      <c r="AF70" s="42">
        <f t="shared" si="98"/>
        <v>0</v>
      </c>
      <c r="AG70" s="42">
        <f t="shared" si="98"/>
        <v>0</v>
      </c>
      <c r="AH70" s="42">
        <f t="shared" si="98"/>
        <v>1651.36</v>
      </c>
      <c r="AI70" s="41" t="s">
        <v>33</v>
      </c>
    </row>
    <row r="71" s="15" customFormat="1" ht="16" customHeight="1" spans="1:35">
      <c r="A71" s="37">
        <f t="shared" si="80"/>
        <v>68</v>
      </c>
      <c r="B71" s="38" t="s">
        <v>238</v>
      </c>
      <c r="C71" s="38" t="s">
        <v>266</v>
      </c>
      <c r="D71" s="40" t="s">
        <v>267</v>
      </c>
      <c r="E71" s="38">
        <v>3920.55</v>
      </c>
      <c r="F71" s="38">
        <v>3920.55</v>
      </c>
      <c r="G71" s="39">
        <v>6241.75</v>
      </c>
      <c r="H71" s="38">
        <v>3920.55</v>
      </c>
      <c r="I71" s="39">
        <v>2200</v>
      </c>
      <c r="J71" s="39"/>
      <c r="K71" s="38">
        <f t="shared" si="81"/>
        <v>47.05</v>
      </c>
      <c r="L71" s="38">
        <f t="shared" si="82"/>
        <v>627.29</v>
      </c>
      <c r="M71" s="39">
        <f t="shared" si="83"/>
        <v>499.34</v>
      </c>
      <c r="N71" s="38">
        <f t="shared" si="84"/>
        <v>27.44</v>
      </c>
      <c r="O71" s="39">
        <f t="shared" si="85"/>
        <v>110</v>
      </c>
      <c r="P71" s="39">
        <f t="shared" si="86"/>
        <v>0</v>
      </c>
      <c r="Q71" s="39">
        <f t="shared" si="87"/>
        <v>1311.12</v>
      </c>
      <c r="R71" s="38">
        <f t="shared" si="88"/>
        <v>0</v>
      </c>
      <c r="S71" s="38">
        <f t="shared" si="89"/>
        <v>313.64</v>
      </c>
      <c r="T71" s="39">
        <f t="shared" si="90"/>
        <v>124.84</v>
      </c>
      <c r="U71" s="38">
        <f t="shared" si="91"/>
        <v>11.76</v>
      </c>
      <c r="V71" s="39">
        <f t="shared" si="92"/>
        <v>110</v>
      </c>
      <c r="W71" s="39">
        <f t="shared" si="93"/>
        <v>0</v>
      </c>
      <c r="X71" s="38">
        <f t="shared" si="94"/>
        <v>560.24</v>
      </c>
      <c r="Y71" s="38">
        <f t="shared" si="95"/>
        <v>1871.36</v>
      </c>
      <c r="Z71" s="38"/>
      <c r="AA71" s="41" t="s">
        <v>64</v>
      </c>
      <c r="AB71" s="42">
        <f t="shared" ref="AB71:AH71" si="99">K71+R71</f>
        <v>47.05</v>
      </c>
      <c r="AC71" s="42">
        <f t="shared" si="99"/>
        <v>940.93</v>
      </c>
      <c r="AD71" s="42">
        <f t="shared" si="99"/>
        <v>624.18</v>
      </c>
      <c r="AE71" s="42">
        <f t="shared" si="99"/>
        <v>39.2</v>
      </c>
      <c r="AF71" s="42">
        <f t="shared" si="99"/>
        <v>220</v>
      </c>
      <c r="AG71" s="42">
        <f t="shared" si="99"/>
        <v>0</v>
      </c>
      <c r="AH71" s="42">
        <f t="shared" si="99"/>
        <v>1871.36</v>
      </c>
      <c r="AI71" s="41" t="s">
        <v>33</v>
      </c>
    </row>
    <row r="72" s="15" customFormat="1" ht="16" customHeight="1" spans="1:35">
      <c r="A72" s="37">
        <f t="shared" si="80"/>
        <v>69</v>
      </c>
      <c r="B72" s="38" t="s">
        <v>238</v>
      </c>
      <c r="C72" s="38" t="s">
        <v>268</v>
      </c>
      <c r="D72" s="40" t="s">
        <v>269</v>
      </c>
      <c r="E72" s="38">
        <v>3920.55</v>
      </c>
      <c r="F72" s="38">
        <v>3920.55</v>
      </c>
      <c r="G72" s="39">
        <v>6241.75</v>
      </c>
      <c r="H72" s="38">
        <v>3920.55</v>
      </c>
      <c r="I72" s="39">
        <v>2200</v>
      </c>
      <c r="J72" s="39"/>
      <c r="K72" s="38">
        <f t="shared" si="81"/>
        <v>47.05</v>
      </c>
      <c r="L72" s="38">
        <f t="shared" si="82"/>
        <v>627.29</v>
      </c>
      <c r="M72" s="39">
        <f t="shared" si="83"/>
        <v>499.34</v>
      </c>
      <c r="N72" s="38">
        <f t="shared" si="84"/>
        <v>27.44</v>
      </c>
      <c r="O72" s="39">
        <f t="shared" si="85"/>
        <v>110</v>
      </c>
      <c r="P72" s="39">
        <f t="shared" si="86"/>
        <v>0</v>
      </c>
      <c r="Q72" s="39">
        <f t="shared" si="87"/>
        <v>1311.12</v>
      </c>
      <c r="R72" s="38">
        <f t="shared" si="88"/>
        <v>0</v>
      </c>
      <c r="S72" s="38">
        <f t="shared" si="89"/>
        <v>313.64</v>
      </c>
      <c r="T72" s="39">
        <f t="shared" si="90"/>
        <v>124.84</v>
      </c>
      <c r="U72" s="38">
        <f t="shared" si="91"/>
        <v>11.76</v>
      </c>
      <c r="V72" s="39">
        <f t="shared" si="92"/>
        <v>110</v>
      </c>
      <c r="W72" s="39">
        <f t="shared" si="93"/>
        <v>0</v>
      </c>
      <c r="X72" s="38">
        <f t="shared" si="94"/>
        <v>560.24</v>
      </c>
      <c r="Y72" s="38">
        <f t="shared" si="95"/>
        <v>1871.36</v>
      </c>
      <c r="Z72" s="38"/>
      <c r="AA72" s="41" t="s">
        <v>64</v>
      </c>
      <c r="AB72" s="42">
        <f t="shared" ref="AB72:AH72" si="100">K72+R72</f>
        <v>47.05</v>
      </c>
      <c r="AC72" s="42">
        <f t="shared" si="100"/>
        <v>940.93</v>
      </c>
      <c r="AD72" s="42">
        <f t="shared" si="100"/>
        <v>624.18</v>
      </c>
      <c r="AE72" s="42">
        <f t="shared" si="100"/>
        <v>39.2</v>
      </c>
      <c r="AF72" s="42">
        <f t="shared" si="100"/>
        <v>220</v>
      </c>
      <c r="AG72" s="42">
        <f t="shared" si="100"/>
        <v>0</v>
      </c>
      <c r="AH72" s="42">
        <f t="shared" si="100"/>
        <v>1871.36</v>
      </c>
      <c r="AI72" s="41" t="s">
        <v>33</v>
      </c>
    </row>
    <row r="73" s="15" customFormat="1" ht="16" customHeight="1" spans="1:35">
      <c r="A73" s="37">
        <f t="shared" si="80"/>
        <v>70</v>
      </c>
      <c r="B73" s="38" t="s">
        <v>270</v>
      </c>
      <c r="C73" s="38" t="s">
        <v>271</v>
      </c>
      <c r="D73" s="40" t="s">
        <v>272</v>
      </c>
      <c r="E73" s="38">
        <v>3920.55</v>
      </c>
      <c r="F73" s="38">
        <v>3920.55</v>
      </c>
      <c r="G73" s="39">
        <v>6241.75</v>
      </c>
      <c r="H73" s="38">
        <v>3920.55</v>
      </c>
      <c r="I73" s="39">
        <v>2544</v>
      </c>
      <c r="J73" s="39"/>
      <c r="K73" s="38">
        <f t="shared" si="81"/>
        <v>47.05</v>
      </c>
      <c r="L73" s="38">
        <f t="shared" si="82"/>
        <v>627.29</v>
      </c>
      <c r="M73" s="39">
        <f t="shared" si="83"/>
        <v>499.34</v>
      </c>
      <c r="N73" s="38">
        <f t="shared" si="84"/>
        <v>27.44</v>
      </c>
      <c r="O73" s="39">
        <f t="shared" si="85"/>
        <v>127.2</v>
      </c>
      <c r="P73" s="39">
        <f t="shared" si="86"/>
        <v>0</v>
      </c>
      <c r="Q73" s="39">
        <f t="shared" si="87"/>
        <v>1328.32</v>
      </c>
      <c r="R73" s="38">
        <f t="shared" si="88"/>
        <v>0</v>
      </c>
      <c r="S73" s="38">
        <f t="shared" si="89"/>
        <v>313.64</v>
      </c>
      <c r="T73" s="39">
        <f t="shared" si="90"/>
        <v>124.84</v>
      </c>
      <c r="U73" s="38">
        <f t="shared" si="91"/>
        <v>11.76</v>
      </c>
      <c r="V73" s="39">
        <f t="shared" si="92"/>
        <v>127.2</v>
      </c>
      <c r="W73" s="39">
        <f t="shared" si="93"/>
        <v>0</v>
      </c>
      <c r="X73" s="38">
        <f t="shared" si="94"/>
        <v>577.44</v>
      </c>
      <c r="Y73" s="38">
        <f t="shared" si="95"/>
        <v>1905.76</v>
      </c>
      <c r="Z73" s="38"/>
      <c r="AA73" s="41" t="s">
        <v>63</v>
      </c>
      <c r="AB73" s="42">
        <f t="shared" ref="AB73:AH73" si="101">K73+R73</f>
        <v>47.05</v>
      </c>
      <c r="AC73" s="42">
        <f t="shared" si="101"/>
        <v>940.93</v>
      </c>
      <c r="AD73" s="42">
        <f t="shared" si="101"/>
        <v>624.18</v>
      </c>
      <c r="AE73" s="42">
        <f t="shared" si="101"/>
        <v>39.2</v>
      </c>
      <c r="AF73" s="42">
        <f t="shared" si="101"/>
        <v>254.4</v>
      </c>
      <c r="AG73" s="42">
        <f t="shared" si="101"/>
        <v>0</v>
      </c>
      <c r="AH73" s="42">
        <f t="shared" si="101"/>
        <v>1905.76</v>
      </c>
      <c r="AI73" s="41" t="s">
        <v>33</v>
      </c>
    </row>
    <row r="74" s="15" customFormat="1" ht="16" customHeight="1" spans="1:35">
      <c r="A74" s="37">
        <f t="shared" si="80"/>
        <v>71</v>
      </c>
      <c r="B74" s="38" t="s">
        <v>270</v>
      </c>
      <c r="C74" s="38" t="s">
        <v>273</v>
      </c>
      <c r="D74" s="40" t="s">
        <v>274</v>
      </c>
      <c r="E74" s="38">
        <v>3920.55</v>
      </c>
      <c r="F74" s="38">
        <v>3920.55</v>
      </c>
      <c r="G74" s="39">
        <v>6241.75</v>
      </c>
      <c r="H74" s="38">
        <v>3920.55</v>
      </c>
      <c r="I74" s="39">
        <v>2200</v>
      </c>
      <c r="J74" s="39"/>
      <c r="K74" s="38">
        <f t="shared" si="81"/>
        <v>47.05</v>
      </c>
      <c r="L74" s="38">
        <f t="shared" si="82"/>
        <v>627.29</v>
      </c>
      <c r="M74" s="39">
        <f t="shared" si="83"/>
        <v>499.34</v>
      </c>
      <c r="N74" s="38">
        <f t="shared" si="84"/>
        <v>27.44</v>
      </c>
      <c r="O74" s="39">
        <f t="shared" si="85"/>
        <v>110</v>
      </c>
      <c r="P74" s="39">
        <f t="shared" si="86"/>
        <v>0</v>
      </c>
      <c r="Q74" s="39">
        <f t="shared" si="87"/>
        <v>1311.12</v>
      </c>
      <c r="R74" s="38">
        <f t="shared" si="88"/>
        <v>0</v>
      </c>
      <c r="S74" s="38">
        <f t="shared" si="89"/>
        <v>313.64</v>
      </c>
      <c r="T74" s="39">
        <f t="shared" si="90"/>
        <v>124.84</v>
      </c>
      <c r="U74" s="38">
        <f t="shared" si="91"/>
        <v>11.76</v>
      </c>
      <c r="V74" s="39">
        <f t="shared" si="92"/>
        <v>110</v>
      </c>
      <c r="W74" s="39">
        <f t="shared" si="93"/>
        <v>0</v>
      </c>
      <c r="X74" s="38">
        <f t="shared" si="94"/>
        <v>560.24</v>
      </c>
      <c r="Y74" s="38">
        <f t="shared" si="95"/>
        <v>1871.36</v>
      </c>
      <c r="Z74" s="38"/>
      <c r="AA74" s="41" t="s">
        <v>63</v>
      </c>
      <c r="AB74" s="42">
        <f t="shared" ref="AB74:AH74" si="102">K74+R74</f>
        <v>47.05</v>
      </c>
      <c r="AC74" s="42">
        <f t="shared" si="102"/>
        <v>940.93</v>
      </c>
      <c r="AD74" s="42">
        <f t="shared" si="102"/>
        <v>624.18</v>
      </c>
      <c r="AE74" s="42">
        <f t="shared" si="102"/>
        <v>39.2</v>
      </c>
      <c r="AF74" s="42">
        <f t="shared" si="102"/>
        <v>220</v>
      </c>
      <c r="AG74" s="42">
        <f t="shared" si="102"/>
        <v>0</v>
      </c>
      <c r="AH74" s="42">
        <f t="shared" si="102"/>
        <v>1871.36</v>
      </c>
      <c r="AI74" s="41" t="s">
        <v>33</v>
      </c>
    </row>
    <row r="75" s="15" customFormat="1" ht="16" customHeight="1" spans="1:35">
      <c r="A75" s="37">
        <f t="shared" si="80"/>
        <v>72</v>
      </c>
      <c r="B75" s="38" t="s">
        <v>270</v>
      </c>
      <c r="C75" s="38" t="s">
        <v>275</v>
      </c>
      <c r="D75" s="40" t="s">
        <v>276</v>
      </c>
      <c r="E75" s="38">
        <v>3920.55</v>
      </c>
      <c r="F75" s="38">
        <v>3920.55</v>
      </c>
      <c r="G75" s="39">
        <v>6241.75</v>
      </c>
      <c r="H75" s="38">
        <v>3920.55</v>
      </c>
      <c r="I75" s="39">
        <v>2200</v>
      </c>
      <c r="J75" s="39"/>
      <c r="K75" s="38">
        <f t="shared" si="81"/>
        <v>47.05</v>
      </c>
      <c r="L75" s="38">
        <f t="shared" si="82"/>
        <v>627.29</v>
      </c>
      <c r="M75" s="39">
        <f t="shared" si="83"/>
        <v>499.34</v>
      </c>
      <c r="N75" s="38">
        <f t="shared" si="84"/>
        <v>27.44</v>
      </c>
      <c r="O75" s="39">
        <f t="shared" si="85"/>
        <v>110</v>
      </c>
      <c r="P75" s="39">
        <f t="shared" si="86"/>
        <v>0</v>
      </c>
      <c r="Q75" s="39">
        <f t="shared" si="87"/>
        <v>1311.12</v>
      </c>
      <c r="R75" s="38">
        <f t="shared" si="88"/>
        <v>0</v>
      </c>
      <c r="S75" s="38">
        <f t="shared" si="89"/>
        <v>313.64</v>
      </c>
      <c r="T75" s="39">
        <f t="shared" si="90"/>
        <v>124.84</v>
      </c>
      <c r="U75" s="38">
        <f t="shared" si="91"/>
        <v>11.76</v>
      </c>
      <c r="V75" s="39">
        <f t="shared" si="92"/>
        <v>110</v>
      </c>
      <c r="W75" s="39">
        <f t="shared" si="93"/>
        <v>0</v>
      </c>
      <c r="X75" s="38">
        <f t="shared" si="94"/>
        <v>560.24</v>
      </c>
      <c r="Y75" s="38">
        <f t="shared" si="95"/>
        <v>1871.36</v>
      </c>
      <c r="Z75" s="38"/>
      <c r="AA75" s="41" t="s">
        <v>63</v>
      </c>
      <c r="AB75" s="42">
        <f t="shared" ref="AB75:AH75" si="103">K75+R75</f>
        <v>47.05</v>
      </c>
      <c r="AC75" s="42">
        <f t="shared" si="103"/>
        <v>940.93</v>
      </c>
      <c r="AD75" s="42">
        <f t="shared" si="103"/>
        <v>624.18</v>
      </c>
      <c r="AE75" s="42">
        <f t="shared" si="103"/>
        <v>39.2</v>
      </c>
      <c r="AF75" s="42">
        <f t="shared" si="103"/>
        <v>220</v>
      </c>
      <c r="AG75" s="42">
        <f t="shared" si="103"/>
        <v>0</v>
      </c>
      <c r="AH75" s="42">
        <f t="shared" si="103"/>
        <v>1871.36</v>
      </c>
      <c r="AI75" s="41" t="s">
        <v>33</v>
      </c>
    </row>
    <row r="76" s="15" customFormat="1" ht="16" customHeight="1" spans="1:35">
      <c r="A76" s="37">
        <f t="shared" si="80"/>
        <v>73</v>
      </c>
      <c r="B76" s="38" t="s">
        <v>270</v>
      </c>
      <c r="C76" s="38" t="s">
        <v>277</v>
      </c>
      <c r="D76" s="40" t="s">
        <v>278</v>
      </c>
      <c r="E76" s="38">
        <v>3920.55</v>
      </c>
      <c r="F76" s="38">
        <v>3920.55</v>
      </c>
      <c r="G76" s="39">
        <v>6241.75</v>
      </c>
      <c r="H76" s="38">
        <v>3920.55</v>
      </c>
      <c r="I76" s="39">
        <v>2544</v>
      </c>
      <c r="J76" s="39"/>
      <c r="K76" s="38">
        <f t="shared" si="81"/>
        <v>47.05</v>
      </c>
      <c r="L76" s="38">
        <f t="shared" si="82"/>
        <v>627.29</v>
      </c>
      <c r="M76" s="39">
        <f t="shared" si="83"/>
        <v>499.34</v>
      </c>
      <c r="N76" s="38">
        <f t="shared" si="84"/>
        <v>27.44</v>
      </c>
      <c r="O76" s="39">
        <f t="shared" si="85"/>
        <v>127.2</v>
      </c>
      <c r="P76" s="39">
        <f t="shared" si="86"/>
        <v>0</v>
      </c>
      <c r="Q76" s="39">
        <f t="shared" si="87"/>
        <v>1328.32</v>
      </c>
      <c r="R76" s="38">
        <f t="shared" si="88"/>
        <v>0</v>
      </c>
      <c r="S76" s="38">
        <f t="shared" si="89"/>
        <v>313.64</v>
      </c>
      <c r="T76" s="39">
        <f t="shared" si="90"/>
        <v>124.84</v>
      </c>
      <c r="U76" s="38">
        <f t="shared" si="91"/>
        <v>11.76</v>
      </c>
      <c r="V76" s="39">
        <f t="shared" si="92"/>
        <v>127.2</v>
      </c>
      <c r="W76" s="39">
        <f t="shared" si="93"/>
        <v>0</v>
      </c>
      <c r="X76" s="38">
        <f t="shared" si="94"/>
        <v>577.44</v>
      </c>
      <c r="Y76" s="38">
        <f t="shared" si="95"/>
        <v>1905.76</v>
      </c>
      <c r="Z76" s="38"/>
      <c r="AA76" s="41" t="s">
        <v>63</v>
      </c>
      <c r="AB76" s="42">
        <f t="shared" ref="AB76:AH76" si="104">K76+R76</f>
        <v>47.05</v>
      </c>
      <c r="AC76" s="42">
        <f t="shared" si="104"/>
        <v>940.93</v>
      </c>
      <c r="AD76" s="42">
        <f t="shared" si="104"/>
        <v>624.18</v>
      </c>
      <c r="AE76" s="42">
        <f t="shared" si="104"/>
        <v>39.2</v>
      </c>
      <c r="AF76" s="42">
        <f t="shared" si="104"/>
        <v>254.4</v>
      </c>
      <c r="AG76" s="42">
        <f t="shared" si="104"/>
        <v>0</v>
      </c>
      <c r="AH76" s="42">
        <f t="shared" si="104"/>
        <v>1905.76</v>
      </c>
      <c r="AI76" s="41" t="s">
        <v>33</v>
      </c>
    </row>
    <row r="77" s="15" customFormat="1" ht="16" customHeight="1" spans="1:35">
      <c r="A77" s="37">
        <f t="shared" si="80"/>
        <v>74</v>
      </c>
      <c r="B77" s="38" t="s">
        <v>270</v>
      </c>
      <c r="C77" s="38" t="s">
        <v>279</v>
      </c>
      <c r="D77" s="40" t="s">
        <v>280</v>
      </c>
      <c r="E77" s="38">
        <v>3920.55</v>
      </c>
      <c r="F77" s="38">
        <v>3920.55</v>
      </c>
      <c r="G77" s="39">
        <v>6241.75</v>
      </c>
      <c r="H77" s="38">
        <v>3920.55</v>
      </c>
      <c r="I77" s="39">
        <v>2200</v>
      </c>
      <c r="J77" s="39"/>
      <c r="K77" s="38">
        <f t="shared" si="81"/>
        <v>47.05</v>
      </c>
      <c r="L77" s="38">
        <f t="shared" si="82"/>
        <v>627.29</v>
      </c>
      <c r="M77" s="39">
        <f t="shared" si="83"/>
        <v>499.34</v>
      </c>
      <c r="N77" s="38">
        <f t="shared" si="84"/>
        <v>27.44</v>
      </c>
      <c r="O77" s="39">
        <f t="shared" si="85"/>
        <v>110</v>
      </c>
      <c r="P77" s="39">
        <f t="shared" si="86"/>
        <v>0</v>
      </c>
      <c r="Q77" s="39">
        <f t="shared" si="87"/>
        <v>1311.12</v>
      </c>
      <c r="R77" s="38">
        <f t="shared" si="88"/>
        <v>0</v>
      </c>
      <c r="S77" s="38">
        <f t="shared" si="89"/>
        <v>313.64</v>
      </c>
      <c r="T77" s="39">
        <f t="shared" si="90"/>
        <v>124.84</v>
      </c>
      <c r="U77" s="38">
        <f t="shared" si="91"/>
        <v>11.76</v>
      </c>
      <c r="V77" s="39">
        <f t="shared" si="92"/>
        <v>110</v>
      </c>
      <c r="W77" s="39">
        <f t="shared" si="93"/>
        <v>0</v>
      </c>
      <c r="X77" s="38">
        <f t="shared" si="94"/>
        <v>560.24</v>
      </c>
      <c r="Y77" s="38">
        <f t="shared" si="95"/>
        <v>1871.36</v>
      </c>
      <c r="Z77" s="38"/>
      <c r="AA77" s="41" t="s">
        <v>63</v>
      </c>
      <c r="AB77" s="42">
        <f t="shared" ref="AB77:AH77" si="105">K77+R77</f>
        <v>47.05</v>
      </c>
      <c r="AC77" s="42">
        <f t="shared" si="105"/>
        <v>940.93</v>
      </c>
      <c r="AD77" s="42">
        <f t="shared" si="105"/>
        <v>624.18</v>
      </c>
      <c r="AE77" s="42">
        <f t="shared" si="105"/>
        <v>39.2</v>
      </c>
      <c r="AF77" s="42">
        <f t="shared" si="105"/>
        <v>220</v>
      </c>
      <c r="AG77" s="42">
        <f t="shared" si="105"/>
        <v>0</v>
      </c>
      <c r="AH77" s="42">
        <f t="shared" si="105"/>
        <v>1871.36</v>
      </c>
      <c r="AI77" s="41" t="s">
        <v>33</v>
      </c>
    </row>
    <row r="78" s="15" customFormat="1" ht="16" customHeight="1" spans="1:35">
      <c r="A78" s="37">
        <f t="shared" si="80"/>
        <v>75</v>
      </c>
      <c r="B78" s="38" t="s">
        <v>270</v>
      </c>
      <c r="C78" s="38" t="s">
        <v>281</v>
      </c>
      <c r="D78" s="40" t="s">
        <v>282</v>
      </c>
      <c r="E78" s="38">
        <v>3920.55</v>
      </c>
      <c r="F78" s="38">
        <v>3920.55</v>
      </c>
      <c r="G78" s="39">
        <v>6241.75</v>
      </c>
      <c r="H78" s="38">
        <v>3920.55</v>
      </c>
      <c r="I78" s="39">
        <v>2544</v>
      </c>
      <c r="J78" s="39"/>
      <c r="K78" s="38">
        <f t="shared" si="81"/>
        <v>47.05</v>
      </c>
      <c r="L78" s="38">
        <f t="shared" si="82"/>
        <v>627.29</v>
      </c>
      <c r="M78" s="39">
        <f t="shared" si="83"/>
        <v>499.34</v>
      </c>
      <c r="N78" s="38">
        <f t="shared" si="84"/>
        <v>27.44</v>
      </c>
      <c r="O78" s="39">
        <f t="shared" si="85"/>
        <v>127.2</v>
      </c>
      <c r="P78" s="39">
        <f t="shared" si="86"/>
        <v>0</v>
      </c>
      <c r="Q78" s="39">
        <f t="shared" si="87"/>
        <v>1328.32</v>
      </c>
      <c r="R78" s="38">
        <f t="shared" si="88"/>
        <v>0</v>
      </c>
      <c r="S78" s="38">
        <f t="shared" si="89"/>
        <v>313.64</v>
      </c>
      <c r="T78" s="39">
        <f t="shared" si="90"/>
        <v>124.84</v>
      </c>
      <c r="U78" s="38">
        <f t="shared" si="91"/>
        <v>11.76</v>
      </c>
      <c r="V78" s="39">
        <f t="shared" si="92"/>
        <v>127.2</v>
      </c>
      <c r="W78" s="39">
        <f t="shared" si="93"/>
        <v>0</v>
      </c>
      <c r="X78" s="38">
        <f t="shared" si="94"/>
        <v>577.44</v>
      </c>
      <c r="Y78" s="38">
        <f t="shared" si="95"/>
        <v>1905.76</v>
      </c>
      <c r="Z78" s="38"/>
      <c r="AA78" s="41" t="s">
        <v>63</v>
      </c>
      <c r="AB78" s="42">
        <f t="shared" ref="AB78:AH78" si="106">K78+R78</f>
        <v>47.05</v>
      </c>
      <c r="AC78" s="42">
        <f t="shared" si="106"/>
        <v>940.93</v>
      </c>
      <c r="AD78" s="42">
        <f t="shared" si="106"/>
        <v>624.18</v>
      </c>
      <c r="AE78" s="42">
        <f t="shared" si="106"/>
        <v>39.2</v>
      </c>
      <c r="AF78" s="42">
        <f t="shared" si="106"/>
        <v>254.4</v>
      </c>
      <c r="AG78" s="42">
        <f t="shared" si="106"/>
        <v>0</v>
      </c>
      <c r="AH78" s="42">
        <f t="shared" si="106"/>
        <v>1905.76</v>
      </c>
      <c r="AI78" s="41" t="s">
        <v>33</v>
      </c>
    </row>
    <row r="79" s="15" customFormat="1" ht="16" customHeight="1" spans="1:35">
      <c r="A79" s="37">
        <f t="shared" si="80"/>
        <v>76</v>
      </c>
      <c r="B79" s="38" t="s">
        <v>270</v>
      </c>
      <c r="C79" s="38" t="s">
        <v>283</v>
      </c>
      <c r="D79" s="40" t="s">
        <v>284</v>
      </c>
      <c r="E79" s="38">
        <v>3920.55</v>
      </c>
      <c r="F79" s="38">
        <v>3920.55</v>
      </c>
      <c r="G79" s="39">
        <v>6241.75</v>
      </c>
      <c r="H79" s="38">
        <v>3920.55</v>
      </c>
      <c r="I79" s="39">
        <v>2200</v>
      </c>
      <c r="J79" s="39"/>
      <c r="K79" s="38">
        <f t="shared" si="81"/>
        <v>47.05</v>
      </c>
      <c r="L79" s="38">
        <f t="shared" si="82"/>
        <v>627.29</v>
      </c>
      <c r="M79" s="39">
        <f t="shared" si="83"/>
        <v>499.34</v>
      </c>
      <c r="N79" s="38">
        <f t="shared" si="84"/>
        <v>27.44</v>
      </c>
      <c r="O79" s="39">
        <f t="shared" si="85"/>
        <v>110</v>
      </c>
      <c r="P79" s="39">
        <f t="shared" si="86"/>
        <v>0</v>
      </c>
      <c r="Q79" s="39">
        <f t="shared" si="87"/>
        <v>1311.12</v>
      </c>
      <c r="R79" s="38">
        <f t="shared" si="88"/>
        <v>0</v>
      </c>
      <c r="S79" s="38">
        <f t="shared" si="89"/>
        <v>313.64</v>
      </c>
      <c r="T79" s="39">
        <f t="shared" si="90"/>
        <v>124.84</v>
      </c>
      <c r="U79" s="38">
        <f t="shared" si="91"/>
        <v>11.76</v>
      </c>
      <c r="V79" s="39">
        <f t="shared" si="92"/>
        <v>110</v>
      </c>
      <c r="W79" s="39">
        <f t="shared" si="93"/>
        <v>0</v>
      </c>
      <c r="X79" s="38">
        <f t="shared" si="94"/>
        <v>560.24</v>
      </c>
      <c r="Y79" s="38">
        <f t="shared" si="95"/>
        <v>1871.36</v>
      </c>
      <c r="Z79" s="38"/>
      <c r="AA79" s="41" t="s">
        <v>63</v>
      </c>
      <c r="AB79" s="42">
        <f t="shared" ref="AB79:AH79" si="107">K79+R79</f>
        <v>47.05</v>
      </c>
      <c r="AC79" s="42">
        <f t="shared" si="107"/>
        <v>940.93</v>
      </c>
      <c r="AD79" s="42">
        <f t="shared" si="107"/>
        <v>624.18</v>
      </c>
      <c r="AE79" s="42">
        <f t="shared" si="107"/>
        <v>39.2</v>
      </c>
      <c r="AF79" s="42">
        <f t="shared" si="107"/>
        <v>220</v>
      </c>
      <c r="AG79" s="42">
        <f t="shared" si="107"/>
        <v>0</v>
      </c>
      <c r="AH79" s="42">
        <f t="shared" si="107"/>
        <v>1871.36</v>
      </c>
      <c r="AI79" s="41" t="s">
        <v>33</v>
      </c>
    </row>
    <row r="80" s="15" customFormat="1" ht="16" customHeight="1" spans="1:35">
      <c r="A80" s="37">
        <f t="shared" si="80"/>
        <v>77</v>
      </c>
      <c r="B80" s="38" t="s">
        <v>270</v>
      </c>
      <c r="C80" s="38" t="s">
        <v>285</v>
      </c>
      <c r="D80" s="40" t="s">
        <v>286</v>
      </c>
      <c r="E80" s="38">
        <v>3920.55</v>
      </c>
      <c r="F80" s="38">
        <v>3920.55</v>
      </c>
      <c r="G80" s="39">
        <v>6241.75</v>
      </c>
      <c r="H80" s="38">
        <v>3920.55</v>
      </c>
      <c r="I80" s="39">
        <v>2200</v>
      </c>
      <c r="J80" s="39"/>
      <c r="K80" s="38">
        <f t="shared" si="81"/>
        <v>47.05</v>
      </c>
      <c r="L80" s="38">
        <f t="shared" si="82"/>
        <v>627.29</v>
      </c>
      <c r="M80" s="39">
        <f t="shared" si="83"/>
        <v>499.34</v>
      </c>
      <c r="N80" s="38">
        <f t="shared" si="84"/>
        <v>27.44</v>
      </c>
      <c r="O80" s="39">
        <f t="shared" si="85"/>
        <v>110</v>
      </c>
      <c r="P80" s="39">
        <f t="shared" si="86"/>
        <v>0</v>
      </c>
      <c r="Q80" s="39">
        <f t="shared" si="87"/>
        <v>1311.12</v>
      </c>
      <c r="R80" s="38">
        <f t="shared" si="88"/>
        <v>0</v>
      </c>
      <c r="S80" s="38">
        <f t="shared" si="89"/>
        <v>313.64</v>
      </c>
      <c r="T80" s="39">
        <f t="shared" si="90"/>
        <v>124.84</v>
      </c>
      <c r="U80" s="38">
        <f t="shared" si="91"/>
        <v>11.76</v>
      </c>
      <c r="V80" s="39">
        <f t="shared" si="92"/>
        <v>110</v>
      </c>
      <c r="W80" s="39">
        <f t="shared" si="93"/>
        <v>0</v>
      </c>
      <c r="X80" s="38">
        <f t="shared" si="94"/>
        <v>560.24</v>
      </c>
      <c r="Y80" s="38">
        <f t="shared" si="95"/>
        <v>1871.36</v>
      </c>
      <c r="Z80" s="38"/>
      <c r="AA80" s="41" t="s">
        <v>63</v>
      </c>
      <c r="AB80" s="42">
        <f t="shared" ref="AB80:AH80" si="108">K80+R80</f>
        <v>47.05</v>
      </c>
      <c r="AC80" s="42">
        <f t="shared" si="108"/>
        <v>940.93</v>
      </c>
      <c r="AD80" s="42">
        <f t="shared" si="108"/>
        <v>624.18</v>
      </c>
      <c r="AE80" s="42">
        <f t="shared" si="108"/>
        <v>39.2</v>
      </c>
      <c r="AF80" s="42">
        <f t="shared" si="108"/>
        <v>220</v>
      </c>
      <c r="AG80" s="42">
        <f t="shared" si="108"/>
        <v>0</v>
      </c>
      <c r="AH80" s="42">
        <f t="shared" si="108"/>
        <v>1871.36</v>
      </c>
      <c r="AI80" s="41" t="s">
        <v>33</v>
      </c>
    </row>
    <row r="81" s="15" customFormat="1" ht="16" customHeight="1" spans="1:36">
      <c r="A81" s="37">
        <f t="shared" si="80"/>
        <v>78</v>
      </c>
      <c r="B81" s="38" t="s">
        <v>270</v>
      </c>
      <c r="C81" s="38" t="s">
        <v>287</v>
      </c>
      <c r="D81" s="40" t="s">
        <v>288</v>
      </c>
      <c r="E81" s="38">
        <v>3920.55</v>
      </c>
      <c r="F81" s="38">
        <v>3920.55</v>
      </c>
      <c r="G81" s="39">
        <v>6241.75</v>
      </c>
      <c r="H81" s="38">
        <v>3920.55</v>
      </c>
      <c r="I81" s="39">
        <v>2200</v>
      </c>
      <c r="J81" s="39"/>
      <c r="K81" s="38">
        <f t="shared" si="81"/>
        <v>47.05</v>
      </c>
      <c r="L81" s="38">
        <f t="shared" si="82"/>
        <v>627.29</v>
      </c>
      <c r="M81" s="39">
        <f t="shared" si="83"/>
        <v>499.34</v>
      </c>
      <c r="N81" s="38">
        <f t="shared" si="84"/>
        <v>27.44</v>
      </c>
      <c r="O81" s="39">
        <f t="shared" si="85"/>
        <v>110</v>
      </c>
      <c r="P81" s="39">
        <f t="shared" si="86"/>
        <v>0</v>
      </c>
      <c r="Q81" s="39">
        <f t="shared" si="87"/>
        <v>1311.12</v>
      </c>
      <c r="R81" s="38">
        <f t="shared" si="88"/>
        <v>0</v>
      </c>
      <c r="S81" s="38">
        <f t="shared" si="89"/>
        <v>313.64</v>
      </c>
      <c r="T81" s="39">
        <f t="shared" si="90"/>
        <v>124.84</v>
      </c>
      <c r="U81" s="38">
        <f t="shared" si="91"/>
        <v>11.76</v>
      </c>
      <c r="V81" s="39">
        <f t="shared" si="92"/>
        <v>110</v>
      </c>
      <c r="W81" s="39">
        <f t="shared" si="93"/>
        <v>0</v>
      </c>
      <c r="X81" s="38">
        <f t="shared" si="94"/>
        <v>560.24</v>
      </c>
      <c r="Y81" s="38">
        <f t="shared" si="95"/>
        <v>1871.36</v>
      </c>
      <c r="Z81" s="38"/>
      <c r="AA81" s="41" t="s">
        <v>63</v>
      </c>
      <c r="AB81" s="42">
        <f t="shared" ref="AB81:AH81" si="109">K81+R81</f>
        <v>47.05</v>
      </c>
      <c r="AC81" s="42">
        <f t="shared" si="109"/>
        <v>940.93</v>
      </c>
      <c r="AD81" s="42">
        <f t="shared" si="109"/>
        <v>624.18</v>
      </c>
      <c r="AE81" s="42">
        <f t="shared" si="109"/>
        <v>39.2</v>
      </c>
      <c r="AF81" s="42">
        <f t="shared" si="109"/>
        <v>220</v>
      </c>
      <c r="AG81" s="42">
        <f t="shared" si="109"/>
        <v>0</v>
      </c>
      <c r="AH81" s="42">
        <f t="shared" si="109"/>
        <v>1871.36</v>
      </c>
      <c r="AI81" s="41" t="s">
        <v>33</v>
      </c>
    </row>
    <row r="82" s="15" customFormat="1" ht="16" customHeight="1" spans="1:36">
      <c r="A82" s="37">
        <f t="shared" si="80"/>
        <v>79</v>
      </c>
      <c r="B82" s="38" t="s">
        <v>270</v>
      </c>
      <c r="C82" s="38" t="s">
        <v>289</v>
      </c>
      <c r="D82" s="40" t="s">
        <v>290</v>
      </c>
      <c r="E82" s="38">
        <v>3920.55</v>
      </c>
      <c r="F82" s="38">
        <v>3920.55</v>
      </c>
      <c r="G82" s="39">
        <v>6241.75</v>
      </c>
      <c r="H82" s="38">
        <v>3920.55</v>
      </c>
      <c r="I82" s="39">
        <v>2200</v>
      </c>
      <c r="J82" s="39"/>
      <c r="K82" s="38">
        <f t="shared" si="81"/>
        <v>47.05</v>
      </c>
      <c r="L82" s="38">
        <f t="shared" si="82"/>
        <v>627.29</v>
      </c>
      <c r="M82" s="39">
        <f t="shared" si="83"/>
        <v>499.34</v>
      </c>
      <c r="N82" s="38">
        <f t="shared" si="84"/>
        <v>27.44</v>
      </c>
      <c r="O82" s="39">
        <f t="shared" si="85"/>
        <v>110</v>
      </c>
      <c r="P82" s="39">
        <f t="shared" si="86"/>
        <v>0</v>
      </c>
      <c r="Q82" s="39">
        <f t="shared" si="87"/>
        <v>1311.12</v>
      </c>
      <c r="R82" s="38">
        <f t="shared" si="88"/>
        <v>0</v>
      </c>
      <c r="S82" s="38">
        <f t="shared" si="89"/>
        <v>313.64</v>
      </c>
      <c r="T82" s="39">
        <f t="shared" si="90"/>
        <v>124.84</v>
      </c>
      <c r="U82" s="38">
        <f t="shared" si="91"/>
        <v>11.76</v>
      </c>
      <c r="V82" s="39">
        <f t="shared" si="92"/>
        <v>110</v>
      </c>
      <c r="W82" s="39">
        <f t="shared" si="93"/>
        <v>0</v>
      </c>
      <c r="X82" s="38">
        <f t="shared" si="94"/>
        <v>560.24</v>
      </c>
      <c r="Y82" s="38">
        <f t="shared" si="95"/>
        <v>1871.36</v>
      </c>
      <c r="Z82" s="38"/>
      <c r="AA82" s="41" t="s">
        <v>63</v>
      </c>
      <c r="AB82" s="42">
        <f t="shared" ref="AB82:AH82" si="110">K82+R82</f>
        <v>47.05</v>
      </c>
      <c r="AC82" s="42">
        <f t="shared" si="110"/>
        <v>940.93</v>
      </c>
      <c r="AD82" s="42">
        <f t="shared" si="110"/>
        <v>624.18</v>
      </c>
      <c r="AE82" s="42">
        <f t="shared" si="110"/>
        <v>39.2</v>
      </c>
      <c r="AF82" s="42">
        <f t="shared" si="110"/>
        <v>220</v>
      </c>
      <c r="AG82" s="42">
        <f t="shared" si="110"/>
        <v>0</v>
      </c>
      <c r="AH82" s="42">
        <f t="shared" si="110"/>
        <v>1871.36</v>
      </c>
      <c r="AI82" s="41" t="s">
        <v>33</v>
      </c>
    </row>
    <row r="83" s="15" customFormat="1" ht="16" customHeight="1" spans="1:36">
      <c r="A83" s="37">
        <f t="shared" si="80"/>
        <v>80</v>
      </c>
      <c r="B83" s="38" t="s">
        <v>270</v>
      </c>
      <c r="C83" s="38" t="s">
        <v>291</v>
      </c>
      <c r="D83" s="40" t="s">
        <v>292</v>
      </c>
      <c r="E83" s="38">
        <v>3920.55</v>
      </c>
      <c r="F83" s="38">
        <v>3920.55</v>
      </c>
      <c r="G83" s="39">
        <v>6241.75</v>
      </c>
      <c r="H83" s="38">
        <v>3920.55</v>
      </c>
      <c r="I83" s="39">
        <v>2200</v>
      </c>
      <c r="J83" s="39"/>
      <c r="K83" s="38">
        <f t="shared" si="81"/>
        <v>47.05</v>
      </c>
      <c r="L83" s="38">
        <f t="shared" si="82"/>
        <v>627.29</v>
      </c>
      <c r="M83" s="39">
        <f t="shared" si="83"/>
        <v>499.34</v>
      </c>
      <c r="N83" s="38">
        <f t="shared" si="84"/>
        <v>27.44</v>
      </c>
      <c r="O83" s="39">
        <f t="shared" si="85"/>
        <v>110</v>
      </c>
      <c r="P83" s="39">
        <f t="shared" si="86"/>
        <v>0</v>
      </c>
      <c r="Q83" s="39">
        <f t="shared" si="87"/>
        <v>1311.12</v>
      </c>
      <c r="R83" s="38">
        <f t="shared" si="88"/>
        <v>0</v>
      </c>
      <c r="S83" s="38">
        <f t="shared" si="89"/>
        <v>313.64</v>
      </c>
      <c r="T83" s="39">
        <f t="shared" si="90"/>
        <v>124.84</v>
      </c>
      <c r="U83" s="38">
        <f t="shared" si="91"/>
        <v>11.76</v>
      </c>
      <c r="V83" s="39">
        <f t="shared" si="92"/>
        <v>110</v>
      </c>
      <c r="W83" s="39">
        <f t="shared" si="93"/>
        <v>0</v>
      </c>
      <c r="X83" s="38">
        <f t="shared" si="94"/>
        <v>560.24</v>
      </c>
      <c r="Y83" s="38">
        <f t="shared" si="95"/>
        <v>1871.36</v>
      </c>
      <c r="Z83" s="38"/>
      <c r="AA83" s="41" t="s">
        <v>63</v>
      </c>
      <c r="AB83" s="42">
        <f t="shared" ref="AB83:AH83" si="111">K83+R83</f>
        <v>47.05</v>
      </c>
      <c r="AC83" s="42">
        <f t="shared" si="111"/>
        <v>940.93</v>
      </c>
      <c r="AD83" s="42">
        <f t="shared" si="111"/>
        <v>624.18</v>
      </c>
      <c r="AE83" s="42">
        <f t="shared" si="111"/>
        <v>39.2</v>
      </c>
      <c r="AF83" s="42">
        <f t="shared" si="111"/>
        <v>220</v>
      </c>
      <c r="AG83" s="42">
        <f t="shared" si="111"/>
        <v>0</v>
      </c>
      <c r="AH83" s="42">
        <f t="shared" si="111"/>
        <v>1871.36</v>
      </c>
      <c r="AI83" s="41" t="s">
        <v>33</v>
      </c>
    </row>
    <row r="84" s="15" customFormat="1" ht="16" customHeight="1" spans="1:36">
      <c r="A84" s="37">
        <f t="shared" si="80"/>
        <v>81</v>
      </c>
      <c r="B84" s="38" t="s">
        <v>270</v>
      </c>
      <c r="C84" s="38" t="s">
        <v>293</v>
      </c>
      <c r="D84" s="40" t="s">
        <v>294</v>
      </c>
      <c r="E84" s="38">
        <v>3920.55</v>
      </c>
      <c r="F84" s="38">
        <v>3920.55</v>
      </c>
      <c r="G84" s="39">
        <v>6241.75</v>
      </c>
      <c r="H84" s="38">
        <v>3920.55</v>
      </c>
      <c r="I84" s="39">
        <v>2200</v>
      </c>
      <c r="J84" s="39"/>
      <c r="K84" s="38">
        <f t="shared" si="81"/>
        <v>47.05</v>
      </c>
      <c r="L84" s="38">
        <f t="shared" si="82"/>
        <v>627.29</v>
      </c>
      <c r="M84" s="39">
        <f t="shared" si="83"/>
        <v>499.34</v>
      </c>
      <c r="N84" s="38">
        <f t="shared" si="84"/>
        <v>27.44</v>
      </c>
      <c r="O84" s="39">
        <f t="shared" si="85"/>
        <v>110</v>
      </c>
      <c r="P84" s="39">
        <f t="shared" si="86"/>
        <v>0</v>
      </c>
      <c r="Q84" s="39">
        <f t="shared" si="87"/>
        <v>1311.12</v>
      </c>
      <c r="R84" s="38">
        <f t="shared" si="88"/>
        <v>0</v>
      </c>
      <c r="S84" s="38">
        <f t="shared" si="89"/>
        <v>313.64</v>
      </c>
      <c r="T84" s="39">
        <f t="shared" si="90"/>
        <v>124.84</v>
      </c>
      <c r="U84" s="38">
        <f t="shared" si="91"/>
        <v>11.76</v>
      </c>
      <c r="V84" s="39">
        <f t="shared" si="92"/>
        <v>110</v>
      </c>
      <c r="W84" s="39">
        <f t="shared" si="93"/>
        <v>0</v>
      </c>
      <c r="X84" s="38">
        <f t="shared" si="94"/>
        <v>560.24</v>
      </c>
      <c r="Y84" s="38">
        <f t="shared" si="95"/>
        <v>1871.36</v>
      </c>
      <c r="Z84" s="38"/>
      <c r="AA84" s="41" t="s">
        <v>63</v>
      </c>
      <c r="AB84" s="42">
        <f t="shared" ref="AB84:AH84" si="112">K84+R84</f>
        <v>47.05</v>
      </c>
      <c r="AC84" s="42">
        <f t="shared" si="112"/>
        <v>940.93</v>
      </c>
      <c r="AD84" s="42">
        <f t="shared" si="112"/>
        <v>624.18</v>
      </c>
      <c r="AE84" s="42">
        <f t="shared" si="112"/>
        <v>39.2</v>
      </c>
      <c r="AF84" s="42">
        <f t="shared" si="112"/>
        <v>220</v>
      </c>
      <c r="AG84" s="42">
        <f t="shared" si="112"/>
        <v>0</v>
      </c>
      <c r="AH84" s="42">
        <f t="shared" si="112"/>
        <v>1871.36</v>
      </c>
      <c r="AI84" s="41" t="s">
        <v>33</v>
      </c>
    </row>
    <row r="85" s="15" customFormat="1" ht="16" customHeight="1" spans="1:36">
      <c r="A85" s="37">
        <f t="shared" si="80"/>
        <v>82</v>
      </c>
      <c r="B85" s="38" t="s">
        <v>270</v>
      </c>
      <c r="C85" s="38" t="s">
        <v>295</v>
      </c>
      <c r="D85" s="40" t="s">
        <v>296</v>
      </c>
      <c r="E85" s="38">
        <v>3920.55</v>
      </c>
      <c r="F85" s="38">
        <v>3920.55</v>
      </c>
      <c r="G85" s="39">
        <v>6241.75</v>
      </c>
      <c r="H85" s="38">
        <v>3920.55</v>
      </c>
      <c r="I85" s="39">
        <v>2200</v>
      </c>
      <c r="J85" s="39"/>
      <c r="K85" s="38">
        <f t="shared" si="81"/>
        <v>47.05</v>
      </c>
      <c r="L85" s="38">
        <f t="shared" si="82"/>
        <v>627.29</v>
      </c>
      <c r="M85" s="39">
        <f t="shared" si="83"/>
        <v>499.34</v>
      </c>
      <c r="N85" s="38">
        <f t="shared" si="84"/>
        <v>27.44</v>
      </c>
      <c r="O85" s="39">
        <f t="shared" si="85"/>
        <v>110</v>
      </c>
      <c r="P85" s="39">
        <f t="shared" si="86"/>
        <v>0</v>
      </c>
      <c r="Q85" s="39">
        <f t="shared" si="87"/>
        <v>1311.12</v>
      </c>
      <c r="R85" s="38">
        <f t="shared" si="88"/>
        <v>0</v>
      </c>
      <c r="S85" s="38">
        <f t="shared" si="89"/>
        <v>313.64</v>
      </c>
      <c r="T85" s="39">
        <f t="shared" si="90"/>
        <v>124.84</v>
      </c>
      <c r="U85" s="38">
        <f t="shared" si="91"/>
        <v>11.76</v>
      </c>
      <c r="V85" s="39">
        <f t="shared" si="92"/>
        <v>110</v>
      </c>
      <c r="W85" s="39">
        <f t="shared" si="93"/>
        <v>0</v>
      </c>
      <c r="X85" s="38">
        <f t="shared" si="94"/>
        <v>560.24</v>
      </c>
      <c r="Y85" s="38">
        <f t="shared" si="95"/>
        <v>1871.36</v>
      </c>
      <c r="Z85" s="38"/>
      <c r="AA85" s="41" t="s">
        <v>58</v>
      </c>
      <c r="AB85" s="42">
        <f t="shared" ref="AB85:AH85" si="113">K85+R85</f>
        <v>47.05</v>
      </c>
      <c r="AC85" s="42">
        <f t="shared" si="113"/>
        <v>940.93</v>
      </c>
      <c r="AD85" s="42">
        <f t="shared" si="113"/>
        <v>624.18</v>
      </c>
      <c r="AE85" s="42">
        <f t="shared" si="113"/>
        <v>39.2</v>
      </c>
      <c r="AF85" s="42">
        <f t="shared" si="113"/>
        <v>220</v>
      </c>
      <c r="AG85" s="42">
        <f t="shared" si="113"/>
        <v>0</v>
      </c>
      <c r="AH85" s="42">
        <f t="shared" si="113"/>
        <v>1871.36</v>
      </c>
      <c r="AI85" s="41" t="s">
        <v>35</v>
      </c>
    </row>
    <row r="86" s="15" customFormat="1" ht="16" customHeight="1" spans="1:36">
      <c r="A86" s="37">
        <f t="shared" si="80"/>
        <v>83</v>
      </c>
      <c r="B86" s="38" t="s">
        <v>270</v>
      </c>
      <c r="C86" s="38" t="s">
        <v>297</v>
      </c>
      <c r="D86" s="40" t="s">
        <v>298</v>
      </c>
      <c r="E86" s="38">
        <v>3920.55</v>
      </c>
      <c r="F86" s="38">
        <v>3920.55</v>
      </c>
      <c r="G86" s="39">
        <v>6241.75</v>
      </c>
      <c r="H86" s="38">
        <v>3920.55</v>
      </c>
      <c r="I86" s="39">
        <v>2200</v>
      </c>
      <c r="J86" s="39"/>
      <c r="K86" s="38">
        <f t="shared" si="81"/>
        <v>47.05</v>
      </c>
      <c r="L86" s="38">
        <f t="shared" si="82"/>
        <v>627.29</v>
      </c>
      <c r="M86" s="39">
        <f t="shared" si="83"/>
        <v>499.34</v>
      </c>
      <c r="N86" s="38">
        <f t="shared" si="84"/>
        <v>27.44</v>
      </c>
      <c r="O86" s="39">
        <f t="shared" si="85"/>
        <v>110</v>
      </c>
      <c r="P86" s="39">
        <f t="shared" si="86"/>
        <v>0</v>
      </c>
      <c r="Q86" s="39">
        <f t="shared" si="87"/>
        <v>1311.12</v>
      </c>
      <c r="R86" s="38">
        <f t="shared" si="88"/>
        <v>0</v>
      </c>
      <c r="S86" s="38">
        <f t="shared" si="89"/>
        <v>313.64</v>
      </c>
      <c r="T86" s="39">
        <f t="shared" si="90"/>
        <v>124.84</v>
      </c>
      <c r="U86" s="38">
        <f t="shared" si="91"/>
        <v>11.76</v>
      </c>
      <c r="V86" s="39">
        <f t="shared" si="92"/>
        <v>110</v>
      </c>
      <c r="W86" s="39">
        <f t="shared" si="93"/>
        <v>0</v>
      </c>
      <c r="X86" s="38">
        <f t="shared" si="94"/>
        <v>560.24</v>
      </c>
      <c r="Y86" s="38">
        <f t="shared" si="95"/>
        <v>1871.36</v>
      </c>
      <c r="Z86" s="38"/>
      <c r="AA86" s="41" t="s">
        <v>63</v>
      </c>
      <c r="AB86" s="42">
        <f t="shared" ref="AB86:AH86" si="114">K86+R86</f>
        <v>47.05</v>
      </c>
      <c r="AC86" s="42">
        <f t="shared" si="114"/>
        <v>940.93</v>
      </c>
      <c r="AD86" s="42">
        <f t="shared" si="114"/>
        <v>624.18</v>
      </c>
      <c r="AE86" s="42">
        <f t="shared" si="114"/>
        <v>39.2</v>
      </c>
      <c r="AF86" s="42">
        <f t="shared" si="114"/>
        <v>220</v>
      </c>
      <c r="AG86" s="42">
        <f t="shared" si="114"/>
        <v>0</v>
      </c>
      <c r="AH86" s="42">
        <f t="shared" si="114"/>
        <v>1871.36</v>
      </c>
      <c r="AI86" s="41" t="s">
        <v>33</v>
      </c>
    </row>
    <row r="87" s="15" customFormat="1" ht="16" customHeight="1" spans="1:36">
      <c r="A87" s="37">
        <f t="shared" si="80"/>
        <v>84</v>
      </c>
      <c r="B87" s="38" t="s">
        <v>270</v>
      </c>
      <c r="C87" s="38" t="s">
        <v>299</v>
      </c>
      <c r="D87" s="220" t="s">
        <v>300</v>
      </c>
      <c r="E87" s="38">
        <v>3920.55</v>
      </c>
      <c r="F87" s="38">
        <v>3920.55</v>
      </c>
      <c r="G87" s="39">
        <v>6241.75</v>
      </c>
      <c r="H87" s="38">
        <v>3920.55</v>
      </c>
      <c r="I87" s="39">
        <v>2200</v>
      </c>
      <c r="J87" s="39"/>
      <c r="K87" s="38">
        <f t="shared" si="81"/>
        <v>47.05</v>
      </c>
      <c r="L87" s="38">
        <f t="shared" si="82"/>
        <v>627.29</v>
      </c>
      <c r="M87" s="39">
        <f t="shared" si="83"/>
        <v>499.34</v>
      </c>
      <c r="N87" s="38">
        <f t="shared" si="84"/>
        <v>27.44</v>
      </c>
      <c r="O87" s="39">
        <f t="shared" si="85"/>
        <v>110</v>
      </c>
      <c r="P87" s="39">
        <f t="shared" si="86"/>
        <v>0</v>
      </c>
      <c r="Q87" s="39">
        <f t="shared" si="87"/>
        <v>1311.12</v>
      </c>
      <c r="R87" s="38">
        <f t="shared" si="88"/>
        <v>0</v>
      </c>
      <c r="S87" s="38">
        <f t="shared" si="89"/>
        <v>313.64</v>
      </c>
      <c r="T87" s="39">
        <f t="shared" si="90"/>
        <v>124.84</v>
      </c>
      <c r="U87" s="38">
        <f t="shared" si="91"/>
        <v>11.76</v>
      </c>
      <c r="V87" s="39">
        <f t="shared" si="92"/>
        <v>110</v>
      </c>
      <c r="W87" s="39">
        <f t="shared" si="93"/>
        <v>0</v>
      </c>
      <c r="X87" s="38">
        <f t="shared" si="94"/>
        <v>560.24</v>
      </c>
      <c r="Y87" s="38">
        <f t="shared" si="95"/>
        <v>1871.36</v>
      </c>
      <c r="Z87" s="38"/>
      <c r="AA87" s="41" t="s">
        <v>63</v>
      </c>
      <c r="AB87" s="42">
        <f t="shared" ref="AB87:AH87" si="115">K87+R87</f>
        <v>47.05</v>
      </c>
      <c r="AC87" s="42">
        <f t="shared" si="115"/>
        <v>940.93</v>
      </c>
      <c r="AD87" s="42">
        <f t="shared" si="115"/>
        <v>624.18</v>
      </c>
      <c r="AE87" s="42">
        <f t="shared" si="115"/>
        <v>39.2</v>
      </c>
      <c r="AF87" s="42">
        <f t="shared" si="115"/>
        <v>220</v>
      </c>
      <c r="AG87" s="42">
        <f t="shared" si="115"/>
        <v>0</v>
      </c>
      <c r="AH87" s="42">
        <f t="shared" si="115"/>
        <v>1871.36</v>
      </c>
      <c r="AI87" s="41" t="s">
        <v>33</v>
      </c>
    </row>
    <row r="88" s="15" customFormat="1" ht="16" customHeight="1" spans="1:36">
      <c r="A88" s="37">
        <f t="shared" si="80"/>
        <v>85</v>
      </c>
      <c r="B88" s="38" t="s">
        <v>270</v>
      </c>
      <c r="C88" s="38" t="s">
        <v>301</v>
      </c>
      <c r="D88" s="40" t="s">
        <v>302</v>
      </c>
      <c r="E88" s="38">
        <v>3920.55</v>
      </c>
      <c r="F88" s="38">
        <v>3920.55</v>
      </c>
      <c r="G88" s="39">
        <v>6241.75</v>
      </c>
      <c r="H88" s="38">
        <v>3920.55</v>
      </c>
      <c r="I88" s="39">
        <v>2544</v>
      </c>
      <c r="J88" s="39"/>
      <c r="K88" s="38">
        <f t="shared" si="81"/>
        <v>47.05</v>
      </c>
      <c r="L88" s="38">
        <f t="shared" si="82"/>
        <v>627.29</v>
      </c>
      <c r="M88" s="39">
        <f t="shared" si="83"/>
        <v>499.34</v>
      </c>
      <c r="N88" s="38">
        <f t="shared" si="84"/>
        <v>27.44</v>
      </c>
      <c r="O88" s="39">
        <f t="shared" si="85"/>
        <v>127.2</v>
      </c>
      <c r="P88" s="39">
        <f t="shared" si="86"/>
        <v>0</v>
      </c>
      <c r="Q88" s="39">
        <f t="shared" si="87"/>
        <v>1328.32</v>
      </c>
      <c r="R88" s="38">
        <f t="shared" si="88"/>
        <v>0</v>
      </c>
      <c r="S88" s="38">
        <f t="shared" si="89"/>
        <v>313.64</v>
      </c>
      <c r="T88" s="39">
        <f t="shared" si="90"/>
        <v>124.84</v>
      </c>
      <c r="U88" s="38">
        <f t="shared" si="91"/>
        <v>11.76</v>
      </c>
      <c r="V88" s="39">
        <f t="shared" si="92"/>
        <v>127.2</v>
      </c>
      <c r="W88" s="39">
        <f t="shared" si="93"/>
        <v>0</v>
      </c>
      <c r="X88" s="38">
        <f t="shared" si="94"/>
        <v>577.44</v>
      </c>
      <c r="Y88" s="38">
        <f t="shared" si="95"/>
        <v>1905.76</v>
      </c>
      <c r="Z88" s="38"/>
      <c r="AA88" s="41" t="s">
        <v>63</v>
      </c>
      <c r="AB88" s="42">
        <f t="shared" ref="AB88:AH88" si="116">K88+R88</f>
        <v>47.05</v>
      </c>
      <c r="AC88" s="42">
        <f t="shared" si="116"/>
        <v>940.93</v>
      </c>
      <c r="AD88" s="42">
        <f t="shared" si="116"/>
        <v>624.18</v>
      </c>
      <c r="AE88" s="42">
        <f t="shared" si="116"/>
        <v>39.2</v>
      </c>
      <c r="AF88" s="42">
        <f t="shared" si="116"/>
        <v>254.4</v>
      </c>
      <c r="AG88" s="42">
        <f t="shared" si="116"/>
        <v>0</v>
      </c>
      <c r="AH88" s="42">
        <f t="shared" si="116"/>
        <v>1905.76</v>
      </c>
      <c r="AI88" s="41" t="s">
        <v>33</v>
      </c>
    </row>
    <row r="89" s="15" customFormat="1" ht="16" customHeight="1" spans="1:36">
      <c r="A89" s="37">
        <f t="shared" si="80"/>
        <v>86</v>
      </c>
      <c r="B89" s="38" t="s">
        <v>270</v>
      </c>
      <c r="C89" s="38" t="s">
        <v>303</v>
      </c>
      <c r="D89" s="40" t="s">
        <v>304</v>
      </c>
      <c r="E89" s="38">
        <v>3920.55</v>
      </c>
      <c r="F89" s="38">
        <v>3920.55</v>
      </c>
      <c r="G89" s="39">
        <v>6241.75</v>
      </c>
      <c r="H89" s="38">
        <v>3920.55</v>
      </c>
      <c r="I89" s="39">
        <v>2544</v>
      </c>
      <c r="J89" s="39"/>
      <c r="K89" s="38">
        <f t="shared" si="81"/>
        <v>47.05</v>
      </c>
      <c r="L89" s="38">
        <f t="shared" si="82"/>
        <v>627.29</v>
      </c>
      <c r="M89" s="39">
        <f t="shared" si="83"/>
        <v>499.34</v>
      </c>
      <c r="N89" s="38">
        <f t="shared" si="84"/>
        <v>27.44</v>
      </c>
      <c r="O89" s="39">
        <f t="shared" si="85"/>
        <v>127.2</v>
      </c>
      <c r="P89" s="39">
        <f t="shared" si="86"/>
        <v>0</v>
      </c>
      <c r="Q89" s="39">
        <f t="shared" si="87"/>
        <v>1328.32</v>
      </c>
      <c r="R89" s="38">
        <f t="shared" si="88"/>
        <v>0</v>
      </c>
      <c r="S89" s="38">
        <f t="shared" si="89"/>
        <v>313.64</v>
      </c>
      <c r="T89" s="39">
        <f t="shared" si="90"/>
        <v>124.84</v>
      </c>
      <c r="U89" s="38">
        <f t="shared" si="91"/>
        <v>11.76</v>
      </c>
      <c r="V89" s="39">
        <f t="shared" si="92"/>
        <v>127.2</v>
      </c>
      <c r="W89" s="39">
        <f t="shared" si="93"/>
        <v>0</v>
      </c>
      <c r="X89" s="38">
        <f t="shared" si="94"/>
        <v>577.44</v>
      </c>
      <c r="Y89" s="38">
        <f t="shared" si="95"/>
        <v>1905.76</v>
      </c>
      <c r="Z89" s="38"/>
      <c r="AA89" s="41" t="s">
        <v>63</v>
      </c>
      <c r="AB89" s="42">
        <f t="shared" ref="AB89:AH89" si="117">K89+R89</f>
        <v>47.05</v>
      </c>
      <c r="AC89" s="42">
        <f t="shared" si="117"/>
        <v>940.93</v>
      </c>
      <c r="AD89" s="42">
        <f t="shared" si="117"/>
        <v>624.18</v>
      </c>
      <c r="AE89" s="42">
        <f t="shared" si="117"/>
        <v>39.2</v>
      </c>
      <c r="AF89" s="42">
        <f t="shared" si="117"/>
        <v>254.4</v>
      </c>
      <c r="AG89" s="42">
        <f t="shared" si="117"/>
        <v>0</v>
      </c>
      <c r="AH89" s="42">
        <f t="shared" si="117"/>
        <v>1905.76</v>
      </c>
      <c r="AI89" s="41" t="s">
        <v>33</v>
      </c>
    </row>
    <row r="90" s="15" customFormat="1" ht="16" customHeight="1" spans="1:36">
      <c r="A90" s="37">
        <f t="shared" si="80"/>
        <v>87</v>
      </c>
      <c r="B90" s="38" t="s">
        <v>270</v>
      </c>
      <c r="C90" s="38" t="s">
        <v>305</v>
      </c>
      <c r="D90" s="40" t="s">
        <v>306</v>
      </c>
      <c r="E90" s="38">
        <v>3920.55</v>
      </c>
      <c r="F90" s="38">
        <v>3920.55</v>
      </c>
      <c r="G90" s="39">
        <v>6241.75</v>
      </c>
      <c r="H90" s="38">
        <v>3920.55</v>
      </c>
      <c r="I90" s="39">
        <v>2544</v>
      </c>
      <c r="J90" s="39"/>
      <c r="K90" s="38">
        <f t="shared" si="81"/>
        <v>47.05</v>
      </c>
      <c r="L90" s="38">
        <f t="shared" si="82"/>
        <v>627.29</v>
      </c>
      <c r="M90" s="39">
        <f t="shared" si="83"/>
        <v>499.34</v>
      </c>
      <c r="N90" s="38">
        <f t="shared" si="84"/>
        <v>27.44</v>
      </c>
      <c r="O90" s="39">
        <f t="shared" si="85"/>
        <v>127.2</v>
      </c>
      <c r="P90" s="39">
        <f t="shared" si="86"/>
        <v>0</v>
      </c>
      <c r="Q90" s="39">
        <f t="shared" si="87"/>
        <v>1328.32</v>
      </c>
      <c r="R90" s="38">
        <f t="shared" si="88"/>
        <v>0</v>
      </c>
      <c r="S90" s="38">
        <f t="shared" si="89"/>
        <v>313.64</v>
      </c>
      <c r="T90" s="39">
        <f t="shared" si="90"/>
        <v>124.84</v>
      </c>
      <c r="U90" s="38">
        <f t="shared" si="91"/>
        <v>11.76</v>
      </c>
      <c r="V90" s="39">
        <f t="shared" si="92"/>
        <v>127.2</v>
      </c>
      <c r="W90" s="39">
        <f t="shared" si="93"/>
        <v>0</v>
      </c>
      <c r="X90" s="38">
        <f t="shared" si="94"/>
        <v>577.44</v>
      </c>
      <c r="Y90" s="38">
        <f t="shared" si="95"/>
        <v>1905.76</v>
      </c>
      <c r="Z90" s="38"/>
      <c r="AA90" s="41" t="s">
        <v>63</v>
      </c>
      <c r="AB90" s="42">
        <f t="shared" ref="AB90:AH90" si="118">K90+R90</f>
        <v>47.05</v>
      </c>
      <c r="AC90" s="42">
        <f t="shared" si="118"/>
        <v>940.93</v>
      </c>
      <c r="AD90" s="42">
        <f t="shared" si="118"/>
        <v>624.18</v>
      </c>
      <c r="AE90" s="42">
        <f t="shared" si="118"/>
        <v>39.2</v>
      </c>
      <c r="AF90" s="42">
        <f t="shared" si="118"/>
        <v>254.4</v>
      </c>
      <c r="AG90" s="42">
        <f t="shared" si="118"/>
        <v>0</v>
      </c>
      <c r="AH90" s="42">
        <f t="shared" si="118"/>
        <v>1905.76</v>
      </c>
      <c r="AI90" s="41" t="s">
        <v>33</v>
      </c>
    </row>
    <row r="91" s="15" customFormat="1" ht="16" customHeight="1" spans="1:36">
      <c r="A91" s="37">
        <f t="shared" si="80"/>
        <v>88</v>
      </c>
      <c r="B91" s="38" t="s">
        <v>238</v>
      </c>
      <c r="C91" s="38" t="s">
        <v>307</v>
      </c>
      <c r="D91" s="40" t="s">
        <v>308</v>
      </c>
      <c r="E91" s="38">
        <v>3920.55</v>
      </c>
      <c r="F91" s="38">
        <v>3920.55</v>
      </c>
      <c r="G91" s="39">
        <v>6241.75</v>
      </c>
      <c r="H91" s="38">
        <v>3920.55</v>
      </c>
      <c r="I91" s="39">
        <v>2544</v>
      </c>
      <c r="J91" s="39"/>
      <c r="K91" s="38">
        <f t="shared" si="81"/>
        <v>47.05</v>
      </c>
      <c r="L91" s="38">
        <f t="shared" si="82"/>
        <v>627.29</v>
      </c>
      <c r="M91" s="39">
        <f t="shared" si="83"/>
        <v>499.34</v>
      </c>
      <c r="N91" s="38">
        <f t="shared" si="84"/>
        <v>27.44</v>
      </c>
      <c r="O91" s="39">
        <f t="shared" si="85"/>
        <v>127.2</v>
      </c>
      <c r="P91" s="39">
        <f t="shared" si="86"/>
        <v>0</v>
      </c>
      <c r="Q91" s="39">
        <f t="shared" si="87"/>
        <v>1328.32</v>
      </c>
      <c r="R91" s="38">
        <f t="shared" si="88"/>
        <v>0</v>
      </c>
      <c r="S91" s="38">
        <f t="shared" si="89"/>
        <v>313.64</v>
      </c>
      <c r="T91" s="39">
        <f t="shared" si="90"/>
        <v>124.84</v>
      </c>
      <c r="U91" s="38">
        <f t="shared" si="91"/>
        <v>11.76</v>
      </c>
      <c r="V91" s="39">
        <f t="shared" si="92"/>
        <v>127.2</v>
      </c>
      <c r="W91" s="39">
        <f t="shared" si="93"/>
        <v>0</v>
      </c>
      <c r="X91" s="38">
        <f t="shared" si="94"/>
        <v>577.44</v>
      </c>
      <c r="Y91" s="38">
        <f t="shared" si="95"/>
        <v>1905.76</v>
      </c>
      <c r="Z91" s="38"/>
      <c r="AA91" s="41" t="s">
        <v>60</v>
      </c>
      <c r="AB91" s="42">
        <f t="shared" ref="AB91:AH91" si="119">K91+R91</f>
        <v>47.05</v>
      </c>
      <c r="AC91" s="42">
        <f t="shared" si="119"/>
        <v>940.93</v>
      </c>
      <c r="AD91" s="42">
        <f t="shared" si="119"/>
        <v>624.18</v>
      </c>
      <c r="AE91" s="42">
        <f t="shared" si="119"/>
        <v>39.2</v>
      </c>
      <c r="AF91" s="42">
        <f t="shared" si="119"/>
        <v>254.4</v>
      </c>
      <c r="AG91" s="42">
        <f t="shared" si="119"/>
        <v>0</v>
      </c>
      <c r="AH91" s="42">
        <f t="shared" si="119"/>
        <v>1905.76</v>
      </c>
      <c r="AI91" s="41" t="s">
        <v>33</v>
      </c>
    </row>
    <row r="92" s="20" customFormat="1" ht="16" customHeight="1" spans="1:36">
      <c r="A92" s="122">
        <f t="shared" si="80"/>
        <v>89</v>
      </c>
      <c r="B92" s="123" t="s">
        <v>270</v>
      </c>
      <c r="C92" s="123" t="s">
        <v>309</v>
      </c>
      <c r="D92" s="124" t="s">
        <v>310</v>
      </c>
      <c r="E92" s="123">
        <v>3920.55</v>
      </c>
      <c r="F92" s="123">
        <v>3920.55</v>
      </c>
      <c r="G92" s="126">
        <v>6241.75</v>
      </c>
      <c r="H92" s="123">
        <v>3920.55</v>
      </c>
      <c r="I92" s="126">
        <v>2544</v>
      </c>
      <c r="J92" s="39"/>
      <c r="K92" s="123">
        <f t="shared" si="81"/>
        <v>47.05</v>
      </c>
      <c r="L92" s="123">
        <f t="shared" si="82"/>
        <v>627.29</v>
      </c>
      <c r="M92" s="126">
        <f t="shared" si="83"/>
        <v>499.34</v>
      </c>
      <c r="N92" s="123">
        <f t="shared" si="84"/>
        <v>27.44</v>
      </c>
      <c r="O92" s="126">
        <f t="shared" si="85"/>
        <v>127.2</v>
      </c>
      <c r="P92" s="126">
        <f t="shared" si="86"/>
        <v>0</v>
      </c>
      <c r="Q92" s="126">
        <f t="shared" si="87"/>
        <v>1328.32</v>
      </c>
      <c r="R92" s="123">
        <f t="shared" si="88"/>
        <v>0</v>
      </c>
      <c r="S92" s="123">
        <f t="shared" si="89"/>
        <v>313.64</v>
      </c>
      <c r="T92" s="126">
        <f t="shared" si="90"/>
        <v>124.84</v>
      </c>
      <c r="U92" s="123">
        <f t="shared" si="91"/>
        <v>11.76</v>
      </c>
      <c r="V92" s="126">
        <f t="shared" si="92"/>
        <v>127.2</v>
      </c>
      <c r="W92" s="126">
        <f t="shared" si="93"/>
        <v>0</v>
      </c>
      <c r="X92" s="123">
        <f t="shared" si="94"/>
        <v>577.44</v>
      </c>
      <c r="Y92" s="123">
        <f t="shared" si="95"/>
        <v>1905.76</v>
      </c>
      <c r="Z92" s="123"/>
      <c r="AA92" s="127" t="s">
        <v>63</v>
      </c>
      <c r="AB92" s="128">
        <f t="shared" ref="AB92:AH92" si="120">K92+R92</f>
        <v>47.05</v>
      </c>
      <c r="AC92" s="128">
        <f t="shared" si="120"/>
        <v>940.93</v>
      </c>
      <c r="AD92" s="128">
        <f t="shared" si="120"/>
        <v>624.18</v>
      </c>
      <c r="AE92" s="128">
        <f t="shared" si="120"/>
        <v>39.2</v>
      </c>
      <c r="AF92" s="128">
        <f t="shared" si="120"/>
        <v>254.4</v>
      </c>
      <c r="AG92" s="128">
        <f t="shared" si="120"/>
        <v>0</v>
      </c>
      <c r="AH92" s="128">
        <f t="shared" si="120"/>
        <v>1905.76</v>
      </c>
      <c r="AI92" s="127" t="s">
        <v>33</v>
      </c>
      <c r="AJ92" s="15"/>
    </row>
    <row r="93" s="15" customFormat="1" ht="16" customHeight="1" spans="1:36">
      <c r="A93" s="37">
        <f t="shared" si="80"/>
        <v>90</v>
      </c>
      <c r="B93" s="38" t="s">
        <v>270</v>
      </c>
      <c r="C93" s="151" t="s">
        <v>311</v>
      </c>
      <c r="D93" s="221" t="s">
        <v>312</v>
      </c>
      <c r="E93" s="38">
        <v>3920.55</v>
      </c>
      <c r="F93" s="38">
        <v>3920.55</v>
      </c>
      <c r="G93" s="39">
        <v>6241.75</v>
      </c>
      <c r="H93" s="38">
        <v>3920.55</v>
      </c>
      <c r="I93" s="39">
        <v>0</v>
      </c>
      <c r="J93" s="39"/>
      <c r="K93" s="38">
        <f t="shared" si="81"/>
        <v>47.05</v>
      </c>
      <c r="L93" s="38">
        <f t="shared" si="82"/>
        <v>627.29</v>
      </c>
      <c r="M93" s="39">
        <f t="shared" si="83"/>
        <v>499.34</v>
      </c>
      <c r="N93" s="38">
        <f t="shared" si="84"/>
        <v>27.44</v>
      </c>
      <c r="O93" s="39">
        <f t="shared" si="85"/>
        <v>0</v>
      </c>
      <c r="P93" s="39">
        <f t="shared" si="86"/>
        <v>0</v>
      </c>
      <c r="Q93" s="39">
        <f t="shared" si="87"/>
        <v>1201.12</v>
      </c>
      <c r="R93" s="38">
        <f t="shared" si="88"/>
        <v>0</v>
      </c>
      <c r="S93" s="38">
        <f t="shared" si="89"/>
        <v>313.64</v>
      </c>
      <c r="T93" s="39">
        <f t="shared" si="90"/>
        <v>124.84</v>
      </c>
      <c r="U93" s="38">
        <f t="shared" si="91"/>
        <v>11.76</v>
      </c>
      <c r="V93" s="39">
        <f t="shared" si="92"/>
        <v>0</v>
      </c>
      <c r="W93" s="39">
        <f t="shared" si="93"/>
        <v>0</v>
      </c>
      <c r="X93" s="38">
        <f t="shared" si="94"/>
        <v>450.24</v>
      </c>
      <c r="Y93" s="38">
        <f t="shared" si="95"/>
        <v>1651.36</v>
      </c>
      <c r="Z93" s="38"/>
      <c r="AA93" s="41" t="s">
        <v>63</v>
      </c>
      <c r="AB93" s="42">
        <f t="shared" ref="AB93:AH93" si="121">K93+R93</f>
        <v>47.05</v>
      </c>
      <c r="AC93" s="42">
        <f t="shared" si="121"/>
        <v>940.93</v>
      </c>
      <c r="AD93" s="42">
        <f t="shared" si="121"/>
        <v>624.18</v>
      </c>
      <c r="AE93" s="42">
        <f t="shared" si="121"/>
        <v>39.2</v>
      </c>
      <c r="AF93" s="42">
        <f t="shared" si="121"/>
        <v>0</v>
      </c>
      <c r="AG93" s="42">
        <f t="shared" si="121"/>
        <v>0</v>
      </c>
      <c r="AH93" s="42">
        <f t="shared" si="121"/>
        <v>1651.36</v>
      </c>
      <c r="AI93" s="41" t="s">
        <v>33</v>
      </c>
    </row>
    <row r="94" s="15" customFormat="1" ht="16" customHeight="1" spans="1:36">
      <c r="A94" s="37">
        <f t="shared" si="80"/>
        <v>91</v>
      </c>
      <c r="B94" s="38" t="s">
        <v>270</v>
      </c>
      <c r="C94" s="38" t="s">
        <v>313</v>
      </c>
      <c r="D94" s="221" t="s">
        <v>314</v>
      </c>
      <c r="E94" s="38">
        <v>3920.55</v>
      </c>
      <c r="F94" s="38">
        <v>3920.55</v>
      </c>
      <c r="G94" s="39">
        <v>6241.75</v>
      </c>
      <c r="H94" s="38">
        <v>3920.55</v>
      </c>
      <c r="I94" s="39">
        <v>2200</v>
      </c>
      <c r="J94" s="39"/>
      <c r="K94" s="38">
        <f t="shared" si="81"/>
        <v>47.05</v>
      </c>
      <c r="L94" s="38">
        <f t="shared" si="82"/>
        <v>627.29</v>
      </c>
      <c r="M94" s="39">
        <f t="shared" si="83"/>
        <v>499.34</v>
      </c>
      <c r="N94" s="38">
        <f t="shared" si="84"/>
        <v>27.44</v>
      </c>
      <c r="O94" s="39">
        <f t="shared" si="85"/>
        <v>110</v>
      </c>
      <c r="P94" s="39">
        <f t="shared" si="86"/>
        <v>0</v>
      </c>
      <c r="Q94" s="39">
        <f t="shared" si="87"/>
        <v>1311.12</v>
      </c>
      <c r="R94" s="38">
        <f t="shared" si="88"/>
        <v>0</v>
      </c>
      <c r="S94" s="38">
        <f t="shared" si="89"/>
        <v>313.64</v>
      </c>
      <c r="T94" s="39">
        <f t="shared" si="90"/>
        <v>124.84</v>
      </c>
      <c r="U94" s="38">
        <f t="shared" si="91"/>
        <v>11.76</v>
      </c>
      <c r="V94" s="39">
        <f t="shared" si="92"/>
        <v>110</v>
      </c>
      <c r="W94" s="39">
        <f t="shared" si="93"/>
        <v>0</v>
      </c>
      <c r="X94" s="38">
        <f t="shared" si="94"/>
        <v>560.24</v>
      </c>
      <c r="Y94" s="38">
        <f t="shared" si="95"/>
        <v>1871.36</v>
      </c>
      <c r="Z94" s="38"/>
      <c r="AA94" s="41" t="s">
        <v>63</v>
      </c>
      <c r="AB94" s="42">
        <f t="shared" ref="AB94:AH94" si="122">K94+R94</f>
        <v>47.05</v>
      </c>
      <c r="AC94" s="42">
        <f t="shared" si="122"/>
        <v>940.93</v>
      </c>
      <c r="AD94" s="42">
        <f t="shared" si="122"/>
        <v>624.18</v>
      </c>
      <c r="AE94" s="42">
        <f t="shared" si="122"/>
        <v>39.2</v>
      </c>
      <c r="AF94" s="42">
        <f t="shared" si="122"/>
        <v>220</v>
      </c>
      <c r="AG94" s="42">
        <f t="shared" si="122"/>
        <v>0</v>
      </c>
      <c r="AH94" s="42">
        <f t="shared" si="122"/>
        <v>1871.36</v>
      </c>
      <c r="AI94" s="41" t="s">
        <v>33</v>
      </c>
    </row>
    <row r="95" s="15" customFormat="1" ht="16" customHeight="1" spans="1:36">
      <c r="A95" s="37">
        <f t="shared" si="80"/>
        <v>92</v>
      </c>
      <c r="B95" s="38" t="s">
        <v>238</v>
      </c>
      <c r="C95" s="38" t="s">
        <v>315</v>
      </c>
      <c r="D95" s="46" t="s">
        <v>316</v>
      </c>
      <c r="E95" s="38">
        <v>3920.55</v>
      </c>
      <c r="F95" s="38">
        <v>3920.55</v>
      </c>
      <c r="G95" s="39">
        <v>6241.75</v>
      </c>
      <c r="H95" s="38">
        <v>3920.55</v>
      </c>
      <c r="I95" s="39">
        <v>2544</v>
      </c>
      <c r="J95" s="39"/>
      <c r="K95" s="38">
        <f t="shared" si="81"/>
        <v>47.05</v>
      </c>
      <c r="L95" s="38">
        <f t="shared" si="82"/>
        <v>627.29</v>
      </c>
      <c r="M95" s="39">
        <f t="shared" si="83"/>
        <v>499.34</v>
      </c>
      <c r="N95" s="38">
        <f t="shared" si="84"/>
        <v>27.44</v>
      </c>
      <c r="O95" s="39">
        <f t="shared" si="85"/>
        <v>127.2</v>
      </c>
      <c r="P95" s="39">
        <f t="shared" si="86"/>
        <v>0</v>
      </c>
      <c r="Q95" s="39">
        <f t="shared" si="87"/>
        <v>1328.32</v>
      </c>
      <c r="R95" s="38">
        <f t="shared" si="88"/>
        <v>0</v>
      </c>
      <c r="S95" s="38">
        <f t="shared" si="89"/>
        <v>313.64</v>
      </c>
      <c r="T95" s="39">
        <f t="shared" si="90"/>
        <v>124.84</v>
      </c>
      <c r="U95" s="38">
        <f t="shared" si="91"/>
        <v>11.76</v>
      </c>
      <c r="V95" s="39">
        <f t="shared" si="92"/>
        <v>127.2</v>
      </c>
      <c r="W95" s="39">
        <f t="shared" si="93"/>
        <v>0</v>
      </c>
      <c r="X95" s="38">
        <f t="shared" si="94"/>
        <v>577.44</v>
      </c>
      <c r="Y95" s="38">
        <f t="shared" si="95"/>
        <v>1905.76</v>
      </c>
      <c r="Z95" s="38"/>
      <c r="AA95" s="41" t="s">
        <v>60</v>
      </c>
      <c r="AB95" s="42">
        <f t="shared" ref="AB95:AH95" si="123">K95+R95</f>
        <v>47.05</v>
      </c>
      <c r="AC95" s="42">
        <f t="shared" si="123"/>
        <v>940.93</v>
      </c>
      <c r="AD95" s="42">
        <f t="shared" si="123"/>
        <v>624.18</v>
      </c>
      <c r="AE95" s="42">
        <f t="shared" si="123"/>
        <v>39.2</v>
      </c>
      <c r="AF95" s="42">
        <f t="shared" si="123"/>
        <v>254.4</v>
      </c>
      <c r="AG95" s="42">
        <f t="shared" si="123"/>
        <v>0</v>
      </c>
      <c r="AH95" s="42">
        <f t="shared" si="123"/>
        <v>1905.76</v>
      </c>
      <c r="AI95" s="41" t="s">
        <v>33</v>
      </c>
    </row>
    <row r="96" s="15" customFormat="1" ht="16" customHeight="1" spans="1:36">
      <c r="A96" s="37">
        <f t="shared" si="80"/>
        <v>93</v>
      </c>
      <c r="B96" s="38" t="s">
        <v>270</v>
      </c>
      <c r="C96" s="38" t="s">
        <v>317</v>
      </c>
      <c r="D96" s="46" t="s">
        <v>318</v>
      </c>
      <c r="E96" s="38">
        <v>3920.55</v>
      </c>
      <c r="F96" s="38">
        <v>3920.55</v>
      </c>
      <c r="G96" s="39">
        <v>6241.75</v>
      </c>
      <c r="H96" s="38">
        <v>3920.55</v>
      </c>
      <c r="I96" s="39">
        <v>2544</v>
      </c>
      <c r="J96" s="39"/>
      <c r="K96" s="38">
        <f t="shared" si="81"/>
        <v>47.05</v>
      </c>
      <c r="L96" s="38">
        <f t="shared" si="82"/>
        <v>627.29</v>
      </c>
      <c r="M96" s="39">
        <f t="shared" si="83"/>
        <v>499.34</v>
      </c>
      <c r="N96" s="38">
        <f t="shared" si="84"/>
        <v>27.44</v>
      </c>
      <c r="O96" s="39">
        <f t="shared" si="85"/>
        <v>127.2</v>
      </c>
      <c r="P96" s="39">
        <f t="shared" si="86"/>
        <v>0</v>
      </c>
      <c r="Q96" s="39">
        <f t="shared" si="87"/>
        <v>1328.32</v>
      </c>
      <c r="R96" s="38">
        <f t="shared" si="88"/>
        <v>0</v>
      </c>
      <c r="S96" s="38">
        <f t="shared" si="89"/>
        <v>313.64</v>
      </c>
      <c r="T96" s="39">
        <f t="shared" si="90"/>
        <v>124.84</v>
      </c>
      <c r="U96" s="38">
        <f t="shared" si="91"/>
        <v>11.76</v>
      </c>
      <c r="V96" s="39">
        <f t="shared" si="92"/>
        <v>127.2</v>
      </c>
      <c r="W96" s="39">
        <f t="shared" si="93"/>
        <v>0</v>
      </c>
      <c r="X96" s="38">
        <f t="shared" si="94"/>
        <v>577.44</v>
      </c>
      <c r="Y96" s="38">
        <f t="shared" si="95"/>
        <v>1905.76</v>
      </c>
      <c r="Z96" s="38"/>
      <c r="AA96" s="41" t="s">
        <v>63</v>
      </c>
      <c r="AB96" s="42">
        <f t="shared" ref="AB96:AH96" si="124">K96+R96</f>
        <v>47.05</v>
      </c>
      <c r="AC96" s="42">
        <f t="shared" si="124"/>
        <v>940.93</v>
      </c>
      <c r="AD96" s="42">
        <f t="shared" si="124"/>
        <v>624.18</v>
      </c>
      <c r="AE96" s="42">
        <f t="shared" si="124"/>
        <v>39.2</v>
      </c>
      <c r="AF96" s="42">
        <f t="shared" si="124"/>
        <v>254.4</v>
      </c>
      <c r="AG96" s="42">
        <f t="shared" si="124"/>
        <v>0</v>
      </c>
      <c r="AH96" s="42">
        <f t="shared" si="124"/>
        <v>1905.76</v>
      </c>
      <c r="AI96" s="41" t="s">
        <v>33</v>
      </c>
    </row>
    <row r="97" s="15" customFormat="1" ht="16" customHeight="1" spans="1:35">
      <c r="A97" s="37">
        <f t="shared" si="80"/>
        <v>94</v>
      </c>
      <c r="B97" s="38" t="s">
        <v>270</v>
      </c>
      <c r="C97" s="45" t="s">
        <v>319</v>
      </c>
      <c r="D97" s="46" t="s">
        <v>320</v>
      </c>
      <c r="E97" s="38">
        <v>3920.55</v>
      </c>
      <c r="F97" s="38">
        <v>3920.55</v>
      </c>
      <c r="G97" s="39">
        <v>6241.75</v>
      </c>
      <c r="H97" s="38">
        <v>3920.55</v>
      </c>
      <c r="I97" s="39">
        <v>2200</v>
      </c>
      <c r="J97" s="39"/>
      <c r="K97" s="38">
        <f t="shared" si="81"/>
        <v>47.05</v>
      </c>
      <c r="L97" s="38">
        <f t="shared" si="82"/>
        <v>627.29</v>
      </c>
      <c r="M97" s="39">
        <f t="shared" si="83"/>
        <v>499.34</v>
      </c>
      <c r="N97" s="38">
        <f t="shared" si="84"/>
        <v>27.44</v>
      </c>
      <c r="O97" s="39">
        <f t="shared" si="85"/>
        <v>110</v>
      </c>
      <c r="P97" s="39">
        <f t="shared" si="86"/>
        <v>0</v>
      </c>
      <c r="Q97" s="39">
        <f t="shared" si="87"/>
        <v>1311.12</v>
      </c>
      <c r="R97" s="38">
        <f t="shared" si="88"/>
        <v>0</v>
      </c>
      <c r="S97" s="38">
        <f t="shared" si="89"/>
        <v>313.64</v>
      </c>
      <c r="T97" s="39">
        <f t="shared" si="90"/>
        <v>124.84</v>
      </c>
      <c r="U97" s="38">
        <f t="shared" si="91"/>
        <v>11.76</v>
      </c>
      <c r="V97" s="39">
        <f t="shared" si="92"/>
        <v>110</v>
      </c>
      <c r="W97" s="39">
        <f t="shared" si="93"/>
        <v>0</v>
      </c>
      <c r="X97" s="38">
        <f t="shared" si="94"/>
        <v>560.24</v>
      </c>
      <c r="Y97" s="38">
        <f t="shared" si="95"/>
        <v>1871.36</v>
      </c>
      <c r="Z97" s="38"/>
      <c r="AA97" s="41" t="s">
        <v>63</v>
      </c>
      <c r="AB97" s="42">
        <f t="shared" ref="AB97:AH97" si="125">K97+R97</f>
        <v>47.05</v>
      </c>
      <c r="AC97" s="42">
        <f t="shared" si="125"/>
        <v>940.93</v>
      </c>
      <c r="AD97" s="42">
        <f t="shared" si="125"/>
        <v>624.18</v>
      </c>
      <c r="AE97" s="42">
        <f t="shared" si="125"/>
        <v>39.2</v>
      </c>
      <c r="AF97" s="42">
        <f t="shared" si="125"/>
        <v>220</v>
      </c>
      <c r="AG97" s="42">
        <f t="shared" si="125"/>
        <v>0</v>
      </c>
      <c r="AH97" s="42">
        <f t="shared" si="125"/>
        <v>1871.36</v>
      </c>
      <c r="AI97" s="41" t="s">
        <v>33</v>
      </c>
    </row>
    <row r="98" s="15" customFormat="1" ht="16" customHeight="1" spans="1:35">
      <c r="A98" s="37">
        <f t="shared" si="80"/>
        <v>95</v>
      </c>
      <c r="B98" s="38" t="s">
        <v>238</v>
      </c>
      <c r="C98" s="45" t="s">
        <v>321</v>
      </c>
      <c r="D98" s="46" t="s">
        <v>322</v>
      </c>
      <c r="E98" s="38">
        <v>3920.55</v>
      </c>
      <c r="F98" s="38">
        <v>3920.55</v>
      </c>
      <c r="G98" s="39">
        <v>6241.75</v>
      </c>
      <c r="H98" s="38">
        <v>3920.55</v>
      </c>
      <c r="I98" s="39">
        <v>2200</v>
      </c>
      <c r="J98" s="39"/>
      <c r="K98" s="38">
        <f t="shared" si="81"/>
        <v>47.05</v>
      </c>
      <c r="L98" s="38">
        <f t="shared" si="82"/>
        <v>627.29</v>
      </c>
      <c r="M98" s="39">
        <f t="shared" si="83"/>
        <v>499.34</v>
      </c>
      <c r="N98" s="38">
        <f t="shared" si="84"/>
        <v>27.44</v>
      </c>
      <c r="O98" s="39">
        <f t="shared" si="85"/>
        <v>110</v>
      </c>
      <c r="P98" s="39">
        <f t="shared" si="86"/>
        <v>0</v>
      </c>
      <c r="Q98" s="39">
        <f t="shared" si="87"/>
        <v>1311.12</v>
      </c>
      <c r="R98" s="38">
        <f t="shared" si="88"/>
        <v>0</v>
      </c>
      <c r="S98" s="38">
        <f t="shared" si="89"/>
        <v>313.64</v>
      </c>
      <c r="T98" s="39">
        <f t="shared" si="90"/>
        <v>124.84</v>
      </c>
      <c r="U98" s="38">
        <f t="shared" si="91"/>
        <v>11.76</v>
      </c>
      <c r="V98" s="39">
        <f t="shared" si="92"/>
        <v>110</v>
      </c>
      <c r="W98" s="39">
        <f t="shared" si="93"/>
        <v>0</v>
      </c>
      <c r="X98" s="38">
        <f t="shared" si="94"/>
        <v>560.24</v>
      </c>
      <c r="Y98" s="38">
        <f t="shared" si="95"/>
        <v>1871.36</v>
      </c>
      <c r="Z98" s="38"/>
      <c r="AA98" s="41" t="s">
        <v>64</v>
      </c>
      <c r="AB98" s="42">
        <f t="shared" ref="AB98:AH98" si="126">K98+R98</f>
        <v>47.05</v>
      </c>
      <c r="AC98" s="42">
        <f t="shared" si="126"/>
        <v>940.93</v>
      </c>
      <c r="AD98" s="42">
        <f t="shared" si="126"/>
        <v>624.18</v>
      </c>
      <c r="AE98" s="42">
        <f t="shared" si="126"/>
        <v>39.2</v>
      </c>
      <c r="AF98" s="42">
        <f t="shared" si="126"/>
        <v>220</v>
      </c>
      <c r="AG98" s="42">
        <f t="shared" si="126"/>
        <v>0</v>
      </c>
      <c r="AH98" s="42">
        <f t="shared" si="126"/>
        <v>1871.36</v>
      </c>
      <c r="AI98" s="41" t="s">
        <v>33</v>
      </c>
    </row>
    <row r="99" s="15" customFormat="1" ht="16" customHeight="1" spans="1:35">
      <c r="A99" s="37">
        <f t="shared" si="80"/>
        <v>96</v>
      </c>
      <c r="B99" s="38" t="s">
        <v>270</v>
      </c>
      <c r="C99" s="45" t="s">
        <v>323</v>
      </c>
      <c r="D99" s="46" t="s">
        <v>324</v>
      </c>
      <c r="E99" s="38">
        <v>3920.55</v>
      </c>
      <c r="F99" s="38">
        <v>3920.55</v>
      </c>
      <c r="G99" s="39">
        <v>6241.75</v>
      </c>
      <c r="H99" s="38">
        <v>3920.55</v>
      </c>
      <c r="I99" s="39">
        <v>2200</v>
      </c>
      <c r="J99" s="39"/>
      <c r="K99" s="38">
        <f t="shared" si="81"/>
        <v>47.05</v>
      </c>
      <c r="L99" s="38">
        <f t="shared" si="82"/>
        <v>627.29</v>
      </c>
      <c r="M99" s="39">
        <f t="shared" si="83"/>
        <v>499.34</v>
      </c>
      <c r="N99" s="38">
        <f t="shared" si="84"/>
        <v>27.44</v>
      </c>
      <c r="O99" s="39">
        <f t="shared" si="85"/>
        <v>110</v>
      </c>
      <c r="P99" s="39">
        <f t="shared" si="86"/>
        <v>0</v>
      </c>
      <c r="Q99" s="39">
        <f t="shared" si="87"/>
        <v>1311.12</v>
      </c>
      <c r="R99" s="38">
        <f t="shared" si="88"/>
        <v>0</v>
      </c>
      <c r="S99" s="38">
        <f t="shared" si="89"/>
        <v>313.64</v>
      </c>
      <c r="T99" s="39">
        <f t="shared" si="90"/>
        <v>124.84</v>
      </c>
      <c r="U99" s="38">
        <f t="shared" si="91"/>
        <v>11.76</v>
      </c>
      <c r="V99" s="39">
        <f t="shared" si="92"/>
        <v>110</v>
      </c>
      <c r="W99" s="39">
        <f t="shared" si="93"/>
        <v>0</v>
      </c>
      <c r="X99" s="38">
        <f t="shared" si="94"/>
        <v>560.24</v>
      </c>
      <c r="Y99" s="38">
        <f t="shared" si="95"/>
        <v>1871.36</v>
      </c>
      <c r="Z99" s="38"/>
      <c r="AA99" s="41" t="s">
        <v>63</v>
      </c>
      <c r="AB99" s="42">
        <f t="shared" ref="AB99:AH99" si="127">K99+R99</f>
        <v>47.05</v>
      </c>
      <c r="AC99" s="42">
        <f t="shared" si="127"/>
        <v>940.93</v>
      </c>
      <c r="AD99" s="42">
        <f t="shared" si="127"/>
        <v>624.18</v>
      </c>
      <c r="AE99" s="42">
        <f t="shared" si="127"/>
        <v>39.2</v>
      </c>
      <c r="AF99" s="42">
        <f t="shared" si="127"/>
        <v>220</v>
      </c>
      <c r="AG99" s="42">
        <f t="shared" si="127"/>
        <v>0</v>
      </c>
      <c r="AH99" s="42">
        <f t="shared" si="127"/>
        <v>1871.36</v>
      </c>
      <c r="AI99" s="41" t="s">
        <v>33</v>
      </c>
    </row>
    <row r="100" s="15" customFormat="1" ht="16" customHeight="1" spans="1:35">
      <c r="A100" s="37">
        <f t="shared" si="80"/>
        <v>97</v>
      </c>
      <c r="B100" s="38" t="s">
        <v>238</v>
      </c>
      <c r="C100" s="38" t="s">
        <v>325</v>
      </c>
      <c r="D100" s="40" t="s">
        <v>326</v>
      </c>
      <c r="E100" s="38">
        <v>3920.55</v>
      </c>
      <c r="F100" s="38">
        <v>3920.55</v>
      </c>
      <c r="G100" s="39">
        <v>6241.75</v>
      </c>
      <c r="H100" s="38">
        <v>3920.55</v>
      </c>
      <c r="I100" s="39">
        <v>2200</v>
      </c>
      <c r="J100" s="39"/>
      <c r="K100" s="38">
        <f t="shared" si="81"/>
        <v>47.05</v>
      </c>
      <c r="L100" s="38">
        <f t="shared" si="82"/>
        <v>627.29</v>
      </c>
      <c r="M100" s="39">
        <f t="shared" si="83"/>
        <v>499.34</v>
      </c>
      <c r="N100" s="38">
        <f t="shared" si="84"/>
        <v>27.44</v>
      </c>
      <c r="O100" s="39">
        <f t="shared" si="85"/>
        <v>110</v>
      </c>
      <c r="P100" s="39">
        <f t="shared" si="86"/>
        <v>0</v>
      </c>
      <c r="Q100" s="39">
        <f t="shared" si="87"/>
        <v>1311.12</v>
      </c>
      <c r="R100" s="38">
        <f t="shared" si="88"/>
        <v>0</v>
      </c>
      <c r="S100" s="38">
        <f t="shared" si="89"/>
        <v>313.64</v>
      </c>
      <c r="T100" s="39">
        <f t="shared" si="90"/>
        <v>124.84</v>
      </c>
      <c r="U100" s="38">
        <f t="shared" si="91"/>
        <v>11.76</v>
      </c>
      <c r="V100" s="39">
        <f t="shared" si="92"/>
        <v>110</v>
      </c>
      <c r="W100" s="39">
        <f t="shared" si="93"/>
        <v>0</v>
      </c>
      <c r="X100" s="38">
        <f t="shared" si="94"/>
        <v>560.24</v>
      </c>
      <c r="Y100" s="38">
        <f t="shared" si="95"/>
        <v>1871.36</v>
      </c>
      <c r="Z100" s="38"/>
      <c r="AA100" s="41" t="s">
        <v>60</v>
      </c>
      <c r="AB100" s="42">
        <f t="shared" ref="AB100:AH100" si="128">K100+R100</f>
        <v>47.05</v>
      </c>
      <c r="AC100" s="42">
        <f t="shared" si="128"/>
        <v>940.93</v>
      </c>
      <c r="AD100" s="42">
        <f t="shared" si="128"/>
        <v>624.18</v>
      </c>
      <c r="AE100" s="42">
        <f t="shared" si="128"/>
        <v>39.2</v>
      </c>
      <c r="AF100" s="42">
        <f t="shared" si="128"/>
        <v>220</v>
      </c>
      <c r="AG100" s="42">
        <f t="shared" si="128"/>
        <v>0</v>
      </c>
      <c r="AH100" s="42">
        <f t="shared" si="128"/>
        <v>1871.36</v>
      </c>
      <c r="AI100" s="41" t="s">
        <v>33</v>
      </c>
    </row>
    <row r="101" s="15" customFormat="1" ht="16" customHeight="1" spans="1:35">
      <c r="A101" s="37">
        <f t="shared" si="80"/>
        <v>98</v>
      </c>
      <c r="B101" s="38" t="s">
        <v>110</v>
      </c>
      <c r="C101" s="38" t="s">
        <v>327</v>
      </c>
      <c r="D101" s="40" t="s">
        <v>328</v>
      </c>
      <c r="E101" s="38">
        <v>3920.55</v>
      </c>
      <c r="F101" s="38">
        <v>3920.55</v>
      </c>
      <c r="G101" s="39">
        <v>6241.75</v>
      </c>
      <c r="H101" s="38">
        <v>3920.55</v>
      </c>
      <c r="I101" s="39">
        <v>2200</v>
      </c>
      <c r="J101" s="39"/>
      <c r="K101" s="38">
        <f t="shared" si="81"/>
        <v>47.05</v>
      </c>
      <c r="L101" s="38">
        <f t="shared" si="82"/>
        <v>627.29</v>
      </c>
      <c r="M101" s="39">
        <f t="shared" si="83"/>
        <v>499.34</v>
      </c>
      <c r="N101" s="38">
        <f t="shared" si="84"/>
        <v>27.44</v>
      </c>
      <c r="O101" s="39">
        <f t="shared" si="85"/>
        <v>110</v>
      </c>
      <c r="P101" s="39">
        <f t="shared" si="86"/>
        <v>0</v>
      </c>
      <c r="Q101" s="39">
        <f t="shared" si="87"/>
        <v>1311.12</v>
      </c>
      <c r="R101" s="38">
        <f t="shared" si="88"/>
        <v>0</v>
      </c>
      <c r="S101" s="38">
        <f t="shared" si="89"/>
        <v>313.64</v>
      </c>
      <c r="T101" s="39">
        <f t="shared" si="90"/>
        <v>124.84</v>
      </c>
      <c r="U101" s="38">
        <f t="shared" si="91"/>
        <v>11.76</v>
      </c>
      <c r="V101" s="39">
        <f t="shared" si="92"/>
        <v>110</v>
      </c>
      <c r="W101" s="39">
        <f t="shared" si="93"/>
        <v>0</v>
      </c>
      <c r="X101" s="38">
        <f t="shared" si="94"/>
        <v>560.24</v>
      </c>
      <c r="Y101" s="38">
        <f t="shared" si="95"/>
        <v>1871.36</v>
      </c>
      <c r="Z101" s="38"/>
      <c r="AA101" s="41" t="s">
        <v>62</v>
      </c>
      <c r="AB101" s="42">
        <f t="shared" ref="AB101:AH101" si="129">K101+R101</f>
        <v>47.05</v>
      </c>
      <c r="AC101" s="42">
        <f t="shared" si="129"/>
        <v>940.93</v>
      </c>
      <c r="AD101" s="42">
        <f t="shared" si="129"/>
        <v>624.18</v>
      </c>
      <c r="AE101" s="42">
        <f t="shared" si="129"/>
        <v>39.2</v>
      </c>
      <c r="AF101" s="42">
        <f t="shared" si="129"/>
        <v>220</v>
      </c>
      <c r="AG101" s="42">
        <f t="shared" si="129"/>
        <v>0</v>
      </c>
      <c r="AH101" s="42">
        <f t="shared" si="129"/>
        <v>1871.36</v>
      </c>
      <c r="AI101" s="41" t="s">
        <v>33</v>
      </c>
    </row>
    <row r="102" s="15" customFormat="1" ht="16" customHeight="1" spans="1:35">
      <c r="A102" s="37">
        <f t="shared" si="80"/>
        <v>99</v>
      </c>
      <c r="B102" s="38" t="s">
        <v>110</v>
      </c>
      <c r="C102" s="38" t="s">
        <v>329</v>
      </c>
      <c r="D102" s="40" t="s">
        <v>330</v>
      </c>
      <c r="E102" s="38">
        <v>3920.55</v>
      </c>
      <c r="F102" s="38">
        <v>3920.55</v>
      </c>
      <c r="G102" s="39">
        <v>6241.75</v>
      </c>
      <c r="H102" s="38">
        <v>3920.55</v>
      </c>
      <c r="I102" s="39">
        <v>2200</v>
      </c>
      <c r="J102" s="39"/>
      <c r="K102" s="38">
        <f t="shared" si="81"/>
        <v>47.05</v>
      </c>
      <c r="L102" s="38">
        <f t="shared" si="82"/>
        <v>627.29</v>
      </c>
      <c r="M102" s="39">
        <f t="shared" si="83"/>
        <v>499.34</v>
      </c>
      <c r="N102" s="38">
        <f t="shared" si="84"/>
        <v>27.44</v>
      </c>
      <c r="O102" s="39">
        <f t="shared" si="85"/>
        <v>110</v>
      </c>
      <c r="P102" s="39">
        <f t="shared" si="86"/>
        <v>0</v>
      </c>
      <c r="Q102" s="39">
        <f t="shared" si="87"/>
        <v>1311.12</v>
      </c>
      <c r="R102" s="38">
        <f t="shared" si="88"/>
        <v>0</v>
      </c>
      <c r="S102" s="38">
        <f t="shared" si="89"/>
        <v>313.64</v>
      </c>
      <c r="T102" s="39">
        <f t="shared" si="90"/>
        <v>124.84</v>
      </c>
      <c r="U102" s="38">
        <f t="shared" si="91"/>
        <v>11.76</v>
      </c>
      <c r="V102" s="39">
        <f t="shared" si="92"/>
        <v>110</v>
      </c>
      <c r="W102" s="39">
        <f t="shared" si="93"/>
        <v>0</v>
      </c>
      <c r="X102" s="38">
        <f t="shared" si="94"/>
        <v>560.24</v>
      </c>
      <c r="Y102" s="38">
        <f t="shared" si="95"/>
        <v>1871.36</v>
      </c>
      <c r="Z102" s="38"/>
      <c r="AA102" s="41" t="s">
        <v>62</v>
      </c>
      <c r="AB102" s="42">
        <f t="shared" ref="AB102:AH102" si="130">K102+R102</f>
        <v>47.05</v>
      </c>
      <c r="AC102" s="42">
        <f t="shared" si="130"/>
        <v>940.93</v>
      </c>
      <c r="AD102" s="42">
        <f t="shared" si="130"/>
        <v>624.18</v>
      </c>
      <c r="AE102" s="42">
        <f t="shared" si="130"/>
        <v>39.2</v>
      </c>
      <c r="AF102" s="42">
        <f t="shared" si="130"/>
        <v>220</v>
      </c>
      <c r="AG102" s="42">
        <f t="shared" si="130"/>
        <v>0</v>
      </c>
      <c r="AH102" s="42">
        <f t="shared" si="130"/>
        <v>1871.36</v>
      </c>
      <c r="AI102" s="41" t="s">
        <v>33</v>
      </c>
    </row>
    <row r="103" s="15" customFormat="1" ht="16" customHeight="1" spans="1:35">
      <c r="A103" s="37">
        <f t="shared" si="80"/>
        <v>100</v>
      </c>
      <c r="B103" s="38" t="s">
        <v>110</v>
      </c>
      <c r="C103" s="38" t="s">
        <v>331</v>
      </c>
      <c r="D103" s="40" t="s">
        <v>332</v>
      </c>
      <c r="E103" s="38">
        <v>3920.55</v>
      </c>
      <c r="F103" s="38">
        <v>3920.55</v>
      </c>
      <c r="G103" s="39">
        <v>6241.75</v>
      </c>
      <c r="H103" s="38">
        <v>3920.55</v>
      </c>
      <c r="I103" s="39">
        <v>2200</v>
      </c>
      <c r="J103" s="39"/>
      <c r="K103" s="38">
        <f t="shared" si="81"/>
        <v>47.05</v>
      </c>
      <c r="L103" s="38">
        <f t="shared" si="82"/>
        <v>627.29</v>
      </c>
      <c r="M103" s="39">
        <f t="shared" si="83"/>
        <v>499.34</v>
      </c>
      <c r="N103" s="38">
        <f t="shared" si="84"/>
        <v>27.44</v>
      </c>
      <c r="O103" s="39">
        <f t="shared" si="85"/>
        <v>110</v>
      </c>
      <c r="P103" s="39">
        <f t="shared" si="86"/>
        <v>0</v>
      </c>
      <c r="Q103" s="39">
        <f t="shared" si="87"/>
        <v>1311.12</v>
      </c>
      <c r="R103" s="38">
        <f t="shared" si="88"/>
        <v>0</v>
      </c>
      <c r="S103" s="38">
        <f t="shared" si="89"/>
        <v>313.64</v>
      </c>
      <c r="T103" s="39">
        <f t="shared" si="90"/>
        <v>124.84</v>
      </c>
      <c r="U103" s="38">
        <f t="shared" si="91"/>
        <v>11.76</v>
      </c>
      <c r="V103" s="39">
        <f t="shared" si="92"/>
        <v>110</v>
      </c>
      <c r="W103" s="39">
        <f t="shared" si="93"/>
        <v>0</v>
      </c>
      <c r="X103" s="38">
        <f t="shared" si="94"/>
        <v>560.24</v>
      </c>
      <c r="Y103" s="38">
        <f t="shared" si="95"/>
        <v>1871.36</v>
      </c>
      <c r="Z103" s="38"/>
      <c r="AA103" s="41" t="s">
        <v>62</v>
      </c>
      <c r="AB103" s="42">
        <f t="shared" ref="AB103:AH103" si="131">K103+R103</f>
        <v>47.05</v>
      </c>
      <c r="AC103" s="42">
        <f t="shared" si="131"/>
        <v>940.93</v>
      </c>
      <c r="AD103" s="42">
        <f t="shared" si="131"/>
        <v>624.18</v>
      </c>
      <c r="AE103" s="42">
        <f t="shared" si="131"/>
        <v>39.2</v>
      </c>
      <c r="AF103" s="42">
        <f t="shared" si="131"/>
        <v>220</v>
      </c>
      <c r="AG103" s="42">
        <f t="shared" si="131"/>
        <v>0</v>
      </c>
      <c r="AH103" s="42">
        <f t="shared" si="131"/>
        <v>1871.36</v>
      </c>
      <c r="AI103" s="41" t="s">
        <v>33</v>
      </c>
    </row>
    <row r="104" s="15" customFormat="1" ht="16" customHeight="1" spans="1:35">
      <c r="A104" s="37">
        <f t="shared" si="80"/>
        <v>101</v>
      </c>
      <c r="B104" s="38" t="s">
        <v>110</v>
      </c>
      <c r="C104" s="38" t="s">
        <v>333</v>
      </c>
      <c r="D104" s="40" t="s">
        <v>334</v>
      </c>
      <c r="E104" s="38">
        <v>3920.55</v>
      </c>
      <c r="F104" s="38">
        <v>3920.55</v>
      </c>
      <c r="G104" s="39">
        <v>6241.75</v>
      </c>
      <c r="H104" s="38">
        <v>3920.55</v>
      </c>
      <c r="I104" s="39">
        <v>2200</v>
      </c>
      <c r="J104" s="39"/>
      <c r="K104" s="38">
        <f t="shared" si="81"/>
        <v>47.05</v>
      </c>
      <c r="L104" s="38">
        <f t="shared" si="82"/>
        <v>627.29</v>
      </c>
      <c r="M104" s="39">
        <f t="shared" si="83"/>
        <v>499.34</v>
      </c>
      <c r="N104" s="38">
        <f t="shared" si="84"/>
        <v>27.44</v>
      </c>
      <c r="O104" s="39">
        <f t="shared" si="85"/>
        <v>110</v>
      </c>
      <c r="P104" s="39">
        <f t="shared" si="86"/>
        <v>0</v>
      </c>
      <c r="Q104" s="39">
        <f t="shared" si="87"/>
        <v>1311.12</v>
      </c>
      <c r="R104" s="38">
        <f t="shared" si="88"/>
        <v>0</v>
      </c>
      <c r="S104" s="38">
        <f t="shared" si="89"/>
        <v>313.64</v>
      </c>
      <c r="T104" s="39">
        <f t="shared" si="90"/>
        <v>124.84</v>
      </c>
      <c r="U104" s="38">
        <f t="shared" si="91"/>
        <v>11.76</v>
      </c>
      <c r="V104" s="39">
        <f t="shared" si="92"/>
        <v>110</v>
      </c>
      <c r="W104" s="39">
        <f t="shared" si="93"/>
        <v>0</v>
      </c>
      <c r="X104" s="38">
        <f t="shared" si="94"/>
        <v>560.24</v>
      </c>
      <c r="Y104" s="38">
        <f t="shared" si="95"/>
        <v>1871.36</v>
      </c>
      <c r="Z104" s="38"/>
      <c r="AA104" s="41" t="s">
        <v>59</v>
      </c>
      <c r="AB104" s="42">
        <f t="shared" ref="AB104:AH104" si="132">K104+R104</f>
        <v>47.05</v>
      </c>
      <c r="AC104" s="42">
        <f t="shared" si="132"/>
        <v>940.93</v>
      </c>
      <c r="AD104" s="42">
        <f t="shared" si="132"/>
        <v>624.18</v>
      </c>
      <c r="AE104" s="42">
        <f t="shared" si="132"/>
        <v>39.2</v>
      </c>
      <c r="AF104" s="42">
        <f t="shared" si="132"/>
        <v>220</v>
      </c>
      <c r="AG104" s="42">
        <f t="shared" si="132"/>
        <v>0</v>
      </c>
      <c r="AH104" s="42">
        <f t="shared" si="132"/>
        <v>1871.36</v>
      </c>
      <c r="AI104" s="41" t="s">
        <v>33</v>
      </c>
    </row>
    <row r="105" s="15" customFormat="1" ht="16" customHeight="1" spans="1:35">
      <c r="A105" s="37">
        <f t="shared" si="80"/>
        <v>102</v>
      </c>
      <c r="B105" s="38" t="s">
        <v>110</v>
      </c>
      <c r="C105" s="38" t="s">
        <v>335</v>
      </c>
      <c r="D105" s="40" t="s">
        <v>336</v>
      </c>
      <c r="E105" s="38">
        <v>3920.55</v>
      </c>
      <c r="F105" s="38">
        <v>3920.55</v>
      </c>
      <c r="G105" s="39">
        <v>6241.75</v>
      </c>
      <c r="H105" s="38">
        <v>3920.55</v>
      </c>
      <c r="I105" s="39">
        <v>2200</v>
      </c>
      <c r="J105" s="39"/>
      <c r="K105" s="38">
        <f t="shared" si="81"/>
        <v>47.05</v>
      </c>
      <c r="L105" s="38">
        <f t="shared" si="82"/>
        <v>627.29</v>
      </c>
      <c r="M105" s="39">
        <f t="shared" si="83"/>
        <v>499.34</v>
      </c>
      <c r="N105" s="38">
        <f t="shared" si="84"/>
        <v>27.44</v>
      </c>
      <c r="O105" s="39">
        <f t="shared" si="85"/>
        <v>110</v>
      </c>
      <c r="P105" s="39">
        <f t="shared" si="86"/>
        <v>0</v>
      </c>
      <c r="Q105" s="39">
        <f t="shared" si="87"/>
        <v>1311.12</v>
      </c>
      <c r="R105" s="38">
        <f t="shared" si="88"/>
        <v>0</v>
      </c>
      <c r="S105" s="38">
        <f t="shared" si="89"/>
        <v>313.64</v>
      </c>
      <c r="T105" s="39">
        <f t="shared" si="90"/>
        <v>124.84</v>
      </c>
      <c r="U105" s="38">
        <f t="shared" si="91"/>
        <v>11.76</v>
      </c>
      <c r="V105" s="39">
        <f t="shared" si="92"/>
        <v>110</v>
      </c>
      <c r="W105" s="39">
        <f t="shared" si="93"/>
        <v>0</v>
      </c>
      <c r="X105" s="38">
        <f t="shared" si="94"/>
        <v>560.24</v>
      </c>
      <c r="Y105" s="38">
        <f t="shared" si="95"/>
        <v>1871.36</v>
      </c>
      <c r="Z105" s="38"/>
      <c r="AA105" s="41" t="s">
        <v>62</v>
      </c>
      <c r="AB105" s="42">
        <f t="shared" ref="AB105:AH105" si="133">K105+R105</f>
        <v>47.05</v>
      </c>
      <c r="AC105" s="42">
        <f t="shared" si="133"/>
        <v>940.93</v>
      </c>
      <c r="AD105" s="42">
        <f t="shared" si="133"/>
        <v>624.18</v>
      </c>
      <c r="AE105" s="42">
        <f t="shared" si="133"/>
        <v>39.2</v>
      </c>
      <c r="AF105" s="42">
        <f t="shared" si="133"/>
        <v>220</v>
      </c>
      <c r="AG105" s="42">
        <f t="shared" si="133"/>
        <v>0</v>
      </c>
      <c r="AH105" s="42">
        <f t="shared" si="133"/>
        <v>1871.36</v>
      </c>
      <c r="AI105" s="41" t="s">
        <v>33</v>
      </c>
    </row>
    <row r="106" s="15" customFormat="1" ht="16" customHeight="1" spans="1:35">
      <c r="A106" s="37">
        <f t="shared" si="80"/>
        <v>103</v>
      </c>
      <c r="B106" s="38" t="s">
        <v>110</v>
      </c>
      <c r="C106" s="38" t="s">
        <v>337</v>
      </c>
      <c r="D106" s="40" t="s">
        <v>338</v>
      </c>
      <c r="E106" s="38">
        <v>3920.55</v>
      </c>
      <c r="F106" s="38">
        <v>3920.55</v>
      </c>
      <c r="G106" s="39">
        <v>6241.75</v>
      </c>
      <c r="H106" s="38">
        <v>3920.55</v>
      </c>
      <c r="I106" s="39">
        <v>2200</v>
      </c>
      <c r="J106" s="39"/>
      <c r="K106" s="38">
        <f t="shared" si="81"/>
        <v>47.05</v>
      </c>
      <c r="L106" s="38">
        <f t="shared" si="82"/>
        <v>627.29</v>
      </c>
      <c r="M106" s="39">
        <f t="shared" si="83"/>
        <v>499.34</v>
      </c>
      <c r="N106" s="38">
        <f t="shared" si="84"/>
        <v>27.44</v>
      </c>
      <c r="O106" s="39">
        <f t="shared" si="85"/>
        <v>110</v>
      </c>
      <c r="P106" s="39">
        <f t="shared" si="86"/>
        <v>0</v>
      </c>
      <c r="Q106" s="39">
        <f t="shared" si="87"/>
        <v>1311.12</v>
      </c>
      <c r="R106" s="38">
        <f t="shared" si="88"/>
        <v>0</v>
      </c>
      <c r="S106" s="38">
        <f t="shared" si="89"/>
        <v>313.64</v>
      </c>
      <c r="T106" s="39">
        <f t="shared" si="90"/>
        <v>124.84</v>
      </c>
      <c r="U106" s="38">
        <f t="shared" si="91"/>
        <v>11.76</v>
      </c>
      <c r="V106" s="39">
        <f t="shared" si="92"/>
        <v>110</v>
      </c>
      <c r="W106" s="39">
        <f t="shared" si="93"/>
        <v>0</v>
      </c>
      <c r="X106" s="38">
        <f t="shared" si="94"/>
        <v>560.24</v>
      </c>
      <c r="Y106" s="38">
        <f t="shared" si="95"/>
        <v>1871.36</v>
      </c>
      <c r="Z106" s="38"/>
      <c r="AA106" s="41" t="s">
        <v>62</v>
      </c>
      <c r="AB106" s="42">
        <f t="shared" ref="AB106:AH106" si="134">K106+R106</f>
        <v>47.05</v>
      </c>
      <c r="AC106" s="42">
        <f t="shared" si="134"/>
        <v>940.93</v>
      </c>
      <c r="AD106" s="42">
        <f t="shared" si="134"/>
        <v>624.18</v>
      </c>
      <c r="AE106" s="42">
        <f t="shared" si="134"/>
        <v>39.2</v>
      </c>
      <c r="AF106" s="42">
        <f t="shared" si="134"/>
        <v>220</v>
      </c>
      <c r="AG106" s="42">
        <f t="shared" si="134"/>
        <v>0</v>
      </c>
      <c r="AH106" s="42">
        <f t="shared" si="134"/>
        <v>1871.36</v>
      </c>
      <c r="AI106" s="41" t="s">
        <v>33</v>
      </c>
    </row>
    <row r="107" s="15" customFormat="1" ht="16" customHeight="1" spans="1:35">
      <c r="A107" s="37">
        <f t="shared" si="80"/>
        <v>104</v>
      </c>
      <c r="B107" s="38" t="s">
        <v>110</v>
      </c>
      <c r="C107" s="38" t="s">
        <v>339</v>
      </c>
      <c r="D107" s="40" t="s">
        <v>340</v>
      </c>
      <c r="E107" s="38">
        <v>3920.55</v>
      </c>
      <c r="F107" s="38">
        <v>3920.55</v>
      </c>
      <c r="G107" s="39">
        <v>6241.75</v>
      </c>
      <c r="H107" s="38">
        <v>3920.55</v>
      </c>
      <c r="I107" s="39">
        <v>2200</v>
      </c>
      <c r="J107" s="39"/>
      <c r="K107" s="38">
        <f t="shared" si="81"/>
        <v>47.05</v>
      </c>
      <c r="L107" s="38">
        <f t="shared" si="82"/>
        <v>627.29</v>
      </c>
      <c r="M107" s="39">
        <f t="shared" si="83"/>
        <v>499.34</v>
      </c>
      <c r="N107" s="38">
        <f t="shared" si="84"/>
        <v>27.44</v>
      </c>
      <c r="O107" s="39">
        <f t="shared" si="85"/>
        <v>110</v>
      </c>
      <c r="P107" s="39">
        <f t="shared" si="86"/>
        <v>0</v>
      </c>
      <c r="Q107" s="39">
        <f t="shared" si="87"/>
        <v>1311.12</v>
      </c>
      <c r="R107" s="38">
        <f t="shared" si="88"/>
        <v>0</v>
      </c>
      <c r="S107" s="38">
        <f t="shared" si="89"/>
        <v>313.64</v>
      </c>
      <c r="T107" s="39">
        <f t="shared" si="90"/>
        <v>124.84</v>
      </c>
      <c r="U107" s="38">
        <f t="shared" si="91"/>
        <v>11.76</v>
      </c>
      <c r="V107" s="39">
        <f t="shared" si="92"/>
        <v>110</v>
      </c>
      <c r="W107" s="39">
        <f t="shared" si="93"/>
        <v>0</v>
      </c>
      <c r="X107" s="38">
        <f t="shared" si="94"/>
        <v>560.24</v>
      </c>
      <c r="Y107" s="38">
        <f t="shared" si="95"/>
        <v>1871.36</v>
      </c>
      <c r="Z107" s="38"/>
      <c r="AA107" s="41" t="s">
        <v>62</v>
      </c>
      <c r="AB107" s="42">
        <f t="shared" ref="AB107:AH107" si="135">K107+R107</f>
        <v>47.05</v>
      </c>
      <c r="AC107" s="42">
        <f t="shared" si="135"/>
        <v>940.93</v>
      </c>
      <c r="AD107" s="42">
        <f t="shared" si="135"/>
        <v>624.18</v>
      </c>
      <c r="AE107" s="42">
        <f t="shared" si="135"/>
        <v>39.2</v>
      </c>
      <c r="AF107" s="42">
        <f t="shared" si="135"/>
        <v>220</v>
      </c>
      <c r="AG107" s="42">
        <f t="shared" si="135"/>
        <v>0</v>
      </c>
      <c r="AH107" s="42">
        <f t="shared" si="135"/>
        <v>1871.36</v>
      </c>
      <c r="AI107" s="41" t="s">
        <v>33</v>
      </c>
    </row>
    <row r="108" s="15" customFormat="1" ht="16" customHeight="1" spans="1:35">
      <c r="A108" s="37">
        <f t="shared" si="80"/>
        <v>105</v>
      </c>
      <c r="B108" s="38" t="s">
        <v>261</v>
      </c>
      <c r="C108" s="38" t="s">
        <v>341</v>
      </c>
      <c r="D108" s="40" t="s">
        <v>342</v>
      </c>
      <c r="E108" s="38">
        <v>3920.55</v>
      </c>
      <c r="F108" s="38">
        <v>3920.55</v>
      </c>
      <c r="G108" s="39">
        <v>6241.75</v>
      </c>
      <c r="H108" s="38">
        <v>3920.55</v>
      </c>
      <c r="I108" s="39">
        <v>2200</v>
      </c>
      <c r="J108" s="39"/>
      <c r="K108" s="38">
        <f t="shared" si="81"/>
        <v>47.05</v>
      </c>
      <c r="L108" s="38">
        <f t="shared" si="82"/>
        <v>627.29</v>
      </c>
      <c r="M108" s="39">
        <f t="shared" si="83"/>
        <v>499.34</v>
      </c>
      <c r="N108" s="38">
        <f t="shared" si="84"/>
        <v>27.44</v>
      </c>
      <c r="O108" s="39">
        <f t="shared" si="85"/>
        <v>110</v>
      </c>
      <c r="P108" s="39">
        <f t="shared" si="86"/>
        <v>0</v>
      </c>
      <c r="Q108" s="39">
        <f t="shared" si="87"/>
        <v>1311.12</v>
      </c>
      <c r="R108" s="38">
        <f t="shared" si="88"/>
        <v>0</v>
      </c>
      <c r="S108" s="38">
        <f t="shared" si="89"/>
        <v>313.64</v>
      </c>
      <c r="T108" s="39">
        <f t="shared" si="90"/>
        <v>124.84</v>
      </c>
      <c r="U108" s="38">
        <f t="shared" si="91"/>
        <v>11.76</v>
      </c>
      <c r="V108" s="39">
        <f t="shared" si="92"/>
        <v>110</v>
      </c>
      <c r="W108" s="39">
        <f t="shared" si="93"/>
        <v>0</v>
      </c>
      <c r="X108" s="38">
        <f t="shared" si="94"/>
        <v>560.24</v>
      </c>
      <c r="Y108" s="38">
        <f t="shared" si="95"/>
        <v>1871.36</v>
      </c>
      <c r="Z108" s="38"/>
      <c r="AA108" s="41" t="s">
        <v>61</v>
      </c>
      <c r="AB108" s="42">
        <f t="shared" ref="AB108:AH108" si="136">K108+R108</f>
        <v>47.05</v>
      </c>
      <c r="AC108" s="42">
        <f t="shared" si="136"/>
        <v>940.93</v>
      </c>
      <c r="AD108" s="42">
        <f t="shared" si="136"/>
        <v>624.18</v>
      </c>
      <c r="AE108" s="42">
        <f t="shared" si="136"/>
        <v>39.2</v>
      </c>
      <c r="AF108" s="42">
        <f t="shared" si="136"/>
        <v>220</v>
      </c>
      <c r="AG108" s="42">
        <f t="shared" si="136"/>
        <v>0</v>
      </c>
      <c r="AH108" s="42">
        <f t="shared" si="136"/>
        <v>1871.36</v>
      </c>
      <c r="AI108" s="41" t="s">
        <v>33</v>
      </c>
    </row>
    <row r="109" s="15" customFormat="1" ht="16" customHeight="1" spans="1:35">
      <c r="A109" s="37">
        <f t="shared" si="80"/>
        <v>106</v>
      </c>
      <c r="B109" s="38" t="s">
        <v>261</v>
      </c>
      <c r="C109" s="38" t="s">
        <v>343</v>
      </c>
      <c r="D109" s="40" t="s">
        <v>344</v>
      </c>
      <c r="E109" s="38">
        <v>3920.55</v>
      </c>
      <c r="F109" s="38">
        <v>3920.55</v>
      </c>
      <c r="G109" s="39">
        <v>6241.75</v>
      </c>
      <c r="H109" s="38">
        <v>3920.55</v>
      </c>
      <c r="I109" s="39">
        <v>2200</v>
      </c>
      <c r="J109" s="39"/>
      <c r="K109" s="38">
        <f t="shared" si="81"/>
        <v>47.05</v>
      </c>
      <c r="L109" s="38">
        <f t="shared" si="82"/>
        <v>627.29</v>
      </c>
      <c r="M109" s="39">
        <f t="shared" si="83"/>
        <v>499.34</v>
      </c>
      <c r="N109" s="38">
        <f t="shared" si="84"/>
        <v>27.44</v>
      </c>
      <c r="O109" s="39">
        <f t="shared" si="85"/>
        <v>110</v>
      </c>
      <c r="P109" s="39">
        <f t="shared" si="86"/>
        <v>0</v>
      </c>
      <c r="Q109" s="39">
        <f t="shared" si="87"/>
        <v>1311.12</v>
      </c>
      <c r="R109" s="38">
        <f t="shared" si="88"/>
        <v>0</v>
      </c>
      <c r="S109" s="38">
        <f t="shared" si="89"/>
        <v>313.64</v>
      </c>
      <c r="T109" s="39">
        <f t="shared" si="90"/>
        <v>124.84</v>
      </c>
      <c r="U109" s="38">
        <f t="shared" si="91"/>
        <v>11.76</v>
      </c>
      <c r="V109" s="39">
        <f t="shared" si="92"/>
        <v>110</v>
      </c>
      <c r="W109" s="39">
        <f t="shared" si="93"/>
        <v>0</v>
      </c>
      <c r="X109" s="38">
        <f t="shared" si="94"/>
        <v>560.24</v>
      </c>
      <c r="Y109" s="38">
        <f t="shared" si="95"/>
        <v>1871.36</v>
      </c>
      <c r="Z109" s="38"/>
      <c r="AA109" s="41" t="s">
        <v>61</v>
      </c>
      <c r="AB109" s="42">
        <f t="shared" ref="AB109:AH109" si="137">K109+R109</f>
        <v>47.05</v>
      </c>
      <c r="AC109" s="42">
        <f t="shared" si="137"/>
        <v>940.93</v>
      </c>
      <c r="AD109" s="42">
        <f t="shared" si="137"/>
        <v>624.18</v>
      </c>
      <c r="AE109" s="42">
        <f t="shared" si="137"/>
        <v>39.2</v>
      </c>
      <c r="AF109" s="42">
        <f t="shared" si="137"/>
        <v>220</v>
      </c>
      <c r="AG109" s="42">
        <f t="shared" si="137"/>
        <v>0</v>
      </c>
      <c r="AH109" s="42">
        <f t="shared" si="137"/>
        <v>1871.36</v>
      </c>
      <c r="AI109" s="41" t="s">
        <v>33</v>
      </c>
    </row>
    <row r="110" s="15" customFormat="1" ht="16" customHeight="1" spans="1:35">
      <c r="A110" s="37">
        <f t="shared" si="80"/>
        <v>107</v>
      </c>
      <c r="B110" s="38" t="s">
        <v>261</v>
      </c>
      <c r="C110" s="38" t="s">
        <v>345</v>
      </c>
      <c r="D110" s="40" t="s">
        <v>346</v>
      </c>
      <c r="E110" s="38">
        <v>3920.55</v>
      </c>
      <c r="F110" s="38">
        <v>3920.55</v>
      </c>
      <c r="G110" s="39">
        <v>6241.75</v>
      </c>
      <c r="H110" s="38">
        <v>3920.55</v>
      </c>
      <c r="I110" s="39">
        <v>2200</v>
      </c>
      <c r="J110" s="39"/>
      <c r="K110" s="38">
        <f t="shared" si="81"/>
        <v>47.05</v>
      </c>
      <c r="L110" s="38">
        <f t="shared" si="82"/>
        <v>627.29</v>
      </c>
      <c r="M110" s="39">
        <f t="shared" si="83"/>
        <v>499.34</v>
      </c>
      <c r="N110" s="38">
        <f t="shared" si="84"/>
        <v>27.44</v>
      </c>
      <c r="O110" s="39">
        <f t="shared" si="85"/>
        <v>110</v>
      </c>
      <c r="P110" s="39">
        <f t="shared" si="86"/>
        <v>0</v>
      </c>
      <c r="Q110" s="39">
        <f t="shared" si="87"/>
        <v>1311.12</v>
      </c>
      <c r="R110" s="38">
        <f t="shared" si="88"/>
        <v>0</v>
      </c>
      <c r="S110" s="38">
        <f t="shared" si="89"/>
        <v>313.64</v>
      </c>
      <c r="T110" s="39">
        <f t="shared" si="90"/>
        <v>124.84</v>
      </c>
      <c r="U110" s="38">
        <f t="shared" si="91"/>
        <v>11.76</v>
      </c>
      <c r="V110" s="39">
        <f t="shared" si="92"/>
        <v>110</v>
      </c>
      <c r="W110" s="39">
        <f t="shared" si="93"/>
        <v>0</v>
      </c>
      <c r="X110" s="38">
        <f t="shared" si="94"/>
        <v>560.24</v>
      </c>
      <c r="Y110" s="38">
        <f t="shared" si="95"/>
        <v>1871.36</v>
      </c>
      <c r="Z110" s="38"/>
      <c r="AA110" s="41" t="s">
        <v>61</v>
      </c>
      <c r="AB110" s="42">
        <f t="shared" ref="AB110:AH110" si="138">K110+R110</f>
        <v>47.05</v>
      </c>
      <c r="AC110" s="42">
        <f t="shared" si="138"/>
        <v>940.93</v>
      </c>
      <c r="AD110" s="42">
        <f t="shared" si="138"/>
        <v>624.18</v>
      </c>
      <c r="AE110" s="42">
        <f t="shared" si="138"/>
        <v>39.2</v>
      </c>
      <c r="AF110" s="42">
        <f t="shared" si="138"/>
        <v>220</v>
      </c>
      <c r="AG110" s="42">
        <f t="shared" si="138"/>
        <v>0</v>
      </c>
      <c r="AH110" s="42">
        <f t="shared" si="138"/>
        <v>1871.36</v>
      </c>
      <c r="AI110" s="41" t="s">
        <v>33</v>
      </c>
    </row>
    <row r="111" s="15" customFormat="1" ht="16" customHeight="1" spans="1:35">
      <c r="A111" s="37">
        <f t="shared" si="80"/>
        <v>108</v>
      </c>
      <c r="B111" s="38" t="s">
        <v>347</v>
      </c>
      <c r="C111" s="38" t="s">
        <v>348</v>
      </c>
      <c r="D111" s="40" t="s">
        <v>349</v>
      </c>
      <c r="E111" s="38">
        <v>3920.55</v>
      </c>
      <c r="F111" s="38">
        <v>3920.55</v>
      </c>
      <c r="G111" s="39">
        <v>6241.75</v>
      </c>
      <c r="H111" s="38">
        <v>3920.55</v>
      </c>
      <c r="I111" s="39">
        <v>2200</v>
      </c>
      <c r="J111" s="39"/>
      <c r="K111" s="38">
        <f t="shared" si="81"/>
        <v>47.05</v>
      </c>
      <c r="L111" s="38">
        <f t="shared" si="82"/>
        <v>627.29</v>
      </c>
      <c r="M111" s="39">
        <f t="shared" si="83"/>
        <v>499.34</v>
      </c>
      <c r="N111" s="38">
        <f t="shared" si="84"/>
        <v>27.44</v>
      </c>
      <c r="O111" s="39">
        <f t="shared" si="85"/>
        <v>110</v>
      </c>
      <c r="P111" s="39">
        <f t="shared" si="86"/>
        <v>0</v>
      </c>
      <c r="Q111" s="39">
        <f t="shared" si="87"/>
        <v>1311.12</v>
      </c>
      <c r="R111" s="38">
        <f t="shared" si="88"/>
        <v>0</v>
      </c>
      <c r="S111" s="38">
        <f t="shared" si="89"/>
        <v>313.64</v>
      </c>
      <c r="T111" s="39">
        <f t="shared" si="90"/>
        <v>124.84</v>
      </c>
      <c r="U111" s="38">
        <f t="shared" si="91"/>
        <v>11.76</v>
      </c>
      <c r="V111" s="39">
        <f t="shared" si="92"/>
        <v>110</v>
      </c>
      <c r="W111" s="39">
        <f t="shared" si="93"/>
        <v>0</v>
      </c>
      <c r="X111" s="38">
        <f t="shared" si="94"/>
        <v>560.24</v>
      </c>
      <c r="Y111" s="38">
        <f t="shared" si="95"/>
        <v>1871.36</v>
      </c>
      <c r="Z111" s="38"/>
      <c r="AA111" s="41" t="s">
        <v>69</v>
      </c>
      <c r="AB111" s="42">
        <f t="shared" ref="AB111:AH111" si="139">K111+R111</f>
        <v>47.05</v>
      </c>
      <c r="AC111" s="42">
        <f t="shared" si="139"/>
        <v>940.93</v>
      </c>
      <c r="AD111" s="42">
        <f t="shared" si="139"/>
        <v>624.18</v>
      </c>
      <c r="AE111" s="42">
        <f t="shared" si="139"/>
        <v>39.2</v>
      </c>
      <c r="AF111" s="42">
        <f t="shared" si="139"/>
        <v>220</v>
      </c>
      <c r="AG111" s="42">
        <f t="shared" si="139"/>
        <v>0</v>
      </c>
      <c r="AH111" s="42">
        <f t="shared" si="139"/>
        <v>1871.36</v>
      </c>
      <c r="AI111" s="41" t="s">
        <v>33</v>
      </c>
    </row>
    <row r="112" s="15" customFormat="1" ht="16" customHeight="1" spans="1:35">
      <c r="A112" s="37">
        <f t="shared" si="80"/>
        <v>109</v>
      </c>
      <c r="B112" s="38" t="s">
        <v>347</v>
      </c>
      <c r="C112" s="38" t="s">
        <v>350</v>
      </c>
      <c r="D112" s="40" t="s">
        <v>351</v>
      </c>
      <c r="E112" s="38">
        <v>3920.55</v>
      </c>
      <c r="F112" s="38">
        <v>3920.55</v>
      </c>
      <c r="G112" s="39">
        <v>6241.75</v>
      </c>
      <c r="H112" s="38">
        <v>3920.55</v>
      </c>
      <c r="I112" s="39">
        <v>2200</v>
      </c>
      <c r="J112" s="39"/>
      <c r="K112" s="38">
        <f t="shared" si="81"/>
        <v>47.05</v>
      </c>
      <c r="L112" s="38">
        <f t="shared" si="82"/>
        <v>627.29</v>
      </c>
      <c r="M112" s="39">
        <f t="shared" si="83"/>
        <v>499.34</v>
      </c>
      <c r="N112" s="38">
        <f t="shared" si="84"/>
        <v>27.44</v>
      </c>
      <c r="O112" s="39">
        <f t="shared" si="85"/>
        <v>110</v>
      </c>
      <c r="P112" s="39">
        <f t="shared" si="86"/>
        <v>0</v>
      </c>
      <c r="Q112" s="39">
        <f t="shared" si="87"/>
        <v>1311.12</v>
      </c>
      <c r="R112" s="38">
        <f t="shared" si="88"/>
        <v>0</v>
      </c>
      <c r="S112" s="38">
        <f t="shared" si="89"/>
        <v>313.64</v>
      </c>
      <c r="T112" s="39">
        <f t="shared" si="90"/>
        <v>124.84</v>
      </c>
      <c r="U112" s="38">
        <f t="shared" si="91"/>
        <v>11.76</v>
      </c>
      <c r="V112" s="39">
        <f t="shared" si="92"/>
        <v>110</v>
      </c>
      <c r="W112" s="39">
        <f t="shared" si="93"/>
        <v>0</v>
      </c>
      <c r="X112" s="38">
        <f t="shared" si="94"/>
        <v>560.24</v>
      </c>
      <c r="Y112" s="38">
        <f t="shared" si="95"/>
        <v>1871.36</v>
      </c>
      <c r="Z112" s="38"/>
      <c r="AA112" s="41" t="s">
        <v>69</v>
      </c>
      <c r="AB112" s="42">
        <f t="shared" ref="AB112:AH112" si="140">K112+R112</f>
        <v>47.05</v>
      </c>
      <c r="AC112" s="42">
        <f t="shared" si="140"/>
        <v>940.93</v>
      </c>
      <c r="AD112" s="42">
        <f t="shared" si="140"/>
        <v>624.18</v>
      </c>
      <c r="AE112" s="42">
        <f t="shared" si="140"/>
        <v>39.2</v>
      </c>
      <c r="AF112" s="42">
        <f t="shared" si="140"/>
        <v>220</v>
      </c>
      <c r="AG112" s="42">
        <f t="shared" si="140"/>
        <v>0</v>
      </c>
      <c r="AH112" s="42">
        <f t="shared" si="140"/>
        <v>1871.36</v>
      </c>
      <c r="AI112" s="41" t="s">
        <v>33</v>
      </c>
    </row>
    <row r="113" s="15" customFormat="1" ht="16" customHeight="1" spans="1:35">
      <c r="A113" s="37">
        <f t="shared" si="80"/>
        <v>110</v>
      </c>
      <c r="B113" s="38" t="s">
        <v>248</v>
      </c>
      <c r="C113" s="38" t="s">
        <v>354</v>
      </c>
      <c r="D113" s="40" t="s">
        <v>355</v>
      </c>
      <c r="E113" s="38">
        <v>3920.55</v>
      </c>
      <c r="F113" s="38">
        <v>3920.55</v>
      </c>
      <c r="G113" s="39">
        <v>6241.75</v>
      </c>
      <c r="H113" s="38">
        <v>3920.55</v>
      </c>
      <c r="I113" s="39">
        <v>2200</v>
      </c>
      <c r="J113" s="39"/>
      <c r="K113" s="38">
        <f t="shared" si="81"/>
        <v>47.05</v>
      </c>
      <c r="L113" s="38">
        <f t="shared" si="82"/>
        <v>627.29</v>
      </c>
      <c r="M113" s="39">
        <f t="shared" si="83"/>
        <v>499.34</v>
      </c>
      <c r="N113" s="38">
        <f t="shared" si="84"/>
        <v>27.44</v>
      </c>
      <c r="O113" s="39">
        <f t="shared" si="85"/>
        <v>110</v>
      </c>
      <c r="P113" s="39">
        <f t="shared" si="86"/>
        <v>0</v>
      </c>
      <c r="Q113" s="39">
        <f t="shared" si="87"/>
        <v>1311.12</v>
      </c>
      <c r="R113" s="38">
        <f t="shared" si="88"/>
        <v>0</v>
      </c>
      <c r="S113" s="38">
        <f t="shared" si="89"/>
        <v>313.64</v>
      </c>
      <c r="T113" s="39">
        <f t="shared" si="90"/>
        <v>124.84</v>
      </c>
      <c r="U113" s="38">
        <f t="shared" si="91"/>
        <v>11.76</v>
      </c>
      <c r="V113" s="39">
        <f t="shared" si="92"/>
        <v>110</v>
      </c>
      <c r="W113" s="39">
        <f t="shared" si="93"/>
        <v>0</v>
      </c>
      <c r="X113" s="38">
        <f t="shared" si="94"/>
        <v>560.24</v>
      </c>
      <c r="Y113" s="38">
        <f t="shared" si="95"/>
        <v>1871.36</v>
      </c>
      <c r="Z113" s="38"/>
      <c r="AA113" s="41" t="s">
        <v>70</v>
      </c>
      <c r="AB113" s="42">
        <f t="shared" ref="AB113:AH113" si="141">K113+R113</f>
        <v>47.05</v>
      </c>
      <c r="AC113" s="42">
        <f t="shared" si="141"/>
        <v>940.93</v>
      </c>
      <c r="AD113" s="42">
        <f t="shared" si="141"/>
        <v>624.18</v>
      </c>
      <c r="AE113" s="42">
        <f t="shared" si="141"/>
        <v>39.2</v>
      </c>
      <c r="AF113" s="42">
        <f t="shared" si="141"/>
        <v>220</v>
      </c>
      <c r="AG113" s="42">
        <f t="shared" si="141"/>
        <v>0</v>
      </c>
      <c r="AH113" s="42">
        <f t="shared" si="141"/>
        <v>1871.36</v>
      </c>
      <c r="AI113" s="41" t="s">
        <v>33</v>
      </c>
    </row>
    <row r="114" s="15" customFormat="1" ht="16" customHeight="1" spans="1:35">
      <c r="A114" s="37">
        <f t="shared" si="80"/>
        <v>111</v>
      </c>
      <c r="B114" s="38" t="s">
        <v>248</v>
      </c>
      <c r="C114" s="38" t="s">
        <v>356</v>
      </c>
      <c r="D114" s="40" t="s">
        <v>357</v>
      </c>
      <c r="E114" s="38">
        <v>3920.55</v>
      </c>
      <c r="F114" s="38">
        <v>3920.55</v>
      </c>
      <c r="G114" s="39">
        <v>6241.75</v>
      </c>
      <c r="H114" s="38">
        <v>3920.55</v>
      </c>
      <c r="I114" s="39">
        <v>2200</v>
      </c>
      <c r="J114" s="39"/>
      <c r="K114" s="38">
        <f t="shared" si="81"/>
        <v>47.05</v>
      </c>
      <c r="L114" s="38">
        <f t="shared" si="82"/>
        <v>627.29</v>
      </c>
      <c r="M114" s="39">
        <f t="shared" si="83"/>
        <v>499.34</v>
      </c>
      <c r="N114" s="38">
        <f t="shared" si="84"/>
        <v>27.44</v>
      </c>
      <c r="O114" s="39">
        <f t="shared" si="85"/>
        <v>110</v>
      </c>
      <c r="P114" s="39">
        <f t="shared" si="86"/>
        <v>0</v>
      </c>
      <c r="Q114" s="39">
        <f t="shared" si="87"/>
        <v>1311.12</v>
      </c>
      <c r="R114" s="38">
        <f t="shared" si="88"/>
        <v>0</v>
      </c>
      <c r="S114" s="38">
        <f t="shared" si="89"/>
        <v>313.64</v>
      </c>
      <c r="T114" s="39">
        <f t="shared" si="90"/>
        <v>124.84</v>
      </c>
      <c r="U114" s="38">
        <f t="shared" si="91"/>
        <v>11.76</v>
      </c>
      <c r="V114" s="39">
        <f t="shared" si="92"/>
        <v>110</v>
      </c>
      <c r="W114" s="39">
        <f t="shared" si="93"/>
        <v>0</v>
      </c>
      <c r="X114" s="38">
        <f t="shared" si="94"/>
        <v>560.24</v>
      </c>
      <c r="Y114" s="38">
        <f t="shared" si="95"/>
        <v>1871.36</v>
      </c>
      <c r="Z114" s="38"/>
      <c r="AA114" s="41" t="s">
        <v>70</v>
      </c>
      <c r="AB114" s="42">
        <f t="shared" ref="AB114:AH114" si="142">K114+R114</f>
        <v>47.05</v>
      </c>
      <c r="AC114" s="42">
        <f t="shared" si="142"/>
        <v>940.93</v>
      </c>
      <c r="AD114" s="42">
        <f t="shared" si="142"/>
        <v>624.18</v>
      </c>
      <c r="AE114" s="42">
        <f t="shared" si="142"/>
        <v>39.2</v>
      </c>
      <c r="AF114" s="42">
        <f t="shared" si="142"/>
        <v>220</v>
      </c>
      <c r="AG114" s="42">
        <f t="shared" si="142"/>
        <v>0</v>
      </c>
      <c r="AH114" s="42">
        <f t="shared" si="142"/>
        <v>1871.36</v>
      </c>
      <c r="AI114" s="41" t="s">
        <v>33</v>
      </c>
    </row>
    <row r="115" s="15" customFormat="1" ht="16" customHeight="1" spans="1:35">
      <c r="A115" s="37">
        <f t="shared" si="80"/>
        <v>112</v>
      </c>
      <c r="B115" s="38" t="s">
        <v>248</v>
      </c>
      <c r="C115" s="38" t="s">
        <v>358</v>
      </c>
      <c r="D115" s="40" t="s">
        <v>359</v>
      </c>
      <c r="E115" s="38">
        <v>3920.55</v>
      </c>
      <c r="F115" s="38">
        <v>3920.55</v>
      </c>
      <c r="G115" s="39">
        <v>6241.75</v>
      </c>
      <c r="H115" s="38">
        <v>3920.55</v>
      </c>
      <c r="I115" s="39">
        <v>2200</v>
      </c>
      <c r="J115" s="39"/>
      <c r="K115" s="38">
        <f t="shared" si="81"/>
        <v>47.05</v>
      </c>
      <c r="L115" s="38">
        <f t="shared" si="82"/>
        <v>627.29</v>
      </c>
      <c r="M115" s="39">
        <f t="shared" si="83"/>
        <v>499.34</v>
      </c>
      <c r="N115" s="38">
        <f t="shared" si="84"/>
        <v>27.44</v>
      </c>
      <c r="O115" s="39">
        <f t="shared" si="85"/>
        <v>110</v>
      </c>
      <c r="P115" s="39">
        <f t="shared" si="86"/>
        <v>0</v>
      </c>
      <c r="Q115" s="39">
        <f t="shared" si="87"/>
        <v>1311.12</v>
      </c>
      <c r="R115" s="38">
        <f t="shared" si="88"/>
        <v>0</v>
      </c>
      <c r="S115" s="38">
        <f t="shared" si="89"/>
        <v>313.64</v>
      </c>
      <c r="T115" s="39">
        <f t="shared" si="90"/>
        <v>124.84</v>
      </c>
      <c r="U115" s="38">
        <f t="shared" si="91"/>
        <v>11.76</v>
      </c>
      <c r="V115" s="39">
        <f t="shared" si="92"/>
        <v>110</v>
      </c>
      <c r="W115" s="39">
        <f t="shared" si="93"/>
        <v>0</v>
      </c>
      <c r="X115" s="38">
        <f t="shared" si="94"/>
        <v>560.24</v>
      </c>
      <c r="Y115" s="38">
        <f t="shared" si="95"/>
        <v>1871.36</v>
      </c>
      <c r="Z115" s="38"/>
      <c r="AA115" s="41" t="s">
        <v>70</v>
      </c>
      <c r="AB115" s="42">
        <f t="shared" ref="AB115:AH115" si="143">K115+R115</f>
        <v>47.05</v>
      </c>
      <c r="AC115" s="42">
        <f t="shared" si="143"/>
        <v>940.93</v>
      </c>
      <c r="AD115" s="42">
        <f t="shared" si="143"/>
        <v>624.18</v>
      </c>
      <c r="AE115" s="42">
        <f t="shared" si="143"/>
        <v>39.2</v>
      </c>
      <c r="AF115" s="42">
        <f t="shared" si="143"/>
        <v>220</v>
      </c>
      <c r="AG115" s="42">
        <f t="shared" si="143"/>
        <v>0</v>
      </c>
      <c r="AH115" s="42">
        <f t="shared" si="143"/>
        <v>1871.36</v>
      </c>
      <c r="AI115" s="41" t="s">
        <v>33</v>
      </c>
    </row>
    <row r="116" s="15" customFormat="1" ht="16" customHeight="1" spans="1:35">
      <c r="A116" s="37">
        <f t="shared" si="80"/>
        <v>113</v>
      </c>
      <c r="B116" s="38" t="s">
        <v>248</v>
      </c>
      <c r="C116" s="38" t="s">
        <v>360</v>
      </c>
      <c r="D116" s="40" t="s">
        <v>361</v>
      </c>
      <c r="E116" s="38">
        <v>3920.55</v>
      </c>
      <c r="F116" s="38">
        <v>3920.55</v>
      </c>
      <c r="G116" s="39">
        <v>6241.75</v>
      </c>
      <c r="H116" s="38">
        <v>3920.55</v>
      </c>
      <c r="I116" s="39">
        <v>2200</v>
      </c>
      <c r="J116" s="39"/>
      <c r="K116" s="38">
        <f t="shared" si="81"/>
        <v>47.05</v>
      </c>
      <c r="L116" s="38">
        <f t="shared" si="82"/>
        <v>627.29</v>
      </c>
      <c r="M116" s="39">
        <f t="shared" si="83"/>
        <v>499.34</v>
      </c>
      <c r="N116" s="38">
        <f t="shared" si="84"/>
        <v>27.44</v>
      </c>
      <c r="O116" s="39">
        <f t="shared" si="85"/>
        <v>110</v>
      </c>
      <c r="P116" s="39">
        <f t="shared" si="86"/>
        <v>0</v>
      </c>
      <c r="Q116" s="39">
        <f t="shared" si="87"/>
        <v>1311.12</v>
      </c>
      <c r="R116" s="38">
        <f t="shared" si="88"/>
        <v>0</v>
      </c>
      <c r="S116" s="38">
        <f t="shared" si="89"/>
        <v>313.64</v>
      </c>
      <c r="T116" s="39">
        <f t="shared" si="90"/>
        <v>124.84</v>
      </c>
      <c r="U116" s="38">
        <f t="shared" si="91"/>
        <v>11.76</v>
      </c>
      <c r="V116" s="39">
        <f t="shared" si="92"/>
        <v>110</v>
      </c>
      <c r="W116" s="39">
        <f t="shared" si="93"/>
        <v>0</v>
      </c>
      <c r="X116" s="38">
        <f t="shared" si="94"/>
        <v>560.24</v>
      </c>
      <c r="Y116" s="38">
        <f t="shared" si="95"/>
        <v>1871.36</v>
      </c>
      <c r="Z116" s="38"/>
      <c r="AA116" s="41" t="s">
        <v>70</v>
      </c>
      <c r="AB116" s="42">
        <f t="shared" ref="AB116:AH116" si="144">K116+R116</f>
        <v>47.05</v>
      </c>
      <c r="AC116" s="42">
        <f t="shared" si="144"/>
        <v>940.93</v>
      </c>
      <c r="AD116" s="42">
        <f t="shared" si="144"/>
        <v>624.18</v>
      </c>
      <c r="AE116" s="42">
        <f t="shared" si="144"/>
        <v>39.2</v>
      </c>
      <c r="AF116" s="42">
        <f t="shared" si="144"/>
        <v>220</v>
      </c>
      <c r="AG116" s="42">
        <f t="shared" si="144"/>
        <v>0</v>
      </c>
      <c r="AH116" s="42">
        <f t="shared" si="144"/>
        <v>1871.36</v>
      </c>
      <c r="AI116" s="41" t="s">
        <v>33</v>
      </c>
    </row>
    <row r="117" s="15" customFormat="1" ht="16" customHeight="1" spans="1:35">
      <c r="A117" s="37">
        <f t="shared" si="80"/>
        <v>114</v>
      </c>
      <c r="B117" s="38" t="s">
        <v>248</v>
      </c>
      <c r="C117" s="38" t="s">
        <v>362</v>
      </c>
      <c r="D117" s="40" t="s">
        <v>363</v>
      </c>
      <c r="E117" s="38">
        <v>3920.55</v>
      </c>
      <c r="F117" s="38">
        <v>3920.55</v>
      </c>
      <c r="G117" s="39">
        <v>6241.75</v>
      </c>
      <c r="H117" s="38">
        <v>3920.55</v>
      </c>
      <c r="I117" s="39">
        <v>2200</v>
      </c>
      <c r="J117" s="39"/>
      <c r="K117" s="38">
        <f t="shared" si="81"/>
        <v>47.05</v>
      </c>
      <c r="L117" s="38">
        <f t="shared" si="82"/>
        <v>627.29</v>
      </c>
      <c r="M117" s="39">
        <f t="shared" si="83"/>
        <v>499.34</v>
      </c>
      <c r="N117" s="38">
        <f t="shared" si="84"/>
        <v>27.44</v>
      </c>
      <c r="O117" s="39">
        <f t="shared" si="85"/>
        <v>110</v>
      </c>
      <c r="P117" s="39">
        <f t="shared" si="86"/>
        <v>0</v>
      </c>
      <c r="Q117" s="39">
        <f t="shared" si="87"/>
        <v>1311.12</v>
      </c>
      <c r="R117" s="38">
        <f t="shared" si="88"/>
        <v>0</v>
      </c>
      <c r="S117" s="38">
        <f t="shared" si="89"/>
        <v>313.64</v>
      </c>
      <c r="T117" s="39">
        <f t="shared" si="90"/>
        <v>124.84</v>
      </c>
      <c r="U117" s="38">
        <f t="shared" si="91"/>
        <v>11.76</v>
      </c>
      <c r="V117" s="39">
        <f t="shared" si="92"/>
        <v>110</v>
      </c>
      <c r="W117" s="39">
        <f t="shared" si="93"/>
        <v>0</v>
      </c>
      <c r="X117" s="38">
        <f t="shared" si="94"/>
        <v>560.24</v>
      </c>
      <c r="Y117" s="38">
        <f t="shared" si="95"/>
        <v>1871.36</v>
      </c>
      <c r="Z117" s="38"/>
      <c r="AA117" s="41" t="s">
        <v>70</v>
      </c>
      <c r="AB117" s="42">
        <f t="shared" ref="AB117:AH117" si="145">K117+R117</f>
        <v>47.05</v>
      </c>
      <c r="AC117" s="42">
        <f t="shared" si="145"/>
        <v>940.93</v>
      </c>
      <c r="AD117" s="42">
        <f t="shared" si="145"/>
        <v>624.18</v>
      </c>
      <c r="AE117" s="42">
        <f t="shared" si="145"/>
        <v>39.2</v>
      </c>
      <c r="AF117" s="42">
        <f t="shared" si="145"/>
        <v>220</v>
      </c>
      <c r="AG117" s="42">
        <f t="shared" si="145"/>
        <v>0</v>
      </c>
      <c r="AH117" s="42">
        <f t="shared" si="145"/>
        <v>1871.36</v>
      </c>
      <c r="AI117" s="41" t="s">
        <v>33</v>
      </c>
    </row>
    <row r="118" s="15" customFormat="1" ht="16" customHeight="1" spans="1:35">
      <c r="A118" s="37">
        <f t="shared" si="80"/>
        <v>115</v>
      </c>
      <c r="B118" s="38" t="s">
        <v>248</v>
      </c>
      <c r="C118" s="38" t="s">
        <v>364</v>
      </c>
      <c r="D118" s="40" t="s">
        <v>365</v>
      </c>
      <c r="E118" s="38">
        <v>3920.55</v>
      </c>
      <c r="F118" s="38">
        <v>3920.55</v>
      </c>
      <c r="G118" s="39">
        <v>6241.75</v>
      </c>
      <c r="H118" s="38">
        <v>3920.55</v>
      </c>
      <c r="I118" s="39">
        <v>2200</v>
      </c>
      <c r="J118" s="39"/>
      <c r="K118" s="38">
        <f t="shared" si="81"/>
        <v>47.05</v>
      </c>
      <c r="L118" s="38">
        <f t="shared" si="82"/>
        <v>627.29</v>
      </c>
      <c r="M118" s="39">
        <f t="shared" si="83"/>
        <v>499.34</v>
      </c>
      <c r="N118" s="38">
        <f t="shared" si="84"/>
        <v>27.44</v>
      </c>
      <c r="O118" s="39">
        <f t="shared" si="85"/>
        <v>110</v>
      </c>
      <c r="P118" s="39">
        <f t="shared" si="86"/>
        <v>0</v>
      </c>
      <c r="Q118" s="39">
        <f t="shared" si="87"/>
        <v>1311.12</v>
      </c>
      <c r="R118" s="38">
        <f t="shared" si="88"/>
        <v>0</v>
      </c>
      <c r="S118" s="38">
        <f t="shared" si="89"/>
        <v>313.64</v>
      </c>
      <c r="T118" s="39">
        <f t="shared" si="90"/>
        <v>124.84</v>
      </c>
      <c r="U118" s="38">
        <f t="shared" si="91"/>
        <v>11.76</v>
      </c>
      <c r="V118" s="39">
        <f t="shared" si="92"/>
        <v>110</v>
      </c>
      <c r="W118" s="39">
        <f t="shared" si="93"/>
        <v>0</v>
      </c>
      <c r="X118" s="38">
        <f t="shared" si="94"/>
        <v>560.24</v>
      </c>
      <c r="Y118" s="38">
        <f t="shared" si="95"/>
        <v>1871.36</v>
      </c>
      <c r="Z118" s="38"/>
      <c r="AA118" s="41" t="s">
        <v>70</v>
      </c>
      <c r="AB118" s="42">
        <f t="shared" ref="AB118:AH118" si="146">K118+R118</f>
        <v>47.05</v>
      </c>
      <c r="AC118" s="42">
        <f t="shared" si="146"/>
        <v>940.93</v>
      </c>
      <c r="AD118" s="42">
        <f t="shared" si="146"/>
        <v>624.18</v>
      </c>
      <c r="AE118" s="42">
        <f t="shared" si="146"/>
        <v>39.2</v>
      </c>
      <c r="AF118" s="42">
        <f t="shared" si="146"/>
        <v>220</v>
      </c>
      <c r="AG118" s="42">
        <f t="shared" si="146"/>
        <v>0</v>
      </c>
      <c r="AH118" s="42">
        <f t="shared" si="146"/>
        <v>1871.36</v>
      </c>
      <c r="AI118" s="41" t="s">
        <v>33</v>
      </c>
    </row>
    <row r="119" s="15" customFormat="1" ht="16" customHeight="1" spans="1:35">
      <c r="A119" s="37">
        <f t="shared" si="80"/>
        <v>116</v>
      </c>
      <c r="B119" s="38" t="s">
        <v>248</v>
      </c>
      <c r="C119" s="38" t="s">
        <v>368</v>
      </c>
      <c r="D119" s="40" t="s">
        <v>369</v>
      </c>
      <c r="E119" s="38">
        <v>3920.55</v>
      </c>
      <c r="F119" s="38">
        <v>3920.55</v>
      </c>
      <c r="G119" s="39">
        <v>6241.75</v>
      </c>
      <c r="H119" s="38">
        <v>3920.55</v>
      </c>
      <c r="I119" s="39">
        <v>2200</v>
      </c>
      <c r="J119" s="39"/>
      <c r="K119" s="38">
        <f t="shared" si="81"/>
        <v>47.05</v>
      </c>
      <c r="L119" s="38">
        <f t="shared" si="82"/>
        <v>627.29</v>
      </c>
      <c r="M119" s="39">
        <f t="shared" si="83"/>
        <v>499.34</v>
      </c>
      <c r="N119" s="38">
        <f t="shared" si="84"/>
        <v>27.44</v>
      </c>
      <c r="O119" s="39">
        <f t="shared" si="85"/>
        <v>110</v>
      </c>
      <c r="P119" s="39">
        <f t="shared" si="86"/>
        <v>0</v>
      </c>
      <c r="Q119" s="39">
        <f t="shared" si="87"/>
        <v>1311.12</v>
      </c>
      <c r="R119" s="38">
        <f t="shared" si="88"/>
        <v>0</v>
      </c>
      <c r="S119" s="38">
        <f t="shared" si="89"/>
        <v>313.64</v>
      </c>
      <c r="T119" s="39">
        <f t="shared" si="90"/>
        <v>124.84</v>
      </c>
      <c r="U119" s="38">
        <f t="shared" si="91"/>
        <v>11.76</v>
      </c>
      <c r="V119" s="39">
        <f t="shared" si="92"/>
        <v>110</v>
      </c>
      <c r="W119" s="39">
        <f t="shared" si="93"/>
        <v>0</v>
      </c>
      <c r="X119" s="38">
        <f t="shared" si="94"/>
        <v>560.24</v>
      </c>
      <c r="Y119" s="38">
        <f t="shared" si="95"/>
        <v>1871.36</v>
      </c>
      <c r="Z119" s="38"/>
      <c r="AA119" s="41" t="s">
        <v>70</v>
      </c>
      <c r="AB119" s="42">
        <f t="shared" ref="AB119:AH119" si="147">K119+R119</f>
        <v>47.05</v>
      </c>
      <c r="AC119" s="42">
        <f t="shared" si="147"/>
        <v>940.93</v>
      </c>
      <c r="AD119" s="42">
        <f t="shared" si="147"/>
        <v>624.18</v>
      </c>
      <c r="AE119" s="42">
        <f t="shared" si="147"/>
        <v>39.2</v>
      </c>
      <c r="AF119" s="42">
        <f t="shared" si="147"/>
        <v>220</v>
      </c>
      <c r="AG119" s="42">
        <f t="shared" si="147"/>
        <v>0</v>
      </c>
      <c r="AH119" s="42">
        <f t="shared" si="147"/>
        <v>1871.36</v>
      </c>
      <c r="AI119" s="41" t="s">
        <v>33</v>
      </c>
    </row>
    <row r="120" s="15" customFormat="1" ht="16" customHeight="1" spans="1:35">
      <c r="A120" s="37">
        <f t="shared" si="80"/>
        <v>117</v>
      </c>
      <c r="B120" s="38" t="s">
        <v>248</v>
      </c>
      <c r="C120" s="38" t="s">
        <v>370</v>
      </c>
      <c r="D120" s="40" t="s">
        <v>371</v>
      </c>
      <c r="E120" s="38">
        <v>3920.55</v>
      </c>
      <c r="F120" s="38">
        <v>3920.55</v>
      </c>
      <c r="G120" s="39">
        <v>6241.75</v>
      </c>
      <c r="H120" s="38">
        <v>3920.55</v>
      </c>
      <c r="I120" s="39">
        <v>2200</v>
      </c>
      <c r="J120" s="39"/>
      <c r="K120" s="38">
        <f t="shared" si="81"/>
        <v>47.05</v>
      </c>
      <c r="L120" s="38">
        <f t="shared" si="82"/>
        <v>627.29</v>
      </c>
      <c r="M120" s="39">
        <f t="shared" si="83"/>
        <v>499.34</v>
      </c>
      <c r="N120" s="38">
        <f t="shared" si="84"/>
        <v>27.44</v>
      </c>
      <c r="O120" s="39">
        <f t="shared" si="85"/>
        <v>110</v>
      </c>
      <c r="P120" s="39">
        <f t="shared" si="86"/>
        <v>0</v>
      </c>
      <c r="Q120" s="39">
        <f t="shared" si="87"/>
        <v>1311.12</v>
      </c>
      <c r="R120" s="38">
        <f t="shared" si="88"/>
        <v>0</v>
      </c>
      <c r="S120" s="38">
        <f t="shared" si="89"/>
        <v>313.64</v>
      </c>
      <c r="T120" s="39">
        <f t="shared" si="90"/>
        <v>124.84</v>
      </c>
      <c r="U120" s="38">
        <f t="shared" si="91"/>
        <v>11.76</v>
      </c>
      <c r="V120" s="39">
        <f t="shared" si="92"/>
        <v>110</v>
      </c>
      <c r="W120" s="39">
        <f t="shared" si="93"/>
        <v>0</v>
      </c>
      <c r="X120" s="38">
        <f t="shared" si="94"/>
        <v>560.24</v>
      </c>
      <c r="Y120" s="38">
        <f t="shared" si="95"/>
        <v>1871.36</v>
      </c>
      <c r="Z120" s="38"/>
      <c r="AA120" s="41" t="s">
        <v>70</v>
      </c>
      <c r="AB120" s="42">
        <f t="shared" ref="AB120:AH120" si="148">K120+R120</f>
        <v>47.05</v>
      </c>
      <c r="AC120" s="42">
        <f t="shared" si="148"/>
        <v>940.93</v>
      </c>
      <c r="AD120" s="42">
        <f t="shared" si="148"/>
        <v>624.18</v>
      </c>
      <c r="AE120" s="42">
        <f t="shared" si="148"/>
        <v>39.2</v>
      </c>
      <c r="AF120" s="42">
        <f t="shared" si="148"/>
        <v>220</v>
      </c>
      <c r="AG120" s="42">
        <f t="shared" si="148"/>
        <v>0</v>
      </c>
      <c r="AH120" s="42">
        <f t="shared" si="148"/>
        <v>1871.36</v>
      </c>
      <c r="AI120" s="41" t="s">
        <v>33</v>
      </c>
    </row>
    <row r="121" s="15" customFormat="1" ht="16" customHeight="1" spans="1:35">
      <c r="A121" s="37">
        <f t="shared" si="80"/>
        <v>118</v>
      </c>
      <c r="B121" s="38" t="s">
        <v>248</v>
      </c>
      <c r="C121" s="38" t="s">
        <v>372</v>
      </c>
      <c r="D121" s="40" t="s">
        <v>373</v>
      </c>
      <c r="E121" s="38">
        <v>3920.55</v>
      </c>
      <c r="F121" s="38">
        <v>3920.55</v>
      </c>
      <c r="G121" s="39">
        <v>6241.75</v>
      </c>
      <c r="H121" s="38">
        <v>3920.55</v>
      </c>
      <c r="I121" s="39">
        <v>2200</v>
      </c>
      <c r="J121" s="39"/>
      <c r="K121" s="38">
        <f t="shared" si="81"/>
        <v>47.05</v>
      </c>
      <c r="L121" s="38">
        <f t="shared" si="82"/>
        <v>627.29</v>
      </c>
      <c r="M121" s="39">
        <f t="shared" si="83"/>
        <v>499.34</v>
      </c>
      <c r="N121" s="38">
        <f t="shared" si="84"/>
        <v>27.44</v>
      </c>
      <c r="O121" s="39">
        <f t="shared" si="85"/>
        <v>110</v>
      </c>
      <c r="P121" s="39">
        <f t="shared" si="86"/>
        <v>0</v>
      </c>
      <c r="Q121" s="39">
        <f t="shared" si="87"/>
        <v>1311.12</v>
      </c>
      <c r="R121" s="38">
        <f t="shared" si="88"/>
        <v>0</v>
      </c>
      <c r="S121" s="38">
        <f t="shared" si="89"/>
        <v>313.64</v>
      </c>
      <c r="T121" s="39">
        <f t="shared" si="90"/>
        <v>124.84</v>
      </c>
      <c r="U121" s="38">
        <f t="shared" si="91"/>
        <v>11.76</v>
      </c>
      <c r="V121" s="39">
        <f t="shared" si="92"/>
        <v>110</v>
      </c>
      <c r="W121" s="39">
        <f t="shared" si="93"/>
        <v>0</v>
      </c>
      <c r="X121" s="38">
        <f t="shared" si="94"/>
        <v>560.24</v>
      </c>
      <c r="Y121" s="38">
        <f t="shared" si="95"/>
        <v>1871.36</v>
      </c>
      <c r="Z121" s="38"/>
      <c r="AA121" s="41" t="s">
        <v>70</v>
      </c>
      <c r="AB121" s="42">
        <f t="shared" ref="AB121:AH121" si="149">K121+R121</f>
        <v>47.05</v>
      </c>
      <c r="AC121" s="42">
        <f t="shared" si="149"/>
        <v>940.93</v>
      </c>
      <c r="AD121" s="42">
        <f t="shared" si="149"/>
        <v>624.18</v>
      </c>
      <c r="AE121" s="42">
        <f t="shared" si="149"/>
        <v>39.2</v>
      </c>
      <c r="AF121" s="42">
        <f t="shared" si="149"/>
        <v>220</v>
      </c>
      <c r="AG121" s="42">
        <f t="shared" si="149"/>
        <v>0</v>
      </c>
      <c r="AH121" s="42">
        <f t="shared" si="149"/>
        <v>1871.36</v>
      </c>
      <c r="AI121" s="41" t="s">
        <v>33</v>
      </c>
    </row>
    <row r="122" s="15" customFormat="1" ht="16" customHeight="1" spans="1:35">
      <c r="A122" s="37">
        <f t="shared" si="80"/>
        <v>119</v>
      </c>
      <c r="B122" s="38" t="s">
        <v>116</v>
      </c>
      <c r="C122" s="38" t="s">
        <v>374</v>
      </c>
      <c r="D122" s="40" t="s">
        <v>375</v>
      </c>
      <c r="E122" s="38">
        <v>3920.55</v>
      </c>
      <c r="F122" s="38">
        <v>3920.55</v>
      </c>
      <c r="G122" s="39">
        <v>6241.75</v>
      </c>
      <c r="H122" s="38">
        <v>3920.55</v>
      </c>
      <c r="I122" s="39">
        <v>2200</v>
      </c>
      <c r="J122" s="39"/>
      <c r="K122" s="38">
        <f t="shared" si="81"/>
        <v>47.05</v>
      </c>
      <c r="L122" s="38">
        <f t="shared" si="82"/>
        <v>627.29</v>
      </c>
      <c r="M122" s="39">
        <f t="shared" si="83"/>
        <v>499.34</v>
      </c>
      <c r="N122" s="38">
        <f t="shared" si="84"/>
        <v>27.44</v>
      </c>
      <c r="O122" s="39">
        <f t="shared" si="85"/>
        <v>110</v>
      </c>
      <c r="P122" s="39">
        <f t="shared" si="86"/>
        <v>0</v>
      </c>
      <c r="Q122" s="39">
        <f t="shared" si="87"/>
        <v>1311.12</v>
      </c>
      <c r="R122" s="38">
        <f t="shared" si="88"/>
        <v>0</v>
      </c>
      <c r="S122" s="38">
        <f t="shared" si="89"/>
        <v>313.64</v>
      </c>
      <c r="T122" s="39">
        <f t="shared" si="90"/>
        <v>124.84</v>
      </c>
      <c r="U122" s="38">
        <f t="shared" si="91"/>
        <v>11.76</v>
      </c>
      <c r="V122" s="39">
        <f t="shared" si="92"/>
        <v>110</v>
      </c>
      <c r="W122" s="39">
        <f t="shared" si="93"/>
        <v>0</v>
      </c>
      <c r="X122" s="38">
        <f t="shared" si="94"/>
        <v>560.24</v>
      </c>
      <c r="Y122" s="38">
        <f t="shared" si="95"/>
        <v>1871.36</v>
      </c>
      <c r="Z122" s="38"/>
      <c r="AA122" s="41" t="s">
        <v>68</v>
      </c>
      <c r="AB122" s="42">
        <f t="shared" ref="AB122:AH122" si="150">K122+R122</f>
        <v>47.05</v>
      </c>
      <c r="AC122" s="42">
        <f t="shared" si="150"/>
        <v>940.93</v>
      </c>
      <c r="AD122" s="42">
        <f t="shared" si="150"/>
        <v>624.18</v>
      </c>
      <c r="AE122" s="42">
        <f t="shared" si="150"/>
        <v>39.2</v>
      </c>
      <c r="AF122" s="42">
        <f t="shared" si="150"/>
        <v>220</v>
      </c>
      <c r="AG122" s="42">
        <f t="shared" si="150"/>
        <v>0</v>
      </c>
      <c r="AH122" s="42">
        <f t="shared" si="150"/>
        <v>1871.36</v>
      </c>
      <c r="AI122" s="41" t="s">
        <v>33</v>
      </c>
    </row>
    <row r="123" s="15" customFormat="1" ht="16" customHeight="1" spans="1:35">
      <c r="A123" s="37">
        <f t="shared" si="80"/>
        <v>120</v>
      </c>
      <c r="B123" s="38" t="s">
        <v>248</v>
      </c>
      <c r="C123" s="38" t="s">
        <v>376</v>
      </c>
      <c r="D123" s="40" t="s">
        <v>377</v>
      </c>
      <c r="E123" s="38">
        <v>3920.55</v>
      </c>
      <c r="F123" s="38">
        <v>3920.55</v>
      </c>
      <c r="G123" s="39">
        <v>6241.75</v>
      </c>
      <c r="H123" s="38">
        <v>3920.55</v>
      </c>
      <c r="I123" s="39">
        <v>2200</v>
      </c>
      <c r="J123" s="39"/>
      <c r="K123" s="38">
        <f t="shared" si="81"/>
        <v>47.05</v>
      </c>
      <c r="L123" s="38">
        <f t="shared" si="82"/>
        <v>627.29</v>
      </c>
      <c r="M123" s="39">
        <f t="shared" si="83"/>
        <v>499.34</v>
      </c>
      <c r="N123" s="38">
        <f t="shared" si="84"/>
        <v>27.44</v>
      </c>
      <c r="O123" s="39">
        <f t="shared" si="85"/>
        <v>110</v>
      </c>
      <c r="P123" s="39">
        <f t="shared" si="86"/>
        <v>0</v>
      </c>
      <c r="Q123" s="39">
        <f t="shared" si="87"/>
        <v>1311.12</v>
      </c>
      <c r="R123" s="38">
        <f t="shared" si="88"/>
        <v>0</v>
      </c>
      <c r="S123" s="38">
        <f t="shared" si="89"/>
        <v>313.64</v>
      </c>
      <c r="T123" s="39">
        <f t="shared" si="90"/>
        <v>124.84</v>
      </c>
      <c r="U123" s="38">
        <f t="shared" si="91"/>
        <v>11.76</v>
      </c>
      <c r="V123" s="39">
        <f t="shared" si="92"/>
        <v>110</v>
      </c>
      <c r="W123" s="39">
        <f t="shared" si="93"/>
        <v>0</v>
      </c>
      <c r="X123" s="38">
        <f t="shared" si="94"/>
        <v>560.24</v>
      </c>
      <c r="Y123" s="38">
        <f t="shared" si="95"/>
        <v>1871.36</v>
      </c>
      <c r="Z123" s="38"/>
      <c r="AA123" s="41" t="s">
        <v>70</v>
      </c>
      <c r="AB123" s="42">
        <f t="shared" ref="AB123:AH123" si="151">K123+R123</f>
        <v>47.05</v>
      </c>
      <c r="AC123" s="42">
        <f t="shared" si="151"/>
        <v>940.93</v>
      </c>
      <c r="AD123" s="42">
        <f t="shared" si="151"/>
        <v>624.18</v>
      </c>
      <c r="AE123" s="42">
        <f t="shared" si="151"/>
        <v>39.2</v>
      </c>
      <c r="AF123" s="42">
        <f t="shared" si="151"/>
        <v>220</v>
      </c>
      <c r="AG123" s="42">
        <f t="shared" si="151"/>
        <v>0</v>
      </c>
      <c r="AH123" s="42">
        <f t="shared" si="151"/>
        <v>1871.36</v>
      </c>
      <c r="AI123" s="41" t="s">
        <v>33</v>
      </c>
    </row>
    <row r="124" s="15" customFormat="1" ht="16" customHeight="1" spans="1:35">
      <c r="A124" s="37">
        <f t="shared" si="80"/>
        <v>121</v>
      </c>
      <c r="B124" s="38" t="s">
        <v>248</v>
      </c>
      <c r="C124" s="38" t="s">
        <v>378</v>
      </c>
      <c r="D124" s="40" t="s">
        <v>379</v>
      </c>
      <c r="E124" s="38">
        <v>3920.55</v>
      </c>
      <c r="F124" s="38">
        <v>3920.55</v>
      </c>
      <c r="G124" s="39">
        <v>6241.75</v>
      </c>
      <c r="H124" s="38">
        <v>3920.55</v>
      </c>
      <c r="I124" s="39">
        <v>2200</v>
      </c>
      <c r="J124" s="39"/>
      <c r="K124" s="38">
        <f t="shared" si="81"/>
        <v>47.05</v>
      </c>
      <c r="L124" s="38">
        <f t="shared" si="82"/>
        <v>627.29</v>
      </c>
      <c r="M124" s="39">
        <f t="shared" si="83"/>
        <v>499.34</v>
      </c>
      <c r="N124" s="38">
        <f t="shared" si="84"/>
        <v>27.44</v>
      </c>
      <c r="O124" s="39">
        <f t="shared" si="85"/>
        <v>110</v>
      </c>
      <c r="P124" s="39">
        <f t="shared" si="86"/>
        <v>0</v>
      </c>
      <c r="Q124" s="39">
        <f t="shared" si="87"/>
        <v>1311.12</v>
      </c>
      <c r="R124" s="38">
        <f t="shared" si="88"/>
        <v>0</v>
      </c>
      <c r="S124" s="38">
        <f t="shared" si="89"/>
        <v>313.64</v>
      </c>
      <c r="T124" s="39">
        <f t="shared" si="90"/>
        <v>124.84</v>
      </c>
      <c r="U124" s="38">
        <f t="shared" si="91"/>
        <v>11.76</v>
      </c>
      <c r="V124" s="39">
        <f t="shared" si="92"/>
        <v>110</v>
      </c>
      <c r="W124" s="39">
        <f t="shared" si="93"/>
        <v>0</v>
      </c>
      <c r="X124" s="38">
        <f t="shared" si="94"/>
        <v>560.24</v>
      </c>
      <c r="Y124" s="38">
        <f t="shared" si="95"/>
        <v>1871.36</v>
      </c>
      <c r="Z124" s="38"/>
      <c r="AA124" s="41" t="s">
        <v>70</v>
      </c>
      <c r="AB124" s="42">
        <f t="shared" ref="AB124:AH124" si="152">K124+R124</f>
        <v>47.05</v>
      </c>
      <c r="AC124" s="42">
        <f t="shared" si="152"/>
        <v>940.93</v>
      </c>
      <c r="AD124" s="42">
        <f t="shared" si="152"/>
        <v>624.18</v>
      </c>
      <c r="AE124" s="42">
        <f t="shared" si="152"/>
        <v>39.2</v>
      </c>
      <c r="AF124" s="42">
        <f t="shared" si="152"/>
        <v>220</v>
      </c>
      <c r="AG124" s="42">
        <f t="shared" si="152"/>
        <v>0</v>
      </c>
      <c r="AH124" s="42">
        <f t="shared" si="152"/>
        <v>1871.36</v>
      </c>
      <c r="AI124" s="41" t="s">
        <v>33</v>
      </c>
    </row>
    <row r="125" s="15" customFormat="1" ht="16" customHeight="1" spans="1:35">
      <c r="A125" s="37">
        <f t="shared" si="80"/>
        <v>122</v>
      </c>
      <c r="B125" s="38" t="s">
        <v>248</v>
      </c>
      <c r="C125" s="38" t="s">
        <v>382</v>
      </c>
      <c r="D125" s="40" t="s">
        <v>383</v>
      </c>
      <c r="E125" s="38">
        <v>3920.55</v>
      </c>
      <c r="F125" s="38">
        <v>3920.55</v>
      </c>
      <c r="G125" s="39">
        <v>6241.75</v>
      </c>
      <c r="H125" s="38">
        <v>3920.55</v>
      </c>
      <c r="I125" s="39">
        <v>2200</v>
      </c>
      <c r="J125" s="39"/>
      <c r="K125" s="38">
        <f t="shared" si="81"/>
        <v>47.05</v>
      </c>
      <c r="L125" s="38">
        <f t="shared" si="82"/>
        <v>627.29</v>
      </c>
      <c r="M125" s="39">
        <f t="shared" si="83"/>
        <v>499.34</v>
      </c>
      <c r="N125" s="38">
        <f t="shared" si="84"/>
        <v>27.44</v>
      </c>
      <c r="O125" s="39">
        <f t="shared" si="85"/>
        <v>110</v>
      </c>
      <c r="P125" s="39">
        <f t="shared" si="86"/>
        <v>0</v>
      </c>
      <c r="Q125" s="39">
        <f t="shared" si="87"/>
        <v>1311.12</v>
      </c>
      <c r="R125" s="38">
        <f t="shared" si="88"/>
        <v>0</v>
      </c>
      <c r="S125" s="38">
        <f t="shared" si="89"/>
        <v>313.64</v>
      </c>
      <c r="T125" s="39">
        <f t="shared" si="90"/>
        <v>124.84</v>
      </c>
      <c r="U125" s="38">
        <f t="shared" si="91"/>
        <v>11.76</v>
      </c>
      <c r="V125" s="39">
        <f t="shared" si="92"/>
        <v>110</v>
      </c>
      <c r="W125" s="39">
        <f t="shared" si="93"/>
        <v>0</v>
      </c>
      <c r="X125" s="38">
        <f t="shared" si="94"/>
        <v>560.24</v>
      </c>
      <c r="Y125" s="38">
        <f t="shared" si="95"/>
        <v>1871.36</v>
      </c>
      <c r="Z125" s="38"/>
      <c r="AA125" s="41" t="s">
        <v>70</v>
      </c>
      <c r="AB125" s="42">
        <f t="shared" ref="AB125:AH125" si="153">K125+R125</f>
        <v>47.05</v>
      </c>
      <c r="AC125" s="42">
        <f t="shared" si="153"/>
        <v>940.93</v>
      </c>
      <c r="AD125" s="42">
        <f t="shared" si="153"/>
        <v>624.18</v>
      </c>
      <c r="AE125" s="42">
        <f t="shared" si="153"/>
        <v>39.2</v>
      </c>
      <c r="AF125" s="42">
        <f t="shared" si="153"/>
        <v>220</v>
      </c>
      <c r="AG125" s="42">
        <f t="shared" si="153"/>
        <v>0</v>
      </c>
      <c r="AH125" s="42">
        <f t="shared" si="153"/>
        <v>1871.36</v>
      </c>
      <c r="AI125" s="41" t="s">
        <v>33</v>
      </c>
    </row>
    <row r="126" s="15" customFormat="1" ht="16" customHeight="1" spans="1:35">
      <c r="A126" s="37">
        <f t="shared" si="80"/>
        <v>123</v>
      </c>
      <c r="B126" s="38" t="s">
        <v>248</v>
      </c>
      <c r="C126" s="45" t="s">
        <v>384</v>
      </c>
      <c r="D126" s="46" t="s">
        <v>385</v>
      </c>
      <c r="E126" s="38">
        <v>3920.55</v>
      </c>
      <c r="F126" s="38">
        <v>3920.55</v>
      </c>
      <c r="G126" s="39">
        <v>6241.75</v>
      </c>
      <c r="H126" s="38">
        <v>3920.55</v>
      </c>
      <c r="I126" s="39">
        <v>2200</v>
      </c>
      <c r="J126" s="39"/>
      <c r="K126" s="38">
        <f t="shared" si="81"/>
        <v>47.05</v>
      </c>
      <c r="L126" s="38">
        <f t="shared" si="82"/>
        <v>627.29</v>
      </c>
      <c r="M126" s="39">
        <f t="shared" si="83"/>
        <v>499.34</v>
      </c>
      <c r="N126" s="38">
        <f t="shared" si="84"/>
        <v>27.44</v>
      </c>
      <c r="O126" s="39">
        <f t="shared" si="85"/>
        <v>110</v>
      </c>
      <c r="P126" s="39">
        <f t="shared" si="86"/>
        <v>0</v>
      </c>
      <c r="Q126" s="39">
        <f t="shared" si="87"/>
        <v>1311.12</v>
      </c>
      <c r="R126" s="38">
        <f t="shared" si="88"/>
        <v>0</v>
      </c>
      <c r="S126" s="38">
        <f t="shared" si="89"/>
        <v>313.64</v>
      </c>
      <c r="T126" s="39">
        <f t="shared" si="90"/>
        <v>124.84</v>
      </c>
      <c r="U126" s="38">
        <f t="shared" si="91"/>
        <v>11.76</v>
      </c>
      <c r="V126" s="39">
        <f t="shared" si="92"/>
        <v>110</v>
      </c>
      <c r="W126" s="39">
        <f t="shared" si="93"/>
        <v>0</v>
      </c>
      <c r="X126" s="38">
        <f t="shared" si="94"/>
        <v>560.24</v>
      </c>
      <c r="Y126" s="38">
        <f t="shared" si="95"/>
        <v>1871.36</v>
      </c>
      <c r="Z126" s="38"/>
      <c r="AA126" s="41" t="s">
        <v>70</v>
      </c>
      <c r="AB126" s="42">
        <f t="shared" ref="AB126:AH126" si="154">K126+R126</f>
        <v>47.05</v>
      </c>
      <c r="AC126" s="42">
        <f t="shared" si="154"/>
        <v>940.93</v>
      </c>
      <c r="AD126" s="42">
        <f t="shared" si="154"/>
        <v>624.18</v>
      </c>
      <c r="AE126" s="42">
        <f t="shared" si="154"/>
        <v>39.2</v>
      </c>
      <c r="AF126" s="42">
        <f t="shared" si="154"/>
        <v>220</v>
      </c>
      <c r="AG126" s="42">
        <f t="shared" si="154"/>
        <v>0</v>
      </c>
      <c r="AH126" s="42">
        <f t="shared" si="154"/>
        <v>1871.36</v>
      </c>
      <c r="AI126" s="41" t="s">
        <v>33</v>
      </c>
    </row>
    <row r="127" s="15" customFormat="1" ht="16" customHeight="1" spans="1:35">
      <c r="A127" s="37">
        <f t="shared" si="80"/>
        <v>124</v>
      </c>
      <c r="B127" s="38" t="s">
        <v>116</v>
      </c>
      <c r="C127" s="38" t="s">
        <v>388</v>
      </c>
      <c r="D127" s="40" t="s">
        <v>389</v>
      </c>
      <c r="E127" s="38">
        <v>3920.55</v>
      </c>
      <c r="F127" s="38">
        <v>3920.55</v>
      </c>
      <c r="G127" s="39">
        <v>6241.75</v>
      </c>
      <c r="H127" s="38">
        <v>3920.55</v>
      </c>
      <c r="I127" s="39">
        <v>2200</v>
      </c>
      <c r="J127" s="39"/>
      <c r="K127" s="38">
        <f t="shared" si="81"/>
        <v>47.05</v>
      </c>
      <c r="L127" s="38">
        <f t="shared" si="82"/>
        <v>627.29</v>
      </c>
      <c r="M127" s="39">
        <f t="shared" si="83"/>
        <v>499.34</v>
      </c>
      <c r="N127" s="38">
        <f t="shared" si="84"/>
        <v>27.44</v>
      </c>
      <c r="O127" s="39">
        <f t="shared" si="85"/>
        <v>110</v>
      </c>
      <c r="P127" s="39">
        <f t="shared" si="86"/>
        <v>0</v>
      </c>
      <c r="Q127" s="39">
        <f t="shared" si="87"/>
        <v>1311.12</v>
      </c>
      <c r="R127" s="38">
        <f t="shared" si="88"/>
        <v>0</v>
      </c>
      <c r="S127" s="38">
        <f t="shared" si="89"/>
        <v>313.64</v>
      </c>
      <c r="T127" s="39">
        <f t="shared" si="90"/>
        <v>124.84</v>
      </c>
      <c r="U127" s="38">
        <f t="shared" si="91"/>
        <v>11.76</v>
      </c>
      <c r="V127" s="39">
        <f t="shared" si="92"/>
        <v>110</v>
      </c>
      <c r="W127" s="39">
        <f t="shared" si="93"/>
        <v>0</v>
      </c>
      <c r="X127" s="38">
        <f t="shared" si="94"/>
        <v>560.24</v>
      </c>
      <c r="Y127" s="38">
        <f t="shared" si="95"/>
        <v>1871.36</v>
      </c>
      <c r="Z127" s="38"/>
      <c r="AA127" s="41" t="s">
        <v>71</v>
      </c>
      <c r="AB127" s="42">
        <f t="shared" ref="AB127:AH127" si="155">K127+R127</f>
        <v>47.05</v>
      </c>
      <c r="AC127" s="42">
        <f t="shared" si="155"/>
        <v>940.93</v>
      </c>
      <c r="AD127" s="42">
        <f t="shared" si="155"/>
        <v>624.18</v>
      </c>
      <c r="AE127" s="42">
        <f t="shared" si="155"/>
        <v>39.2</v>
      </c>
      <c r="AF127" s="42">
        <f t="shared" si="155"/>
        <v>220</v>
      </c>
      <c r="AG127" s="42">
        <f t="shared" si="155"/>
        <v>0</v>
      </c>
      <c r="AH127" s="42">
        <f t="shared" si="155"/>
        <v>1871.36</v>
      </c>
      <c r="AI127" s="41" t="s">
        <v>33</v>
      </c>
    </row>
    <row r="128" s="15" customFormat="1" ht="16" customHeight="1" spans="1:35">
      <c r="A128" s="37">
        <f t="shared" si="80"/>
        <v>125</v>
      </c>
      <c r="B128" s="38" t="s">
        <v>116</v>
      </c>
      <c r="C128" s="38" t="s">
        <v>390</v>
      </c>
      <c r="D128" s="40" t="s">
        <v>391</v>
      </c>
      <c r="E128" s="38">
        <v>3920.55</v>
      </c>
      <c r="F128" s="38">
        <v>3920.55</v>
      </c>
      <c r="G128" s="39">
        <v>6241.75</v>
      </c>
      <c r="H128" s="38">
        <v>3920.55</v>
      </c>
      <c r="I128" s="39">
        <v>4180</v>
      </c>
      <c r="J128" s="39"/>
      <c r="K128" s="38">
        <f t="shared" si="81"/>
        <v>47.05</v>
      </c>
      <c r="L128" s="38">
        <f t="shared" si="82"/>
        <v>627.29</v>
      </c>
      <c r="M128" s="39">
        <f t="shared" si="83"/>
        <v>499.34</v>
      </c>
      <c r="N128" s="38">
        <f t="shared" si="84"/>
        <v>27.44</v>
      </c>
      <c r="O128" s="39">
        <f t="shared" si="85"/>
        <v>209</v>
      </c>
      <c r="P128" s="39">
        <f t="shared" si="86"/>
        <v>0</v>
      </c>
      <c r="Q128" s="39">
        <f t="shared" si="87"/>
        <v>1410.12</v>
      </c>
      <c r="R128" s="38">
        <f t="shared" si="88"/>
        <v>0</v>
      </c>
      <c r="S128" s="38">
        <f t="shared" si="89"/>
        <v>313.64</v>
      </c>
      <c r="T128" s="39">
        <f t="shared" si="90"/>
        <v>124.84</v>
      </c>
      <c r="U128" s="38">
        <f t="shared" si="91"/>
        <v>11.76</v>
      </c>
      <c r="V128" s="39">
        <f t="shared" si="92"/>
        <v>209</v>
      </c>
      <c r="W128" s="39">
        <f t="shared" si="93"/>
        <v>0</v>
      </c>
      <c r="X128" s="38">
        <f t="shared" si="94"/>
        <v>659.24</v>
      </c>
      <c r="Y128" s="38">
        <f t="shared" si="95"/>
        <v>2069.36</v>
      </c>
      <c r="Z128" s="38"/>
      <c r="AA128" s="41" t="s">
        <v>47</v>
      </c>
      <c r="AB128" s="42">
        <f t="shared" ref="AB128:AH128" si="156">K128+R128</f>
        <v>47.05</v>
      </c>
      <c r="AC128" s="42">
        <f t="shared" si="156"/>
        <v>940.93</v>
      </c>
      <c r="AD128" s="42">
        <f t="shared" si="156"/>
        <v>624.18</v>
      </c>
      <c r="AE128" s="42">
        <f t="shared" si="156"/>
        <v>39.2</v>
      </c>
      <c r="AF128" s="42">
        <f t="shared" si="156"/>
        <v>418</v>
      </c>
      <c r="AG128" s="42">
        <f t="shared" si="156"/>
        <v>0</v>
      </c>
      <c r="AH128" s="42">
        <f t="shared" si="156"/>
        <v>2069.36</v>
      </c>
      <c r="AI128" s="41" t="s">
        <v>33</v>
      </c>
    </row>
    <row r="129" s="15" customFormat="1" ht="16" customHeight="1" spans="1:36">
      <c r="A129" s="37">
        <f t="shared" si="80"/>
        <v>126</v>
      </c>
      <c r="B129" s="38" t="s">
        <v>116</v>
      </c>
      <c r="C129" s="38" t="s">
        <v>392</v>
      </c>
      <c r="D129" s="40" t="s">
        <v>393</v>
      </c>
      <c r="E129" s="38">
        <v>3920.55</v>
      </c>
      <c r="F129" s="38">
        <v>3920.55</v>
      </c>
      <c r="G129" s="39">
        <v>6241.75</v>
      </c>
      <c r="H129" s="38">
        <v>3920.55</v>
      </c>
      <c r="I129" s="39">
        <v>4180</v>
      </c>
      <c r="J129" s="39"/>
      <c r="K129" s="38">
        <f t="shared" si="81"/>
        <v>47.05</v>
      </c>
      <c r="L129" s="38">
        <f t="shared" si="82"/>
        <v>627.29</v>
      </c>
      <c r="M129" s="39">
        <f t="shared" si="83"/>
        <v>499.34</v>
      </c>
      <c r="N129" s="38">
        <f t="shared" si="84"/>
        <v>27.44</v>
      </c>
      <c r="O129" s="39">
        <f t="shared" si="85"/>
        <v>209</v>
      </c>
      <c r="P129" s="39">
        <f t="shared" si="86"/>
        <v>0</v>
      </c>
      <c r="Q129" s="39">
        <f t="shared" si="87"/>
        <v>1410.12</v>
      </c>
      <c r="R129" s="38">
        <f t="shared" si="88"/>
        <v>0</v>
      </c>
      <c r="S129" s="38">
        <f t="shared" si="89"/>
        <v>313.64</v>
      </c>
      <c r="T129" s="39">
        <f t="shared" si="90"/>
        <v>124.84</v>
      </c>
      <c r="U129" s="38">
        <f t="shared" si="91"/>
        <v>11.76</v>
      </c>
      <c r="V129" s="39">
        <f t="shared" si="92"/>
        <v>209</v>
      </c>
      <c r="W129" s="39">
        <f t="shared" si="93"/>
        <v>0</v>
      </c>
      <c r="X129" s="38">
        <f t="shared" si="94"/>
        <v>659.24</v>
      </c>
      <c r="Y129" s="38">
        <f t="shared" si="95"/>
        <v>2069.36</v>
      </c>
      <c r="Z129" s="38"/>
      <c r="AA129" s="41" t="s">
        <v>68</v>
      </c>
      <c r="AB129" s="42">
        <f t="shared" ref="AB129:AH129" si="157">K129+R129</f>
        <v>47.05</v>
      </c>
      <c r="AC129" s="42">
        <f t="shared" si="157"/>
        <v>940.93</v>
      </c>
      <c r="AD129" s="42">
        <f t="shared" si="157"/>
        <v>624.18</v>
      </c>
      <c r="AE129" s="42">
        <f t="shared" si="157"/>
        <v>39.2</v>
      </c>
      <c r="AF129" s="42">
        <f t="shared" si="157"/>
        <v>418</v>
      </c>
      <c r="AG129" s="42">
        <f t="shared" si="157"/>
        <v>0</v>
      </c>
      <c r="AH129" s="42">
        <f t="shared" si="157"/>
        <v>2069.36</v>
      </c>
      <c r="AI129" s="41" t="s">
        <v>33</v>
      </c>
    </row>
    <row r="130" s="15" customFormat="1" ht="16" customHeight="1" spans="1:36">
      <c r="A130" s="37">
        <f t="shared" si="80"/>
        <v>127</v>
      </c>
      <c r="B130" s="38" t="s">
        <v>116</v>
      </c>
      <c r="C130" s="38" t="s">
        <v>386</v>
      </c>
      <c r="D130" s="40" t="s">
        <v>387</v>
      </c>
      <c r="E130" s="38">
        <v>3920.55</v>
      </c>
      <c r="F130" s="38">
        <v>3920.55</v>
      </c>
      <c r="G130" s="39">
        <v>6241.75</v>
      </c>
      <c r="H130" s="38">
        <v>3920.55</v>
      </c>
      <c r="I130" s="39">
        <v>2200</v>
      </c>
      <c r="J130" s="39"/>
      <c r="K130" s="38">
        <f t="shared" si="81"/>
        <v>47.05</v>
      </c>
      <c r="L130" s="38">
        <f t="shared" si="82"/>
        <v>627.29</v>
      </c>
      <c r="M130" s="39">
        <f t="shared" si="83"/>
        <v>499.34</v>
      </c>
      <c r="N130" s="38">
        <f t="shared" si="84"/>
        <v>27.44</v>
      </c>
      <c r="O130" s="39">
        <f t="shared" si="85"/>
        <v>110</v>
      </c>
      <c r="P130" s="39">
        <f t="shared" si="86"/>
        <v>0</v>
      </c>
      <c r="Q130" s="39">
        <f t="shared" si="87"/>
        <v>1311.12</v>
      </c>
      <c r="R130" s="38">
        <f t="shared" si="88"/>
        <v>0</v>
      </c>
      <c r="S130" s="38">
        <f t="shared" si="89"/>
        <v>313.64</v>
      </c>
      <c r="T130" s="39">
        <f t="shared" si="90"/>
        <v>124.84</v>
      </c>
      <c r="U130" s="38">
        <f t="shared" si="91"/>
        <v>11.76</v>
      </c>
      <c r="V130" s="39">
        <f t="shared" si="92"/>
        <v>110</v>
      </c>
      <c r="W130" s="39">
        <f t="shared" si="93"/>
        <v>0</v>
      </c>
      <c r="X130" s="38">
        <f t="shared" si="94"/>
        <v>560.24</v>
      </c>
      <c r="Y130" s="38">
        <f t="shared" si="95"/>
        <v>1871.36</v>
      </c>
      <c r="Z130" s="38"/>
      <c r="AA130" s="41" t="s">
        <v>80</v>
      </c>
      <c r="AB130" s="42">
        <f t="shared" ref="AB130:AH130" si="158">K130+R130</f>
        <v>47.05</v>
      </c>
      <c r="AC130" s="42">
        <f t="shared" si="158"/>
        <v>940.93</v>
      </c>
      <c r="AD130" s="42">
        <f t="shared" si="158"/>
        <v>624.18</v>
      </c>
      <c r="AE130" s="42">
        <f t="shared" si="158"/>
        <v>39.2</v>
      </c>
      <c r="AF130" s="42">
        <f t="shared" si="158"/>
        <v>220</v>
      </c>
      <c r="AG130" s="42">
        <f t="shared" si="158"/>
        <v>0</v>
      </c>
      <c r="AH130" s="42">
        <f t="shared" si="158"/>
        <v>1871.36</v>
      </c>
      <c r="AI130" s="41" t="s">
        <v>33</v>
      </c>
    </row>
    <row r="131" s="15" customFormat="1" ht="16" customHeight="1" spans="1:36">
      <c r="A131" s="37">
        <f t="shared" si="80"/>
        <v>128</v>
      </c>
      <c r="B131" s="38" t="s">
        <v>116</v>
      </c>
      <c r="C131" s="38" t="s">
        <v>394</v>
      </c>
      <c r="D131" s="40" t="s">
        <v>395</v>
      </c>
      <c r="E131" s="38">
        <v>3920.55</v>
      </c>
      <c r="F131" s="38">
        <v>3920.55</v>
      </c>
      <c r="G131" s="39">
        <v>6241.75</v>
      </c>
      <c r="H131" s="38">
        <v>3920.55</v>
      </c>
      <c r="I131" s="39">
        <v>4180</v>
      </c>
      <c r="J131" s="39"/>
      <c r="K131" s="38">
        <f t="shared" si="81"/>
        <v>47.05</v>
      </c>
      <c r="L131" s="38">
        <f t="shared" si="82"/>
        <v>627.29</v>
      </c>
      <c r="M131" s="39">
        <f t="shared" si="83"/>
        <v>499.34</v>
      </c>
      <c r="N131" s="38">
        <f t="shared" si="84"/>
        <v>27.44</v>
      </c>
      <c r="O131" s="39">
        <f t="shared" si="85"/>
        <v>209</v>
      </c>
      <c r="P131" s="39">
        <f t="shared" si="86"/>
        <v>0</v>
      </c>
      <c r="Q131" s="39">
        <f t="shared" si="87"/>
        <v>1410.12</v>
      </c>
      <c r="R131" s="38">
        <f t="shared" si="88"/>
        <v>0</v>
      </c>
      <c r="S131" s="38">
        <f t="shared" si="89"/>
        <v>313.64</v>
      </c>
      <c r="T131" s="39">
        <f t="shared" si="90"/>
        <v>124.84</v>
      </c>
      <c r="U131" s="38">
        <f t="shared" si="91"/>
        <v>11.76</v>
      </c>
      <c r="V131" s="39">
        <f t="shared" si="92"/>
        <v>209</v>
      </c>
      <c r="W131" s="39">
        <f t="shared" si="93"/>
        <v>0</v>
      </c>
      <c r="X131" s="38">
        <f t="shared" si="94"/>
        <v>659.24</v>
      </c>
      <c r="Y131" s="38">
        <f t="shared" si="95"/>
        <v>2069.36</v>
      </c>
      <c r="Z131" s="38"/>
      <c r="AA131" s="41" t="s">
        <v>47</v>
      </c>
      <c r="AB131" s="42">
        <f t="shared" ref="AB131:AH131" si="159">K131+R131</f>
        <v>47.05</v>
      </c>
      <c r="AC131" s="42">
        <f t="shared" si="159"/>
        <v>940.93</v>
      </c>
      <c r="AD131" s="42">
        <f t="shared" si="159"/>
        <v>624.18</v>
      </c>
      <c r="AE131" s="42">
        <f t="shared" si="159"/>
        <v>39.2</v>
      </c>
      <c r="AF131" s="42">
        <f t="shared" si="159"/>
        <v>418</v>
      </c>
      <c r="AG131" s="42">
        <f t="shared" si="159"/>
        <v>0</v>
      </c>
      <c r="AH131" s="42">
        <f t="shared" si="159"/>
        <v>2069.36</v>
      </c>
      <c r="AI131" s="41" t="s">
        <v>33</v>
      </c>
    </row>
    <row r="132" s="15" customFormat="1" ht="16" customHeight="1" spans="1:36">
      <c r="A132" s="37">
        <f>ROW()-3</f>
        <v>129</v>
      </c>
      <c r="B132" s="38" t="s">
        <v>195</v>
      </c>
      <c r="C132" s="38" t="s">
        <v>396</v>
      </c>
      <c r="D132" s="40" t="s">
        <v>397</v>
      </c>
      <c r="E132" s="38">
        <v>3920.55</v>
      </c>
      <c r="F132" s="38">
        <v>3920.55</v>
      </c>
      <c r="G132" s="39">
        <v>6241.75</v>
      </c>
      <c r="H132" s="38">
        <v>3920.55</v>
      </c>
      <c r="I132" s="39">
        <v>4180</v>
      </c>
      <c r="J132" s="39"/>
      <c r="K132" s="38">
        <f>ROUND(E132*0.012,2)</f>
        <v>47.05</v>
      </c>
      <c r="L132" s="38">
        <f>ROUND(F132*0.16,2)</f>
        <v>627.29</v>
      </c>
      <c r="M132" s="39">
        <f>ROUND(G132*0.08,2)</f>
        <v>499.34</v>
      </c>
      <c r="N132" s="38">
        <f>ROUND(H132*0.007,2)</f>
        <v>27.44</v>
      </c>
      <c r="O132" s="39">
        <f>I132*5%</f>
        <v>209</v>
      </c>
      <c r="P132" s="39">
        <f>J132*50%</f>
        <v>0</v>
      </c>
      <c r="Q132" s="39">
        <f>SUM(K132:P132)</f>
        <v>1410.12</v>
      </c>
      <c r="R132" s="38">
        <f>E132*0</f>
        <v>0</v>
      </c>
      <c r="S132" s="38">
        <f>ROUND(F132*0.08,2)</f>
        <v>313.64</v>
      </c>
      <c r="T132" s="39">
        <f>ROUND(G132*0.02,2)</f>
        <v>124.84</v>
      </c>
      <c r="U132" s="38">
        <f>ROUND(H132*0.003,2)</f>
        <v>11.76</v>
      </c>
      <c r="V132" s="39">
        <f>I132*5%</f>
        <v>209</v>
      </c>
      <c r="W132" s="39">
        <f>J132*50%</f>
        <v>0</v>
      </c>
      <c r="X132" s="38">
        <f>SUM(R132:W132)</f>
        <v>659.24</v>
      </c>
      <c r="Y132" s="38">
        <f>Q132+X132</f>
        <v>2069.36</v>
      </c>
      <c r="Z132" s="38"/>
      <c r="AA132" s="41" t="s">
        <v>72</v>
      </c>
      <c r="AB132" s="42">
        <f t="shared" ref="AB132:AH132" si="160">K132+R132</f>
        <v>47.05</v>
      </c>
      <c r="AC132" s="42">
        <f t="shared" si="160"/>
        <v>940.93</v>
      </c>
      <c r="AD132" s="42">
        <f t="shared" si="160"/>
        <v>624.18</v>
      </c>
      <c r="AE132" s="42">
        <f t="shared" si="160"/>
        <v>39.2</v>
      </c>
      <c r="AF132" s="42">
        <f t="shared" si="160"/>
        <v>418</v>
      </c>
      <c r="AG132" s="42">
        <f t="shared" si="160"/>
        <v>0</v>
      </c>
      <c r="AH132" s="42">
        <f t="shared" si="160"/>
        <v>2069.36</v>
      </c>
      <c r="AI132" s="41" t="s">
        <v>34</v>
      </c>
    </row>
    <row r="133" s="15" customFormat="1" ht="16" customHeight="1" spans="1:36">
      <c r="A133" s="37">
        <f>ROW()-3</f>
        <v>130</v>
      </c>
      <c r="B133" s="38" t="s">
        <v>116</v>
      </c>
      <c r="C133" s="38" t="s">
        <v>398</v>
      </c>
      <c r="D133" s="220" t="s">
        <v>399</v>
      </c>
      <c r="E133" s="38">
        <v>3920.55</v>
      </c>
      <c r="F133" s="38">
        <v>3920.55</v>
      </c>
      <c r="G133" s="39">
        <v>6241.75</v>
      </c>
      <c r="H133" s="38">
        <v>3920.55</v>
      </c>
      <c r="I133" s="39">
        <v>2200</v>
      </c>
      <c r="J133" s="39"/>
      <c r="K133" s="38">
        <f>ROUND(E133*0.012,2)</f>
        <v>47.05</v>
      </c>
      <c r="L133" s="38">
        <f>ROUND(F133*0.16,2)</f>
        <v>627.29</v>
      </c>
      <c r="M133" s="39">
        <f>ROUND(G133*0.08,2)</f>
        <v>499.34</v>
      </c>
      <c r="N133" s="38">
        <f>ROUND(H133*0.007,2)</f>
        <v>27.44</v>
      </c>
      <c r="O133" s="39">
        <f>I133*5%</f>
        <v>110</v>
      </c>
      <c r="P133" s="39">
        <f>J133*50%</f>
        <v>0</v>
      </c>
      <c r="Q133" s="39">
        <f>SUM(K133:P133)</f>
        <v>1311.12</v>
      </c>
      <c r="R133" s="38">
        <f>E133*0</f>
        <v>0</v>
      </c>
      <c r="S133" s="38">
        <f>ROUND(F133*0.08,2)</f>
        <v>313.64</v>
      </c>
      <c r="T133" s="39">
        <f>ROUND(G133*0.02,2)</f>
        <v>124.84</v>
      </c>
      <c r="U133" s="38">
        <f>ROUND(H133*0.003,2)</f>
        <v>11.76</v>
      </c>
      <c r="V133" s="39">
        <f>I133*5%</f>
        <v>110</v>
      </c>
      <c r="W133" s="39">
        <f>J133*50%</f>
        <v>0</v>
      </c>
      <c r="X133" s="38">
        <f>SUM(R133:W133)</f>
        <v>560.24</v>
      </c>
      <c r="Y133" s="38">
        <f>Q133+X133</f>
        <v>1871.36</v>
      </c>
      <c r="Z133" s="38"/>
      <c r="AA133" s="41" t="s">
        <v>80</v>
      </c>
      <c r="AB133" s="42">
        <f t="shared" ref="AB133:AH133" si="161">K133+R133</f>
        <v>47.05</v>
      </c>
      <c r="AC133" s="42">
        <f t="shared" si="161"/>
        <v>940.93</v>
      </c>
      <c r="AD133" s="42">
        <f t="shared" si="161"/>
        <v>624.18</v>
      </c>
      <c r="AE133" s="42">
        <f t="shared" si="161"/>
        <v>39.2</v>
      </c>
      <c r="AF133" s="42">
        <f t="shared" si="161"/>
        <v>220</v>
      </c>
      <c r="AG133" s="42">
        <f t="shared" si="161"/>
        <v>0</v>
      </c>
      <c r="AH133" s="42">
        <f t="shared" si="161"/>
        <v>1871.36</v>
      </c>
      <c r="AI133" s="41" t="s">
        <v>33</v>
      </c>
    </row>
    <row r="134" s="15" customFormat="1" ht="16" customHeight="1" spans="1:36">
      <c r="A134" s="37">
        <f>ROW()-3</f>
        <v>131</v>
      </c>
      <c r="B134" s="38" t="s">
        <v>116</v>
      </c>
      <c r="C134" s="38" t="s">
        <v>400</v>
      </c>
      <c r="D134" s="40" t="s">
        <v>401</v>
      </c>
      <c r="E134" s="38">
        <v>3920.55</v>
      </c>
      <c r="F134" s="38">
        <v>3920.55</v>
      </c>
      <c r="G134" s="39">
        <v>6241.75</v>
      </c>
      <c r="H134" s="38">
        <v>3920.55</v>
      </c>
      <c r="I134" s="39">
        <v>3180</v>
      </c>
      <c r="J134" s="39"/>
      <c r="K134" s="38">
        <f>ROUND(E134*0.012,2)</f>
        <v>47.05</v>
      </c>
      <c r="L134" s="38">
        <f>ROUND(F134*0.16,2)</f>
        <v>627.29</v>
      </c>
      <c r="M134" s="39">
        <f>ROUND(G134*0.08,2)</f>
        <v>499.34</v>
      </c>
      <c r="N134" s="38">
        <f>ROUND(H134*0.007,2)</f>
        <v>27.44</v>
      </c>
      <c r="O134" s="39">
        <f>I134*5%</f>
        <v>159</v>
      </c>
      <c r="P134" s="39">
        <f>J134*50%</f>
        <v>0</v>
      </c>
      <c r="Q134" s="39">
        <f>SUM(K134:P134)</f>
        <v>1360.12</v>
      </c>
      <c r="R134" s="38">
        <f>E134*0</f>
        <v>0</v>
      </c>
      <c r="S134" s="38">
        <f>ROUND(F134*0.08,2)</f>
        <v>313.64</v>
      </c>
      <c r="T134" s="39">
        <f>ROUND(G134*0.02,2)</f>
        <v>124.84</v>
      </c>
      <c r="U134" s="38">
        <f>ROUND(H134*0.003,2)</f>
        <v>11.76</v>
      </c>
      <c r="V134" s="39">
        <f>I134*5%</f>
        <v>159</v>
      </c>
      <c r="W134" s="39">
        <f>J134*50%</f>
        <v>0</v>
      </c>
      <c r="X134" s="38">
        <f>SUM(R134:W134)</f>
        <v>609.24</v>
      </c>
      <c r="Y134" s="38">
        <f>Q134+X134</f>
        <v>1969.36</v>
      </c>
      <c r="Z134" s="38"/>
      <c r="AA134" s="41" t="s">
        <v>68</v>
      </c>
      <c r="AB134" s="42">
        <f t="shared" ref="AB134:AH134" si="162">K134+R134</f>
        <v>47.05</v>
      </c>
      <c r="AC134" s="42">
        <f t="shared" si="162"/>
        <v>940.93</v>
      </c>
      <c r="AD134" s="42">
        <f t="shared" si="162"/>
        <v>624.18</v>
      </c>
      <c r="AE134" s="42">
        <f t="shared" si="162"/>
        <v>39.2</v>
      </c>
      <c r="AF134" s="42">
        <f t="shared" si="162"/>
        <v>318</v>
      </c>
      <c r="AG134" s="42">
        <f t="shared" si="162"/>
        <v>0</v>
      </c>
      <c r="AH134" s="42">
        <f t="shared" si="162"/>
        <v>1969.36</v>
      </c>
      <c r="AI134" s="41" t="s">
        <v>33</v>
      </c>
    </row>
    <row r="135" s="15" customFormat="1" ht="16" customHeight="1" spans="1:36">
      <c r="A135" s="37">
        <f>ROW()-3</f>
        <v>132</v>
      </c>
      <c r="B135" s="38" t="s">
        <v>116</v>
      </c>
      <c r="C135" s="38" t="s">
        <v>402</v>
      </c>
      <c r="D135" s="222" t="s">
        <v>403</v>
      </c>
      <c r="E135" s="38">
        <v>3920.55</v>
      </c>
      <c r="F135" s="38">
        <v>3920.55</v>
      </c>
      <c r="G135" s="39">
        <v>6241.75</v>
      </c>
      <c r="H135" s="38">
        <v>3920.55</v>
      </c>
      <c r="I135" s="39">
        <v>2200</v>
      </c>
      <c r="J135" s="39"/>
      <c r="K135" s="38">
        <f>ROUND(E135*0.012,2)</f>
        <v>47.05</v>
      </c>
      <c r="L135" s="38">
        <f>ROUND(F135*0.16,2)</f>
        <v>627.29</v>
      </c>
      <c r="M135" s="39">
        <f>ROUND(G135*0.08,2)</f>
        <v>499.34</v>
      </c>
      <c r="N135" s="38">
        <f>ROUND(H135*0.007,2)</f>
        <v>27.44</v>
      </c>
      <c r="O135" s="39">
        <f>I135*5%</f>
        <v>110</v>
      </c>
      <c r="P135" s="39">
        <f>J135*50%</f>
        <v>0</v>
      </c>
      <c r="Q135" s="39">
        <f>SUM(K135:P135)</f>
        <v>1311.12</v>
      </c>
      <c r="R135" s="38">
        <f>E135*0</f>
        <v>0</v>
      </c>
      <c r="S135" s="38">
        <f>ROUND(F135*0.08,2)</f>
        <v>313.64</v>
      </c>
      <c r="T135" s="39">
        <f>ROUND(G135*0.02,2)</f>
        <v>124.84</v>
      </c>
      <c r="U135" s="38">
        <f>ROUND(H135*0.003,2)</f>
        <v>11.76</v>
      </c>
      <c r="V135" s="39">
        <f>I135*5%</f>
        <v>110</v>
      </c>
      <c r="W135" s="39">
        <f>J135*50%</f>
        <v>0</v>
      </c>
      <c r="X135" s="38">
        <f>SUM(R135:W135)</f>
        <v>560.24</v>
      </c>
      <c r="Y135" s="38">
        <f>Q135+X135</f>
        <v>1871.36</v>
      </c>
      <c r="Z135" s="38"/>
      <c r="AA135" s="41" t="s">
        <v>68</v>
      </c>
      <c r="AB135" s="42">
        <f t="shared" ref="AB135:AH135" si="163">K135+R135</f>
        <v>47.05</v>
      </c>
      <c r="AC135" s="42">
        <f t="shared" si="163"/>
        <v>940.93</v>
      </c>
      <c r="AD135" s="42">
        <f t="shared" si="163"/>
        <v>624.18</v>
      </c>
      <c r="AE135" s="42">
        <f t="shared" si="163"/>
        <v>39.2</v>
      </c>
      <c r="AF135" s="42">
        <f t="shared" si="163"/>
        <v>220</v>
      </c>
      <c r="AG135" s="42">
        <f t="shared" si="163"/>
        <v>0</v>
      </c>
      <c r="AH135" s="42">
        <f t="shared" si="163"/>
        <v>1871.36</v>
      </c>
      <c r="AI135" s="41" t="s">
        <v>33</v>
      </c>
    </row>
    <row r="136" s="15" customFormat="1" ht="16" customHeight="1" spans="1:36">
      <c r="A136" s="37">
        <f t="shared" ref="A136:A191" si="164">ROW()-3</f>
        <v>133</v>
      </c>
      <c r="B136" s="38" t="s">
        <v>116</v>
      </c>
      <c r="C136" s="45" t="s">
        <v>406</v>
      </c>
      <c r="D136" s="46" t="s">
        <v>407</v>
      </c>
      <c r="E136" s="38">
        <v>3920.55</v>
      </c>
      <c r="F136" s="38">
        <v>3920.55</v>
      </c>
      <c r="G136" s="39">
        <v>6241.75</v>
      </c>
      <c r="H136" s="38">
        <v>3920.55</v>
      </c>
      <c r="I136" s="39">
        <v>2200</v>
      </c>
      <c r="J136" s="39"/>
      <c r="K136" s="38">
        <f t="shared" ref="K136:K191" si="165">ROUND(E136*0.012,2)</f>
        <v>47.05</v>
      </c>
      <c r="L136" s="38">
        <f t="shared" ref="L136:L191" si="166">ROUND(F136*0.16,2)</f>
        <v>627.29</v>
      </c>
      <c r="M136" s="39">
        <f t="shared" ref="M136:M191" si="167">ROUND(G136*0.08,2)</f>
        <v>499.34</v>
      </c>
      <c r="N136" s="38">
        <f t="shared" ref="N136:N191" si="168">ROUND(H136*0.007,2)</f>
        <v>27.44</v>
      </c>
      <c r="O136" s="39">
        <f t="shared" ref="O136:O191" si="169">I136*5%</f>
        <v>110</v>
      </c>
      <c r="P136" s="39">
        <f t="shared" ref="P136:P191" si="170">J136*50%</f>
        <v>0</v>
      </c>
      <c r="Q136" s="39">
        <f t="shared" ref="Q136:Q191" si="171">SUM(K136:P136)</f>
        <v>1311.12</v>
      </c>
      <c r="R136" s="38">
        <f t="shared" ref="R136:R191" si="172">E136*0</f>
        <v>0</v>
      </c>
      <c r="S136" s="38">
        <f t="shared" ref="S136:S191" si="173">ROUND(F136*0.08,2)</f>
        <v>313.64</v>
      </c>
      <c r="T136" s="39">
        <f t="shared" ref="T136:T191" si="174">ROUND(G136*0.02,2)</f>
        <v>124.84</v>
      </c>
      <c r="U136" s="38">
        <f t="shared" ref="U136:U191" si="175">ROUND(H136*0.003,2)</f>
        <v>11.76</v>
      </c>
      <c r="V136" s="39">
        <f t="shared" ref="V136:V191" si="176">I136*5%</f>
        <v>110</v>
      </c>
      <c r="W136" s="39">
        <f t="shared" ref="W136:W191" si="177">J136*50%</f>
        <v>0</v>
      </c>
      <c r="X136" s="38">
        <f t="shared" ref="X136:X191" si="178">SUM(R136:W136)</f>
        <v>560.24</v>
      </c>
      <c r="Y136" s="38">
        <f t="shared" ref="Y136:Y191" si="179">Q136+X136</f>
        <v>1871.36</v>
      </c>
      <c r="Z136" s="38"/>
      <c r="AA136" s="41" t="s">
        <v>71</v>
      </c>
      <c r="AB136" s="42">
        <f t="shared" ref="AB136:AH136" si="180">K136+R136</f>
        <v>47.05</v>
      </c>
      <c r="AC136" s="42">
        <f t="shared" si="180"/>
        <v>940.93</v>
      </c>
      <c r="AD136" s="42">
        <f t="shared" si="180"/>
        <v>624.18</v>
      </c>
      <c r="AE136" s="42">
        <f t="shared" si="180"/>
        <v>39.2</v>
      </c>
      <c r="AF136" s="42">
        <f t="shared" si="180"/>
        <v>220</v>
      </c>
      <c r="AG136" s="42">
        <f t="shared" si="180"/>
        <v>0</v>
      </c>
      <c r="AH136" s="42">
        <f t="shared" si="180"/>
        <v>1871.36</v>
      </c>
      <c r="AI136" s="41" t="s">
        <v>36</v>
      </c>
    </row>
    <row r="137" s="15" customFormat="1" ht="16" customHeight="1" spans="1:36">
      <c r="A137" s="37">
        <f t="shared" si="164"/>
        <v>134</v>
      </c>
      <c r="B137" s="38" t="s">
        <v>116</v>
      </c>
      <c r="C137" s="45" t="s">
        <v>408</v>
      </c>
      <c r="D137" s="46" t="s">
        <v>409</v>
      </c>
      <c r="E137" s="38">
        <v>3920.55</v>
      </c>
      <c r="F137" s="38">
        <v>3920.55</v>
      </c>
      <c r="G137" s="39">
        <v>6241.75</v>
      </c>
      <c r="H137" s="38">
        <v>3920.55</v>
      </c>
      <c r="I137" s="39">
        <v>2200</v>
      </c>
      <c r="J137" s="39"/>
      <c r="K137" s="38">
        <f t="shared" si="165"/>
        <v>47.05</v>
      </c>
      <c r="L137" s="38">
        <f t="shared" si="166"/>
        <v>627.29</v>
      </c>
      <c r="M137" s="39">
        <f t="shared" si="167"/>
        <v>499.34</v>
      </c>
      <c r="N137" s="38">
        <f t="shared" si="168"/>
        <v>27.44</v>
      </c>
      <c r="O137" s="39">
        <f t="shared" si="169"/>
        <v>110</v>
      </c>
      <c r="P137" s="39">
        <f t="shared" si="170"/>
        <v>0</v>
      </c>
      <c r="Q137" s="39">
        <f t="shared" si="171"/>
        <v>1311.12</v>
      </c>
      <c r="R137" s="38">
        <f t="shared" si="172"/>
        <v>0</v>
      </c>
      <c r="S137" s="38">
        <f t="shared" si="173"/>
        <v>313.64</v>
      </c>
      <c r="T137" s="39">
        <f t="shared" si="174"/>
        <v>124.84</v>
      </c>
      <c r="U137" s="38">
        <f t="shared" si="175"/>
        <v>11.76</v>
      </c>
      <c r="V137" s="39">
        <f t="shared" si="176"/>
        <v>110</v>
      </c>
      <c r="W137" s="39">
        <f t="shared" si="177"/>
        <v>0</v>
      </c>
      <c r="X137" s="38">
        <f t="shared" si="178"/>
        <v>560.24</v>
      </c>
      <c r="Y137" s="38">
        <f t="shared" si="179"/>
        <v>1871.36</v>
      </c>
      <c r="Z137" s="38"/>
      <c r="AA137" s="41" t="s">
        <v>80</v>
      </c>
      <c r="AB137" s="42">
        <f t="shared" ref="AB137:AH137" si="181">K137+R137</f>
        <v>47.05</v>
      </c>
      <c r="AC137" s="42">
        <f t="shared" si="181"/>
        <v>940.93</v>
      </c>
      <c r="AD137" s="42">
        <f t="shared" si="181"/>
        <v>624.18</v>
      </c>
      <c r="AE137" s="42">
        <f t="shared" si="181"/>
        <v>39.2</v>
      </c>
      <c r="AF137" s="42">
        <f t="shared" si="181"/>
        <v>220</v>
      </c>
      <c r="AG137" s="42">
        <f t="shared" si="181"/>
        <v>0</v>
      </c>
      <c r="AH137" s="42">
        <f t="shared" si="181"/>
        <v>1871.36</v>
      </c>
      <c r="AI137" s="41" t="s">
        <v>33</v>
      </c>
    </row>
    <row r="138" s="15" customFormat="1" ht="16" customHeight="1" spans="1:36">
      <c r="A138" s="37">
        <f t="shared" si="164"/>
        <v>135</v>
      </c>
      <c r="B138" s="38" t="s">
        <v>116</v>
      </c>
      <c r="C138" s="45" t="s">
        <v>410</v>
      </c>
      <c r="D138" s="46" t="s">
        <v>411</v>
      </c>
      <c r="E138" s="38">
        <v>3920.55</v>
      </c>
      <c r="F138" s="38">
        <v>3920.55</v>
      </c>
      <c r="G138" s="39">
        <v>6241.75</v>
      </c>
      <c r="H138" s="38">
        <v>3920.55</v>
      </c>
      <c r="I138" s="39">
        <v>2200</v>
      </c>
      <c r="J138" s="39"/>
      <c r="K138" s="38">
        <f t="shared" si="165"/>
        <v>47.05</v>
      </c>
      <c r="L138" s="38">
        <f t="shared" si="166"/>
        <v>627.29</v>
      </c>
      <c r="M138" s="39">
        <f t="shared" si="167"/>
        <v>499.34</v>
      </c>
      <c r="N138" s="38">
        <f t="shared" si="168"/>
        <v>27.44</v>
      </c>
      <c r="O138" s="39">
        <f t="shared" si="169"/>
        <v>110</v>
      </c>
      <c r="P138" s="39">
        <f t="shared" si="170"/>
        <v>0</v>
      </c>
      <c r="Q138" s="39">
        <f t="shared" si="171"/>
        <v>1311.12</v>
      </c>
      <c r="R138" s="38">
        <f t="shared" si="172"/>
        <v>0</v>
      </c>
      <c r="S138" s="38">
        <f t="shared" si="173"/>
        <v>313.64</v>
      </c>
      <c r="T138" s="39">
        <f t="shared" si="174"/>
        <v>124.84</v>
      </c>
      <c r="U138" s="38">
        <f t="shared" si="175"/>
        <v>11.76</v>
      </c>
      <c r="V138" s="39">
        <f t="shared" si="176"/>
        <v>110</v>
      </c>
      <c r="W138" s="39">
        <f t="shared" si="177"/>
        <v>0</v>
      </c>
      <c r="X138" s="38">
        <f t="shared" si="178"/>
        <v>560.24</v>
      </c>
      <c r="Y138" s="38">
        <f t="shared" si="179"/>
        <v>1871.36</v>
      </c>
      <c r="Z138" s="38"/>
      <c r="AA138" s="41" t="s">
        <v>80</v>
      </c>
      <c r="AB138" s="42">
        <f t="shared" ref="AB138:AH138" si="182">K138+R138</f>
        <v>47.05</v>
      </c>
      <c r="AC138" s="42">
        <f t="shared" si="182"/>
        <v>940.93</v>
      </c>
      <c r="AD138" s="42">
        <f t="shared" si="182"/>
        <v>624.18</v>
      </c>
      <c r="AE138" s="42">
        <f t="shared" si="182"/>
        <v>39.2</v>
      </c>
      <c r="AF138" s="42">
        <f t="shared" si="182"/>
        <v>220</v>
      </c>
      <c r="AG138" s="42">
        <f t="shared" si="182"/>
        <v>0</v>
      </c>
      <c r="AH138" s="42">
        <f t="shared" si="182"/>
        <v>1871.36</v>
      </c>
      <c r="AI138" s="41" t="s">
        <v>33</v>
      </c>
    </row>
    <row r="139" s="15" customFormat="1" ht="16" customHeight="1" spans="1:36">
      <c r="A139" s="37">
        <f t="shared" si="164"/>
        <v>136</v>
      </c>
      <c r="B139" s="38" t="s">
        <v>238</v>
      </c>
      <c r="C139" s="54" t="s">
        <v>412</v>
      </c>
      <c r="D139" s="55" t="s">
        <v>413</v>
      </c>
      <c r="E139" s="39">
        <v>3920.55</v>
      </c>
      <c r="F139" s="38">
        <v>3920.55</v>
      </c>
      <c r="G139" s="39">
        <v>6241.75</v>
      </c>
      <c r="H139" s="39">
        <v>3920.55</v>
      </c>
      <c r="I139" s="39">
        <v>2200</v>
      </c>
      <c r="J139" s="39"/>
      <c r="K139" s="38">
        <f t="shared" si="165"/>
        <v>47.05</v>
      </c>
      <c r="L139" s="38">
        <f t="shared" si="166"/>
        <v>627.29</v>
      </c>
      <c r="M139" s="39">
        <f t="shared" si="167"/>
        <v>499.34</v>
      </c>
      <c r="N139" s="38">
        <f t="shared" si="168"/>
        <v>27.44</v>
      </c>
      <c r="O139" s="39">
        <f t="shared" si="169"/>
        <v>110</v>
      </c>
      <c r="P139" s="39">
        <f t="shared" si="170"/>
        <v>0</v>
      </c>
      <c r="Q139" s="39">
        <f t="shared" si="171"/>
        <v>1311.12</v>
      </c>
      <c r="R139" s="38">
        <f t="shared" si="172"/>
        <v>0</v>
      </c>
      <c r="S139" s="39">
        <f t="shared" si="173"/>
        <v>313.64</v>
      </c>
      <c r="T139" s="39">
        <f t="shared" si="174"/>
        <v>124.84</v>
      </c>
      <c r="U139" s="39">
        <f t="shared" si="175"/>
        <v>11.76</v>
      </c>
      <c r="V139" s="39">
        <f t="shared" si="176"/>
        <v>110</v>
      </c>
      <c r="W139" s="39">
        <f t="shared" si="177"/>
        <v>0</v>
      </c>
      <c r="X139" s="38">
        <f t="shared" si="178"/>
        <v>560.24</v>
      </c>
      <c r="Y139" s="39">
        <f t="shared" si="179"/>
        <v>1871.36</v>
      </c>
      <c r="Z139" s="39"/>
      <c r="AA139" s="41" t="s">
        <v>64</v>
      </c>
      <c r="AB139" s="42">
        <f t="shared" ref="AB139:AH139" si="183">K139+R139</f>
        <v>47.05</v>
      </c>
      <c r="AC139" s="42">
        <f t="shared" si="183"/>
        <v>940.93</v>
      </c>
      <c r="AD139" s="42">
        <f t="shared" si="183"/>
        <v>624.18</v>
      </c>
      <c r="AE139" s="42">
        <f t="shared" si="183"/>
        <v>39.2</v>
      </c>
      <c r="AF139" s="42">
        <f t="shared" si="183"/>
        <v>220</v>
      </c>
      <c r="AG139" s="42">
        <f t="shared" si="183"/>
        <v>0</v>
      </c>
      <c r="AH139" s="42">
        <f t="shared" si="183"/>
        <v>1871.36</v>
      </c>
      <c r="AI139" s="41" t="s">
        <v>33</v>
      </c>
    </row>
    <row r="140" s="15" customFormat="1" ht="16" customHeight="1" spans="1:36">
      <c r="A140" s="37">
        <f t="shared" si="164"/>
        <v>137</v>
      </c>
      <c r="B140" s="38" t="s">
        <v>153</v>
      </c>
      <c r="C140" s="54" t="s">
        <v>414</v>
      </c>
      <c r="D140" s="55" t="s">
        <v>415</v>
      </c>
      <c r="E140" s="39">
        <v>3920.55</v>
      </c>
      <c r="F140" s="38">
        <v>3920.55</v>
      </c>
      <c r="G140" s="39">
        <v>6241.75</v>
      </c>
      <c r="H140" s="39">
        <v>3920.55</v>
      </c>
      <c r="I140" s="39">
        <v>3180</v>
      </c>
      <c r="J140" s="39"/>
      <c r="K140" s="38">
        <f t="shared" si="165"/>
        <v>47.05</v>
      </c>
      <c r="L140" s="38">
        <f t="shared" si="166"/>
        <v>627.29</v>
      </c>
      <c r="M140" s="39">
        <f t="shared" si="167"/>
        <v>499.34</v>
      </c>
      <c r="N140" s="38">
        <f t="shared" si="168"/>
        <v>27.44</v>
      </c>
      <c r="O140" s="39">
        <f t="shared" si="169"/>
        <v>159</v>
      </c>
      <c r="P140" s="39">
        <f t="shared" si="170"/>
        <v>0</v>
      </c>
      <c r="Q140" s="39">
        <f t="shared" si="171"/>
        <v>1360.12</v>
      </c>
      <c r="R140" s="38">
        <f t="shared" si="172"/>
        <v>0</v>
      </c>
      <c r="S140" s="39">
        <f t="shared" si="173"/>
        <v>313.64</v>
      </c>
      <c r="T140" s="39">
        <f t="shared" si="174"/>
        <v>124.84</v>
      </c>
      <c r="U140" s="39">
        <f t="shared" si="175"/>
        <v>11.76</v>
      </c>
      <c r="V140" s="39">
        <f t="shared" si="176"/>
        <v>159</v>
      </c>
      <c r="W140" s="39">
        <f t="shared" si="177"/>
        <v>0</v>
      </c>
      <c r="X140" s="38">
        <f t="shared" si="178"/>
        <v>609.24</v>
      </c>
      <c r="Y140" s="39">
        <f t="shared" si="179"/>
        <v>1969.36</v>
      </c>
      <c r="Z140" s="39"/>
      <c r="AA140" s="41" t="s">
        <v>77</v>
      </c>
      <c r="AB140" s="42">
        <f t="shared" ref="AB140:AH140" si="184">K140+R140</f>
        <v>47.05</v>
      </c>
      <c r="AC140" s="42">
        <f t="shared" si="184"/>
        <v>940.93</v>
      </c>
      <c r="AD140" s="42">
        <f t="shared" si="184"/>
        <v>624.18</v>
      </c>
      <c r="AE140" s="42">
        <f t="shared" si="184"/>
        <v>39.2</v>
      </c>
      <c r="AF140" s="42">
        <f t="shared" si="184"/>
        <v>318</v>
      </c>
      <c r="AG140" s="42">
        <f t="shared" si="184"/>
        <v>0</v>
      </c>
      <c r="AH140" s="42">
        <f t="shared" si="184"/>
        <v>1969.36</v>
      </c>
      <c r="AI140" s="41" t="s">
        <v>36</v>
      </c>
    </row>
    <row r="141" s="15" customFormat="1" ht="16" customHeight="1" spans="1:36">
      <c r="A141" s="37">
        <f t="shared" si="164"/>
        <v>138</v>
      </c>
      <c r="B141" s="38" t="s">
        <v>113</v>
      </c>
      <c r="C141" s="54" t="s">
        <v>416</v>
      </c>
      <c r="D141" s="55" t="s">
        <v>417</v>
      </c>
      <c r="E141" s="39">
        <v>3920.55</v>
      </c>
      <c r="F141" s="38">
        <v>3920.55</v>
      </c>
      <c r="G141" s="39">
        <v>6241.75</v>
      </c>
      <c r="H141" s="39">
        <v>3920.55</v>
      </c>
      <c r="I141" s="39">
        <v>4180</v>
      </c>
      <c r="J141" s="39"/>
      <c r="K141" s="38">
        <f t="shared" si="165"/>
        <v>47.05</v>
      </c>
      <c r="L141" s="38">
        <f t="shared" si="166"/>
        <v>627.29</v>
      </c>
      <c r="M141" s="39">
        <f t="shared" si="167"/>
        <v>499.34</v>
      </c>
      <c r="N141" s="38">
        <f t="shared" si="168"/>
        <v>27.44</v>
      </c>
      <c r="O141" s="39">
        <f t="shared" si="169"/>
        <v>209</v>
      </c>
      <c r="P141" s="39">
        <f t="shared" si="170"/>
        <v>0</v>
      </c>
      <c r="Q141" s="39">
        <f t="shared" si="171"/>
        <v>1410.12</v>
      </c>
      <c r="R141" s="38">
        <f t="shared" si="172"/>
        <v>0</v>
      </c>
      <c r="S141" s="39">
        <f t="shared" si="173"/>
        <v>313.64</v>
      </c>
      <c r="T141" s="39">
        <f t="shared" si="174"/>
        <v>124.84</v>
      </c>
      <c r="U141" s="39">
        <f t="shared" si="175"/>
        <v>11.76</v>
      </c>
      <c r="V141" s="39">
        <f t="shared" si="176"/>
        <v>209</v>
      </c>
      <c r="W141" s="39">
        <f t="shared" si="177"/>
        <v>0</v>
      </c>
      <c r="X141" s="38">
        <f t="shared" si="178"/>
        <v>659.24</v>
      </c>
      <c r="Y141" s="39">
        <f t="shared" si="179"/>
        <v>2069.36</v>
      </c>
      <c r="Z141" s="39"/>
      <c r="AA141" s="41" t="s">
        <v>58</v>
      </c>
      <c r="AB141" s="42">
        <f t="shared" ref="AB141:AH141" si="185">K141+R141</f>
        <v>47.05</v>
      </c>
      <c r="AC141" s="42">
        <f t="shared" si="185"/>
        <v>940.93</v>
      </c>
      <c r="AD141" s="42">
        <f t="shared" si="185"/>
        <v>624.18</v>
      </c>
      <c r="AE141" s="42">
        <f t="shared" si="185"/>
        <v>39.2</v>
      </c>
      <c r="AF141" s="42">
        <f t="shared" si="185"/>
        <v>418</v>
      </c>
      <c r="AG141" s="42">
        <f t="shared" si="185"/>
        <v>0</v>
      </c>
      <c r="AH141" s="42">
        <f t="shared" si="185"/>
        <v>2069.36</v>
      </c>
      <c r="AI141" s="41" t="s">
        <v>35</v>
      </c>
    </row>
    <row r="142" s="17" customFormat="1" ht="16" customHeight="1" spans="1:36">
      <c r="A142" s="37">
        <f t="shared" si="164"/>
        <v>139</v>
      </c>
      <c r="B142" s="38" t="s">
        <v>46</v>
      </c>
      <c r="C142" s="56" t="s">
        <v>418</v>
      </c>
      <c r="D142" s="40" t="s">
        <v>419</v>
      </c>
      <c r="E142" s="38">
        <v>3920.55</v>
      </c>
      <c r="F142" s="38">
        <v>3920.55</v>
      </c>
      <c r="G142" s="39">
        <v>6241.75</v>
      </c>
      <c r="H142" s="38">
        <v>3920.55</v>
      </c>
      <c r="I142" s="39">
        <v>4180</v>
      </c>
      <c r="J142" s="39"/>
      <c r="K142" s="38">
        <f t="shared" si="165"/>
        <v>47.05</v>
      </c>
      <c r="L142" s="38">
        <f t="shared" si="166"/>
        <v>627.29</v>
      </c>
      <c r="M142" s="39">
        <f t="shared" si="167"/>
        <v>499.34</v>
      </c>
      <c r="N142" s="38">
        <f t="shared" si="168"/>
        <v>27.44</v>
      </c>
      <c r="O142" s="39">
        <f t="shared" si="169"/>
        <v>209</v>
      </c>
      <c r="P142" s="39">
        <f t="shared" si="170"/>
        <v>0</v>
      </c>
      <c r="Q142" s="39">
        <f t="shared" si="171"/>
        <v>1410.12</v>
      </c>
      <c r="R142" s="38">
        <f t="shared" si="172"/>
        <v>0</v>
      </c>
      <c r="S142" s="38">
        <f t="shared" si="173"/>
        <v>313.64</v>
      </c>
      <c r="T142" s="39">
        <f t="shared" si="174"/>
        <v>124.84</v>
      </c>
      <c r="U142" s="38">
        <f t="shared" si="175"/>
        <v>11.76</v>
      </c>
      <c r="V142" s="39">
        <f t="shared" si="176"/>
        <v>209</v>
      </c>
      <c r="W142" s="39">
        <f t="shared" si="177"/>
        <v>0</v>
      </c>
      <c r="X142" s="38">
        <f t="shared" si="178"/>
        <v>659.24</v>
      </c>
      <c r="Y142" s="38">
        <f t="shared" si="179"/>
        <v>2069.36</v>
      </c>
      <c r="Z142" s="38"/>
      <c r="AA142" s="41" t="s">
        <v>46</v>
      </c>
      <c r="AB142" s="42">
        <f t="shared" ref="AB142:AH142" si="186">K142+R142</f>
        <v>47.05</v>
      </c>
      <c r="AC142" s="42">
        <f t="shared" si="186"/>
        <v>940.93</v>
      </c>
      <c r="AD142" s="42">
        <f t="shared" si="186"/>
        <v>624.18</v>
      </c>
      <c r="AE142" s="42">
        <f t="shared" si="186"/>
        <v>39.2</v>
      </c>
      <c r="AF142" s="42">
        <f t="shared" si="186"/>
        <v>418</v>
      </c>
      <c r="AG142" s="42">
        <f t="shared" si="186"/>
        <v>0</v>
      </c>
      <c r="AH142" s="42">
        <f t="shared" si="186"/>
        <v>2069.36</v>
      </c>
      <c r="AI142" s="41" t="s">
        <v>31</v>
      </c>
      <c r="AJ142" s="15"/>
    </row>
    <row r="143" s="17" customFormat="1" ht="16" customHeight="1" spans="1:36">
      <c r="A143" s="37">
        <f t="shared" si="164"/>
        <v>140</v>
      </c>
      <c r="B143" s="38" t="s">
        <v>143</v>
      </c>
      <c r="C143" s="56" t="s">
        <v>420</v>
      </c>
      <c r="D143" s="40" t="s">
        <v>421</v>
      </c>
      <c r="E143" s="38">
        <v>3920.55</v>
      </c>
      <c r="F143" s="38">
        <v>3920.55</v>
      </c>
      <c r="G143" s="39">
        <v>6241.75</v>
      </c>
      <c r="H143" s="38">
        <v>3920.55</v>
      </c>
      <c r="I143" s="39">
        <v>4180</v>
      </c>
      <c r="J143" s="39"/>
      <c r="K143" s="38">
        <f t="shared" si="165"/>
        <v>47.05</v>
      </c>
      <c r="L143" s="38">
        <f t="shared" si="166"/>
        <v>627.29</v>
      </c>
      <c r="M143" s="39">
        <f t="shared" si="167"/>
        <v>499.34</v>
      </c>
      <c r="N143" s="38">
        <f t="shared" si="168"/>
        <v>27.44</v>
      </c>
      <c r="O143" s="39">
        <f t="shared" si="169"/>
        <v>209</v>
      </c>
      <c r="P143" s="39">
        <f t="shared" si="170"/>
        <v>0</v>
      </c>
      <c r="Q143" s="39">
        <f t="shared" si="171"/>
        <v>1410.12</v>
      </c>
      <c r="R143" s="38">
        <f t="shared" si="172"/>
        <v>0</v>
      </c>
      <c r="S143" s="38">
        <f t="shared" si="173"/>
        <v>313.64</v>
      </c>
      <c r="T143" s="39">
        <f t="shared" si="174"/>
        <v>124.84</v>
      </c>
      <c r="U143" s="38">
        <f t="shared" si="175"/>
        <v>11.76</v>
      </c>
      <c r="V143" s="39">
        <f t="shared" si="176"/>
        <v>209</v>
      </c>
      <c r="W143" s="39">
        <f t="shared" si="177"/>
        <v>0</v>
      </c>
      <c r="X143" s="38">
        <f t="shared" si="178"/>
        <v>659.24</v>
      </c>
      <c r="Y143" s="38">
        <f t="shared" si="179"/>
        <v>2069.36</v>
      </c>
      <c r="Z143" s="38"/>
      <c r="AA143" s="41" t="s">
        <v>82</v>
      </c>
      <c r="AB143" s="42">
        <f t="shared" ref="AB143:AH143" si="187">K143+R143</f>
        <v>47.05</v>
      </c>
      <c r="AC143" s="42">
        <f t="shared" si="187"/>
        <v>940.93</v>
      </c>
      <c r="AD143" s="42">
        <f t="shared" si="187"/>
        <v>624.18</v>
      </c>
      <c r="AE143" s="42">
        <f t="shared" si="187"/>
        <v>39.2</v>
      </c>
      <c r="AF143" s="42">
        <f t="shared" si="187"/>
        <v>418</v>
      </c>
      <c r="AG143" s="42">
        <f t="shared" si="187"/>
        <v>0</v>
      </c>
      <c r="AH143" s="42">
        <f t="shared" si="187"/>
        <v>2069.36</v>
      </c>
      <c r="AI143" s="41" t="s">
        <v>31</v>
      </c>
      <c r="AJ143" s="15"/>
    </row>
    <row r="144" s="17" customFormat="1" ht="16" customHeight="1" spans="1:36">
      <c r="A144" s="37">
        <f t="shared" si="164"/>
        <v>141</v>
      </c>
      <c r="B144" s="38" t="s">
        <v>422</v>
      </c>
      <c r="C144" s="39" t="s">
        <v>423</v>
      </c>
      <c r="D144" s="40" t="s">
        <v>424</v>
      </c>
      <c r="E144" s="38">
        <v>3920.55</v>
      </c>
      <c r="F144" s="38">
        <v>3920.55</v>
      </c>
      <c r="G144" s="39">
        <v>6241.75</v>
      </c>
      <c r="H144" s="38">
        <v>3920.55</v>
      </c>
      <c r="I144" s="39">
        <v>3180</v>
      </c>
      <c r="J144" s="39"/>
      <c r="K144" s="38">
        <f t="shared" si="165"/>
        <v>47.05</v>
      </c>
      <c r="L144" s="38">
        <f t="shared" si="166"/>
        <v>627.29</v>
      </c>
      <c r="M144" s="39">
        <f t="shared" si="167"/>
        <v>499.34</v>
      </c>
      <c r="N144" s="38">
        <f t="shared" si="168"/>
        <v>27.44</v>
      </c>
      <c r="O144" s="39">
        <f t="shared" si="169"/>
        <v>159</v>
      </c>
      <c r="P144" s="39">
        <f t="shared" si="170"/>
        <v>0</v>
      </c>
      <c r="Q144" s="39">
        <f t="shared" si="171"/>
        <v>1360.12</v>
      </c>
      <c r="R144" s="38">
        <f t="shared" si="172"/>
        <v>0</v>
      </c>
      <c r="S144" s="38">
        <f t="shared" si="173"/>
        <v>313.64</v>
      </c>
      <c r="T144" s="39">
        <f t="shared" si="174"/>
        <v>124.84</v>
      </c>
      <c r="U144" s="38">
        <f t="shared" si="175"/>
        <v>11.76</v>
      </c>
      <c r="V144" s="39">
        <f t="shared" si="176"/>
        <v>159</v>
      </c>
      <c r="W144" s="39">
        <f t="shared" si="177"/>
        <v>0</v>
      </c>
      <c r="X144" s="38">
        <f t="shared" si="178"/>
        <v>609.24</v>
      </c>
      <c r="Y144" s="38">
        <f t="shared" si="179"/>
        <v>1969.36</v>
      </c>
      <c r="Z144" s="38"/>
      <c r="AA144" s="41" t="s">
        <v>55</v>
      </c>
      <c r="AB144" s="42">
        <f t="shared" ref="AB144:AH144" si="188">K144+R144</f>
        <v>47.05</v>
      </c>
      <c r="AC144" s="42">
        <f t="shared" si="188"/>
        <v>940.93</v>
      </c>
      <c r="AD144" s="42">
        <f t="shared" si="188"/>
        <v>624.18</v>
      </c>
      <c r="AE144" s="42">
        <f t="shared" si="188"/>
        <v>39.2</v>
      </c>
      <c r="AF144" s="42">
        <f t="shared" si="188"/>
        <v>318</v>
      </c>
      <c r="AG144" s="42">
        <f t="shared" si="188"/>
        <v>0</v>
      </c>
      <c r="AH144" s="42">
        <f t="shared" si="188"/>
        <v>1969.36</v>
      </c>
      <c r="AI144" s="41" t="s">
        <v>35</v>
      </c>
      <c r="AJ144" s="15"/>
    </row>
    <row r="145" s="17" customFormat="1" ht="16" customHeight="1" spans="1:36">
      <c r="A145" s="37">
        <f t="shared" si="164"/>
        <v>142</v>
      </c>
      <c r="B145" s="38" t="s">
        <v>422</v>
      </c>
      <c r="C145" s="39" t="s">
        <v>425</v>
      </c>
      <c r="D145" s="40" t="s">
        <v>426</v>
      </c>
      <c r="E145" s="38">
        <v>3920.55</v>
      </c>
      <c r="F145" s="38">
        <v>3920.55</v>
      </c>
      <c r="G145" s="39">
        <v>6241.75</v>
      </c>
      <c r="H145" s="38">
        <v>3920.55</v>
      </c>
      <c r="I145" s="39">
        <v>3180</v>
      </c>
      <c r="J145" s="39"/>
      <c r="K145" s="38">
        <f t="shared" si="165"/>
        <v>47.05</v>
      </c>
      <c r="L145" s="38">
        <f t="shared" si="166"/>
        <v>627.29</v>
      </c>
      <c r="M145" s="39">
        <f t="shared" si="167"/>
        <v>499.34</v>
      </c>
      <c r="N145" s="38">
        <f t="shared" si="168"/>
        <v>27.44</v>
      </c>
      <c r="O145" s="39">
        <f t="shared" si="169"/>
        <v>159</v>
      </c>
      <c r="P145" s="39">
        <f t="shared" si="170"/>
        <v>0</v>
      </c>
      <c r="Q145" s="39">
        <f t="shared" si="171"/>
        <v>1360.12</v>
      </c>
      <c r="R145" s="38">
        <f t="shared" si="172"/>
        <v>0</v>
      </c>
      <c r="S145" s="38">
        <f t="shared" si="173"/>
        <v>313.64</v>
      </c>
      <c r="T145" s="39">
        <f t="shared" si="174"/>
        <v>124.84</v>
      </c>
      <c r="U145" s="38">
        <f t="shared" si="175"/>
        <v>11.76</v>
      </c>
      <c r="V145" s="39">
        <f t="shared" si="176"/>
        <v>159</v>
      </c>
      <c r="W145" s="39">
        <f t="shared" si="177"/>
        <v>0</v>
      </c>
      <c r="X145" s="38">
        <f t="shared" si="178"/>
        <v>609.24</v>
      </c>
      <c r="Y145" s="38">
        <f t="shared" si="179"/>
        <v>1969.36</v>
      </c>
      <c r="Z145" s="38"/>
      <c r="AA145" s="41" t="s">
        <v>55</v>
      </c>
      <c r="AB145" s="42">
        <f t="shared" ref="AB145:AH145" si="189">K145+R145</f>
        <v>47.05</v>
      </c>
      <c r="AC145" s="42">
        <f t="shared" si="189"/>
        <v>940.93</v>
      </c>
      <c r="AD145" s="42">
        <f t="shared" si="189"/>
        <v>624.18</v>
      </c>
      <c r="AE145" s="42">
        <f t="shared" si="189"/>
        <v>39.2</v>
      </c>
      <c r="AF145" s="42">
        <f t="shared" si="189"/>
        <v>318</v>
      </c>
      <c r="AG145" s="42">
        <f t="shared" si="189"/>
        <v>0</v>
      </c>
      <c r="AH145" s="42">
        <f t="shared" si="189"/>
        <v>1969.36</v>
      </c>
      <c r="AI145" s="41" t="s">
        <v>35</v>
      </c>
      <c r="AJ145" s="15"/>
    </row>
    <row r="146" s="17" customFormat="1" ht="16" customHeight="1" spans="1:36">
      <c r="A146" s="37">
        <f t="shared" si="164"/>
        <v>143</v>
      </c>
      <c r="B146" s="38" t="s">
        <v>189</v>
      </c>
      <c r="C146" s="39" t="s">
        <v>427</v>
      </c>
      <c r="D146" s="40" t="s">
        <v>428</v>
      </c>
      <c r="E146" s="38">
        <v>3920.55</v>
      </c>
      <c r="F146" s="38">
        <v>3920.55</v>
      </c>
      <c r="G146" s="39">
        <v>6241.75</v>
      </c>
      <c r="H146" s="38">
        <v>3920.55</v>
      </c>
      <c r="I146" s="39">
        <v>3180</v>
      </c>
      <c r="J146" s="39"/>
      <c r="K146" s="38">
        <f t="shared" si="165"/>
        <v>47.05</v>
      </c>
      <c r="L146" s="38">
        <f t="shared" si="166"/>
        <v>627.29</v>
      </c>
      <c r="M146" s="39">
        <f t="shared" si="167"/>
        <v>499.34</v>
      </c>
      <c r="N146" s="38">
        <f t="shared" si="168"/>
        <v>27.44</v>
      </c>
      <c r="O146" s="39">
        <f t="shared" si="169"/>
        <v>159</v>
      </c>
      <c r="P146" s="39">
        <f t="shared" si="170"/>
        <v>0</v>
      </c>
      <c r="Q146" s="39">
        <f t="shared" si="171"/>
        <v>1360.12</v>
      </c>
      <c r="R146" s="38">
        <f t="shared" si="172"/>
        <v>0</v>
      </c>
      <c r="S146" s="38">
        <f t="shared" si="173"/>
        <v>313.64</v>
      </c>
      <c r="T146" s="39">
        <f t="shared" si="174"/>
        <v>124.84</v>
      </c>
      <c r="U146" s="38">
        <f t="shared" si="175"/>
        <v>11.76</v>
      </c>
      <c r="V146" s="39">
        <f t="shared" si="176"/>
        <v>159</v>
      </c>
      <c r="W146" s="39">
        <f t="shared" si="177"/>
        <v>0</v>
      </c>
      <c r="X146" s="38">
        <f t="shared" si="178"/>
        <v>609.24</v>
      </c>
      <c r="Y146" s="38">
        <f t="shared" si="179"/>
        <v>1969.36</v>
      </c>
      <c r="Z146" s="38"/>
      <c r="AA146" s="41" t="s">
        <v>52</v>
      </c>
      <c r="AB146" s="42">
        <f t="shared" ref="AB146:AH146" si="190">K146+R146</f>
        <v>47.05</v>
      </c>
      <c r="AC146" s="42">
        <f t="shared" si="190"/>
        <v>940.93</v>
      </c>
      <c r="AD146" s="42">
        <f t="shared" si="190"/>
        <v>624.18</v>
      </c>
      <c r="AE146" s="42">
        <f t="shared" si="190"/>
        <v>39.2</v>
      </c>
      <c r="AF146" s="42">
        <f t="shared" si="190"/>
        <v>318</v>
      </c>
      <c r="AG146" s="42">
        <f t="shared" si="190"/>
        <v>0</v>
      </c>
      <c r="AH146" s="42">
        <f t="shared" si="190"/>
        <v>1969.36</v>
      </c>
      <c r="AI146" s="41" t="s">
        <v>33</v>
      </c>
      <c r="AJ146" s="15"/>
    </row>
    <row r="147" s="17" customFormat="1" ht="16" customHeight="1" spans="1:36">
      <c r="A147" s="37">
        <f t="shared" si="164"/>
        <v>144</v>
      </c>
      <c r="B147" s="38" t="s">
        <v>153</v>
      </c>
      <c r="C147" s="39" t="s">
        <v>429</v>
      </c>
      <c r="D147" s="40" t="s">
        <v>430</v>
      </c>
      <c r="E147" s="38">
        <v>3920.55</v>
      </c>
      <c r="F147" s="38">
        <v>3920.55</v>
      </c>
      <c r="G147" s="39">
        <v>6241.75</v>
      </c>
      <c r="H147" s="38">
        <v>3920.55</v>
      </c>
      <c r="I147" s="39">
        <v>2200</v>
      </c>
      <c r="J147" s="39"/>
      <c r="K147" s="38">
        <f t="shared" si="165"/>
        <v>47.05</v>
      </c>
      <c r="L147" s="38">
        <f t="shared" si="166"/>
        <v>627.29</v>
      </c>
      <c r="M147" s="39">
        <f t="shared" si="167"/>
        <v>499.34</v>
      </c>
      <c r="N147" s="38">
        <f t="shared" si="168"/>
        <v>27.44</v>
      </c>
      <c r="O147" s="39">
        <f t="shared" si="169"/>
        <v>110</v>
      </c>
      <c r="P147" s="39">
        <f t="shared" si="170"/>
        <v>0</v>
      </c>
      <c r="Q147" s="39">
        <f t="shared" si="171"/>
        <v>1311.12</v>
      </c>
      <c r="R147" s="38">
        <f t="shared" si="172"/>
        <v>0</v>
      </c>
      <c r="S147" s="38">
        <f t="shared" si="173"/>
        <v>313.64</v>
      </c>
      <c r="T147" s="39">
        <f t="shared" si="174"/>
        <v>124.84</v>
      </c>
      <c r="U147" s="38">
        <f t="shared" si="175"/>
        <v>11.76</v>
      </c>
      <c r="V147" s="39">
        <f t="shared" si="176"/>
        <v>110</v>
      </c>
      <c r="W147" s="39">
        <f t="shared" si="177"/>
        <v>0</v>
      </c>
      <c r="X147" s="38">
        <f t="shared" si="178"/>
        <v>560.24</v>
      </c>
      <c r="Y147" s="38">
        <f t="shared" si="179"/>
        <v>1871.36</v>
      </c>
      <c r="Z147" s="38"/>
      <c r="AA147" s="41" t="s">
        <v>77</v>
      </c>
      <c r="AB147" s="42">
        <f t="shared" ref="AB147:AH147" si="191">K147+R147</f>
        <v>47.05</v>
      </c>
      <c r="AC147" s="42">
        <f t="shared" si="191"/>
        <v>940.93</v>
      </c>
      <c r="AD147" s="42">
        <f t="shared" si="191"/>
        <v>624.18</v>
      </c>
      <c r="AE147" s="42">
        <f t="shared" si="191"/>
        <v>39.2</v>
      </c>
      <c r="AF147" s="42">
        <f t="shared" si="191"/>
        <v>220</v>
      </c>
      <c r="AG147" s="42">
        <f t="shared" si="191"/>
        <v>0</v>
      </c>
      <c r="AH147" s="42">
        <f t="shared" si="191"/>
        <v>1871.36</v>
      </c>
      <c r="AI147" s="41" t="s">
        <v>36</v>
      </c>
      <c r="AJ147" s="15"/>
    </row>
    <row r="148" s="17" customFormat="1" ht="16" customHeight="1" spans="1:36">
      <c r="A148" s="37">
        <f t="shared" si="164"/>
        <v>145</v>
      </c>
      <c r="B148" s="38" t="s">
        <v>153</v>
      </c>
      <c r="C148" s="39" t="s">
        <v>431</v>
      </c>
      <c r="D148" s="40" t="s">
        <v>432</v>
      </c>
      <c r="E148" s="38">
        <v>3920.55</v>
      </c>
      <c r="F148" s="38">
        <v>3920.55</v>
      </c>
      <c r="G148" s="39">
        <v>6241.75</v>
      </c>
      <c r="H148" s="38">
        <v>3920.55</v>
      </c>
      <c r="I148" s="39">
        <v>3180</v>
      </c>
      <c r="J148" s="39"/>
      <c r="K148" s="38">
        <f t="shared" si="165"/>
        <v>47.05</v>
      </c>
      <c r="L148" s="38">
        <f t="shared" si="166"/>
        <v>627.29</v>
      </c>
      <c r="M148" s="39">
        <f t="shared" si="167"/>
        <v>499.34</v>
      </c>
      <c r="N148" s="38">
        <f t="shared" si="168"/>
        <v>27.44</v>
      </c>
      <c r="O148" s="39">
        <f t="shared" si="169"/>
        <v>159</v>
      </c>
      <c r="P148" s="39">
        <f t="shared" si="170"/>
        <v>0</v>
      </c>
      <c r="Q148" s="39">
        <f t="shared" si="171"/>
        <v>1360.12</v>
      </c>
      <c r="R148" s="38">
        <f t="shared" si="172"/>
        <v>0</v>
      </c>
      <c r="S148" s="38">
        <f t="shared" si="173"/>
        <v>313.64</v>
      </c>
      <c r="T148" s="39">
        <f t="shared" si="174"/>
        <v>124.84</v>
      </c>
      <c r="U148" s="38">
        <f t="shared" si="175"/>
        <v>11.76</v>
      </c>
      <c r="V148" s="39">
        <f t="shared" si="176"/>
        <v>159</v>
      </c>
      <c r="W148" s="39">
        <f t="shared" si="177"/>
        <v>0</v>
      </c>
      <c r="X148" s="38">
        <f t="shared" si="178"/>
        <v>609.24</v>
      </c>
      <c r="Y148" s="38">
        <f t="shared" si="179"/>
        <v>1969.36</v>
      </c>
      <c r="Z148" s="38"/>
      <c r="AA148" s="41" t="s">
        <v>57</v>
      </c>
      <c r="AB148" s="42">
        <f t="shared" ref="AB148:AH148" si="192">K148+R148</f>
        <v>47.05</v>
      </c>
      <c r="AC148" s="42">
        <f t="shared" si="192"/>
        <v>940.93</v>
      </c>
      <c r="AD148" s="42">
        <f t="shared" si="192"/>
        <v>624.18</v>
      </c>
      <c r="AE148" s="42">
        <f t="shared" si="192"/>
        <v>39.2</v>
      </c>
      <c r="AF148" s="42">
        <f t="shared" si="192"/>
        <v>318</v>
      </c>
      <c r="AG148" s="42">
        <f t="shared" si="192"/>
        <v>0</v>
      </c>
      <c r="AH148" s="42">
        <f t="shared" si="192"/>
        <v>1969.36</v>
      </c>
      <c r="AI148" s="41" t="s">
        <v>36</v>
      </c>
      <c r="AJ148" s="15"/>
    </row>
    <row r="149" s="17" customFormat="1" ht="16" customHeight="1" spans="1:36">
      <c r="A149" s="37">
        <f t="shared" si="164"/>
        <v>146</v>
      </c>
      <c r="B149" s="38" t="s">
        <v>153</v>
      </c>
      <c r="C149" s="39" t="s">
        <v>433</v>
      </c>
      <c r="D149" s="40" t="s">
        <v>434</v>
      </c>
      <c r="E149" s="38">
        <v>3920.55</v>
      </c>
      <c r="F149" s="38">
        <v>3920.55</v>
      </c>
      <c r="G149" s="39">
        <v>6241.75</v>
      </c>
      <c r="H149" s="38">
        <v>3920.55</v>
      </c>
      <c r="I149" s="39">
        <v>3180</v>
      </c>
      <c r="J149" s="39"/>
      <c r="K149" s="38">
        <f t="shared" si="165"/>
        <v>47.05</v>
      </c>
      <c r="L149" s="38">
        <f t="shared" si="166"/>
        <v>627.29</v>
      </c>
      <c r="M149" s="39">
        <f t="shared" si="167"/>
        <v>499.34</v>
      </c>
      <c r="N149" s="38">
        <f t="shared" si="168"/>
        <v>27.44</v>
      </c>
      <c r="O149" s="39">
        <f t="shared" si="169"/>
        <v>159</v>
      </c>
      <c r="P149" s="39">
        <f t="shared" si="170"/>
        <v>0</v>
      </c>
      <c r="Q149" s="39">
        <f t="shared" si="171"/>
        <v>1360.12</v>
      </c>
      <c r="R149" s="38">
        <f t="shared" si="172"/>
        <v>0</v>
      </c>
      <c r="S149" s="38">
        <f t="shared" si="173"/>
        <v>313.64</v>
      </c>
      <c r="T149" s="39">
        <f t="shared" si="174"/>
        <v>124.84</v>
      </c>
      <c r="U149" s="38">
        <f t="shared" si="175"/>
        <v>11.76</v>
      </c>
      <c r="V149" s="39">
        <f t="shared" si="176"/>
        <v>159</v>
      </c>
      <c r="W149" s="39">
        <f t="shared" si="177"/>
        <v>0</v>
      </c>
      <c r="X149" s="38">
        <f t="shared" si="178"/>
        <v>609.24</v>
      </c>
      <c r="Y149" s="38">
        <f t="shared" si="179"/>
        <v>1969.36</v>
      </c>
      <c r="Z149" s="38"/>
      <c r="AA149" s="41" t="s">
        <v>56</v>
      </c>
      <c r="AB149" s="42">
        <f t="shared" ref="AB149:AH149" si="193">K149+R149</f>
        <v>47.05</v>
      </c>
      <c r="AC149" s="42">
        <f t="shared" si="193"/>
        <v>940.93</v>
      </c>
      <c r="AD149" s="42">
        <f t="shared" si="193"/>
        <v>624.18</v>
      </c>
      <c r="AE149" s="42">
        <f t="shared" si="193"/>
        <v>39.2</v>
      </c>
      <c r="AF149" s="42">
        <f t="shared" si="193"/>
        <v>318</v>
      </c>
      <c r="AG149" s="42">
        <f t="shared" si="193"/>
        <v>0</v>
      </c>
      <c r="AH149" s="42">
        <f t="shared" si="193"/>
        <v>1969.36</v>
      </c>
      <c r="AI149" s="41" t="s">
        <v>36</v>
      </c>
      <c r="AJ149" s="15"/>
    </row>
    <row r="150" s="17" customFormat="1" ht="16" customHeight="1" spans="1:36">
      <c r="A150" s="37">
        <f t="shared" si="164"/>
        <v>147</v>
      </c>
      <c r="B150" s="38" t="s">
        <v>153</v>
      </c>
      <c r="C150" s="39" t="s">
        <v>435</v>
      </c>
      <c r="D150" s="40" t="s">
        <v>436</v>
      </c>
      <c r="E150" s="38">
        <v>3920.55</v>
      </c>
      <c r="F150" s="38">
        <v>3920.55</v>
      </c>
      <c r="G150" s="39">
        <v>6241.75</v>
      </c>
      <c r="H150" s="38">
        <v>3920.55</v>
      </c>
      <c r="I150" s="39">
        <v>3180</v>
      </c>
      <c r="J150" s="39"/>
      <c r="K150" s="38">
        <f t="shared" si="165"/>
        <v>47.05</v>
      </c>
      <c r="L150" s="38">
        <f t="shared" si="166"/>
        <v>627.29</v>
      </c>
      <c r="M150" s="39">
        <f t="shared" si="167"/>
        <v>499.34</v>
      </c>
      <c r="N150" s="38">
        <f t="shared" si="168"/>
        <v>27.44</v>
      </c>
      <c r="O150" s="39">
        <f t="shared" si="169"/>
        <v>159</v>
      </c>
      <c r="P150" s="39">
        <f t="shared" si="170"/>
        <v>0</v>
      </c>
      <c r="Q150" s="39">
        <f t="shared" si="171"/>
        <v>1360.12</v>
      </c>
      <c r="R150" s="38">
        <f t="shared" si="172"/>
        <v>0</v>
      </c>
      <c r="S150" s="38">
        <f t="shared" si="173"/>
        <v>313.64</v>
      </c>
      <c r="T150" s="39">
        <f t="shared" si="174"/>
        <v>124.84</v>
      </c>
      <c r="U150" s="38">
        <f t="shared" si="175"/>
        <v>11.76</v>
      </c>
      <c r="V150" s="39">
        <f t="shared" si="176"/>
        <v>159</v>
      </c>
      <c r="W150" s="39">
        <f t="shared" si="177"/>
        <v>0</v>
      </c>
      <c r="X150" s="38">
        <f t="shared" si="178"/>
        <v>609.24</v>
      </c>
      <c r="Y150" s="38">
        <f t="shared" si="179"/>
        <v>1969.36</v>
      </c>
      <c r="Z150" s="38"/>
      <c r="AA150" s="41" t="s">
        <v>57</v>
      </c>
      <c r="AB150" s="42">
        <f t="shared" ref="AB150:AH150" si="194">K150+R150</f>
        <v>47.05</v>
      </c>
      <c r="AC150" s="42">
        <f t="shared" si="194"/>
        <v>940.93</v>
      </c>
      <c r="AD150" s="42">
        <f t="shared" si="194"/>
        <v>624.18</v>
      </c>
      <c r="AE150" s="42">
        <f t="shared" si="194"/>
        <v>39.2</v>
      </c>
      <c r="AF150" s="42">
        <f t="shared" si="194"/>
        <v>318</v>
      </c>
      <c r="AG150" s="42">
        <f t="shared" si="194"/>
        <v>0</v>
      </c>
      <c r="AH150" s="42">
        <f t="shared" si="194"/>
        <v>1969.36</v>
      </c>
      <c r="AI150" s="41" t="s">
        <v>36</v>
      </c>
      <c r="AJ150" s="15"/>
    </row>
    <row r="151" s="17" customFormat="1" ht="16" customHeight="1" spans="1:36">
      <c r="A151" s="37">
        <f t="shared" si="164"/>
        <v>148</v>
      </c>
      <c r="B151" s="38" t="s">
        <v>46</v>
      </c>
      <c r="C151" s="39" t="s">
        <v>437</v>
      </c>
      <c r="D151" s="40" t="s">
        <v>438</v>
      </c>
      <c r="E151" s="38">
        <v>3920.55</v>
      </c>
      <c r="F151" s="38">
        <v>3920.55</v>
      </c>
      <c r="G151" s="39">
        <v>6241.75</v>
      </c>
      <c r="H151" s="38">
        <v>3920.55</v>
      </c>
      <c r="I151" s="39">
        <v>4180</v>
      </c>
      <c r="J151" s="39"/>
      <c r="K151" s="38">
        <f t="shared" si="165"/>
        <v>47.05</v>
      </c>
      <c r="L151" s="38">
        <f t="shared" si="166"/>
        <v>627.29</v>
      </c>
      <c r="M151" s="39">
        <f t="shared" si="167"/>
        <v>499.34</v>
      </c>
      <c r="N151" s="38">
        <f t="shared" si="168"/>
        <v>27.44</v>
      </c>
      <c r="O151" s="39">
        <f t="shared" si="169"/>
        <v>209</v>
      </c>
      <c r="P151" s="39">
        <f t="shared" si="170"/>
        <v>0</v>
      </c>
      <c r="Q151" s="39">
        <f t="shared" si="171"/>
        <v>1410.12</v>
      </c>
      <c r="R151" s="38">
        <f t="shared" si="172"/>
        <v>0</v>
      </c>
      <c r="S151" s="38">
        <f t="shared" si="173"/>
        <v>313.64</v>
      </c>
      <c r="T151" s="39">
        <f t="shared" si="174"/>
        <v>124.84</v>
      </c>
      <c r="U151" s="38">
        <f t="shared" si="175"/>
        <v>11.76</v>
      </c>
      <c r="V151" s="39">
        <f t="shared" si="176"/>
        <v>209</v>
      </c>
      <c r="W151" s="39">
        <f t="shared" si="177"/>
        <v>0</v>
      </c>
      <c r="X151" s="38">
        <f t="shared" si="178"/>
        <v>659.24</v>
      </c>
      <c r="Y151" s="38">
        <f t="shared" si="179"/>
        <v>2069.36</v>
      </c>
      <c r="Z151" s="38"/>
      <c r="AA151" s="41" t="s">
        <v>46</v>
      </c>
      <c r="AB151" s="42">
        <f t="shared" ref="AB151:AH151" si="195">K151+R151</f>
        <v>47.05</v>
      </c>
      <c r="AC151" s="42">
        <f t="shared" si="195"/>
        <v>940.93</v>
      </c>
      <c r="AD151" s="42">
        <f t="shared" si="195"/>
        <v>624.18</v>
      </c>
      <c r="AE151" s="42">
        <f t="shared" si="195"/>
        <v>39.2</v>
      </c>
      <c r="AF151" s="42">
        <f t="shared" si="195"/>
        <v>418</v>
      </c>
      <c r="AG151" s="42">
        <f t="shared" si="195"/>
        <v>0</v>
      </c>
      <c r="AH151" s="42">
        <f t="shared" si="195"/>
        <v>2069.36</v>
      </c>
      <c r="AI151" s="41" t="s">
        <v>31</v>
      </c>
      <c r="AJ151" s="15"/>
    </row>
    <row r="152" s="15" customFormat="1" ht="16" customHeight="1" spans="1:36">
      <c r="A152" s="37">
        <f t="shared" si="164"/>
        <v>149</v>
      </c>
      <c r="B152" s="38" t="s">
        <v>439</v>
      </c>
      <c r="C152" s="39" t="s">
        <v>440</v>
      </c>
      <c r="D152" s="40" t="s">
        <v>441</v>
      </c>
      <c r="E152" s="38">
        <v>3920.55</v>
      </c>
      <c r="F152" s="38">
        <v>3920.55</v>
      </c>
      <c r="G152" s="39">
        <v>6241.75</v>
      </c>
      <c r="H152" s="38">
        <v>3920.55</v>
      </c>
      <c r="I152" s="39">
        <v>4180</v>
      </c>
      <c r="J152" s="39"/>
      <c r="K152" s="38">
        <f t="shared" si="165"/>
        <v>47.05</v>
      </c>
      <c r="L152" s="38">
        <f t="shared" si="166"/>
        <v>627.29</v>
      </c>
      <c r="M152" s="39">
        <f t="shared" si="167"/>
        <v>499.34</v>
      </c>
      <c r="N152" s="38">
        <f t="shared" si="168"/>
        <v>27.44</v>
      </c>
      <c r="O152" s="39">
        <f t="shared" si="169"/>
        <v>209</v>
      </c>
      <c r="P152" s="39">
        <f t="shared" si="170"/>
        <v>0</v>
      </c>
      <c r="Q152" s="39">
        <f t="shared" si="171"/>
        <v>1410.12</v>
      </c>
      <c r="R152" s="38">
        <f t="shared" si="172"/>
        <v>0</v>
      </c>
      <c r="S152" s="38">
        <f t="shared" si="173"/>
        <v>313.64</v>
      </c>
      <c r="T152" s="39">
        <f t="shared" si="174"/>
        <v>124.84</v>
      </c>
      <c r="U152" s="38">
        <f t="shared" si="175"/>
        <v>11.76</v>
      </c>
      <c r="V152" s="39">
        <f t="shared" si="176"/>
        <v>209</v>
      </c>
      <c r="W152" s="39">
        <f t="shared" si="177"/>
        <v>0</v>
      </c>
      <c r="X152" s="38">
        <f t="shared" si="178"/>
        <v>659.24</v>
      </c>
      <c r="Y152" s="38">
        <f t="shared" si="179"/>
        <v>2069.36</v>
      </c>
      <c r="Z152" s="38"/>
      <c r="AA152" s="41" t="s">
        <v>77</v>
      </c>
      <c r="AB152" s="42">
        <f t="shared" ref="AB152:AH152" si="196">K152+R152</f>
        <v>47.05</v>
      </c>
      <c r="AC152" s="42">
        <f t="shared" si="196"/>
        <v>940.93</v>
      </c>
      <c r="AD152" s="42">
        <f t="shared" si="196"/>
        <v>624.18</v>
      </c>
      <c r="AE152" s="42">
        <f t="shared" si="196"/>
        <v>39.2</v>
      </c>
      <c r="AF152" s="42">
        <f t="shared" si="196"/>
        <v>418</v>
      </c>
      <c r="AG152" s="42">
        <f t="shared" si="196"/>
        <v>0</v>
      </c>
      <c r="AH152" s="42">
        <f t="shared" si="196"/>
        <v>2069.36</v>
      </c>
      <c r="AI152" s="41" t="s">
        <v>36</v>
      </c>
    </row>
    <row r="153" s="15" customFormat="1" ht="16" customHeight="1" spans="1:36">
      <c r="A153" s="37">
        <f t="shared" si="164"/>
        <v>150</v>
      </c>
      <c r="B153" s="38" t="s">
        <v>195</v>
      </c>
      <c r="C153" s="39" t="s">
        <v>442</v>
      </c>
      <c r="D153" s="40" t="s">
        <v>443</v>
      </c>
      <c r="E153" s="38">
        <v>3920.55</v>
      </c>
      <c r="F153" s="38">
        <v>3920.55</v>
      </c>
      <c r="G153" s="39">
        <v>6241.75</v>
      </c>
      <c r="H153" s="38">
        <v>3920.55</v>
      </c>
      <c r="I153" s="39">
        <v>3180</v>
      </c>
      <c r="J153" s="39"/>
      <c r="K153" s="38">
        <f t="shared" si="165"/>
        <v>47.05</v>
      </c>
      <c r="L153" s="38">
        <f t="shared" si="166"/>
        <v>627.29</v>
      </c>
      <c r="M153" s="39">
        <f t="shared" si="167"/>
        <v>499.34</v>
      </c>
      <c r="N153" s="38">
        <f t="shared" si="168"/>
        <v>27.44</v>
      </c>
      <c r="O153" s="39">
        <f t="shared" si="169"/>
        <v>159</v>
      </c>
      <c r="P153" s="39">
        <f t="shared" si="170"/>
        <v>0</v>
      </c>
      <c r="Q153" s="39">
        <f t="shared" si="171"/>
        <v>1360.12</v>
      </c>
      <c r="R153" s="38">
        <f t="shared" si="172"/>
        <v>0</v>
      </c>
      <c r="S153" s="38">
        <f t="shared" si="173"/>
        <v>313.64</v>
      </c>
      <c r="T153" s="39">
        <f t="shared" si="174"/>
        <v>124.84</v>
      </c>
      <c r="U153" s="38">
        <f t="shared" si="175"/>
        <v>11.76</v>
      </c>
      <c r="V153" s="39">
        <f t="shared" si="176"/>
        <v>159</v>
      </c>
      <c r="W153" s="39">
        <f t="shared" si="177"/>
        <v>0</v>
      </c>
      <c r="X153" s="38">
        <f t="shared" si="178"/>
        <v>609.24</v>
      </c>
      <c r="Y153" s="38">
        <f t="shared" si="179"/>
        <v>1969.36</v>
      </c>
      <c r="Z153" s="38"/>
      <c r="AA153" s="41" t="s">
        <v>53</v>
      </c>
      <c r="AB153" s="42">
        <f t="shared" ref="AB153:AH153" si="197">K153+R153</f>
        <v>47.05</v>
      </c>
      <c r="AC153" s="42">
        <f t="shared" si="197"/>
        <v>940.93</v>
      </c>
      <c r="AD153" s="42">
        <f t="shared" si="197"/>
        <v>624.18</v>
      </c>
      <c r="AE153" s="42">
        <f t="shared" si="197"/>
        <v>39.2</v>
      </c>
      <c r="AF153" s="42">
        <f t="shared" si="197"/>
        <v>318</v>
      </c>
      <c r="AG153" s="42">
        <f t="shared" si="197"/>
        <v>0</v>
      </c>
      <c r="AH153" s="42">
        <f t="shared" si="197"/>
        <v>1969.36</v>
      </c>
      <c r="AI153" s="41" t="s">
        <v>34</v>
      </c>
    </row>
    <row r="154" s="15" customFormat="1" ht="16" customHeight="1" spans="1:36">
      <c r="A154" s="37">
        <f t="shared" si="164"/>
        <v>151</v>
      </c>
      <c r="B154" s="38" t="s">
        <v>195</v>
      </c>
      <c r="C154" s="39" t="s">
        <v>444</v>
      </c>
      <c r="D154" s="40" t="s">
        <v>445</v>
      </c>
      <c r="E154" s="38">
        <v>3920.55</v>
      </c>
      <c r="F154" s="38">
        <v>3920.55</v>
      </c>
      <c r="G154" s="39">
        <v>6241.75</v>
      </c>
      <c r="H154" s="38">
        <v>3920.55</v>
      </c>
      <c r="I154" s="39">
        <v>3180</v>
      </c>
      <c r="J154" s="39"/>
      <c r="K154" s="38">
        <f t="shared" si="165"/>
        <v>47.05</v>
      </c>
      <c r="L154" s="38">
        <f t="shared" si="166"/>
        <v>627.29</v>
      </c>
      <c r="M154" s="39">
        <f t="shared" si="167"/>
        <v>499.34</v>
      </c>
      <c r="N154" s="38">
        <f t="shared" si="168"/>
        <v>27.44</v>
      </c>
      <c r="O154" s="39">
        <f t="shared" si="169"/>
        <v>159</v>
      </c>
      <c r="P154" s="39">
        <f t="shared" si="170"/>
        <v>0</v>
      </c>
      <c r="Q154" s="39">
        <f t="shared" si="171"/>
        <v>1360.12</v>
      </c>
      <c r="R154" s="38">
        <f t="shared" si="172"/>
        <v>0</v>
      </c>
      <c r="S154" s="38">
        <f t="shared" si="173"/>
        <v>313.64</v>
      </c>
      <c r="T154" s="39">
        <f t="shared" si="174"/>
        <v>124.84</v>
      </c>
      <c r="U154" s="38">
        <f t="shared" si="175"/>
        <v>11.76</v>
      </c>
      <c r="V154" s="39">
        <f t="shared" si="176"/>
        <v>159</v>
      </c>
      <c r="W154" s="39">
        <f t="shared" si="177"/>
        <v>0</v>
      </c>
      <c r="X154" s="38">
        <f t="shared" si="178"/>
        <v>609.24</v>
      </c>
      <c r="Y154" s="38">
        <f t="shared" si="179"/>
        <v>1969.36</v>
      </c>
      <c r="Z154" s="38"/>
      <c r="AA154" s="41" t="s">
        <v>54</v>
      </c>
      <c r="AB154" s="42">
        <f t="shared" ref="AB154:AH154" si="198">K154+R154</f>
        <v>47.05</v>
      </c>
      <c r="AC154" s="42">
        <f t="shared" si="198"/>
        <v>940.93</v>
      </c>
      <c r="AD154" s="42">
        <f t="shared" si="198"/>
        <v>624.18</v>
      </c>
      <c r="AE154" s="42">
        <f t="shared" si="198"/>
        <v>39.2</v>
      </c>
      <c r="AF154" s="42">
        <f t="shared" si="198"/>
        <v>318</v>
      </c>
      <c r="AG154" s="42">
        <f t="shared" si="198"/>
        <v>0</v>
      </c>
      <c r="AH154" s="42">
        <f t="shared" si="198"/>
        <v>1969.36</v>
      </c>
      <c r="AI154" s="41" t="s">
        <v>34</v>
      </c>
    </row>
    <row r="155" s="15" customFormat="1" ht="16" customHeight="1" spans="1:36">
      <c r="A155" s="37">
        <f t="shared" si="164"/>
        <v>152</v>
      </c>
      <c r="B155" s="38" t="s">
        <v>446</v>
      </c>
      <c r="C155" s="39" t="s">
        <v>447</v>
      </c>
      <c r="D155" s="40" t="s">
        <v>448</v>
      </c>
      <c r="E155" s="38">
        <v>3920.55</v>
      </c>
      <c r="F155" s="38">
        <v>3920.55</v>
      </c>
      <c r="G155" s="39">
        <v>6241.75</v>
      </c>
      <c r="H155" s="38">
        <v>3920.55</v>
      </c>
      <c r="I155" s="39">
        <v>4180</v>
      </c>
      <c r="J155" s="39"/>
      <c r="K155" s="38">
        <f t="shared" si="165"/>
        <v>47.05</v>
      </c>
      <c r="L155" s="38">
        <f t="shared" si="166"/>
        <v>627.29</v>
      </c>
      <c r="M155" s="39">
        <f t="shared" si="167"/>
        <v>499.34</v>
      </c>
      <c r="N155" s="38">
        <f t="shared" si="168"/>
        <v>27.44</v>
      </c>
      <c r="O155" s="39">
        <f t="shared" si="169"/>
        <v>209</v>
      </c>
      <c r="P155" s="39">
        <f t="shared" si="170"/>
        <v>0</v>
      </c>
      <c r="Q155" s="39">
        <f t="shared" si="171"/>
        <v>1410.12</v>
      </c>
      <c r="R155" s="38">
        <f t="shared" si="172"/>
        <v>0</v>
      </c>
      <c r="S155" s="38">
        <f t="shared" si="173"/>
        <v>313.64</v>
      </c>
      <c r="T155" s="39">
        <f t="shared" si="174"/>
        <v>124.84</v>
      </c>
      <c r="U155" s="38">
        <f t="shared" si="175"/>
        <v>11.76</v>
      </c>
      <c r="V155" s="39">
        <f t="shared" si="176"/>
        <v>209</v>
      </c>
      <c r="W155" s="39">
        <f t="shared" si="177"/>
        <v>0</v>
      </c>
      <c r="X155" s="38">
        <f t="shared" si="178"/>
        <v>659.24</v>
      </c>
      <c r="Y155" s="38">
        <f t="shared" si="179"/>
        <v>2069.36</v>
      </c>
      <c r="Z155" s="38"/>
      <c r="AA155" s="41" t="s">
        <v>55</v>
      </c>
      <c r="AB155" s="42">
        <f t="shared" ref="AB155:AH155" si="199">K155+R155</f>
        <v>47.05</v>
      </c>
      <c r="AC155" s="42">
        <f t="shared" si="199"/>
        <v>940.93</v>
      </c>
      <c r="AD155" s="42">
        <f t="shared" si="199"/>
        <v>624.18</v>
      </c>
      <c r="AE155" s="42">
        <f t="shared" si="199"/>
        <v>39.2</v>
      </c>
      <c r="AF155" s="42">
        <f t="shared" si="199"/>
        <v>418</v>
      </c>
      <c r="AG155" s="42">
        <f t="shared" si="199"/>
        <v>0</v>
      </c>
      <c r="AH155" s="42">
        <f t="shared" si="199"/>
        <v>2069.36</v>
      </c>
      <c r="AI155" s="41" t="s">
        <v>35</v>
      </c>
    </row>
    <row r="156" s="15" customFormat="1" ht="16" customHeight="1" spans="1:36">
      <c r="A156" s="37">
        <f t="shared" si="164"/>
        <v>153</v>
      </c>
      <c r="B156" s="38" t="s">
        <v>189</v>
      </c>
      <c r="C156" s="39" t="s">
        <v>449</v>
      </c>
      <c r="D156" s="220" t="s">
        <v>450</v>
      </c>
      <c r="E156" s="38">
        <v>4200</v>
      </c>
      <c r="F156" s="38">
        <v>4200</v>
      </c>
      <c r="G156" s="39">
        <v>6241.75</v>
      </c>
      <c r="H156" s="38">
        <v>4200</v>
      </c>
      <c r="I156" s="39">
        <v>4180</v>
      </c>
      <c r="J156" s="39"/>
      <c r="K156" s="38">
        <f t="shared" si="165"/>
        <v>50.4</v>
      </c>
      <c r="L156" s="38">
        <f t="shared" si="166"/>
        <v>672</v>
      </c>
      <c r="M156" s="39">
        <f t="shared" si="167"/>
        <v>499.34</v>
      </c>
      <c r="N156" s="38">
        <f t="shared" si="168"/>
        <v>29.4</v>
      </c>
      <c r="O156" s="39">
        <f t="shared" si="169"/>
        <v>209</v>
      </c>
      <c r="P156" s="39">
        <f t="shared" si="170"/>
        <v>0</v>
      </c>
      <c r="Q156" s="39">
        <f t="shared" si="171"/>
        <v>1460.14</v>
      </c>
      <c r="R156" s="38">
        <f t="shared" si="172"/>
        <v>0</v>
      </c>
      <c r="S156" s="38">
        <f t="shared" si="173"/>
        <v>336</v>
      </c>
      <c r="T156" s="39">
        <f t="shared" si="174"/>
        <v>124.84</v>
      </c>
      <c r="U156" s="38">
        <f t="shared" si="175"/>
        <v>12.6</v>
      </c>
      <c r="V156" s="39">
        <f t="shared" si="176"/>
        <v>209</v>
      </c>
      <c r="W156" s="39">
        <f t="shared" si="177"/>
        <v>0</v>
      </c>
      <c r="X156" s="38">
        <f t="shared" si="178"/>
        <v>682.44</v>
      </c>
      <c r="Y156" s="38">
        <f t="shared" si="179"/>
        <v>2142.58</v>
      </c>
      <c r="Z156" s="38"/>
      <c r="AA156" s="41" t="s">
        <v>55</v>
      </c>
      <c r="AB156" s="42">
        <f t="shared" ref="AB156:AH156" si="200">K156+R156</f>
        <v>50.4</v>
      </c>
      <c r="AC156" s="42">
        <f t="shared" si="200"/>
        <v>1008</v>
      </c>
      <c r="AD156" s="42">
        <f t="shared" si="200"/>
        <v>624.18</v>
      </c>
      <c r="AE156" s="42">
        <f t="shared" si="200"/>
        <v>42</v>
      </c>
      <c r="AF156" s="42">
        <f t="shared" si="200"/>
        <v>418</v>
      </c>
      <c r="AG156" s="42">
        <f t="shared" si="200"/>
        <v>0</v>
      </c>
      <c r="AH156" s="42">
        <f t="shared" si="200"/>
        <v>2142.58</v>
      </c>
      <c r="AI156" s="41" t="s">
        <v>35</v>
      </c>
    </row>
    <row r="157" s="15" customFormat="1" ht="16" customHeight="1" spans="1:36">
      <c r="A157" s="37">
        <f t="shared" si="164"/>
        <v>154</v>
      </c>
      <c r="B157" s="38" t="s">
        <v>446</v>
      </c>
      <c r="C157" s="39" t="s">
        <v>451</v>
      </c>
      <c r="D157" s="40" t="s">
        <v>452</v>
      </c>
      <c r="E157" s="38">
        <v>3920.55</v>
      </c>
      <c r="F157" s="38">
        <v>3920.55</v>
      </c>
      <c r="G157" s="39">
        <v>6241.75</v>
      </c>
      <c r="H157" s="38">
        <v>3920.55</v>
      </c>
      <c r="I157" s="39">
        <v>2200</v>
      </c>
      <c r="J157" s="39"/>
      <c r="K157" s="38">
        <f t="shared" si="165"/>
        <v>47.05</v>
      </c>
      <c r="L157" s="38">
        <f t="shared" si="166"/>
        <v>627.29</v>
      </c>
      <c r="M157" s="39">
        <f t="shared" si="167"/>
        <v>499.34</v>
      </c>
      <c r="N157" s="38">
        <f t="shared" si="168"/>
        <v>27.44</v>
      </c>
      <c r="O157" s="39">
        <f t="shared" si="169"/>
        <v>110</v>
      </c>
      <c r="P157" s="39">
        <f t="shared" si="170"/>
        <v>0</v>
      </c>
      <c r="Q157" s="39">
        <f t="shared" si="171"/>
        <v>1311.12</v>
      </c>
      <c r="R157" s="38">
        <f t="shared" si="172"/>
        <v>0</v>
      </c>
      <c r="S157" s="38">
        <f t="shared" si="173"/>
        <v>313.64</v>
      </c>
      <c r="T157" s="39">
        <f t="shared" si="174"/>
        <v>124.84</v>
      </c>
      <c r="U157" s="38">
        <f t="shared" si="175"/>
        <v>11.76</v>
      </c>
      <c r="V157" s="39">
        <f t="shared" si="176"/>
        <v>110</v>
      </c>
      <c r="W157" s="39">
        <f t="shared" si="177"/>
        <v>0</v>
      </c>
      <c r="X157" s="38">
        <f t="shared" si="178"/>
        <v>560.24</v>
      </c>
      <c r="Y157" s="38">
        <f t="shared" si="179"/>
        <v>1871.36</v>
      </c>
      <c r="Z157" s="38"/>
      <c r="AA157" s="41" t="s">
        <v>50</v>
      </c>
      <c r="AB157" s="42">
        <f t="shared" ref="AB157:AH157" si="201">K157+R157</f>
        <v>47.05</v>
      </c>
      <c r="AC157" s="42">
        <f t="shared" si="201"/>
        <v>940.93</v>
      </c>
      <c r="AD157" s="42">
        <f t="shared" si="201"/>
        <v>624.18</v>
      </c>
      <c r="AE157" s="42">
        <f t="shared" si="201"/>
        <v>39.2</v>
      </c>
      <c r="AF157" s="42">
        <f t="shared" si="201"/>
        <v>220</v>
      </c>
      <c r="AG157" s="42">
        <f t="shared" si="201"/>
        <v>0</v>
      </c>
      <c r="AH157" s="42">
        <f t="shared" si="201"/>
        <v>1871.36</v>
      </c>
      <c r="AI157" s="41" t="s">
        <v>33</v>
      </c>
    </row>
    <row r="158" s="15" customFormat="1" ht="16" customHeight="1" spans="1:36">
      <c r="A158" s="37">
        <f t="shared" si="164"/>
        <v>155</v>
      </c>
      <c r="B158" s="38" t="s">
        <v>446</v>
      </c>
      <c r="C158" s="39" t="s">
        <v>453</v>
      </c>
      <c r="D158" s="40" t="s">
        <v>454</v>
      </c>
      <c r="E158" s="38">
        <v>3920.55</v>
      </c>
      <c r="F158" s="38">
        <v>3920.55</v>
      </c>
      <c r="G158" s="39">
        <v>6241.75</v>
      </c>
      <c r="H158" s="38">
        <v>3920.55</v>
      </c>
      <c r="I158" s="39">
        <v>2200</v>
      </c>
      <c r="J158" s="39"/>
      <c r="K158" s="38">
        <f t="shared" si="165"/>
        <v>47.05</v>
      </c>
      <c r="L158" s="38">
        <f t="shared" si="166"/>
        <v>627.29</v>
      </c>
      <c r="M158" s="39">
        <f t="shared" si="167"/>
        <v>499.34</v>
      </c>
      <c r="N158" s="38">
        <f t="shared" si="168"/>
        <v>27.44</v>
      </c>
      <c r="O158" s="39">
        <f t="shared" si="169"/>
        <v>110</v>
      </c>
      <c r="P158" s="39">
        <f t="shared" si="170"/>
        <v>0</v>
      </c>
      <c r="Q158" s="39">
        <f t="shared" si="171"/>
        <v>1311.12</v>
      </c>
      <c r="R158" s="38">
        <f t="shared" si="172"/>
        <v>0</v>
      </c>
      <c r="S158" s="38">
        <f t="shared" si="173"/>
        <v>313.64</v>
      </c>
      <c r="T158" s="39">
        <f t="shared" si="174"/>
        <v>124.84</v>
      </c>
      <c r="U158" s="38">
        <f t="shared" si="175"/>
        <v>11.76</v>
      </c>
      <c r="V158" s="39">
        <f t="shared" si="176"/>
        <v>110</v>
      </c>
      <c r="W158" s="39">
        <f t="shared" si="177"/>
        <v>0</v>
      </c>
      <c r="X158" s="38">
        <f t="shared" si="178"/>
        <v>560.24</v>
      </c>
      <c r="Y158" s="38">
        <f t="shared" si="179"/>
        <v>1871.36</v>
      </c>
      <c r="Z158" s="38"/>
      <c r="AA158" s="41" t="s">
        <v>50</v>
      </c>
      <c r="AB158" s="42">
        <f t="shared" ref="AB158:AH158" si="202">K158+R158</f>
        <v>47.05</v>
      </c>
      <c r="AC158" s="42">
        <f t="shared" si="202"/>
        <v>940.93</v>
      </c>
      <c r="AD158" s="42">
        <f t="shared" si="202"/>
        <v>624.18</v>
      </c>
      <c r="AE158" s="42">
        <f t="shared" si="202"/>
        <v>39.2</v>
      </c>
      <c r="AF158" s="42">
        <f t="shared" si="202"/>
        <v>220</v>
      </c>
      <c r="AG158" s="42">
        <f t="shared" si="202"/>
        <v>0</v>
      </c>
      <c r="AH158" s="42">
        <f t="shared" si="202"/>
        <v>1871.36</v>
      </c>
      <c r="AI158" s="41" t="s">
        <v>33</v>
      </c>
    </row>
    <row r="159" s="15" customFormat="1" ht="16" customHeight="1" spans="1:36">
      <c r="A159" s="37">
        <f t="shared" si="164"/>
        <v>156</v>
      </c>
      <c r="B159" s="38" t="s">
        <v>446</v>
      </c>
      <c r="C159" s="39" t="s">
        <v>455</v>
      </c>
      <c r="D159" s="40" t="s">
        <v>456</v>
      </c>
      <c r="E159" s="38">
        <v>3920.55</v>
      </c>
      <c r="F159" s="38">
        <v>3920.55</v>
      </c>
      <c r="G159" s="39">
        <v>6241.75</v>
      </c>
      <c r="H159" s="38">
        <v>3920.55</v>
      </c>
      <c r="I159" s="39">
        <v>3180</v>
      </c>
      <c r="J159" s="39"/>
      <c r="K159" s="38">
        <f t="shared" si="165"/>
        <v>47.05</v>
      </c>
      <c r="L159" s="38">
        <f t="shared" si="166"/>
        <v>627.29</v>
      </c>
      <c r="M159" s="39">
        <f t="shared" si="167"/>
        <v>499.34</v>
      </c>
      <c r="N159" s="38">
        <f t="shared" si="168"/>
        <v>27.44</v>
      </c>
      <c r="O159" s="39">
        <f t="shared" si="169"/>
        <v>159</v>
      </c>
      <c r="P159" s="39">
        <f t="shared" si="170"/>
        <v>0</v>
      </c>
      <c r="Q159" s="39">
        <f t="shared" si="171"/>
        <v>1360.12</v>
      </c>
      <c r="R159" s="38">
        <f t="shared" si="172"/>
        <v>0</v>
      </c>
      <c r="S159" s="38">
        <f t="shared" si="173"/>
        <v>313.64</v>
      </c>
      <c r="T159" s="39">
        <f t="shared" si="174"/>
        <v>124.84</v>
      </c>
      <c r="U159" s="38">
        <f t="shared" si="175"/>
        <v>11.76</v>
      </c>
      <c r="V159" s="39">
        <f t="shared" si="176"/>
        <v>159</v>
      </c>
      <c r="W159" s="39">
        <f t="shared" si="177"/>
        <v>0</v>
      </c>
      <c r="X159" s="38">
        <f t="shared" si="178"/>
        <v>609.24</v>
      </c>
      <c r="Y159" s="38">
        <f t="shared" si="179"/>
        <v>1969.36</v>
      </c>
      <c r="Z159" s="38"/>
      <c r="AA159" s="41" t="s">
        <v>50</v>
      </c>
      <c r="AB159" s="42">
        <f t="shared" ref="AB159:AH159" si="203">K159+R159</f>
        <v>47.05</v>
      </c>
      <c r="AC159" s="42">
        <f t="shared" si="203"/>
        <v>940.93</v>
      </c>
      <c r="AD159" s="42">
        <f t="shared" si="203"/>
        <v>624.18</v>
      </c>
      <c r="AE159" s="42">
        <f t="shared" si="203"/>
        <v>39.2</v>
      </c>
      <c r="AF159" s="42">
        <f t="shared" si="203"/>
        <v>318</v>
      </c>
      <c r="AG159" s="42">
        <f t="shared" si="203"/>
        <v>0</v>
      </c>
      <c r="AH159" s="42">
        <f t="shared" si="203"/>
        <v>1969.36</v>
      </c>
      <c r="AI159" s="41" t="s">
        <v>36</v>
      </c>
    </row>
    <row r="160" s="15" customFormat="1" ht="16" customHeight="1" spans="1:36">
      <c r="A160" s="37">
        <f t="shared" si="164"/>
        <v>157</v>
      </c>
      <c r="B160" s="38" t="s">
        <v>446</v>
      </c>
      <c r="C160" s="39" t="s">
        <v>457</v>
      </c>
      <c r="D160" s="40" t="s">
        <v>458</v>
      </c>
      <c r="E160" s="38">
        <v>3920.55</v>
      </c>
      <c r="F160" s="38">
        <v>3920.55</v>
      </c>
      <c r="G160" s="39">
        <v>6241.75</v>
      </c>
      <c r="H160" s="38">
        <v>3920.55</v>
      </c>
      <c r="I160" s="39">
        <v>3180</v>
      </c>
      <c r="J160" s="39"/>
      <c r="K160" s="38">
        <f t="shared" si="165"/>
        <v>47.05</v>
      </c>
      <c r="L160" s="38">
        <f t="shared" si="166"/>
        <v>627.29</v>
      </c>
      <c r="M160" s="39">
        <f t="shared" si="167"/>
        <v>499.34</v>
      </c>
      <c r="N160" s="38">
        <f t="shared" si="168"/>
        <v>27.44</v>
      </c>
      <c r="O160" s="39">
        <f t="shared" si="169"/>
        <v>159</v>
      </c>
      <c r="P160" s="39">
        <f t="shared" si="170"/>
        <v>0</v>
      </c>
      <c r="Q160" s="39">
        <f t="shared" si="171"/>
        <v>1360.12</v>
      </c>
      <c r="R160" s="38">
        <f t="shared" si="172"/>
        <v>0</v>
      </c>
      <c r="S160" s="38">
        <f t="shared" si="173"/>
        <v>313.64</v>
      </c>
      <c r="T160" s="39">
        <f t="shared" si="174"/>
        <v>124.84</v>
      </c>
      <c r="U160" s="38">
        <f t="shared" si="175"/>
        <v>11.76</v>
      </c>
      <c r="V160" s="39">
        <f t="shared" si="176"/>
        <v>159</v>
      </c>
      <c r="W160" s="39">
        <f t="shared" si="177"/>
        <v>0</v>
      </c>
      <c r="X160" s="38">
        <f t="shared" si="178"/>
        <v>609.24</v>
      </c>
      <c r="Y160" s="38">
        <f t="shared" si="179"/>
        <v>1969.36</v>
      </c>
      <c r="Z160" s="38"/>
      <c r="AA160" s="41" t="s">
        <v>50</v>
      </c>
      <c r="AB160" s="42">
        <f t="shared" ref="AB160:AH160" si="204">K160+R160</f>
        <v>47.05</v>
      </c>
      <c r="AC160" s="42">
        <f t="shared" si="204"/>
        <v>940.93</v>
      </c>
      <c r="AD160" s="42">
        <f t="shared" si="204"/>
        <v>624.18</v>
      </c>
      <c r="AE160" s="42">
        <f t="shared" si="204"/>
        <v>39.2</v>
      </c>
      <c r="AF160" s="42">
        <f t="shared" si="204"/>
        <v>318</v>
      </c>
      <c r="AG160" s="42">
        <f t="shared" si="204"/>
        <v>0</v>
      </c>
      <c r="AH160" s="42">
        <f t="shared" si="204"/>
        <v>1969.36</v>
      </c>
      <c r="AI160" s="41" t="s">
        <v>36</v>
      </c>
    </row>
    <row r="161" s="15" customFormat="1" ht="16" customHeight="1" spans="1:35">
      <c r="A161" s="37">
        <f t="shared" si="164"/>
        <v>158</v>
      </c>
      <c r="B161" s="38" t="s">
        <v>459</v>
      </c>
      <c r="C161" s="39" t="s">
        <v>460</v>
      </c>
      <c r="D161" s="40" t="s">
        <v>461</v>
      </c>
      <c r="E161" s="38">
        <v>3920.55</v>
      </c>
      <c r="F161" s="38">
        <v>3920.55</v>
      </c>
      <c r="G161" s="39">
        <v>6241.75</v>
      </c>
      <c r="H161" s="38">
        <v>3920.55</v>
      </c>
      <c r="I161" s="39">
        <v>2200</v>
      </c>
      <c r="J161" s="39"/>
      <c r="K161" s="38">
        <f t="shared" si="165"/>
        <v>47.05</v>
      </c>
      <c r="L161" s="38">
        <f t="shared" si="166"/>
        <v>627.29</v>
      </c>
      <c r="M161" s="39">
        <f t="shared" si="167"/>
        <v>499.34</v>
      </c>
      <c r="N161" s="38">
        <f t="shared" si="168"/>
        <v>27.44</v>
      </c>
      <c r="O161" s="39">
        <f t="shared" si="169"/>
        <v>110</v>
      </c>
      <c r="P161" s="39">
        <f t="shared" si="170"/>
        <v>0</v>
      </c>
      <c r="Q161" s="39">
        <f t="shared" si="171"/>
        <v>1311.12</v>
      </c>
      <c r="R161" s="38">
        <f t="shared" si="172"/>
        <v>0</v>
      </c>
      <c r="S161" s="38">
        <f t="shared" si="173"/>
        <v>313.64</v>
      </c>
      <c r="T161" s="39">
        <f t="shared" si="174"/>
        <v>124.84</v>
      </c>
      <c r="U161" s="38">
        <f t="shared" si="175"/>
        <v>11.76</v>
      </c>
      <c r="V161" s="39">
        <f t="shared" si="176"/>
        <v>110</v>
      </c>
      <c r="W161" s="39">
        <f t="shared" si="177"/>
        <v>0</v>
      </c>
      <c r="X161" s="38">
        <f t="shared" si="178"/>
        <v>560.24</v>
      </c>
      <c r="Y161" s="38">
        <f t="shared" si="179"/>
        <v>1871.36</v>
      </c>
      <c r="Z161" s="38"/>
      <c r="AA161" s="41" t="s">
        <v>51</v>
      </c>
      <c r="AB161" s="42">
        <f t="shared" ref="AB161:AH161" si="205">K161+R161</f>
        <v>47.05</v>
      </c>
      <c r="AC161" s="42">
        <f t="shared" si="205"/>
        <v>940.93</v>
      </c>
      <c r="AD161" s="42">
        <f t="shared" si="205"/>
        <v>624.18</v>
      </c>
      <c r="AE161" s="42">
        <f t="shared" si="205"/>
        <v>39.2</v>
      </c>
      <c r="AF161" s="42">
        <f t="shared" si="205"/>
        <v>220</v>
      </c>
      <c r="AG161" s="42">
        <f t="shared" si="205"/>
        <v>0</v>
      </c>
      <c r="AH161" s="42">
        <f t="shared" si="205"/>
        <v>1871.36</v>
      </c>
      <c r="AI161" s="41" t="s">
        <v>33</v>
      </c>
    </row>
    <row r="162" s="15" customFormat="1" ht="16" customHeight="1" spans="1:35">
      <c r="A162" s="37">
        <f t="shared" si="164"/>
        <v>159</v>
      </c>
      <c r="B162" s="38" t="s">
        <v>459</v>
      </c>
      <c r="C162" s="39" t="s">
        <v>462</v>
      </c>
      <c r="D162" s="40" t="s">
        <v>463</v>
      </c>
      <c r="E162" s="38">
        <v>3920.55</v>
      </c>
      <c r="F162" s="38">
        <v>3920.55</v>
      </c>
      <c r="G162" s="39">
        <v>6241.75</v>
      </c>
      <c r="H162" s="38">
        <v>3920.55</v>
      </c>
      <c r="I162" s="39">
        <v>2200</v>
      </c>
      <c r="J162" s="39"/>
      <c r="K162" s="38">
        <f t="shared" si="165"/>
        <v>47.05</v>
      </c>
      <c r="L162" s="38">
        <f t="shared" si="166"/>
        <v>627.29</v>
      </c>
      <c r="M162" s="39">
        <f t="shared" si="167"/>
        <v>499.34</v>
      </c>
      <c r="N162" s="38">
        <f t="shared" si="168"/>
        <v>27.44</v>
      </c>
      <c r="O162" s="39">
        <f t="shared" si="169"/>
        <v>110</v>
      </c>
      <c r="P162" s="39">
        <f t="shared" si="170"/>
        <v>0</v>
      </c>
      <c r="Q162" s="39">
        <f t="shared" si="171"/>
        <v>1311.12</v>
      </c>
      <c r="R162" s="38">
        <f t="shared" si="172"/>
        <v>0</v>
      </c>
      <c r="S162" s="38">
        <f t="shared" si="173"/>
        <v>313.64</v>
      </c>
      <c r="T162" s="39">
        <f t="shared" si="174"/>
        <v>124.84</v>
      </c>
      <c r="U162" s="38">
        <f t="shared" si="175"/>
        <v>11.76</v>
      </c>
      <c r="V162" s="39">
        <f t="shared" si="176"/>
        <v>110</v>
      </c>
      <c r="W162" s="39">
        <f t="shared" si="177"/>
        <v>0</v>
      </c>
      <c r="X162" s="38">
        <f t="shared" si="178"/>
        <v>560.24</v>
      </c>
      <c r="Y162" s="38">
        <f t="shared" si="179"/>
        <v>1871.36</v>
      </c>
      <c r="Z162" s="38"/>
      <c r="AA162" s="41" t="s">
        <v>48</v>
      </c>
      <c r="AB162" s="42">
        <f t="shared" ref="AB162:AH162" si="206">K162+R162</f>
        <v>47.05</v>
      </c>
      <c r="AC162" s="42">
        <f t="shared" si="206"/>
        <v>940.93</v>
      </c>
      <c r="AD162" s="42">
        <f t="shared" si="206"/>
        <v>624.18</v>
      </c>
      <c r="AE162" s="42">
        <f t="shared" si="206"/>
        <v>39.2</v>
      </c>
      <c r="AF162" s="42">
        <f t="shared" si="206"/>
        <v>220</v>
      </c>
      <c r="AG162" s="42">
        <f t="shared" si="206"/>
        <v>0</v>
      </c>
      <c r="AH162" s="42">
        <f t="shared" si="206"/>
        <v>1871.36</v>
      </c>
      <c r="AI162" s="41" t="s">
        <v>33</v>
      </c>
    </row>
    <row r="163" s="15" customFormat="1" ht="16" customHeight="1" spans="1:35">
      <c r="A163" s="37">
        <f t="shared" si="164"/>
        <v>160</v>
      </c>
      <c r="B163" s="38" t="s">
        <v>459</v>
      </c>
      <c r="C163" s="39" t="s">
        <v>464</v>
      </c>
      <c r="D163" s="40" t="s">
        <v>465</v>
      </c>
      <c r="E163" s="38">
        <v>3920.55</v>
      </c>
      <c r="F163" s="38">
        <v>3920.55</v>
      </c>
      <c r="G163" s="39">
        <v>6241.75</v>
      </c>
      <c r="H163" s="38">
        <v>3920.55</v>
      </c>
      <c r="I163" s="39">
        <v>2200</v>
      </c>
      <c r="J163" s="39"/>
      <c r="K163" s="38">
        <f t="shared" si="165"/>
        <v>47.05</v>
      </c>
      <c r="L163" s="38">
        <f t="shared" si="166"/>
        <v>627.29</v>
      </c>
      <c r="M163" s="39">
        <f t="shared" si="167"/>
        <v>499.34</v>
      </c>
      <c r="N163" s="38">
        <f t="shared" si="168"/>
        <v>27.44</v>
      </c>
      <c r="O163" s="39">
        <f t="shared" si="169"/>
        <v>110</v>
      </c>
      <c r="P163" s="39">
        <f t="shared" si="170"/>
        <v>0</v>
      </c>
      <c r="Q163" s="39">
        <f t="shared" si="171"/>
        <v>1311.12</v>
      </c>
      <c r="R163" s="38">
        <f t="shared" si="172"/>
        <v>0</v>
      </c>
      <c r="S163" s="38">
        <f t="shared" si="173"/>
        <v>313.64</v>
      </c>
      <c r="T163" s="39">
        <f t="shared" si="174"/>
        <v>124.84</v>
      </c>
      <c r="U163" s="38">
        <f t="shared" si="175"/>
        <v>11.76</v>
      </c>
      <c r="V163" s="39">
        <f t="shared" si="176"/>
        <v>110</v>
      </c>
      <c r="W163" s="39">
        <f t="shared" si="177"/>
        <v>0</v>
      </c>
      <c r="X163" s="38">
        <f t="shared" si="178"/>
        <v>560.24</v>
      </c>
      <c r="Y163" s="38">
        <f t="shared" si="179"/>
        <v>1871.36</v>
      </c>
      <c r="Z163" s="38"/>
      <c r="AA163" s="41" t="s">
        <v>51</v>
      </c>
      <c r="AB163" s="42">
        <f t="shared" ref="AB163:AH163" si="207">K163+R163</f>
        <v>47.05</v>
      </c>
      <c r="AC163" s="42">
        <f t="shared" si="207"/>
        <v>940.93</v>
      </c>
      <c r="AD163" s="42">
        <f t="shared" si="207"/>
        <v>624.18</v>
      </c>
      <c r="AE163" s="42">
        <f t="shared" si="207"/>
        <v>39.2</v>
      </c>
      <c r="AF163" s="42">
        <f t="shared" si="207"/>
        <v>220</v>
      </c>
      <c r="AG163" s="42">
        <f t="shared" si="207"/>
        <v>0</v>
      </c>
      <c r="AH163" s="42">
        <f t="shared" si="207"/>
        <v>1871.36</v>
      </c>
      <c r="AI163" s="41" t="s">
        <v>33</v>
      </c>
    </row>
    <row r="164" s="15" customFormat="1" ht="16" customHeight="1" spans="1:35">
      <c r="A164" s="37">
        <f t="shared" si="164"/>
        <v>161</v>
      </c>
      <c r="B164" s="38" t="s">
        <v>459</v>
      </c>
      <c r="C164" s="39" t="s">
        <v>466</v>
      </c>
      <c r="D164" s="40" t="s">
        <v>467</v>
      </c>
      <c r="E164" s="38">
        <v>3920.55</v>
      </c>
      <c r="F164" s="38">
        <v>3920.55</v>
      </c>
      <c r="G164" s="39">
        <v>6241.75</v>
      </c>
      <c r="H164" s="38">
        <v>3920.55</v>
      </c>
      <c r="I164" s="39">
        <v>2200</v>
      </c>
      <c r="J164" s="39"/>
      <c r="K164" s="38">
        <f t="shared" si="165"/>
        <v>47.05</v>
      </c>
      <c r="L164" s="38">
        <f t="shared" si="166"/>
        <v>627.29</v>
      </c>
      <c r="M164" s="39">
        <f t="shared" si="167"/>
        <v>499.34</v>
      </c>
      <c r="N164" s="38">
        <f t="shared" si="168"/>
        <v>27.44</v>
      </c>
      <c r="O164" s="39">
        <f t="shared" si="169"/>
        <v>110</v>
      </c>
      <c r="P164" s="39">
        <f t="shared" si="170"/>
        <v>0</v>
      </c>
      <c r="Q164" s="39">
        <f t="shared" si="171"/>
        <v>1311.12</v>
      </c>
      <c r="R164" s="38">
        <f t="shared" si="172"/>
        <v>0</v>
      </c>
      <c r="S164" s="38">
        <f t="shared" si="173"/>
        <v>313.64</v>
      </c>
      <c r="T164" s="39">
        <f t="shared" si="174"/>
        <v>124.84</v>
      </c>
      <c r="U164" s="38">
        <f t="shared" si="175"/>
        <v>11.76</v>
      </c>
      <c r="V164" s="39">
        <f t="shared" si="176"/>
        <v>110</v>
      </c>
      <c r="W164" s="39">
        <f t="shared" si="177"/>
        <v>0</v>
      </c>
      <c r="X164" s="38">
        <f t="shared" si="178"/>
        <v>560.24</v>
      </c>
      <c r="Y164" s="38">
        <f t="shared" si="179"/>
        <v>1871.36</v>
      </c>
      <c r="Z164" s="38"/>
      <c r="AA164" s="41" t="s">
        <v>48</v>
      </c>
      <c r="AB164" s="42">
        <f t="shared" ref="AB164:AH164" si="208">K164+R164</f>
        <v>47.05</v>
      </c>
      <c r="AC164" s="42">
        <f t="shared" si="208"/>
        <v>940.93</v>
      </c>
      <c r="AD164" s="42">
        <f t="shared" si="208"/>
        <v>624.18</v>
      </c>
      <c r="AE164" s="42">
        <f t="shared" si="208"/>
        <v>39.2</v>
      </c>
      <c r="AF164" s="42">
        <f t="shared" si="208"/>
        <v>220</v>
      </c>
      <c r="AG164" s="42">
        <f t="shared" si="208"/>
        <v>0</v>
      </c>
      <c r="AH164" s="42">
        <f t="shared" si="208"/>
        <v>1871.36</v>
      </c>
      <c r="AI164" s="41" t="s">
        <v>33</v>
      </c>
    </row>
    <row r="165" s="15" customFormat="1" ht="16" customHeight="1" spans="1:35">
      <c r="A165" s="37">
        <f t="shared" si="164"/>
        <v>162</v>
      </c>
      <c r="B165" s="38" t="s">
        <v>459</v>
      </c>
      <c r="C165" s="39" t="s">
        <v>468</v>
      </c>
      <c r="D165" s="40" t="s">
        <v>469</v>
      </c>
      <c r="E165" s="38">
        <v>3920.55</v>
      </c>
      <c r="F165" s="38">
        <v>3920.55</v>
      </c>
      <c r="G165" s="39">
        <v>6241.75</v>
      </c>
      <c r="H165" s="38">
        <v>3920.55</v>
      </c>
      <c r="I165" s="39">
        <v>2200</v>
      </c>
      <c r="J165" s="39"/>
      <c r="K165" s="38">
        <f t="shared" si="165"/>
        <v>47.05</v>
      </c>
      <c r="L165" s="38">
        <f t="shared" si="166"/>
        <v>627.29</v>
      </c>
      <c r="M165" s="39">
        <f t="shared" si="167"/>
        <v>499.34</v>
      </c>
      <c r="N165" s="38">
        <f t="shared" si="168"/>
        <v>27.44</v>
      </c>
      <c r="O165" s="39">
        <f t="shared" si="169"/>
        <v>110</v>
      </c>
      <c r="P165" s="39">
        <f t="shared" si="170"/>
        <v>0</v>
      </c>
      <c r="Q165" s="39">
        <f t="shared" si="171"/>
        <v>1311.12</v>
      </c>
      <c r="R165" s="38">
        <f t="shared" si="172"/>
        <v>0</v>
      </c>
      <c r="S165" s="38">
        <f t="shared" si="173"/>
        <v>313.64</v>
      </c>
      <c r="T165" s="39">
        <f t="shared" si="174"/>
        <v>124.84</v>
      </c>
      <c r="U165" s="38">
        <f t="shared" si="175"/>
        <v>11.76</v>
      </c>
      <c r="V165" s="39">
        <f t="shared" si="176"/>
        <v>110</v>
      </c>
      <c r="W165" s="39">
        <f t="shared" si="177"/>
        <v>0</v>
      </c>
      <c r="X165" s="38">
        <f t="shared" si="178"/>
        <v>560.24</v>
      </c>
      <c r="Y165" s="38">
        <f t="shared" si="179"/>
        <v>1871.36</v>
      </c>
      <c r="Z165" s="38"/>
      <c r="AA165" s="41" t="s">
        <v>48</v>
      </c>
      <c r="AB165" s="42">
        <f t="shared" ref="AB165:AH165" si="209">K165+R165</f>
        <v>47.05</v>
      </c>
      <c r="AC165" s="42">
        <f t="shared" si="209"/>
        <v>940.93</v>
      </c>
      <c r="AD165" s="42">
        <f t="shared" si="209"/>
        <v>624.18</v>
      </c>
      <c r="AE165" s="42">
        <f t="shared" si="209"/>
        <v>39.2</v>
      </c>
      <c r="AF165" s="42">
        <f t="shared" si="209"/>
        <v>220</v>
      </c>
      <c r="AG165" s="42">
        <f t="shared" si="209"/>
        <v>0</v>
      </c>
      <c r="AH165" s="42">
        <f t="shared" si="209"/>
        <v>1871.36</v>
      </c>
      <c r="AI165" s="41" t="s">
        <v>33</v>
      </c>
    </row>
    <row r="166" s="15" customFormat="1" ht="16" customHeight="1" spans="1:35">
      <c r="A166" s="37">
        <f t="shared" si="164"/>
        <v>163</v>
      </c>
      <c r="B166" s="38" t="s">
        <v>459</v>
      </c>
      <c r="C166" s="39" t="s">
        <v>470</v>
      </c>
      <c r="D166" s="40" t="s">
        <v>471</v>
      </c>
      <c r="E166" s="38">
        <v>3920.55</v>
      </c>
      <c r="F166" s="38">
        <v>3920.55</v>
      </c>
      <c r="G166" s="39">
        <v>6241.75</v>
      </c>
      <c r="H166" s="38">
        <v>3920.55</v>
      </c>
      <c r="I166" s="39">
        <v>2200</v>
      </c>
      <c r="J166" s="39"/>
      <c r="K166" s="38">
        <f t="shared" si="165"/>
        <v>47.05</v>
      </c>
      <c r="L166" s="38">
        <f t="shared" si="166"/>
        <v>627.29</v>
      </c>
      <c r="M166" s="39">
        <f t="shared" si="167"/>
        <v>499.34</v>
      </c>
      <c r="N166" s="38">
        <f t="shared" si="168"/>
        <v>27.44</v>
      </c>
      <c r="O166" s="39">
        <f t="shared" si="169"/>
        <v>110</v>
      </c>
      <c r="P166" s="39">
        <f t="shared" si="170"/>
        <v>0</v>
      </c>
      <c r="Q166" s="39">
        <f t="shared" si="171"/>
        <v>1311.12</v>
      </c>
      <c r="R166" s="38">
        <f t="shared" si="172"/>
        <v>0</v>
      </c>
      <c r="S166" s="38">
        <f t="shared" si="173"/>
        <v>313.64</v>
      </c>
      <c r="T166" s="39">
        <f t="shared" si="174"/>
        <v>124.84</v>
      </c>
      <c r="U166" s="38">
        <f t="shared" si="175"/>
        <v>11.76</v>
      </c>
      <c r="V166" s="39">
        <f t="shared" si="176"/>
        <v>110</v>
      </c>
      <c r="W166" s="39">
        <f t="shared" si="177"/>
        <v>0</v>
      </c>
      <c r="X166" s="38">
        <f t="shared" si="178"/>
        <v>560.24</v>
      </c>
      <c r="Y166" s="38">
        <f t="shared" si="179"/>
        <v>1871.36</v>
      </c>
      <c r="Z166" s="38"/>
      <c r="AA166" s="41" t="s">
        <v>49</v>
      </c>
      <c r="AB166" s="42">
        <f t="shared" ref="AB166:AH166" si="210">K166+R166</f>
        <v>47.05</v>
      </c>
      <c r="AC166" s="42">
        <f t="shared" si="210"/>
        <v>940.93</v>
      </c>
      <c r="AD166" s="42">
        <f t="shared" si="210"/>
        <v>624.18</v>
      </c>
      <c r="AE166" s="42">
        <f t="shared" si="210"/>
        <v>39.2</v>
      </c>
      <c r="AF166" s="42">
        <f t="shared" si="210"/>
        <v>220</v>
      </c>
      <c r="AG166" s="42">
        <f t="shared" si="210"/>
        <v>0</v>
      </c>
      <c r="AH166" s="42">
        <f t="shared" si="210"/>
        <v>1871.36</v>
      </c>
      <c r="AI166" s="41" t="s">
        <v>33</v>
      </c>
    </row>
    <row r="167" s="15" customFormat="1" ht="16" customHeight="1" spans="1:35">
      <c r="A167" s="37">
        <f t="shared" si="164"/>
        <v>164</v>
      </c>
      <c r="B167" s="38" t="s">
        <v>459</v>
      </c>
      <c r="C167" s="39" t="s">
        <v>472</v>
      </c>
      <c r="D167" s="40" t="s">
        <v>473</v>
      </c>
      <c r="E167" s="38">
        <v>3920.55</v>
      </c>
      <c r="F167" s="38">
        <v>3920.55</v>
      </c>
      <c r="G167" s="39">
        <v>6241.75</v>
      </c>
      <c r="H167" s="38">
        <v>3920.55</v>
      </c>
      <c r="I167" s="39">
        <v>2200</v>
      </c>
      <c r="J167" s="39"/>
      <c r="K167" s="38">
        <f t="shared" si="165"/>
        <v>47.05</v>
      </c>
      <c r="L167" s="38">
        <f t="shared" si="166"/>
        <v>627.29</v>
      </c>
      <c r="M167" s="39">
        <f t="shared" si="167"/>
        <v>499.34</v>
      </c>
      <c r="N167" s="38">
        <f t="shared" si="168"/>
        <v>27.44</v>
      </c>
      <c r="O167" s="39">
        <f t="shared" si="169"/>
        <v>110</v>
      </c>
      <c r="P167" s="39">
        <f t="shared" si="170"/>
        <v>0</v>
      </c>
      <c r="Q167" s="39">
        <f t="shared" si="171"/>
        <v>1311.12</v>
      </c>
      <c r="R167" s="38">
        <f t="shared" si="172"/>
        <v>0</v>
      </c>
      <c r="S167" s="38">
        <f t="shared" si="173"/>
        <v>313.64</v>
      </c>
      <c r="T167" s="39">
        <f t="shared" si="174"/>
        <v>124.84</v>
      </c>
      <c r="U167" s="38">
        <f t="shared" si="175"/>
        <v>11.76</v>
      </c>
      <c r="V167" s="39">
        <f t="shared" si="176"/>
        <v>110</v>
      </c>
      <c r="W167" s="39">
        <f t="shared" si="177"/>
        <v>0</v>
      </c>
      <c r="X167" s="38">
        <f t="shared" si="178"/>
        <v>560.24</v>
      </c>
      <c r="Y167" s="38">
        <f t="shared" si="179"/>
        <v>1871.36</v>
      </c>
      <c r="Z167" s="38"/>
      <c r="AA167" s="41" t="s">
        <v>48</v>
      </c>
      <c r="AB167" s="42">
        <f t="shared" ref="AB167:AH167" si="211">K167+R167</f>
        <v>47.05</v>
      </c>
      <c r="AC167" s="42">
        <f t="shared" si="211"/>
        <v>940.93</v>
      </c>
      <c r="AD167" s="42">
        <f t="shared" si="211"/>
        <v>624.18</v>
      </c>
      <c r="AE167" s="42">
        <f t="shared" si="211"/>
        <v>39.2</v>
      </c>
      <c r="AF167" s="42">
        <f t="shared" si="211"/>
        <v>220</v>
      </c>
      <c r="AG167" s="42">
        <f t="shared" si="211"/>
        <v>0</v>
      </c>
      <c r="AH167" s="42">
        <f t="shared" si="211"/>
        <v>1871.36</v>
      </c>
      <c r="AI167" s="41" t="s">
        <v>33</v>
      </c>
    </row>
    <row r="168" s="15" customFormat="1" ht="16" customHeight="1" spans="1:35">
      <c r="A168" s="37">
        <f t="shared" si="164"/>
        <v>165</v>
      </c>
      <c r="B168" s="38" t="s">
        <v>116</v>
      </c>
      <c r="C168" s="39" t="s">
        <v>474</v>
      </c>
      <c r="D168" s="40" t="s">
        <v>475</v>
      </c>
      <c r="E168" s="38">
        <v>3920.55</v>
      </c>
      <c r="F168" s="38">
        <v>3920.55</v>
      </c>
      <c r="G168" s="39">
        <v>6241.75</v>
      </c>
      <c r="H168" s="38">
        <v>3920.55</v>
      </c>
      <c r="I168" s="39">
        <v>3180</v>
      </c>
      <c r="J168" s="39"/>
      <c r="K168" s="38">
        <f t="shared" si="165"/>
        <v>47.05</v>
      </c>
      <c r="L168" s="38">
        <f t="shared" si="166"/>
        <v>627.29</v>
      </c>
      <c r="M168" s="39">
        <f t="shared" si="167"/>
        <v>499.34</v>
      </c>
      <c r="N168" s="38">
        <f t="shared" si="168"/>
        <v>27.44</v>
      </c>
      <c r="O168" s="39">
        <f t="shared" si="169"/>
        <v>159</v>
      </c>
      <c r="P168" s="39">
        <f t="shared" si="170"/>
        <v>0</v>
      </c>
      <c r="Q168" s="39">
        <f t="shared" si="171"/>
        <v>1360.12</v>
      </c>
      <c r="R168" s="38">
        <f t="shared" si="172"/>
        <v>0</v>
      </c>
      <c r="S168" s="38">
        <f t="shared" si="173"/>
        <v>313.64</v>
      </c>
      <c r="T168" s="39">
        <f t="shared" si="174"/>
        <v>124.84</v>
      </c>
      <c r="U168" s="38">
        <f t="shared" si="175"/>
        <v>11.76</v>
      </c>
      <c r="V168" s="39">
        <f t="shared" si="176"/>
        <v>159</v>
      </c>
      <c r="W168" s="39">
        <f t="shared" si="177"/>
        <v>0</v>
      </c>
      <c r="X168" s="38">
        <f t="shared" si="178"/>
        <v>609.24</v>
      </c>
      <c r="Y168" s="38">
        <f t="shared" si="179"/>
        <v>1969.36</v>
      </c>
      <c r="Z168" s="38"/>
      <c r="AA168" s="41" t="s">
        <v>80</v>
      </c>
      <c r="AB168" s="42">
        <f t="shared" ref="AB168:AH168" si="212">K168+R168</f>
        <v>47.05</v>
      </c>
      <c r="AC168" s="42">
        <f t="shared" si="212"/>
        <v>940.93</v>
      </c>
      <c r="AD168" s="42">
        <f t="shared" si="212"/>
        <v>624.18</v>
      </c>
      <c r="AE168" s="42">
        <f t="shared" si="212"/>
        <v>39.2</v>
      </c>
      <c r="AF168" s="42">
        <f t="shared" si="212"/>
        <v>318</v>
      </c>
      <c r="AG168" s="42">
        <f t="shared" si="212"/>
        <v>0</v>
      </c>
      <c r="AH168" s="42">
        <f t="shared" si="212"/>
        <v>1969.36</v>
      </c>
      <c r="AI168" s="41" t="s">
        <v>33</v>
      </c>
    </row>
    <row r="169" s="15" customFormat="1" ht="16" customHeight="1" spans="1:35">
      <c r="A169" s="37">
        <f t="shared" si="164"/>
        <v>166</v>
      </c>
      <c r="B169" s="38" t="s">
        <v>459</v>
      </c>
      <c r="C169" s="39" t="s">
        <v>476</v>
      </c>
      <c r="D169" s="40" t="s">
        <v>477</v>
      </c>
      <c r="E169" s="38">
        <v>3920.55</v>
      </c>
      <c r="F169" s="38">
        <v>3920.55</v>
      </c>
      <c r="G169" s="39">
        <v>6241.75</v>
      </c>
      <c r="H169" s="38">
        <v>3920.55</v>
      </c>
      <c r="I169" s="39">
        <v>2200</v>
      </c>
      <c r="J169" s="39"/>
      <c r="K169" s="38">
        <f t="shared" si="165"/>
        <v>47.05</v>
      </c>
      <c r="L169" s="38">
        <f t="shared" si="166"/>
        <v>627.29</v>
      </c>
      <c r="M169" s="39">
        <f t="shared" si="167"/>
        <v>499.34</v>
      </c>
      <c r="N169" s="38">
        <f t="shared" si="168"/>
        <v>27.44</v>
      </c>
      <c r="O169" s="39">
        <f t="shared" si="169"/>
        <v>110</v>
      </c>
      <c r="P169" s="39">
        <f t="shared" si="170"/>
        <v>0</v>
      </c>
      <c r="Q169" s="39">
        <f t="shared" si="171"/>
        <v>1311.12</v>
      </c>
      <c r="R169" s="38">
        <f t="shared" si="172"/>
        <v>0</v>
      </c>
      <c r="S169" s="38">
        <f t="shared" si="173"/>
        <v>313.64</v>
      </c>
      <c r="T169" s="39">
        <f t="shared" si="174"/>
        <v>124.84</v>
      </c>
      <c r="U169" s="38">
        <f t="shared" si="175"/>
        <v>11.76</v>
      </c>
      <c r="V169" s="39">
        <f t="shared" si="176"/>
        <v>110</v>
      </c>
      <c r="W169" s="39">
        <f t="shared" si="177"/>
        <v>0</v>
      </c>
      <c r="X169" s="38">
        <f t="shared" si="178"/>
        <v>560.24</v>
      </c>
      <c r="Y169" s="38">
        <f t="shared" si="179"/>
        <v>1871.36</v>
      </c>
      <c r="Z169" s="38"/>
      <c r="AA169" s="41" t="s">
        <v>48</v>
      </c>
      <c r="AB169" s="42">
        <f t="shared" ref="AB169:AH169" si="213">K169+R169</f>
        <v>47.05</v>
      </c>
      <c r="AC169" s="42">
        <f t="shared" si="213"/>
        <v>940.93</v>
      </c>
      <c r="AD169" s="42">
        <f t="shared" si="213"/>
        <v>624.18</v>
      </c>
      <c r="AE169" s="42">
        <f t="shared" si="213"/>
        <v>39.2</v>
      </c>
      <c r="AF169" s="42">
        <f t="shared" si="213"/>
        <v>220</v>
      </c>
      <c r="AG169" s="42">
        <f t="shared" si="213"/>
        <v>0</v>
      </c>
      <c r="AH169" s="42">
        <f t="shared" si="213"/>
        <v>1871.36</v>
      </c>
      <c r="AI169" s="41" t="s">
        <v>33</v>
      </c>
    </row>
    <row r="170" s="15" customFormat="1" ht="16" customHeight="1" spans="1:35">
      <c r="A170" s="37">
        <f t="shared" si="164"/>
        <v>167</v>
      </c>
      <c r="B170" s="38" t="s">
        <v>459</v>
      </c>
      <c r="C170" s="39" t="s">
        <v>478</v>
      </c>
      <c r="D170" s="40" t="s">
        <v>479</v>
      </c>
      <c r="E170" s="38">
        <v>3920.55</v>
      </c>
      <c r="F170" s="38">
        <v>3920.55</v>
      </c>
      <c r="G170" s="39">
        <v>6241.75</v>
      </c>
      <c r="H170" s="38">
        <v>3920.55</v>
      </c>
      <c r="I170" s="39">
        <v>2200</v>
      </c>
      <c r="J170" s="39"/>
      <c r="K170" s="38">
        <f t="shared" si="165"/>
        <v>47.05</v>
      </c>
      <c r="L170" s="38">
        <f t="shared" si="166"/>
        <v>627.29</v>
      </c>
      <c r="M170" s="39">
        <f t="shared" si="167"/>
        <v>499.34</v>
      </c>
      <c r="N170" s="38">
        <f t="shared" si="168"/>
        <v>27.44</v>
      </c>
      <c r="O170" s="39">
        <f t="shared" si="169"/>
        <v>110</v>
      </c>
      <c r="P170" s="39">
        <f t="shared" si="170"/>
        <v>0</v>
      </c>
      <c r="Q170" s="39">
        <f t="shared" si="171"/>
        <v>1311.12</v>
      </c>
      <c r="R170" s="38">
        <f t="shared" si="172"/>
        <v>0</v>
      </c>
      <c r="S170" s="38">
        <f t="shared" si="173"/>
        <v>313.64</v>
      </c>
      <c r="T170" s="39">
        <f t="shared" si="174"/>
        <v>124.84</v>
      </c>
      <c r="U170" s="38">
        <f t="shared" si="175"/>
        <v>11.76</v>
      </c>
      <c r="V170" s="39">
        <f t="shared" si="176"/>
        <v>110</v>
      </c>
      <c r="W170" s="39">
        <f t="shared" si="177"/>
        <v>0</v>
      </c>
      <c r="X170" s="38">
        <f t="shared" si="178"/>
        <v>560.24</v>
      </c>
      <c r="Y170" s="38">
        <f t="shared" si="179"/>
        <v>1871.36</v>
      </c>
      <c r="Z170" s="38"/>
      <c r="AA170" s="41" t="s">
        <v>48</v>
      </c>
      <c r="AB170" s="42">
        <f t="shared" ref="AB170:AH170" si="214">K170+R170</f>
        <v>47.05</v>
      </c>
      <c r="AC170" s="42">
        <f t="shared" si="214"/>
        <v>940.93</v>
      </c>
      <c r="AD170" s="42">
        <f t="shared" si="214"/>
        <v>624.18</v>
      </c>
      <c r="AE170" s="42">
        <f t="shared" si="214"/>
        <v>39.2</v>
      </c>
      <c r="AF170" s="42">
        <f t="shared" si="214"/>
        <v>220</v>
      </c>
      <c r="AG170" s="42">
        <f t="shared" si="214"/>
        <v>0</v>
      </c>
      <c r="AH170" s="42">
        <f t="shared" si="214"/>
        <v>1871.36</v>
      </c>
      <c r="AI170" s="41" t="s">
        <v>33</v>
      </c>
    </row>
    <row r="171" s="15" customFormat="1" ht="16" customHeight="1" spans="1:35">
      <c r="A171" s="37">
        <f t="shared" si="164"/>
        <v>168</v>
      </c>
      <c r="B171" s="38" t="s">
        <v>459</v>
      </c>
      <c r="C171" s="39" t="s">
        <v>480</v>
      </c>
      <c r="D171" s="40" t="s">
        <v>481</v>
      </c>
      <c r="E171" s="38">
        <v>3920.55</v>
      </c>
      <c r="F171" s="38">
        <v>3920.55</v>
      </c>
      <c r="G171" s="39">
        <v>6241.75</v>
      </c>
      <c r="H171" s="38">
        <v>3920.55</v>
      </c>
      <c r="I171" s="39">
        <v>2200</v>
      </c>
      <c r="J171" s="39"/>
      <c r="K171" s="38">
        <f t="shared" si="165"/>
        <v>47.05</v>
      </c>
      <c r="L171" s="38">
        <f t="shared" si="166"/>
        <v>627.29</v>
      </c>
      <c r="M171" s="39">
        <f t="shared" si="167"/>
        <v>499.34</v>
      </c>
      <c r="N171" s="38">
        <f t="shared" si="168"/>
        <v>27.44</v>
      </c>
      <c r="O171" s="39">
        <f t="shared" si="169"/>
        <v>110</v>
      </c>
      <c r="P171" s="39">
        <f t="shared" si="170"/>
        <v>0</v>
      </c>
      <c r="Q171" s="39">
        <f t="shared" si="171"/>
        <v>1311.12</v>
      </c>
      <c r="R171" s="38">
        <f t="shared" si="172"/>
        <v>0</v>
      </c>
      <c r="S171" s="38">
        <f t="shared" si="173"/>
        <v>313.64</v>
      </c>
      <c r="T171" s="39">
        <f t="shared" si="174"/>
        <v>124.84</v>
      </c>
      <c r="U171" s="38">
        <f t="shared" si="175"/>
        <v>11.76</v>
      </c>
      <c r="V171" s="39">
        <f t="shared" si="176"/>
        <v>110</v>
      </c>
      <c r="W171" s="39">
        <f t="shared" si="177"/>
        <v>0</v>
      </c>
      <c r="X171" s="38">
        <f t="shared" si="178"/>
        <v>560.24</v>
      </c>
      <c r="Y171" s="38">
        <f t="shared" si="179"/>
        <v>1871.36</v>
      </c>
      <c r="Z171" s="38"/>
      <c r="AA171" s="41" t="s">
        <v>48</v>
      </c>
      <c r="AB171" s="42">
        <f t="shared" ref="AB171:AH171" si="215">K171+R171</f>
        <v>47.05</v>
      </c>
      <c r="AC171" s="42">
        <f t="shared" si="215"/>
        <v>940.93</v>
      </c>
      <c r="AD171" s="42">
        <f t="shared" si="215"/>
        <v>624.18</v>
      </c>
      <c r="AE171" s="42">
        <f t="shared" si="215"/>
        <v>39.2</v>
      </c>
      <c r="AF171" s="42">
        <f t="shared" si="215"/>
        <v>220</v>
      </c>
      <c r="AG171" s="42">
        <f t="shared" si="215"/>
        <v>0</v>
      </c>
      <c r="AH171" s="42">
        <f t="shared" si="215"/>
        <v>1871.36</v>
      </c>
      <c r="AI171" s="41" t="s">
        <v>33</v>
      </c>
    </row>
    <row r="172" s="15" customFormat="1" ht="16" customHeight="1" spans="1:35">
      <c r="A172" s="37">
        <f t="shared" si="164"/>
        <v>169</v>
      </c>
      <c r="B172" s="38" t="s">
        <v>459</v>
      </c>
      <c r="C172" s="39" t="s">
        <v>482</v>
      </c>
      <c r="D172" s="40" t="s">
        <v>483</v>
      </c>
      <c r="E172" s="38">
        <v>3920.55</v>
      </c>
      <c r="F172" s="38">
        <v>3920.55</v>
      </c>
      <c r="G172" s="39">
        <v>6241.75</v>
      </c>
      <c r="H172" s="38">
        <v>3920.55</v>
      </c>
      <c r="I172" s="39">
        <v>2200</v>
      </c>
      <c r="J172" s="39"/>
      <c r="K172" s="38">
        <f t="shared" si="165"/>
        <v>47.05</v>
      </c>
      <c r="L172" s="38">
        <f t="shared" si="166"/>
        <v>627.29</v>
      </c>
      <c r="M172" s="39">
        <f t="shared" si="167"/>
        <v>499.34</v>
      </c>
      <c r="N172" s="38">
        <f t="shared" si="168"/>
        <v>27.44</v>
      </c>
      <c r="O172" s="39">
        <f t="shared" si="169"/>
        <v>110</v>
      </c>
      <c r="P172" s="39">
        <f t="shared" si="170"/>
        <v>0</v>
      </c>
      <c r="Q172" s="39">
        <f t="shared" si="171"/>
        <v>1311.12</v>
      </c>
      <c r="R172" s="38">
        <f t="shared" si="172"/>
        <v>0</v>
      </c>
      <c r="S172" s="38">
        <f t="shared" si="173"/>
        <v>313.64</v>
      </c>
      <c r="T172" s="39">
        <f t="shared" si="174"/>
        <v>124.84</v>
      </c>
      <c r="U172" s="38">
        <f t="shared" si="175"/>
        <v>11.76</v>
      </c>
      <c r="V172" s="39">
        <f t="shared" si="176"/>
        <v>110</v>
      </c>
      <c r="W172" s="39">
        <f t="shared" si="177"/>
        <v>0</v>
      </c>
      <c r="X172" s="38">
        <f t="shared" si="178"/>
        <v>560.24</v>
      </c>
      <c r="Y172" s="38">
        <f t="shared" si="179"/>
        <v>1871.36</v>
      </c>
      <c r="Z172" s="38"/>
      <c r="AA172" s="41" t="s">
        <v>48</v>
      </c>
      <c r="AB172" s="42">
        <f t="shared" ref="AB172:AH172" si="216">K172+R172</f>
        <v>47.05</v>
      </c>
      <c r="AC172" s="42">
        <f t="shared" si="216"/>
        <v>940.93</v>
      </c>
      <c r="AD172" s="42">
        <f t="shared" si="216"/>
        <v>624.18</v>
      </c>
      <c r="AE172" s="42">
        <f t="shared" si="216"/>
        <v>39.2</v>
      </c>
      <c r="AF172" s="42">
        <f t="shared" si="216"/>
        <v>220</v>
      </c>
      <c r="AG172" s="42">
        <f t="shared" si="216"/>
        <v>0</v>
      </c>
      <c r="AH172" s="42">
        <f t="shared" si="216"/>
        <v>1871.36</v>
      </c>
      <c r="AI172" s="41" t="s">
        <v>33</v>
      </c>
    </row>
    <row r="173" s="15" customFormat="1" ht="16" customHeight="1" spans="1:35">
      <c r="A173" s="37">
        <f t="shared" si="164"/>
        <v>170</v>
      </c>
      <c r="B173" s="38" t="s">
        <v>459</v>
      </c>
      <c r="C173" s="39" t="s">
        <v>484</v>
      </c>
      <c r="D173" s="40" t="s">
        <v>485</v>
      </c>
      <c r="E173" s="38">
        <v>3920.55</v>
      </c>
      <c r="F173" s="38">
        <v>3920.55</v>
      </c>
      <c r="G173" s="39">
        <v>6241.75</v>
      </c>
      <c r="H173" s="38">
        <v>3920.55</v>
      </c>
      <c r="I173" s="39">
        <v>2200</v>
      </c>
      <c r="J173" s="39"/>
      <c r="K173" s="38">
        <f t="shared" si="165"/>
        <v>47.05</v>
      </c>
      <c r="L173" s="38">
        <f t="shared" si="166"/>
        <v>627.29</v>
      </c>
      <c r="M173" s="39">
        <f t="shared" si="167"/>
        <v>499.34</v>
      </c>
      <c r="N173" s="38">
        <f t="shared" si="168"/>
        <v>27.44</v>
      </c>
      <c r="O173" s="39">
        <f t="shared" si="169"/>
        <v>110</v>
      </c>
      <c r="P173" s="39">
        <f t="shared" si="170"/>
        <v>0</v>
      </c>
      <c r="Q173" s="39">
        <f t="shared" si="171"/>
        <v>1311.12</v>
      </c>
      <c r="R173" s="38">
        <f t="shared" si="172"/>
        <v>0</v>
      </c>
      <c r="S173" s="38">
        <f t="shared" si="173"/>
        <v>313.64</v>
      </c>
      <c r="T173" s="39">
        <f t="shared" si="174"/>
        <v>124.84</v>
      </c>
      <c r="U173" s="38">
        <f t="shared" si="175"/>
        <v>11.76</v>
      </c>
      <c r="V173" s="39">
        <f t="shared" si="176"/>
        <v>110</v>
      </c>
      <c r="W173" s="39">
        <f t="shared" si="177"/>
        <v>0</v>
      </c>
      <c r="X173" s="38">
        <f t="shared" si="178"/>
        <v>560.24</v>
      </c>
      <c r="Y173" s="38">
        <f t="shared" si="179"/>
        <v>1871.36</v>
      </c>
      <c r="Z173" s="38"/>
      <c r="AA173" s="41" t="s">
        <v>49</v>
      </c>
      <c r="AB173" s="42">
        <f t="shared" ref="AB173:AH173" si="217">K173+R173</f>
        <v>47.05</v>
      </c>
      <c r="AC173" s="42">
        <f t="shared" si="217"/>
        <v>940.93</v>
      </c>
      <c r="AD173" s="42">
        <f t="shared" si="217"/>
        <v>624.18</v>
      </c>
      <c r="AE173" s="42">
        <f t="shared" si="217"/>
        <v>39.2</v>
      </c>
      <c r="AF173" s="42">
        <f t="shared" si="217"/>
        <v>220</v>
      </c>
      <c r="AG173" s="42">
        <f t="shared" si="217"/>
        <v>0</v>
      </c>
      <c r="AH173" s="42">
        <f t="shared" si="217"/>
        <v>1871.36</v>
      </c>
      <c r="AI173" s="41" t="s">
        <v>33</v>
      </c>
    </row>
    <row r="174" s="15" customFormat="1" ht="16" customHeight="1" spans="1:35">
      <c r="A174" s="37">
        <f t="shared" si="164"/>
        <v>171</v>
      </c>
      <c r="B174" s="38" t="s">
        <v>459</v>
      </c>
      <c r="C174" s="39" t="s">
        <v>486</v>
      </c>
      <c r="D174" s="40" t="s">
        <v>487</v>
      </c>
      <c r="E174" s="38">
        <v>3920.55</v>
      </c>
      <c r="F174" s="38">
        <v>3920.55</v>
      </c>
      <c r="G174" s="39">
        <v>6241.75</v>
      </c>
      <c r="H174" s="38">
        <v>3920.55</v>
      </c>
      <c r="I174" s="39">
        <v>2200</v>
      </c>
      <c r="J174" s="39"/>
      <c r="K174" s="38">
        <f t="shared" si="165"/>
        <v>47.05</v>
      </c>
      <c r="L174" s="38">
        <f t="shared" si="166"/>
        <v>627.29</v>
      </c>
      <c r="M174" s="39">
        <f t="shared" si="167"/>
        <v>499.34</v>
      </c>
      <c r="N174" s="38">
        <f t="shared" si="168"/>
        <v>27.44</v>
      </c>
      <c r="O174" s="39">
        <f t="shared" si="169"/>
        <v>110</v>
      </c>
      <c r="P174" s="39">
        <f t="shared" si="170"/>
        <v>0</v>
      </c>
      <c r="Q174" s="39">
        <f t="shared" si="171"/>
        <v>1311.12</v>
      </c>
      <c r="R174" s="38">
        <f t="shared" si="172"/>
        <v>0</v>
      </c>
      <c r="S174" s="38">
        <f t="shared" si="173"/>
        <v>313.64</v>
      </c>
      <c r="T174" s="39">
        <f t="shared" si="174"/>
        <v>124.84</v>
      </c>
      <c r="U174" s="38">
        <f t="shared" si="175"/>
        <v>11.76</v>
      </c>
      <c r="V174" s="39">
        <f t="shared" si="176"/>
        <v>110</v>
      </c>
      <c r="W174" s="39">
        <f t="shared" si="177"/>
        <v>0</v>
      </c>
      <c r="X174" s="38">
        <f t="shared" si="178"/>
        <v>560.24</v>
      </c>
      <c r="Y174" s="38">
        <f t="shared" si="179"/>
        <v>1871.36</v>
      </c>
      <c r="Z174" s="38"/>
      <c r="AA174" s="41" t="s">
        <v>51</v>
      </c>
      <c r="AB174" s="42">
        <f t="shared" ref="AB174:AH174" si="218">K174+R174</f>
        <v>47.05</v>
      </c>
      <c r="AC174" s="42">
        <f t="shared" si="218"/>
        <v>940.93</v>
      </c>
      <c r="AD174" s="42">
        <f t="shared" si="218"/>
        <v>624.18</v>
      </c>
      <c r="AE174" s="42">
        <f t="shared" si="218"/>
        <v>39.2</v>
      </c>
      <c r="AF174" s="42">
        <f t="shared" si="218"/>
        <v>220</v>
      </c>
      <c r="AG174" s="42">
        <f t="shared" si="218"/>
        <v>0</v>
      </c>
      <c r="AH174" s="42">
        <f t="shared" si="218"/>
        <v>1871.36</v>
      </c>
      <c r="AI174" s="41" t="s">
        <v>33</v>
      </c>
    </row>
    <row r="175" s="15" customFormat="1" ht="16" customHeight="1" spans="1:35">
      <c r="A175" s="37">
        <f t="shared" si="164"/>
        <v>172</v>
      </c>
      <c r="B175" s="38" t="s">
        <v>153</v>
      </c>
      <c r="C175" s="39" t="s">
        <v>488</v>
      </c>
      <c r="D175" s="40" t="s">
        <v>489</v>
      </c>
      <c r="E175" s="38">
        <v>3920.55</v>
      </c>
      <c r="F175" s="38">
        <v>3920.55</v>
      </c>
      <c r="G175" s="39">
        <v>6241.75</v>
      </c>
      <c r="H175" s="38">
        <v>3920.55</v>
      </c>
      <c r="I175" s="39">
        <v>3180</v>
      </c>
      <c r="J175" s="39"/>
      <c r="K175" s="38">
        <f t="shared" si="165"/>
        <v>47.05</v>
      </c>
      <c r="L175" s="38">
        <f t="shared" si="166"/>
        <v>627.29</v>
      </c>
      <c r="M175" s="39">
        <f t="shared" si="167"/>
        <v>499.34</v>
      </c>
      <c r="N175" s="38">
        <f t="shared" si="168"/>
        <v>27.44</v>
      </c>
      <c r="O175" s="39">
        <f t="shared" si="169"/>
        <v>159</v>
      </c>
      <c r="P175" s="39">
        <f t="shared" si="170"/>
        <v>0</v>
      </c>
      <c r="Q175" s="39">
        <f t="shared" si="171"/>
        <v>1360.12</v>
      </c>
      <c r="R175" s="38">
        <f t="shared" si="172"/>
        <v>0</v>
      </c>
      <c r="S175" s="38">
        <f t="shared" si="173"/>
        <v>313.64</v>
      </c>
      <c r="T175" s="39">
        <f t="shared" si="174"/>
        <v>124.84</v>
      </c>
      <c r="U175" s="38">
        <f t="shared" si="175"/>
        <v>11.76</v>
      </c>
      <c r="V175" s="39">
        <f t="shared" si="176"/>
        <v>159</v>
      </c>
      <c r="W175" s="39">
        <f t="shared" si="177"/>
        <v>0</v>
      </c>
      <c r="X175" s="38">
        <f t="shared" si="178"/>
        <v>609.24</v>
      </c>
      <c r="Y175" s="38">
        <f t="shared" si="179"/>
        <v>1969.36</v>
      </c>
      <c r="Z175" s="38"/>
      <c r="AA175" s="41" t="s">
        <v>57</v>
      </c>
      <c r="AB175" s="42">
        <f t="shared" ref="AB175:AH175" si="219">K175+R175</f>
        <v>47.05</v>
      </c>
      <c r="AC175" s="42">
        <f t="shared" si="219"/>
        <v>940.93</v>
      </c>
      <c r="AD175" s="42">
        <f t="shared" si="219"/>
        <v>624.18</v>
      </c>
      <c r="AE175" s="42">
        <f t="shared" si="219"/>
        <v>39.2</v>
      </c>
      <c r="AF175" s="42">
        <f t="shared" si="219"/>
        <v>318</v>
      </c>
      <c r="AG175" s="42">
        <f t="shared" si="219"/>
        <v>0</v>
      </c>
      <c r="AH175" s="42">
        <f t="shared" si="219"/>
        <v>1969.36</v>
      </c>
      <c r="AI175" s="41" t="s">
        <v>36</v>
      </c>
    </row>
    <row r="176" s="15" customFormat="1" ht="16" customHeight="1" spans="1:35">
      <c r="A176" s="37">
        <f t="shared" si="164"/>
        <v>173</v>
      </c>
      <c r="B176" s="38" t="s">
        <v>189</v>
      </c>
      <c r="C176" s="39" t="s">
        <v>490</v>
      </c>
      <c r="D176" s="40" t="s">
        <v>491</v>
      </c>
      <c r="E176" s="38">
        <v>3920.55</v>
      </c>
      <c r="F176" s="38">
        <v>3920.55</v>
      </c>
      <c r="G176" s="39">
        <v>6241.75</v>
      </c>
      <c r="H176" s="38">
        <v>3920.55</v>
      </c>
      <c r="I176" s="39">
        <v>2200</v>
      </c>
      <c r="J176" s="39"/>
      <c r="K176" s="38">
        <f t="shared" si="165"/>
        <v>47.05</v>
      </c>
      <c r="L176" s="38">
        <f t="shared" si="166"/>
        <v>627.29</v>
      </c>
      <c r="M176" s="39">
        <f t="shared" si="167"/>
        <v>499.34</v>
      </c>
      <c r="N176" s="38">
        <f t="shared" si="168"/>
        <v>27.44</v>
      </c>
      <c r="O176" s="39">
        <f t="shared" si="169"/>
        <v>110</v>
      </c>
      <c r="P176" s="39">
        <f t="shared" si="170"/>
        <v>0</v>
      </c>
      <c r="Q176" s="39">
        <f t="shared" si="171"/>
        <v>1311.12</v>
      </c>
      <c r="R176" s="38">
        <f t="shared" si="172"/>
        <v>0</v>
      </c>
      <c r="S176" s="38">
        <f t="shared" si="173"/>
        <v>313.64</v>
      </c>
      <c r="T176" s="39">
        <f t="shared" si="174"/>
        <v>124.84</v>
      </c>
      <c r="U176" s="38">
        <f t="shared" si="175"/>
        <v>11.76</v>
      </c>
      <c r="V176" s="39">
        <f t="shared" si="176"/>
        <v>110</v>
      </c>
      <c r="W176" s="39">
        <f t="shared" si="177"/>
        <v>0</v>
      </c>
      <c r="X176" s="38">
        <f t="shared" si="178"/>
        <v>560.24</v>
      </c>
      <c r="Y176" s="38">
        <f t="shared" si="179"/>
        <v>1871.36</v>
      </c>
      <c r="Z176" s="38"/>
      <c r="AA176" s="41" t="s">
        <v>52</v>
      </c>
      <c r="AB176" s="42">
        <f t="shared" ref="AB176:AH176" si="220">K176+R176</f>
        <v>47.05</v>
      </c>
      <c r="AC176" s="42">
        <f t="shared" si="220"/>
        <v>940.93</v>
      </c>
      <c r="AD176" s="42">
        <f t="shared" si="220"/>
        <v>624.18</v>
      </c>
      <c r="AE176" s="42">
        <f t="shared" si="220"/>
        <v>39.2</v>
      </c>
      <c r="AF176" s="42">
        <f t="shared" si="220"/>
        <v>220</v>
      </c>
      <c r="AG176" s="42">
        <f t="shared" si="220"/>
        <v>0</v>
      </c>
      <c r="AH176" s="42">
        <f t="shared" si="220"/>
        <v>1871.36</v>
      </c>
      <c r="AI176" s="41" t="s">
        <v>33</v>
      </c>
    </row>
    <row r="177" s="15" customFormat="1" ht="16" customHeight="1" spans="1:35">
      <c r="A177" s="37">
        <f t="shared" si="164"/>
        <v>174</v>
      </c>
      <c r="B177" s="38" t="s">
        <v>459</v>
      </c>
      <c r="C177" s="39" t="s">
        <v>492</v>
      </c>
      <c r="D177" s="40" t="s">
        <v>493</v>
      </c>
      <c r="E177" s="38">
        <v>3920.55</v>
      </c>
      <c r="F177" s="38">
        <v>3920.55</v>
      </c>
      <c r="G177" s="39">
        <v>6241.75</v>
      </c>
      <c r="H177" s="38">
        <v>3920.55</v>
      </c>
      <c r="I177" s="39">
        <v>2200</v>
      </c>
      <c r="J177" s="39"/>
      <c r="K177" s="38">
        <f t="shared" si="165"/>
        <v>47.05</v>
      </c>
      <c r="L177" s="38">
        <f t="shared" si="166"/>
        <v>627.29</v>
      </c>
      <c r="M177" s="39">
        <f t="shared" si="167"/>
        <v>499.34</v>
      </c>
      <c r="N177" s="38">
        <f t="shared" si="168"/>
        <v>27.44</v>
      </c>
      <c r="O177" s="39">
        <f t="shared" si="169"/>
        <v>110</v>
      </c>
      <c r="P177" s="39">
        <f t="shared" si="170"/>
        <v>0</v>
      </c>
      <c r="Q177" s="39">
        <f t="shared" si="171"/>
        <v>1311.12</v>
      </c>
      <c r="R177" s="38">
        <f t="shared" si="172"/>
        <v>0</v>
      </c>
      <c r="S177" s="38">
        <f t="shared" si="173"/>
        <v>313.64</v>
      </c>
      <c r="T177" s="39">
        <f t="shared" si="174"/>
        <v>124.84</v>
      </c>
      <c r="U177" s="38">
        <f t="shared" si="175"/>
        <v>11.76</v>
      </c>
      <c r="V177" s="39">
        <f t="shared" si="176"/>
        <v>110</v>
      </c>
      <c r="W177" s="39">
        <f t="shared" si="177"/>
        <v>0</v>
      </c>
      <c r="X177" s="38">
        <f t="shared" si="178"/>
        <v>560.24</v>
      </c>
      <c r="Y177" s="38">
        <f t="shared" si="179"/>
        <v>1871.36</v>
      </c>
      <c r="Z177" s="38"/>
      <c r="AA177" s="41" t="s">
        <v>49</v>
      </c>
      <c r="AB177" s="42">
        <f t="shared" ref="AB177:AH177" si="221">K177+R177</f>
        <v>47.05</v>
      </c>
      <c r="AC177" s="42">
        <f t="shared" si="221"/>
        <v>940.93</v>
      </c>
      <c r="AD177" s="42">
        <f t="shared" si="221"/>
        <v>624.18</v>
      </c>
      <c r="AE177" s="42">
        <f t="shared" si="221"/>
        <v>39.2</v>
      </c>
      <c r="AF177" s="42">
        <f t="shared" si="221"/>
        <v>220</v>
      </c>
      <c r="AG177" s="42">
        <f t="shared" si="221"/>
        <v>0</v>
      </c>
      <c r="AH177" s="42">
        <f t="shared" si="221"/>
        <v>1871.36</v>
      </c>
      <c r="AI177" s="41" t="s">
        <v>33</v>
      </c>
    </row>
    <row r="178" s="15" customFormat="1" ht="16" customHeight="1" spans="1:35">
      <c r="A178" s="37">
        <f t="shared" si="164"/>
        <v>175</v>
      </c>
      <c r="B178" s="38" t="s">
        <v>459</v>
      </c>
      <c r="C178" s="58" t="s">
        <v>494</v>
      </c>
      <c r="D178" s="40" t="s">
        <v>495</v>
      </c>
      <c r="E178" s="38">
        <v>3920.55</v>
      </c>
      <c r="F178" s="38">
        <v>3920.55</v>
      </c>
      <c r="G178" s="39">
        <v>6241.75</v>
      </c>
      <c r="H178" s="38">
        <v>3920.55</v>
      </c>
      <c r="I178" s="39">
        <v>2200</v>
      </c>
      <c r="J178" s="39"/>
      <c r="K178" s="38">
        <f t="shared" si="165"/>
        <v>47.05</v>
      </c>
      <c r="L178" s="38">
        <f t="shared" si="166"/>
        <v>627.29</v>
      </c>
      <c r="M178" s="39">
        <f t="shared" si="167"/>
        <v>499.34</v>
      </c>
      <c r="N178" s="38">
        <f t="shared" si="168"/>
        <v>27.44</v>
      </c>
      <c r="O178" s="39">
        <f t="shared" si="169"/>
        <v>110</v>
      </c>
      <c r="P178" s="39">
        <f t="shared" si="170"/>
        <v>0</v>
      </c>
      <c r="Q178" s="39">
        <f t="shared" si="171"/>
        <v>1311.12</v>
      </c>
      <c r="R178" s="38">
        <f t="shared" si="172"/>
        <v>0</v>
      </c>
      <c r="S178" s="38">
        <f t="shared" si="173"/>
        <v>313.64</v>
      </c>
      <c r="T178" s="39">
        <f t="shared" si="174"/>
        <v>124.84</v>
      </c>
      <c r="U178" s="38">
        <f t="shared" si="175"/>
        <v>11.76</v>
      </c>
      <c r="V178" s="39">
        <f t="shared" si="176"/>
        <v>110</v>
      </c>
      <c r="W178" s="39">
        <f t="shared" si="177"/>
        <v>0</v>
      </c>
      <c r="X178" s="38">
        <f t="shared" si="178"/>
        <v>560.24</v>
      </c>
      <c r="Y178" s="38">
        <f t="shared" si="179"/>
        <v>1871.36</v>
      </c>
      <c r="Z178" s="38"/>
      <c r="AA178" s="41" t="s">
        <v>51</v>
      </c>
      <c r="AB178" s="42">
        <f t="shared" ref="AB178:AH178" si="222">K178+R178</f>
        <v>47.05</v>
      </c>
      <c r="AC178" s="42">
        <f t="shared" si="222"/>
        <v>940.93</v>
      </c>
      <c r="AD178" s="42">
        <f t="shared" si="222"/>
        <v>624.18</v>
      </c>
      <c r="AE178" s="42">
        <f t="shared" si="222"/>
        <v>39.2</v>
      </c>
      <c r="AF178" s="42">
        <f t="shared" si="222"/>
        <v>220</v>
      </c>
      <c r="AG178" s="42">
        <f t="shared" si="222"/>
        <v>0</v>
      </c>
      <c r="AH178" s="42">
        <f t="shared" si="222"/>
        <v>1871.36</v>
      </c>
      <c r="AI178" s="41" t="s">
        <v>33</v>
      </c>
    </row>
    <row r="179" s="15" customFormat="1" ht="16" customHeight="1" spans="1:35">
      <c r="A179" s="37">
        <f t="shared" si="164"/>
        <v>176</v>
      </c>
      <c r="B179" s="38" t="s">
        <v>46</v>
      </c>
      <c r="C179" s="59" t="s">
        <v>496</v>
      </c>
      <c r="D179" s="40" t="s">
        <v>497</v>
      </c>
      <c r="E179" s="38">
        <v>3920.55</v>
      </c>
      <c r="F179" s="38">
        <v>3920.55</v>
      </c>
      <c r="G179" s="39">
        <v>6241.75</v>
      </c>
      <c r="H179" s="38">
        <v>3920.55</v>
      </c>
      <c r="I179" s="39">
        <v>3180</v>
      </c>
      <c r="J179" s="39"/>
      <c r="K179" s="38">
        <f t="shared" si="165"/>
        <v>47.05</v>
      </c>
      <c r="L179" s="38">
        <f t="shared" si="166"/>
        <v>627.29</v>
      </c>
      <c r="M179" s="39">
        <f t="shared" si="167"/>
        <v>499.34</v>
      </c>
      <c r="N179" s="38">
        <f t="shared" si="168"/>
        <v>27.44</v>
      </c>
      <c r="O179" s="39">
        <f t="shared" si="169"/>
        <v>159</v>
      </c>
      <c r="P179" s="39">
        <f t="shared" si="170"/>
        <v>0</v>
      </c>
      <c r="Q179" s="39">
        <f t="shared" si="171"/>
        <v>1360.12</v>
      </c>
      <c r="R179" s="38">
        <f t="shared" si="172"/>
        <v>0</v>
      </c>
      <c r="S179" s="38">
        <f t="shared" si="173"/>
        <v>313.64</v>
      </c>
      <c r="T179" s="39">
        <f t="shared" si="174"/>
        <v>124.84</v>
      </c>
      <c r="U179" s="38">
        <f t="shared" si="175"/>
        <v>11.76</v>
      </c>
      <c r="V179" s="39">
        <f t="shared" si="176"/>
        <v>159</v>
      </c>
      <c r="W179" s="39">
        <f t="shared" si="177"/>
        <v>0</v>
      </c>
      <c r="X179" s="38">
        <f t="shared" si="178"/>
        <v>609.24</v>
      </c>
      <c r="Y179" s="38">
        <f t="shared" si="179"/>
        <v>1969.36</v>
      </c>
      <c r="Z179" s="38"/>
      <c r="AA179" s="41" t="s">
        <v>46</v>
      </c>
      <c r="AB179" s="42">
        <f t="shared" ref="AB179:AH179" si="223">K179+R179</f>
        <v>47.05</v>
      </c>
      <c r="AC179" s="42">
        <f t="shared" si="223"/>
        <v>940.93</v>
      </c>
      <c r="AD179" s="42">
        <f t="shared" si="223"/>
        <v>624.18</v>
      </c>
      <c r="AE179" s="42">
        <f t="shared" si="223"/>
        <v>39.2</v>
      </c>
      <c r="AF179" s="42">
        <f t="shared" si="223"/>
        <v>318</v>
      </c>
      <c r="AG179" s="42">
        <f t="shared" si="223"/>
        <v>0</v>
      </c>
      <c r="AH179" s="42">
        <f t="shared" si="223"/>
        <v>1969.36</v>
      </c>
      <c r="AI179" s="41" t="s">
        <v>31</v>
      </c>
    </row>
    <row r="180" s="15" customFormat="1" ht="16" customHeight="1" spans="1:35">
      <c r="A180" s="37">
        <f t="shared" si="164"/>
        <v>177</v>
      </c>
      <c r="B180" s="38" t="s">
        <v>116</v>
      </c>
      <c r="C180" s="45" t="s">
        <v>498</v>
      </c>
      <c r="D180" s="46" t="s">
        <v>499</v>
      </c>
      <c r="E180" s="38">
        <v>3920.55</v>
      </c>
      <c r="F180" s="38">
        <v>3920.55</v>
      </c>
      <c r="G180" s="39">
        <v>6241.75</v>
      </c>
      <c r="H180" s="38">
        <v>3920.55</v>
      </c>
      <c r="I180" s="39">
        <v>2200</v>
      </c>
      <c r="J180" s="39"/>
      <c r="K180" s="38">
        <f t="shared" si="165"/>
        <v>47.05</v>
      </c>
      <c r="L180" s="38">
        <f t="shared" si="166"/>
        <v>627.29</v>
      </c>
      <c r="M180" s="39">
        <f t="shared" si="167"/>
        <v>499.34</v>
      </c>
      <c r="N180" s="38">
        <f t="shared" si="168"/>
        <v>27.44</v>
      </c>
      <c r="O180" s="39">
        <f t="shared" si="169"/>
        <v>110</v>
      </c>
      <c r="P180" s="39">
        <f t="shared" si="170"/>
        <v>0</v>
      </c>
      <c r="Q180" s="39">
        <f t="shared" si="171"/>
        <v>1311.12</v>
      </c>
      <c r="R180" s="38">
        <f t="shared" si="172"/>
        <v>0</v>
      </c>
      <c r="S180" s="38">
        <f t="shared" si="173"/>
        <v>313.64</v>
      </c>
      <c r="T180" s="39">
        <f t="shared" si="174"/>
        <v>124.84</v>
      </c>
      <c r="U180" s="38">
        <f t="shared" si="175"/>
        <v>11.76</v>
      </c>
      <c r="V180" s="39">
        <f t="shared" si="176"/>
        <v>110</v>
      </c>
      <c r="W180" s="39">
        <f t="shared" si="177"/>
        <v>0</v>
      </c>
      <c r="X180" s="38">
        <f t="shared" si="178"/>
        <v>560.24</v>
      </c>
      <c r="Y180" s="38">
        <f t="shared" si="179"/>
        <v>1871.36</v>
      </c>
      <c r="Z180" s="38"/>
      <c r="AA180" s="41" t="s">
        <v>71</v>
      </c>
      <c r="AB180" s="42">
        <f t="shared" ref="AB180:AH180" si="224">K180+R180</f>
        <v>47.05</v>
      </c>
      <c r="AC180" s="42">
        <f t="shared" si="224"/>
        <v>940.93</v>
      </c>
      <c r="AD180" s="42">
        <f t="shared" si="224"/>
        <v>624.18</v>
      </c>
      <c r="AE180" s="42">
        <f t="shared" si="224"/>
        <v>39.2</v>
      </c>
      <c r="AF180" s="42">
        <f t="shared" si="224"/>
        <v>220</v>
      </c>
      <c r="AG180" s="42">
        <f t="shared" si="224"/>
        <v>0</v>
      </c>
      <c r="AH180" s="42">
        <f t="shared" si="224"/>
        <v>1871.36</v>
      </c>
      <c r="AI180" s="41" t="s">
        <v>33</v>
      </c>
    </row>
    <row r="181" s="15" customFormat="1" ht="16" customHeight="1" spans="1:35">
      <c r="A181" s="37">
        <f t="shared" si="164"/>
        <v>178</v>
      </c>
      <c r="B181" s="38" t="s">
        <v>153</v>
      </c>
      <c r="C181" s="54" t="s">
        <v>500</v>
      </c>
      <c r="D181" s="46" t="s">
        <v>501</v>
      </c>
      <c r="E181" s="38">
        <v>3920.55</v>
      </c>
      <c r="F181" s="38">
        <v>3920.55</v>
      </c>
      <c r="G181" s="39">
        <v>6241.75</v>
      </c>
      <c r="H181" s="38">
        <v>3920.55</v>
      </c>
      <c r="I181" s="39">
        <v>3180</v>
      </c>
      <c r="J181" s="39"/>
      <c r="K181" s="38">
        <f t="shared" si="165"/>
        <v>47.05</v>
      </c>
      <c r="L181" s="38">
        <f t="shared" si="166"/>
        <v>627.29</v>
      </c>
      <c r="M181" s="39">
        <f t="shared" si="167"/>
        <v>499.34</v>
      </c>
      <c r="N181" s="38">
        <f t="shared" si="168"/>
        <v>27.44</v>
      </c>
      <c r="O181" s="39">
        <f t="shared" si="169"/>
        <v>159</v>
      </c>
      <c r="P181" s="39">
        <f t="shared" si="170"/>
        <v>0</v>
      </c>
      <c r="Q181" s="39">
        <f t="shared" si="171"/>
        <v>1360.12</v>
      </c>
      <c r="R181" s="38">
        <f t="shared" si="172"/>
        <v>0</v>
      </c>
      <c r="S181" s="38">
        <f t="shared" si="173"/>
        <v>313.64</v>
      </c>
      <c r="T181" s="39">
        <f t="shared" si="174"/>
        <v>124.84</v>
      </c>
      <c r="U181" s="38">
        <f t="shared" si="175"/>
        <v>11.76</v>
      </c>
      <c r="V181" s="39">
        <f t="shared" si="176"/>
        <v>159</v>
      </c>
      <c r="W181" s="39">
        <f t="shared" si="177"/>
        <v>0</v>
      </c>
      <c r="X181" s="38">
        <f t="shared" si="178"/>
        <v>609.24</v>
      </c>
      <c r="Y181" s="38">
        <f t="shared" si="179"/>
        <v>1969.36</v>
      </c>
      <c r="Z181" s="38"/>
      <c r="AA181" s="41" t="s">
        <v>57</v>
      </c>
      <c r="AB181" s="42">
        <f t="shared" ref="AB181:AH181" si="225">K181+R181</f>
        <v>47.05</v>
      </c>
      <c r="AC181" s="42">
        <f t="shared" si="225"/>
        <v>940.93</v>
      </c>
      <c r="AD181" s="42">
        <f t="shared" si="225"/>
        <v>624.18</v>
      </c>
      <c r="AE181" s="42">
        <f t="shared" si="225"/>
        <v>39.2</v>
      </c>
      <c r="AF181" s="42">
        <f t="shared" si="225"/>
        <v>318</v>
      </c>
      <c r="AG181" s="42">
        <f t="shared" si="225"/>
        <v>0</v>
      </c>
      <c r="AH181" s="42">
        <f t="shared" si="225"/>
        <v>1969.36</v>
      </c>
      <c r="AI181" s="41" t="s">
        <v>36</v>
      </c>
    </row>
    <row r="182" s="15" customFormat="1" ht="16" customHeight="1" spans="1:35">
      <c r="A182" s="37">
        <f t="shared" si="164"/>
        <v>179</v>
      </c>
      <c r="B182" s="38" t="s">
        <v>153</v>
      </c>
      <c r="C182" s="54" t="s">
        <v>502</v>
      </c>
      <c r="D182" s="46" t="s">
        <v>503</v>
      </c>
      <c r="E182" s="38">
        <v>3920.55</v>
      </c>
      <c r="F182" s="38">
        <v>3920.55</v>
      </c>
      <c r="G182" s="39">
        <v>6241.75</v>
      </c>
      <c r="H182" s="38">
        <v>3920.55</v>
      </c>
      <c r="I182" s="39">
        <v>3180</v>
      </c>
      <c r="J182" s="39"/>
      <c r="K182" s="38">
        <f t="shared" si="165"/>
        <v>47.05</v>
      </c>
      <c r="L182" s="38">
        <f t="shared" si="166"/>
        <v>627.29</v>
      </c>
      <c r="M182" s="39">
        <f t="shared" si="167"/>
        <v>499.34</v>
      </c>
      <c r="N182" s="38">
        <f t="shared" si="168"/>
        <v>27.44</v>
      </c>
      <c r="O182" s="39">
        <f t="shared" si="169"/>
        <v>159</v>
      </c>
      <c r="P182" s="39">
        <f t="shared" si="170"/>
        <v>0</v>
      </c>
      <c r="Q182" s="39">
        <f t="shared" si="171"/>
        <v>1360.12</v>
      </c>
      <c r="R182" s="38">
        <f t="shared" si="172"/>
        <v>0</v>
      </c>
      <c r="S182" s="38">
        <f t="shared" si="173"/>
        <v>313.64</v>
      </c>
      <c r="T182" s="39">
        <f t="shared" si="174"/>
        <v>124.84</v>
      </c>
      <c r="U182" s="38">
        <f t="shared" si="175"/>
        <v>11.76</v>
      </c>
      <c r="V182" s="39">
        <f t="shared" si="176"/>
        <v>159</v>
      </c>
      <c r="W182" s="39">
        <f t="shared" si="177"/>
        <v>0</v>
      </c>
      <c r="X182" s="38">
        <f t="shared" si="178"/>
        <v>609.24</v>
      </c>
      <c r="Y182" s="38">
        <f t="shared" si="179"/>
        <v>1969.36</v>
      </c>
      <c r="Z182" s="38"/>
      <c r="AA182" s="41" t="s">
        <v>57</v>
      </c>
      <c r="AB182" s="42">
        <f t="shared" ref="AB182:AH182" si="226">K182+R182</f>
        <v>47.05</v>
      </c>
      <c r="AC182" s="42">
        <f t="shared" si="226"/>
        <v>940.93</v>
      </c>
      <c r="AD182" s="42">
        <f t="shared" si="226"/>
        <v>624.18</v>
      </c>
      <c r="AE182" s="42">
        <f t="shared" si="226"/>
        <v>39.2</v>
      </c>
      <c r="AF182" s="42">
        <f t="shared" si="226"/>
        <v>318</v>
      </c>
      <c r="AG182" s="42">
        <f t="shared" si="226"/>
        <v>0</v>
      </c>
      <c r="AH182" s="42">
        <f t="shared" si="226"/>
        <v>1969.36</v>
      </c>
      <c r="AI182" s="41" t="s">
        <v>36</v>
      </c>
    </row>
    <row r="183" s="15" customFormat="1" ht="16" customHeight="1" spans="1:35">
      <c r="A183" s="37">
        <f t="shared" si="164"/>
        <v>180</v>
      </c>
      <c r="B183" s="38" t="s">
        <v>195</v>
      </c>
      <c r="C183" s="54" t="s">
        <v>504</v>
      </c>
      <c r="D183" s="46" t="s">
        <v>505</v>
      </c>
      <c r="E183" s="38">
        <v>3920.55</v>
      </c>
      <c r="F183" s="38">
        <v>3920.55</v>
      </c>
      <c r="G183" s="39">
        <v>6241.75</v>
      </c>
      <c r="H183" s="38">
        <v>3920.55</v>
      </c>
      <c r="I183" s="39">
        <v>3180</v>
      </c>
      <c r="J183" s="39"/>
      <c r="K183" s="38">
        <f t="shared" si="165"/>
        <v>47.05</v>
      </c>
      <c r="L183" s="38">
        <f t="shared" si="166"/>
        <v>627.29</v>
      </c>
      <c r="M183" s="39">
        <f t="shared" si="167"/>
        <v>499.34</v>
      </c>
      <c r="N183" s="38">
        <f t="shared" si="168"/>
        <v>27.44</v>
      </c>
      <c r="O183" s="39">
        <f t="shared" si="169"/>
        <v>159</v>
      </c>
      <c r="P183" s="39">
        <f t="shared" si="170"/>
        <v>0</v>
      </c>
      <c r="Q183" s="39">
        <f t="shared" si="171"/>
        <v>1360.12</v>
      </c>
      <c r="R183" s="38">
        <f t="shared" si="172"/>
        <v>0</v>
      </c>
      <c r="S183" s="38">
        <f t="shared" si="173"/>
        <v>313.64</v>
      </c>
      <c r="T183" s="39">
        <f t="shared" si="174"/>
        <v>124.84</v>
      </c>
      <c r="U183" s="38">
        <f t="shared" si="175"/>
        <v>11.76</v>
      </c>
      <c r="V183" s="39">
        <f t="shared" si="176"/>
        <v>159</v>
      </c>
      <c r="W183" s="39">
        <f t="shared" si="177"/>
        <v>0</v>
      </c>
      <c r="X183" s="38">
        <f t="shared" si="178"/>
        <v>609.24</v>
      </c>
      <c r="Y183" s="38">
        <f t="shared" si="179"/>
        <v>1969.36</v>
      </c>
      <c r="Z183" s="38"/>
      <c r="AA183" s="41" t="s">
        <v>73</v>
      </c>
      <c r="AB183" s="42">
        <f t="shared" ref="AB183:AH183" si="227">K183+R183</f>
        <v>47.05</v>
      </c>
      <c r="AC183" s="42">
        <f t="shared" si="227"/>
        <v>940.93</v>
      </c>
      <c r="AD183" s="42">
        <f t="shared" si="227"/>
        <v>624.18</v>
      </c>
      <c r="AE183" s="42">
        <f t="shared" si="227"/>
        <v>39.2</v>
      </c>
      <c r="AF183" s="42">
        <f t="shared" si="227"/>
        <v>318</v>
      </c>
      <c r="AG183" s="42">
        <f t="shared" si="227"/>
        <v>0</v>
      </c>
      <c r="AH183" s="42">
        <f t="shared" si="227"/>
        <v>1969.36</v>
      </c>
      <c r="AI183" s="41" t="s">
        <v>34</v>
      </c>
    </row>
    <row r="184" s="15" customFormat="1" ht="16" customHeight="1" spans="1:35">
      <c r="A184" s="37">
        <f t="shared" si="164"/>
        <v>181</v>
      </c>
      <c r="B184" s="38" t="s">
        <v>172</v>
      </c>
      <c r="C184" s="60" t="s">
        <v>506</v>
      </c>
      <c r="D184" s="223" t="s">
        <v>507</v>
      </c>
      <c r="E184" s="38">
        <v>3920.55</v>
      </c>
      <c r="F184" s="38">
        <v>3920.55</v>
      </c>
      <c r="G184" s="39">
        <v>6241.75</v>
      </c>
      <c r="H184" s="38">
        <v>3920.55</v>
      </c>
      <c r="I184" s="39">
        <v>3180</v>
      </c>
      <c r="J184" s="39"/>
      <c r="K184" s="38">
        <f t="shared" si="165"/>
        <v>47.05</v>
      </c>
      <c r="L184" s="38">
        <f t="shared" si="166"/>
        <v>627.29</v>
      </c>
      <c r="M184" s="39">
        <f t="shared" si="167"/>
        <v>499.34</v>
      </c>
      <c r="N184" s="38">
        <f t="shared" si="168"/>
        <v>27.44</v>
      </c>
      <c r="O184" s="39">
        <f t="shared" si="169"/>
        <v>159</v>
      </c>
      <c r="P184" s="39">
        <f t="shared" si="170"/>
        <v>0</v>
      </c>
      <c r="Q184" s="39">
        <f t="shared" si="171"/>
        <v>1360.12</v>
      </c>
      <c r="R184" s="38">
        <f t="shared" si="172"/>
        <v>0</v>
      </c>
      <c r="S184" s="38">
        <f t="shared" si="173"/>
        <v>313.64</v>
      </c>
      <c r="T184" s="39">
        <f t="shared" si="174"/>
        <v>124.84</v>
      </c>
      <c r="U184" s="38">
        <f t="shared" si="175"/>
        <v>11.76</v>
      </c>
      <c r="V184" s="39">
        <f t="shared" si="176"/>
        <v>159</v>
      </c>
      <c r="W184" s="39">
        <f t="shared" si="177"/>
        <v>0</v>
      </c>
      <c r="X184" s="38">
        <f t="shared" si="178"/>
        <v>609.24</v>
      </c>
      <c r="Y184" s="38">
        <f t="shared" si="179"/>
        <v>1969.36</v>
      </c>
      <c r="Z184" s="38"/>
      <c r="AA184" s="41" t="s">
        <v>74</v>
      </c>
      <c r="AB184" s="42">
        <f t="shared" ref="AB184:AH184" si="228">K184+R184</f>
        <v>47.05</v>
      </c>
      <c r="AC184" s="42">
        <f t="shared" si="228"/>
        <v>940.93</v>
      </c>
      <c r="AD184" s="42">
        <f t="shared" si="228"/>
        <v>624.18</v>
      </c>
      <c r="AE184" s="42">
        <f t="shared" si="228"/>
        <v>39.2</v>
      </c>
      <c r="AF184" s="42">
        <f t="shared" si="228"/>
        <v>318</v>
      </c>
      <c r="AG184" s="42">
        <f t="shared" si="228"/>
        <v>0</v>
      </c>
      <c r="AH184" s="42">
        <f t="shared" si="228"/>
        <v>1969.36</v>
      </c>
      <c r="AI184" s="41" t="s">
        <v>35</v>
      </c>
    </row>
    <row r="185" s="15" customFormat="1" ht="16" customHeight="1" spans="1:35">
      <c r="A185" s="37">
        <f t="shared" si="164"/>
        <v>182</v>
      </c>
      <c r="B185" s="38" t="s">
        <v>186</v>
      </c>
      <c r="C185" s="54" t="s">
        <v>508</v>
      </c>
      <c r="D185" s="46" t="s">
        <v>509</v>
      </c>
      <c r="E185" s="38">
        <v>3920.55</v>
      </c>
      <c r="F185" s="38">
        <v>3920.55</v>
      </c>
      <c r="G185" s="39">
        <v>6241.75</v>
      </c>
      <c r="H185" s="38">
        <v>3920.55</v>
      </c>
      <c r="I185" s="39">
        <v>3180</v>
      </c>
      <c r="J185" s="39"/>
      <c r="K185" s="38">
        <f t="shared" si="165"/>
        <v>47.05</v>
      </c>
      <c r="L185" s="38">
        <f t="shared" si="166"/>
        <v>627.29</v>
      </c>
      <c r="M185" s="39">
        <f t="shared" si="167"/>
        <v>499.34</v>
      </c>
      <c r="N185" s="38">
        <f t="shared" si="168"/>
        <v>27.44</v>
      </c>
      <c r="O185" s="39">
        <f t="shared" si="169"/>
        <v>159</v>
      </c>
      <c r="P185" s="39">
        <f t="shared" si="170"/>
        <v>0</v>
      </c>
      <c r="Q185" s="39">
        <f t="shared" si="171"/>
        <v>1360.12</v>
      </c>
      <c r="R185" s="38">
        <f t="shared" si="172"/>
        <v>0</v>
      </c>
      <c r="S185" s="38">
        <f t="shared" si="173"/>
        <v>313.64</v>
      </c>
      <c r="T185" s="39">
        <f t="shared" si="174"/>
        <v>124.84</v>
      </c>
      <c r="U185" s="38">
        <f t="shared" si="175"/>
        <v>11.76</v>
      </c>
      <c r="V185" s="39">
        <f t="shared" si="176"/>
        <v>159</v>
      </c>
      <c r="W185" s="39">
        <f t="shared" si="177"/>
        <v>0</v>
      </c>
      <c r="X185" s="38">
        <f t="shared" si="178"/>
        <v>609.24</v>
      </c>
      <c r="Y185" s="38">
        <f t="shared" si="179"/>
        <v>1969.36</v>
      </c>
      <c r="Z185" s="38"/>
      <c r="AA185" s="41" t="s">
        <v>76</v>
      </c>
      <c r="AB185" s="42">
        <f t="shared" ref="AB185:AH185" si="229">K185+R185</f>
        <v>47.05</v>
      </c>
      <c r="AC185" s="42">
        <f t="shared" si="229"/>
        <v>940.93</v>
      </c>
      <c r="AD185" s="42">
        <f t="shared" si="229"/>
        <v>624.18</v>
      </c>
      <c r="AE185" s="42">
        <f t="shared" si="229"/>
        <v>39.2</v>
      </c>
      <c r="AF185" s="42">
        <f t="shared" si="229"/>
        <v>318</v>
      </c>
      <c r="AG185" s="42">
        <f t="shared" si="229"/>
        <v>0</v>
      </c>
      <c r="AH185" s="42">
        <f t="shared" si="229"/>
        <v>1969.36</v>
      </c>
      <c r="AI185" s="41" t="s">
        <v>36</v>
      </c>
    </row>
    <row r="186" s="15" customFormat="1" ht="16" customHeight="1" spans="1:35">
      <c r="A186" s="37">
        <f t="shared" si="164"/>
        <v>183</v>
      </c>
      <c r="B186" s="38" t="s">
        <v>153</v>
      </c>
      <c r="C186" s="45" t="s">
        <v>510</v>
      </c>
      <c r="D186" s="46" t="s">
        <v>511</v>
      </c>
      <c r="E186" s="38">
        <v>3920.55</v>
      </c>
      <c r="F186" s="38">
        <v>3920.55</v>
      </c>
      <c r="G186" s="39">
        <v>6241.75</v>
      </c>
      <c r="H186" s="38">
        <v>3920.55</v>
      </c>
      <c r="I186" s="39">
        <v>3180</v>
      </c>
      <c r="J186" s="39"/>
      <c r="K186" s="38">
        <f t="shared" si="165"/>
        <v>47.05</v>
      </c>
      <c r="L186" s="38">
        <f t="shared" si="166"/>
        <v>627.29</v>
      </c>
      <c r="M186" s="39">
        <f t="shared" si="167"/>
        <v>499.34</v>
      </c>
      <c r="N186" s="38">
        <f t="shared" si="168"/>
        <v>27.44</v>
      </c>
      <c r="O186" s="39">
        <f t="shared" si="169"/>
        <v>159</v>
      </c>
      <c r="P186" s="39">
        <f t="shared" si="170"/>
        <v>0</v>
      </c>
      <c r="Q186" s="39">
        <f t="shared" si="171"/>
        <v>1360.12</v>
      </c>
      <c r="R186" s="38">
        <f t="shared" si="172"/>
        <v>0</v>
      </c>
      <c r="S186" s="38">
        <f t="shared" si="173"/>
        <v>313.64</v>
      </c>
      <c r="T186" s="39">
        <f t="shared" si="174"/>
        <v>124.84</v>
      </c>
      <c r="U186" s="38">
        <f t="shared" si="175"/>
        <v>11.76</v>
      </c>
      <c r="V186" s="39">
        <f t="shared" si="176"/>
        <v>159</v>
      </c>
      <c r="W186" s="39">
        <f t="shared" si="177"/>
        <v>0</v>
      </c>
      <c r="X186" s="38">
        <f t="shared" si="178"/>
        <v>609.24</v>
      </c>
      <c r="Y186" s="38">
        <f t="shared" si="179"/>
        <v>1969.36</v>
      </c>
      <c r="Z186" s="38"/>
      <c r="AA186" s="41" t="s">
        <v>77</v>
      </c>
      <c r="AB186" s="42">
        <f t="shared" ref="AB186:AH186" si="230">K186+R186</f>
        <v>47.05</v>
      </c>
      <c r="AC186" s="42">
        <f t="shared" si="230"/>
        <v>940.93</v>
      </c>
      <c r="AD186" s="42">
        <f t="shared" si="230"/>
        <v>624.18</v>
      </c>
      <c r="AE186" s="42">
        <f t="shared" si="230"/>
        <v>39.2</v>
      </c>
      <c r="AF186" s="42">
        <f t="shared" si="230"/>
        <v>318</v>
      </c>
      <c r="AG186" s="42">
        <f t="shared" si="230"/>
        <v>0</v>
      </c>
      <c r="AH186" s="42">
        <f t="shared" si="230"/>
        <v>1969.36</v>
      </c>
      <c r="AI186" s="41" t="s">
        <v>36</v>
      </c>
    </row>
    <row r="187" s="15" customFormat="1" ht="16" customHeight="1" spans="1:35">
      <c r="A187" s="37">
        <f t="shared" si="164"/>
        <v>184</v>
      </c>
      <c r="B187" s="38" t="s">
        <v>116</v>
      </c>
      <c r="C187" s="45" t="s">
        <v>512</v>
      </c>
      <c r="D187" s="46" t="s">
        <v>513</v>
      </c>
      <c r="E187" s="38">
        <v>3920.55</v>
      </c>
      <c r="F187" s="38">
        <v>3920.55</v>
      </c>
      <c r="G187" s="39">
        <v>6241.75</v>
      </c>
      <c r="H187" s="38">
        <v>3920.55</v>
      </c>
      <c r="I187" s="39">
        <v>2200</v>
      </c>
      <c r="J187" s="39"/>
      <c r="K187" s="38">
        <f t="shared" si="165"/>
        <v>47.05</v>
      </c>
      <c r="L187" s="38">
        <f t="shared" si="166"/>
        <v>627.29</v>
      </c>
      <c r="M187" s="39">
        <f t="shared" si="167"/>
        <v>499.34</v>
      </c>
      <c r="N187" s="38">
        <f t="shared" si="168"/>
        <v>27.44</v>
      </c>
      <c r="O187" s="39">
        <f t="shared" si="169"/>
        <v>110</v>
      </c>
      <c r="P187" s="39">
        <f t="shared" si="170"/>
        <v>0</v>
      </c>
      <c r="Q187" s="39">
        <f t="shared" si="171"/>
        <v>1311.12</v>
      </c>
      <c r="R187" s="38">
        <f t="shared" si="172"/>
        <v>0</v>
      </c>
      <c r="S187" s="38">
        <f t="shared" si="173"/>
        <v>313.64</v>
      </c>
      <c r="T187" s="39">
        <f t="shared" si="174"/>
        <v>124.84</v>
      </c>
      <c r="U187" s="38">
        <f t="shared" si="175"/>
        <v>11.76</v>
      </c>
      <c r="V187" s="39">
        <f t="shared" si="176"/>
        <v>110</v>
      </c>
      <c r="W187" s="39">
        <f t="shared" si="177"/>
        <v>0</v>
      </c>
      <c r="X187" s="38">
        <f t="shared" si="178"/>
        <v>560.24</v>
      </c>
      <c r="Y187" s="38">
        <f t="shared" si="179"/>
        <v>1871.36</v>
      </c>
      <c r="Z187" s="38"/>
      <c r="AA187" s="41" t="s">
        <v>47</v>
      </c>
      <c r="AB187" s="42">
        <f t="shared" ref="AB187:AH187" si="231">K187+R187</f>
        <v>47.05</v>
      </c>
      <c r="AC187" s="42">
        <f t="shared" si="231"/>
        <v>940.93</v>
      </c>
      <c r="AD187" s="42">
        <f t="shared" si="231"/>
        <v>624.18</v>
      </c>
      <c r="AE187" s="42">
        <f t="shared" si="231"/>
        <v>39.2</v>
      </c>
      <c r="AF187" s="42">
        <f t="shared" si="231"/>
        <v>220</v>
      </c>
      <c r="AG187" s="42">
        <f t="shared" si="231"/>
        <v>0</v>
      </c>
      <c r="AH187" s="42">
        <f t="shared" si="231"/>
        <v>1871.36</v>
      </c>
      <c r="AI187" s="41" t="s">
        <v>33</v>
      </c>
    </row>
    <row r="188" s="15" customFormat="1" ht="16" customHeight="1" spans="1:35">
      <c r="A188" s="37">
        <f t="shared" si="164"/>
        <v>185</v>
      </c>
      <c r="B188" s="38" t="s">
        <v>459</v>
      </c>
      <c r="C188" s="54" t="s">
        <v>514</v>
      </c>
      <c r="D188" s="46" t="s">
        <v>515</v>
      </c>
      <c r="E188" s="38">
        <v>3920.55</v>
      </c>
      <c r="F188" s="38">
        <v>3920.55</v>
      </c>
      <c r="G188" s="39">
        <v>6241.75</v>
      </c>
      <c r="H188" s="38">
        <v>3920.55</v>
      </c>
      <c r="I188" s="39">
        <v>2200</v>
      </c>
      <c r="J188" s="39"/>
      <c r="K188" s="38">
        <f t="shared" si="165"/>
        <v>47.05</v>
      </c>
      <c r="L188" s="38">
        <f t="shared" si="166"/>
        <v>627.29</v>
      </c>
      <c r="M188" s="39">
        <f t="shared" si="167"/>
        <v>499.34</v>
      </c>
      <c r="N188" s="38">
        <f t="shared" si="168"/>
        <v>27.44</v>
      </c>
      <c r="O188" s="39">
        <f t="shared" si="169"/>
        <v>110</v>
      </c>
      <c r="P188" s="39">
        <f t="shared" si="170"/>
        <v>0</v>
      </c>
      <c r="Q188" s="39">
        <f t="shared" si="171"/>
        <v>1311.12</v>
      </c>
      <c r="R188" s="38">
        <f t="shared" si="172"/>
        <v>0</v>
      </c>
      <c r="S188" s="38">
        <f t="shared" si="173"/>
        <v>313.64</v>
      </c>
      <c r="T188" s="39">
        <f t="shared" si="174"/>
        <v>124.84</v>
      </c>
      <c r="U188" s="38">
        <f t="shared" si="175"/>
        <v>11.76</v>
      </c>
      <c r="V188" s="39">
        <f t="shared" si="176"/>
        <v>110</v>
      </c>
      <c r="W188" s="39">
        <f t="shared" si="177"/>
        <v>0</v>
      </c>
      <c r="X188" s="38">
        <f t="shared" si="178"/>
        <v>560.24</v>
      </c>
      <c r="Y188" s="38">
        <f t="shared" si="179"/>
        <v>1871.36</v>
      </c>
      <c r="Z188" s="38"/>
      <c r="AA188" s="41" t="s">
        <v>48</v>
      </c>
      <c r="AB188" s="42">
        <f t="shared" ref="AB188:AH188" si="232">K188+R188</f>
        <v>47.05</v>
      </c>
      <c r="AC188" s="42">
        <f t="shared" si="232"/>
        <v>940.93</v>
      </c>
      <c r="AD188" s="42">
        <f t="shared" si="232"/>
        <v>624.18</v>
      </c>
      <c r="AE188" s="42">
        <f t="shared" si="232"/>
        <v>39.2</v>
      </c>
      <c r="AF188" s="42">
        <f t="shared" si="232"/>
        <v>220</v>
      </c>
      <c r="AG188" s="42">
        <f t="shared" si="232"/>
        <v>0</v>
      </c>
      <c r="AH188" s="42">
        <f t="shared" si="232"/>
        <v>1871.36</v>
      </c>
      <c r="AI188" s="41" t="s">
        <v>33</v>
      </c>
    </row>
    <row r="189" s="15" customFormat="1" ht="16" customHeight="1" spans="1:35">
      <c r="A189" s="37">
        <f t="shared" si="164"/>
        <v>186</v>
      </c>
      <c r="B189" s="38" t="s">
        <v>119</v>
      </c>
      <c r="C189" s="45" t="s">
        <v>516</v>
      </c>
      <c r="D189" s="221" t="s">
        <v>517</v>
      </c>
      <c r="E189" s="38">
        <v>3920.55</v>
      </c>
      <c r="F189" s="38">
        <v>3920.55</v>
      </c>
      <c r="G189" s="39">
        <v>6241.75</v>
      </c>
      <c r="H189" s="38">
        <v>3920.55</v>
      </c>
      <c r="I189" s="39">
        <v>3180</v>
      </c>
      <c r="J189" s="39"/>
      <c r="K189" s="38">
        <f t="shared" si="165"/>
        <v>47.05</v>
      </c>
      <c r="L189" s="38">
        <f t="shared" si="166"/>
        <v>627.29</v>
      </c>
      <c r="M189" s="39">
        <f t="shared" si="167"/>
        <v>499.34</v>
      </c>
      <c r="N189" s="38">
        <f t="shared" si="168"/>
        <v>27.44</v>
      </c>
      <c r="O189" s="39">
        <f t="shared" si="169"/>
        <v>159</v>
      </c>
      <c r="P189" s="39">
        <f t="shared" si="170"/>
        <v>0</v>
      </c>
      <c r="Q189" s="39">
        <f t="shared" si="171"/>
        <v>1360.12</v>
      </c>
      <c r="R189" s="38">
        <f t="shared" si="172"/>
        <v>0</v>
      </c>
      <c r="S189" s="38">
        <f t="shared" si="173"/>
        <v>313.64</v>
      </c>
      <c r="T189" s="39">
        <f t="shared" si="174"/>
        <v>124.84</v>
      </c>
      <c r="U189" s="38">
        <f t="shared" si="175"/>
        <v>11.76</v>
      </c>
      <c r="V189" s="39">
        <f t="shared" si="176"/>
        <v>159</v>
      </c>
      <c r="W189" s="39">
        <f t="shared" si="177"/>
        <v>0</v>
      </c>
      <c r="X189" s="38">
        <f t="shared" si="178"/>
        <v>609.24</v>
      </c>
      <c r="Y189" s="38">
        <f t="shared" si="179"/>
        <v>1969.36</v>
      </c>
      <c r="Z189" s="38"/>
      <c r="AA189" s="41" t="s">
        <v>74</v>
      </c>
      <c r="AB189" s="42">
        <f t="shared" ref="AB189:AH189" si="233">K189+R189</f>
        <v>47.05</v>
      </c>
      <c r="AC189" s="42">
        <f t="shared" si="233"/>
        <v>940.93</v>
      </c>
      <c r="AD189" s="42">
        <f t="shared" si="233"/>
        <v>624.18</v>
      </c>
      <c r="AE189" s="42">
        <f t="shared" si="233"/>
        <v>39.2</v>
      </c>
      <c r="AF189" s="42">
        <f t="shared" si="233"/>
        <v>318</v>
      </c>
      <c r="AG189" s="42">
        <f t="shared" si="233"/>
        <v>0</v>
      </c>
      <c r="AH189" s="42">
        <f t="shared" si="233"/>
        <v>1969.36</v>
      </c>
      <c r="AI189" s="41" t="s">
        <v>35</v>
      </c>
    </row>
    <row r="190" s="15" customFormat="1" ht="16" customHeight="1" spans="1:35">
      <c r="A190" s="37">
        <f t="shared" si="164"/>
        <v>187</v>
      </c>
      <c r="B190" s="38" t="s">
        <v>347</v>
      </c>
      <c r="C190" s="45" t="s">
        <v>518</v>
      </c>
      <c r="D190" s="46" t="s">
        <v>519</v>
      </c>
      <c r="E190" s="38">
        <v>3920.55</v>
      </c>
      <c r="F190" s="38">
        <v>3920.55</v>
      </c>
      <c r="G190" s="39">
        <v>6241.75</v>
      </c>
      <c r="H190" s="38">
        <v>3920.55</v>
      </c>
      <c r="I190" s="39">
        <v>2200</v>
      </c>
      <c r="J190" s="39"/>
      <c r="K190" s="38">
        <f t="shared" si="165"/>
        <v>47.05</v>
      </c>
      <c r="L190" s="38">
        <f t="shared" si="166"/>
        <v>627.29</v>
      </c>
      <c r="M190" s="39">
        <f t="shared" si="167"/>
        <v>499.34</v>
      </c>
      <c r="N190" s="38">
        <f t="shared" si="168"/>
        <v>27.44</v>
      </c>
      <c r="O190" s="39">
        <f t="shared" si="169"/>
        <v>110</v>
      </c>
      <c r="P190" s="39">
        <f t="shared" si="170"/>
        <v>0</v>
      </c>
      <c r="Q190" s="39">
        <f t="shared" si="171"/>
        <v>1311.12</v>
      </c>
      <c r="R190" s="38">
        <f t="shared" si="172"/>
        <v>0</v>
      </c>
      <c r="S190" s="38">
        <f t="shared" si="173"/>
        <v>313.64</v>
      </c>
      <c r="T190" s="39">
        <f t="shared" si="174"/>
        <v>124.84</v>
      </c>
      <c r="U190" s="38">
        <f t="shared" si="175"/>
        <v>11.76</v>
      </c>
      <c r="V190" s="39">
        <f t="shared" si="176"/>
        <v>110</v>
      </c>
      <c r="W190" s="39">
        <f t="shared" si="177"/>
        <v>0</v>
      </c>
      <c r="X190" s="38">
        <f t="shared" si="178"/>
        <v>560.24</v>
      </c>
      <c r="Y190" s="38">
        <f t="shared" si="179"/>
        <v>1871.36</v>
      </c>
      <c r="Z190" s="38"/>
      <c r="AA190" s="41" t="s">
        <v>69</v>
      </c>
      <c r="AB190" s="42">
        <f t="shared" ref="AB190:AH190" si="234">K190+R190</f>
        <v>47.05</v>
      </c>
      <c r="AC190" s="42">
        <f t="shared" si="234"/>
        <v>940.93</v>
      </c>
      <c r="AD190" s="42">
        <f t="shared" si="234"/>
        <v>624.18</v>
      </c>
      <c r="AE190" s="42">
        <f t="shared" si="234"/>
        <v>39.2</v>
      </c>
      <c r="AF190" s="42">
        <f t="shared" si="234"/>
        <v>220</v>
      </c>
      <c r="AG190" s="42">
        <f t="shared" si="234"/>
        <v>0</v>
      </c>
      <c r="AH190" s="42">
        <f t="shared" si="234"/>
        <v>1871.36</v>
      </c>
      <c r="AI190" s="41" t="s">
        <v>33</v>
      </c>
    </row>
    <row r="191" s="15" customFormat="1" ht="16" customHeight="1" spans="1:35">
      <c r="A191" s="37">
        <f t="shared" si="164"/>
        <v>188</v>
      </c>
      <c r="B191" s="38" t="s">
        <v>116</v>
      </c>
      <c r="C191" s="45" t="s">
        <v>520</v>
      </c>
      <c r="D191" s="221" t="s">
        <v>521</v>
      </c>
      <c r="E191" s="38">
        <v>3920.55</v>
      </c>
      <c r="F191" s="38">
        <v>3920.55</v>
      </c>
      <c r="G191" s="39">
        <v>6241.75</v>
      </c>
      <c r="H191" s="38">
        <v>3920.55</v>
      </c>
      <c r="I191" s="39">
        <v>2200</v>
      </c>
      <c r="J191" s="39"/>
      <c r="K191" s="38">
        <f t="shared" si="165"/>
        <v>47.05</v>
      </c>
      <c r="L191" s="38">
        <f t="shared" si="166"/>
        <v>627.29</v>
      </c>
      <c r="M191" s="39">
        <f t="shared" si="167"/>
        <v>499.34</v>
      </c>
      <c r="N191" s="38">
        <f t="shared" si="168"/>
        <v>27.44</v>
      </c>
      <c r="O191" s="39">
        <f t="shared" si="169"/>
        <v>110</v>
      </c>
      <c r="P191" s="39">
        <f t="shared" si="170"/>
        <v>0</v>
      </c>
      <c r="Q191" s="39">
        <f t="shared" si="171"/>
        <v>1311.12</v>
      </c>
      <c r="R191" s="38">
        <f t="shared" si="172"/>
        <v>0</v>
      </c>
      <c r="S191" s="38">
        <f t="shared" si="173"/>
        <v>313.64</v>
      </c>
      <c r="T191" s="39">
        <f t="shared" si="174"/>
        <v>124.84</v>
      </c>
      <c r="U191" s="38">
        <f t="shared" si="175"/>
        <v>11.76</v>
      </c>
      <c r="V191" s="39">
        <f t="shared" si="176"/>
        <v>110</v>
      </c>
      <c r="W191" s="39">
        <f t="shared" si="177"/>
        <v>0</v>
      </c>
      <c r="X191" s="38">
        <f t="shared" si="178"/>
        <v>560.24</v>
      </c>
      <c r="Y191" s="38">
        <f t="shared" si="179"/>
        <v>1871.36</v>
      </c>
      <c r="Z191" s="38"/>
      <c r="AA191" s="41" t="s">
        <v>68</v>
      </c>
      <c r="AB191" s="42">
        <f t="shared" ref="AB191:AH191" si="235">K191+R191</f>
        <v>47.05</v>
      </c>
      <c r="AC191" s="42">
        <f t="shared" si="235"/>
        <v>940.93</v>
      </c>
      <c r="AD191" s="42">
        <f t="shared" si="235"/>
        <v>624.18</v>
      </c>
      <c r="AE191" s="42">
        <f t="shared" si="235"/>
        <v>39.2</v>
      </c>
      <c r="AF191" s="42">
        <f t="shared" si="235"/>
        <v>220</v>
      </c>
      <c r="AG191" s="42">
        <f t="shared" si="235"/>
        <v>0</v>
      </c>
      <c r="AH191" s="42">
        <f t="shared" si="235"/>
        <v>1871.36</v>
      </c>
      <c r="AI191" s="41" t="s">
        <v>33</v>
      </c>
    </row>
    <row r="192" s="15" customFormat="1" ht="16" customHeight="1" spans="1:35">
      <c r="A192" s="37">
        <f t="shared" ref="A192:A255" si="236">ROW()-3</f>
        <v>189</v>
      </c>
      <c r="B192" s="38" t="s">
        <v>153</v>
      </c>
      <c r="C192" s="45" t="s">
        <v>522</v>
      </c>
      <c r="D192" s="221" t="s">
        <v>523</v>
      </c>
      <c r="E192" s="38">
        <v>3920.55</v>
      </c>
      <c r="F192" s="38">
        <v>3920.55</v>
      </c>
      <c r="G192" s="39">
        <v>6241.75</v>
      </c>
      <c r="H192" s="38">
        <v>3920.55</v>
      </c>
      <c r="I192" s="39">
        <v>3180</v>
      </c>
      <c r="J192" s="39"/>
      <c r="K192" s="38">
        <f t="shared" ref="K192:K255" si="237">ROUND(E192*0.012,2)</f>
        <v>47.05</v>
      </c>
      <c r="L192" s="38">
        <f t="shared" ref="L192:L255" si="238">ROUND(F192*0.16,2)</f>
        <v>627.29</v>
      </c>
      <c r="M192" s="39">
        <f t="shared" ref="M192:M255" si="239">ROUND(G192*0.08,2)</f>
        <v>499.34</v>
      </c>
      <c r="N192" s="38">
        <f t="shared" ref="N192:N255" si="240">ROUND(H192*0.007,2)</f>
        <v>27.44</v>
      </c>
      <c r="O192" s="39">
        <f t="shared" ref="O192:O255" si="241">I192*5%</f>
        <v>159</v>
      </c>
      <c r="P192" s="39">
        <f t="shared" ref="P192:P255" si="242">J192*50%</f>
        <v>0</v>
      </c>
      <c r="Q192" s="39">
        <f t="shared" ref="Q192:Q255" si="243">SUM(K192:P192)</f>
        <v>1360.12</v>
      </c>
      <c r="R192" s="38">
        <f t="shared" ref="R192:R255" si="244">E192*0</f>
        <v>0</v>
      </c>
      <c r="S192" s="38">
        <f t="shared" ref="S192:S255" si="245">ROUND(F192*0.08,2)</f>
        <v>313.64</v>
      </c>
      <c r="T192" s="39">
        <f t="shared" ref="T192:T255" si="246">ROUND(G192*0.02,2)</f>
        <v>124.84</v>
      </c>
      <c r="U192" s="38">
        <f t="shared" ref="U192:U255" si="247">ROUND(H192*0.003,2)</f>
        <v>11.76</v>
      </c>
      <c r="V192" s="39">
        <f t="shared" ref="V192:V255" si="248">I192*5%</f>
        <v>159</v>
      </c>
      <c r="W192" s="39">
        <f t="shared" ref="W192:W255" si="249">J192*50%</f>
        <v>0</v>
      </c>
      <c r="X192" s="38">
        <f t="shared" ref="X192:X255" si="250">SUM(R192:W192)</f>
        <v>609.24</v>
      </c>
      <c r="Y192" s="38">
        <f t="shared" ref="Y192:Y255" si="251">Q192+X192</f>
        <v>1969.36</v>
      </c>
      <c r="Z192" s="38"/>
      <c r="AA192" s="41" t="s">
        <v>77</v>
      </c>
      <c r="AB192" s="42">
        <f t="shared" ref="AB192:AH192" si="252">K192+R192</f>
        <v>47.05</v>
      </c>
      <c r="AC192" s="42">
        <f t="shared" si="252"/>
        <v>940.93</v>
      </c>
      <c r="AD192" s="42">
        <f t="shared" si="252"/>
        <v>624.18</v>
      </c>
      <c r="AE192" s="42">
        <f t="shared" si="252"/>
        <v>39.2</v>
      </c>
      <c r="AF192" s="42">
        <f t="shared" si="252"/>
        <v>318</v>
      </c>
      <c r="AG192" s="42">
        <f t="shared" si="252"/>
        <v>0</v>
      </c>
      <c r="AH192" s="42">
        <f t="shared" si="252"/>
        <v>1969.36</v>
      </c>
      <c r="AI192" s="41" t="s">
        <v>36</v>
      </c>
    </row>
    <row r="193" s="15" customFormat="1" ht="16" customHeight="1" spans="1:36">
      <c r="A193" s="37">
        <f t="shared" si="236"/>
        <v>190</v>
      </c>
      <c r="B193" s="38" t="s">
        <v>270</v>
      </c>
      <c r="C193" s="45" t="s">
        <v>524</v>
      </c>
      <c r="D193" s="46" t="s">
        <v>525</v>
      </c>
      <c r="E193" s="38">
        <v>3920.55</v>
      </c>
      <c r="F193" s="38">
        <v>3920.55</v>
      </c>
      <c r="G193" s="39">
        <v>6241.75</v>
      </c>
      <c r="H193" s="38">
        <v>3920.55</v>
      </c>
      <c r="I193" s="39">
        <v>2200</v>
      </c>
      <c r="J193" s="39"/>
      <c r="K193" s="38">
        <f t="shared" si="237"/>
        <v>47.05</v>
      </c>
      <c r="L193" s="38">
        <f t="shared" si="238"/>
        <v>627.29</v>
      </c>
      <c r="M193" s="39">
        <f t="shared" si="239"/>
        <v>499.34</v>
      </c>
      <c r="N193" s="38">
        <f t="shared" si="240"/>
        <v>27.44</v>
      </c>
      <c r="O193" s="39">
        <f t="shared" si="241"/>
        <v>110</v>
      </c>
      <c r="P193" s="39">
        <f t="shared" si="242"/>
        <v>0</v>
      </c>
      <c r="Q193" s="39">
        <f t="shared" si="243"/>
        <v>1311.12</v>
      </c>
      <c r="R193" s="38">
        <f t="shared" si="244"/>
        <v>0</v>
      </c>
      <c r="S193" s="38">
        <f t="shared" si="245"/>
        <v>313.64</v>
      </c>
      <c r="T193" s="39">
        <f t="shared" si="246"/>
        <v>124.84</v>
      </c>
      <c r="U193" s="38">
        <f t="shared" si="247"/>
        <v>11.76</v>
      </c>
      <c r="V193" s="39">
        <f t="shared" si="248"/>
        <v>110</v>
      </c>
      <c r="W193" s="39">
        <f t="shared" si="249"/>
        <v>0</v>
      </c>
      <c r="X193" s="38">
        <f t="shared" si="250"/>
        <v>560.24</v>
      </c>
      <c r="Y193" s="38">
        <f t="shared" si="251"/>
        <v>1871.36</v>
      </c>
      <c r="Z193" s="38"/>
      <c r="AA193" s="41" t="s">
        <v>63</v>
      </c>
      <c r="AB193" s="42">
        <f t="shared" ref="AB193:AH193" si="253">K193+R193</f>
        <v>47.05</v>
      </c>
      <c r="AC193" s="42">
        <f t="shared" si="253"/>
        <v>940.93</v>
      </c>
      <c r="AD193" s="42">
        <f t="shared" si="253"/>
        <v>624.18</v>
      </c>
      <c r="AE193" s="42">
        <f t="shared" si="253"/>
        <v>39.2</v>
      </c>
      <c r="AF193" s="42">
        <f t="shared" si="253"/>
        <v>220</v>
      </c>
      <c r="AG193" s="42">
        <f t="shared" si="253"/>
        <v>0</v>
      </c>
      <c r="AH193" s="42">
        <f t="shared" si="253"/>
        <v>1871.36</v>
      </c>
      <c r="AI193" s="41" t="s">
        <v>33</v>
      </c>
    </row>
    <row r="194" s="15" customFormat="1" ht="16" customHeight="1" spans="1:36">
      <c r="A194" s="37">
        <f t="shared" si="236"/>
        <v>191</v>
      </c>
      <c r="B194" s="38" t="s">
        <v>116</v>
      </c>
      <c r="C194" s="45" t="s">
        <v>526</v>
      </c>
      <c r="D194" s="221" t="s">
        <v>527</v>
      </c>
      <c r="E194" s="38">
        <v>3920.55</v>
      </c>
      <c r="F194" s="38">
        <v>3920.55</v>
      </c>
      <c r="G194" s="39">
        <v>6241.75</v>
      </c>
      <c r="H194" s="38">
        <v>3920.55</v>
      </c>
      <c r="I194" s="43">
        <v>2200</v>
      </c>
      <c r="J194" s="39"/>
      <c r="K194" s="38">
        <f t="shared" si="237"/>
        <v>47.05</v>
      </c>
      <c r="L194" s="38">
        <f t="shared" si="238"/>
        <v>627.29</v>
      </c>
      <c r="M194" s="39">
        <f t="shared" si="239"/>
        <v>499.34</v>
      </c>
      <c r="N194" s="38">
        <f t="shared" si="240"/>
        <v>27.44</v>
      </c>
      <c r="O194" s="39">
        <f t="shared" si="241"/>
        <v>110</v>
      </c>
      <c r="P194" s="39">
        <f t="shared" si="242"/>
        <v>0</v>
      </c>
      <c r="Q194" s="39">
        <f t="shared" si="243"/>
        <v>1311.12</v>
      </c>
      <c r="R194" s="38">
        <f t="shared" si="244"/>
        <v>0</v>
      </c>
      <c r="S194" s="38">
        <f t="shared" si="245"/>
        <v>313.64</v>
      </c>
      <c r="T194" s="39">
        <f t="shared" si="246"/>
        <v>124.84</v>
      </c>
      <c r="U194" s="38">
        <f t="shared" si="247"/>
        <v>11.76</v>
      </c>
      <c r="V194" s="39">
        <f t="shared" si="248"/>
        <v>110</v>
      </c>
      <c r="W194" s="39">
        <f t="shared" si="249"/>
        <v>0</v>
      </c>
      <c r="X194" s="38">
        <f t="shared" si="250"/>
        <v>560.24</v>
      </c>
      <c r="Y194" s="38">
        <f t="shared" si="251"/>
        <v>1871.36</v>
      </c>
      <c r="Z194" s="43"/>
      <c r="AA194" s="41" t="s">
        <v>71</v>
      </c>
      <c r="AB194" s="42">
        <f t="shared" ref="AB194:AH194" si="254">K194+R194</f>
        <v>47.05</v>
      </c>
      <c r="AC194" s="42">
        <f t="shared" si="254"/>
        <v>940.93</v>
      </c>
      <c r="AD194" s="42">
        <f t="shared" si="254"/>
        <v>624.18</v>
      </c>
      <c r="AE194" s="42">
        <f t="shared" si="254"/>
        <v>39.2</v>
      </c>
      <c r="AF194" s="42">
        <f t="shared" si="254"/>
        <v>220</v>
      </c>
      <c r="AG194" s="42">
        <f t="shared" si="254"/>
        <v>0</v>
      </c>
      <c r="AH194" s="42">
        <f t="shared" si="254"/>
        <v>1871.36</v>
      </c>
      <c r="AI194" s="41" t="s">
        <v>33</v>
      </c>
    </row>
    <row r="195" s="15" customFormat="1" ht="16" customHeight="1" spans="1:36">
      <c r="A195" s="37">
        <f t="shared" si="236"/>
        <v>192</v>
      </c>
      <c r="B195" s="38" t="s">
        <v>238</v>
      </c>
      <c r="C195" s="45" t="s">
        <v>528</v>
      </c>
      <c r="D195" s="221" t="s">
        <v>529</v>
      </c>
      <c r="E195" s="38">
        <v>3920.55</v>
      </c>
      <c r="F195" s="38">
        <v>3920.55</v>
      </c>
      <c r="G195" s="39">
        <v>6241.75</v>
      </c>
      <c r="H195" s="38">
        <v>3920.55</v>
      </c>
      <c r="I195" s="43">
        <v>3180</v>
      </c>
      <c r="J195" s="39"/>
      <c r="K195" s="38">
        <f t="shared" si="237"/>
        <v>47.05</v>
      </c>
      <c r="L195" s="38">
        <f t="shared" si="238"/>
        <v>627.29</v>
      </c>
      <c r="M195" s="39">
        <f t="shared" si="239"/>
        <v>499.34</v>
      </c>
      <c r="N195" s="38">
        <f t="shared" si="240"/>
        <v>27.44</v>
      </c>
      <c r="O195" s="39">
        <f t="shared" si="241"/>
        <v>159</v>
      </c>
      <c r="P195" s="39">
        <f t="shared" si="242"/>
        <v>0</v>
      </c>
      <c r="Q195" s="39">
        <f t="shared" si="243"/>
        <v>1360.12</v>
      </c>
      <c r="R195" s="38">
        <f t="shared" si="244"/>
        <v>0</v>
      </c>
      <c r="S195" s="38">
        <f t="shared" si="245"/>
        <v>313.64</v>
      </c>
      <c r="T195" s="39">
        <f t="shared" si="246"/>
        <v>124.84</v>
      </c>
      <c r="U195" s="38">
        <f t="shared" si="247"/>
        <v>11.76</v>
      </c>
      <c r="V195" s="39">
        <f t="shared" si="248"/>
        <v>159</v>
      </c>
      <c r="W195" s="39">
        <f t="shared" si="249"/>
        <v>0</v>
      </c>
      <c r="X195" s="38">
        <f t="shared" si="250"/>
        <v>609.24</v>
      </c>
      <c r="Y195" s="38">
        <f t="shared" si="251"/>
        <v>1969.36</v>
      </c>
      <c r="Z195" s="43"/>
      <c r="AA195" s="41" t="s">
        <v>64</v>
      </c>
      <c r="AB195" s="42">
        <f t="shared" ref="AB195:AH195" si="255">K195+R195</f>
        <v>47.05</v>
      </c>
      <c r="AC195" s="42">
        <f t="shared" si="255"/>
        <v>940.93</v>
      </c>
      <c r="AD195" s="42">
        <f t="shared" si="255"/>
        <v>624.18</v>
      </c>
      <c r="AE195" s="42">
        <f t="shared" si="255"/>
        <v>39.2</v>
      </c>
      <c r="AF195" s="42">
        <f t="shared" si="255"/>
        <v>318</v>
      </c>
      <c r="AG195" s="42">
        <f t="shared" si="255"/>
        <v>0</v>
      </c>
      <c r="AH195" s="42">
        <f t="shared" si="255"/>
        <v>1969.36</v>
      </c>
      <c r="AI195" s="41" t="s">
        <v>33</v>
      </c>
    </row>
    <row r="196" s="15" customFormat="1" ht="16" customHeight="1" spans="1:36">
      <c r="A196" s="37">
        <f t="shared" si="236"/>
        <v>193</v>
      </c>
      <c r="B196" s="38" t="s">
        <v>153</v>
      </c>
      <c r="C196" s="45" t="s">
        <v>530</v>
      </c>
      <c r="D196" s="224" t="s">
        <v>531</v>
      </c>
      <c r="E196" s="38">
        <v>3920.55</v>
      </c>
      <c r="F196" s="38">
        <v>3920.55</v>
      </c>
      <c r="G196" s="39">
        <v>6241.75</v>
      </c>
      <c r="H196" s="38">
        <v>3920.55</v>
      </c>
      <c r="I196" s="43">
        <v>3180</v>
      </c>
      <c r="J196" s="39"/>
      <c r="K196" s="38">
        <f t="shared" si="237"/>
        <v>47.05</v>
      </c>
      <c r="L196" s="38">
        <f t="shared" si="238"/>
        <v>627.29</v>
      </c>
      <c r="M196" s="39">
        <f t="shared" si="239"/>
        <v>499.34</v>
      </c>
      <c r="N196" s="38">
        <f t="shared" si="240"/>
        <v>27.44</v>
      </c>
      <c r="O196" s="39">
        <f t="shared" si="241"/>
        <v>159</v>
      </c>
      <c r="P196" s="39">
        <f t="shared" si="242"/>
        <v>0</v>
      </c>
      <c r="Q196" s="39">
        <f t="shared" si="243"/>
        <v>1360.12</v>
      </c>
      <c r="R196" s="38">
        <f t="shared" si="244"/>
        <v>0</v>
      </c>
      <c r="S196" s="38">
        <f t="shared" si="245"/>
        <v>313.64</v>
      </c>
      <c r="T196" s="39">
        <f t="shared" si="246"/>
        <v>124.84</v>
      </c>
      <c r="U196" s="38">
        <f t="shared" si="247"/>
        <v>11.76</v>
      </c>
      <c r="V196" s="39">
        <f t="shared" si="248"/>
        <v>159</v>
      </c>
      <c r="W196" s="39">
        <f t="shared" si="249"/>
        <v>0</v>
      </c>
      <c r="X196" s="38">
        <f t="shared" si="250"/>
        <v>609.24</v>
      </c>
      <c r="Y196" s="38">
        <f t="shared" si="251"/>
        <v>1969.36</v>
      </c>
      <c r="Z196" s="43"/>
      <c r="AA196" s="41" t="s">
        <v>77</v>
      </c>
      <c r="AB196" s="42">
        <f t="shared" ref="AB196:AH196" si="256">K196+R196</f>
        <v>47.05</v>
      </c>
      <c r="AC196" s="42">
        <f t="shared" si="256"/>
        <v>940.93</v>
      </c>
      <c r="AD196" s="42">
        <f t="shared" si="256"/>
        <v>624.18</v>
      </c>
      <c r="AE196" s="42">
        <f t="shared" si="256"/>
        <v>39.2</v>
      </c>
      <c r="AF196" s="42">
        <f t="shared" si="256"/>
        <v>318</v>
      </c>
      <c r="AG196" s="42">
        <f t="shared" si="256"/>
        <v>0</v>
      </c>
      <c r="AH196" s="42">
        <f t="shared" si="256"/>
        <v>1969.36</v>
      </c>
      <c r="AI196" s="41" t="s">
        <v>36</v>
      </c>
    </row>
    <row r="197" s="15" customFormat="1" ht="16" customHeight="1" spans="1:36">
      <c r="A197" s="37">
        <f t="shared" si="236"/>
        <v>194</v>
      </c>
      <c r="B197" s="38" t="s">
        <v>129</v>
      </c>
      <c r="C197" s="45" t="s">
        <v>532</v>
      </c>
      <c r="D197" s="224" t="s">
        <v>533</v>
      </c>
      <c r="E197" s="38">
        <v>3920.55</v>
      </c>
      <c r="F197" s="38">
        <v>3920.55</v>
      </c>
      <c r="G197" s="39">
        <v>6241.75</v>
      </c>
      <c r="H197" s="38">
        <v>3920.55</v>
      </c>
      <c r="I197" s="43">
        <v>3180</v>
      </c>
      <c r="J197" s="39"/>
      <c r="K197" s="38">
        <f t="shared" si="237"/>
        <v>47.05</v>
      </c>
      <c r="L197" s="38">
        <f t="shared" si="238"/>
        <v>627.29</v>
      </c>
      <c r="M197" s="39">
        <f t="shared" si="239"/>
        <v>499.34</v>
      </c>
      <c r="N197" s="38">
        <f t="shared" si="240"/>
        <v>27.44</v>
      </c>
      <c r="O197" s="39">
        <f t="shared" si="241"/>
        <v>159</v>
      </c>
      <c r="P197" s="39">
        <f t="shared" si="242"/>
        <v>0</v>
      </c>
      <c r="Q197" s="39">
        <f t="shared" si="243"/>
        <v>1360.12</v>
      </c>
      <c r="R197" s="38">
        <f t="shared" si="244"/>
        <v>0</v>
      </c>
      <c r="S197" s="38">
        <f t="shared" si="245"/>
        <v>313.64</v>
      </c>
      <c r="T197" s="39">
        <f t="shared" si="246"/>
        <v>124.84</v>
      </c>
      <c r="U197" s="38">
        <f t="shared" si="247"/>
        <v>11.76</v>
      </c>
      <c r="V197" s="39">
        <f t="shared" si="248"/>
        <v>159</v>
      </c>
      <c r="W197" s="39">
        <f t="shared" si="249"/>
        <v>0</v>
      </c>
      <c r="X197" s="38">
        <f t="shared" si="250"/>
        <v>609.24</v>
      </c>
      <c r="Y197" s="38">
        <f t="shared" si="251"/>
        <v>1969.36</v>
      </c>
      <c r="Z197" s="43"/>
      <c r="AA197" s="41" t="s">
        <v>58</v>
      </c>
      <c r="AB197" s="42">
        <f t="shared" ref="AB197:AH197" si="257">K197+R197</f>
        <v>47.05</v>
      </c>
      <c r="AC197" s="42">
        <f t="shared" si="257"/>
        <v>940.93</v>
      </c>
      <c r="AD197" s="42">
        <f t="shared" si="257"/>
        <v>624.18</v>
      </c>
      <c r="AE197" s="42">
        <f t="shared" si="257"/>
        <v>39.2</v>
      </c>
      <c r="AF197" s="42">
        <f t="shared" si="257"/>
        <v>318</v>
      </c>
      <c r="AG197" s="42">
        <f t="shared" si="257"/>
        <v>0</v>
      </c>
      <c r="AH197" s="42">
        <f t="shared" si="257"/>
        <v>1969.36</v>
      </c>
      <c r="AI197" s="41" t="s">
        <v>35</v>
      </c>
    </row>
    <row r="198" s="15" customFormat="1" ht="16" customHeight="1" spans="1:36">
      <c r="A198" s="37">
        <f t="shared" si="236"/>
        <v>195</v>
      </c>
      <c r="B198" s="38" t="s">
        <v>172</v>
      </c>
      <c r="C198" s="45" t="s">
        <v>534</v>
      </c>
      <c r="D198" s="221" t="s">
        <v>535</v>
      </c>
      <c r="E198" s="38">
        <v>3920.55</v>
      </c>
      <c r="F198" s="38">
        <v>3920.55</v>
      </c>
      <c r="G198" s="39">
        <v>6241.75</v>
      </c>
      <c r="H198" s="38">
        <v>3920.55</v>
      </c>
      <c r="I198" s="43">
        <v>3180</v>
      </c>
      <c r="J198" s="39"/>
      <c r="K198" s="38">
        <f t="shared" si="237"/>
        <v>47.05</v>
      </c>
      <c r="L198" s="38">
        <f t="shared" si="238"/>
        <v>627.29</v>
      </c>
      <c r="M198" s="39">
        <f t="shared" si="239"/>
        <v>499.34</v>
      </c>
      <c r="N198" s="38">
        <f t="shared" si="240"/>
        <v>27.44</v>
      </c>
      <c r="O198" s="39">
        <f t="shared" si="241"/>
        <v>159</v>
      </c>
      <c r="P198" s="39">
        <f t="shared" si="242"/>
        <v>0</v>
      </c>
      <c r="Q198" s="39">
        <f t="shared" si="243"/>
        <v>1360.12</v>
      </c>
      <c r="R198" s="38">
        <f t="shared" si="244"/>
        <v>0</v>
      </c>
      <c r="S198" s="38">
        <f t="shared" si="245"/>
        <v>313.64</v>
      </c>
      <c r="T198" s="39">
        <f t="shared" si="246"/>
        <v>124.84</v>
      </c>
      <c r="U198" s="38">
        <f t="shared" si="247"/>
        <v>11.76</v>
      </c>
      <c r="V198" s="39">
        <f t="shared" si="248"/>
        <v>159</v>
      </c>
      <c r="W198" s="39">
        <f t="shared" si="249"/>
        <v>0</v>
      </c>
      <c r="X198" s="38">
        <f t="shared" si="250"/>
        <v>609.24</v>
      </c>
      <c r="Y198" s="38">
        <f t="shared" si="251"/>
        <v>1969.36</v>
      </c>
      <c r="Z198" s="43"/>
      <c r="AA198" s="41" t="s">
        <v>58</v>
      </c>
      <c r="AB198" s="42">
        <f t="shared" ref="AB198:AH198" si="258">K198+R198</f>
        <v>47.05</v>
      </c>
      <c r="AC198" s="42">
        <f t="shared" si="258"/>
        <v>940.93</v>
      </c>
      <c r="AD198" s="42">
        <f t="shared" si="258"/>
        <v>624.18</v>
      </c>
      <c r="AE198" s="42">
        <f t="shared" si="258"/>
        <v>39.2</v>
      </c>
      <c r="AF198" s="42">
        <f t="shared" si="258"/>
        <v>318</v>
      </c>
      <c r="AG198" s="42">
        <f t="shared" si="258"/>
        <v>0</v>
      </c>
      <c r="AH198" s="42">
        <f t="shared" si="258"/>
        <v>1969.36</v>
      </c>
      <c r="AI198" s="41" t="s">
        <v>35</v>
      </c>
    </row>
    <row r="199" spans="1:36">
      <c r="A199" s="37">
        <f t="shared" si="236"/>
        <v>196</v>
      </c>
      <c r="B199" s="38" t="s">
        <v>122</v>
      </c>
      <c r="C199" s="45" t="s">
        <v>536</v>
      </c>
      <c r="D199" s="221" t="s">
        <v>537</v>
      </c>
      <c r="E199" s="38">
        <v>3920.55</v>
      </c>
      <c r="F199" s="38">
        <v>3920.55</v>
      </c>
      <c r="G199" s="39">
        <v>6241.75</v>
      </c>
      <c r="H199" s="38">
        <v>3920.55</v>
      </c>
      <c r="I199" s="43">
        <v>3180</v>
      </c>
      <c r="J199" s="39"/>
      <c r="K199" s="38">
        <f t="shared" si="237"/>
        <v>47.05</v>
      </c>
      <c r="L199" s="38">
        <f t="shared" si="238"/>
        <v>627.29</v>
      </c>
      <c r="M199" s="39">
        <f t="shared" si="239"/>
        <v>499.34</v>
      </c>
      <c r="N199" s="38">
        <f t="shared" si="240"/>
        <v>27.44</v>
      </c>
      <c r="O199" s="39">
        <f t="shared" si="241"/>
        <v>159</v>
      </c>
      <c r="P199" s="39">
        <f t="shared" si="242"/>
        <v>0</v>
      </c>
      <c r="Q199" s="39">
        <f t="shared" si="243"/>
        <v>1360.12</v>
      </c>
      <c r="R199" s="38">
        <f t="shared" si="244"/>
        <v>0</v>
      </c>
      <c r="S199" s="38">
        <f t="shared" si="245"/>
        <v>313.64</v>
      </c>
      <c r="T199" s="39">
        <f t="shared" si="246"/>
        <v>124.84</v>
      </c>
      <c r="U199" s="38">
        <f t="shared" si="247"/>
        <v>11.76</v>
      </c>
      <c r="V199" s="39">
        <f t="shared" si="248"/>
        <v>159</v>
      </c>
      <c r="W199" s="39">
        <f t="shared" si="249"/>
        <v>0</v>
      </c>
      <c r="X199" s="38">
        <f t="shared" si="250"/>
        <v>609.24</v>
      </c>
      <c r="Y199" s="38">
        <f t="shared" si="251"/>
        <v>1969.36</v>
      </c>
      <c r="Z199" s="43"/>
      <c r="AA199" s="41" t="s">
        <v>66</v>
      </c>
      <c r="AB199" s="42">
        <f t="shared" ref="AB199:AH199" si="259">K199+R199</f>
        <v>47.05</v>
      </c>
      <c r="AC199" s="42">
        <f t="shared" si="259"/>
        <v>940.93</v>
      </c>
      <c r="AD199" s="42">
        <f t="shared" si="259"/>
        <v>624.18</v>
      </c>
      <c r="AE199" s="42">
        <f t="shared" si="259"/>
        <v>39.2</v>
      </c>
      <c r="AF199" s="42">
        <f t="shared" si="259"/>
        <v>318</v>
      </c>
      <c r="AG199" s="42">
        <f t="shared" si="259"/>
        <v>0</v>
      </c>
      <c r="AH199" s="42">
        <f t="shared" si="259"/>
        <v>1969.36</v>
      </c>
      <c r="AI199" s="41" t="s">
        <v>36</v>
      </c>
      <c r="AJ199" s="15"/>
    </row>
    <row r="200" s="15" customFormat="1" ht="16" customHeight="1" spans="1:36">
      <c r="A200" s="37">
        <f t="shared" si="236"/>
        <v>197</v>
      </c>
      <c r="B200" s="38" t="s">
        <v>119</v>
      </c>
      <c r="C200" s="45" t="s">
        <v>538</v>
      </c>
      <c r="D200" s="221" t="s">
        <v>539</v>
      </c>
      <c r="E200" s="38">
        <v>3920.55</v>
      </c>
      <c r="F200" s="38">
        <v>3920.55</v>
      </c>
      <c r="G200" s="39">
        <v>6241.75</v>
      </c>
      <c r="H200" s="38">
        <v>3920.55</v>
      </c>
      <c r="I200" s="43">
        <v>4180</v>
      </c>
      <c r="J200" s="39"/>
      <c r="K200" s="38">
        <f t="shared" si="237"/>
        <v>47.05</v>
      </c>
      <c r="L200" s="38">
        <f t="shared" si="238"/>
        <v>627.29</v>
      </c>
      <c r="M200" s="39">
        <f t="shared" si="239"/>
        <v>499.34</v>
      </c>
      <c r="N200" s="38">
        <f t="shared" si="240"/>
        <v>27.44</v>
      </c>
      <c r="O200" s="39">
        <f t="shared" si="241"/>
        <v>209</v>
      </c>
      <c r="P200" s="39">
        <f t="shared" si="242"/>
        <v>0</v>
      </c>
      <c r="Q200" s="39">
        <f t="shared" si="243"/>
        <v>1410.12</v>
      </c>
      <c r="R200" s="38">
        <f t="shared" si="244"/>
        <v>0</v>
      </c>
      <c r="S200" s="38">
        <f t="shared" si="245"/>
        <v>313.64</v>
      </c>
      <c r="T200" s="39">
        <f t="shared" si="246"/>
        <v>124.84</v>
      </c>
      <c r="U200" s="38">
        <f t="shared" si="247"/>
        <v>11.76</v>
      </c>
      <c r="V200" s="39">
        <f t="shared" si="248"/>
        <v>209</v>
      </c>
      <c r="W200" s="39">
        <f t="shared" si="249"/>
        <v>0</v>
      </c>
      <c r="X200" s="38">
        <f t="shared" si="250"/>
        <v>659.24</v>
      </c>
      <c r="Y200" s="38">
        <f t="shared" si="251"/>
        <v>2069.36</v>
      </c>
      <c r="Z200" s="43"/>
      <c r="AA200" s="41" t="s">
        <v>74</v>
      </c>
      <c r="AB200" s="42">
        <f t="shared" ref="AB200:AH200" si="260">K200+R200</f>
        <v>47.05</v>
      </c>
      <c r="AC200" s="42">
        <f t="shared" si="260"/>
        <v>940.93</v>
      </c>
      <c r="AD200" s="42">
        <f t="shared" si="260"/>
        <v>624.18</v>
      </c>
      <c r="AE200" s="42">
        <f t="shared" si="260"/>
        <v>39.2</v>
      </c>
      <c r="AF200" s="42">
        <f t="shared" si="260"/>
        <v>418</v>
      </c>
      <c r="AG200" s="42">
        <f t="shared" si="260"/>
        <v>0</v>
      </c>
      <c r="AH200" s="42">
        <f t="shared" si="260"/>
        <v>2069.36</v>
      </c>
      <c r="AI200" s="41" t="s">
        <v>35</v>
      </c>
    </row>
    <row r="201" s="15" customFormat="1" ht="16" customHeight="1" spans="1:36">
      <c r="A201" s="37">
        <f t="shared" si="236"/>
        <v>198</v>
      </c>
      <c r="B201" s="38" t="s">
        <v>347</v>
      </c>
      <c r="C201" s="54" t="s">
        <v>540</v>
      </c>
      <c r="D201" s="220" t="s">
        <v>541</v>
      </c>
      <c r="E201" s="38">
        <v>3920.55</v>
      </c>
      <c r="F201" s="38">
        <v>3920.55</v>
      </c>
      <c r="G201" s="39">
        <v>6241.75</v>
      </c>
      <c r="H201" s="38">
        <v>3920.55</v>
      </c>
      <c r="I201" s="43">
        <v>2200</v>
      </c>
      <c r="J201" s="39"/>
      <c r="K201" s="38">
        <f t="shared" si="237"/>
        <v>47.05</v>
      </c>
      <c r="L201" s="38">
        <f t="shared" si="238"/>
        <v>627.29</v>
      </c>
      <c r="M201" s="39">
        <f t="shared" si="239"/>
        <v>499.34</v>
      </c>
      <c r="N201" s="38">
        <f t="shared" si="240"/>
        <v>27.44</v>
      </c>
      <c r="O201" s="39">
        <f t="shared" si="241"/>
        <v>110</v>
      </c>
      <c r="P201" s="39">
        <f t="shared" si="242"/>
        <v>0</v>
      </c>
      <c r="Q201" s="39">
        <f t="shared" si="243"/>
        <v>1311.12</v>
      </c>
      <c r="R201" s="38">
        <f t="shared" si="244"/>
        <v>0</v>
      </c>
      <c r="S201" s="38">
        <f t="shared" si="245"/>
        <v>313.64</v>
      </c>
      <c r="T201" s="39">
        <f t="shared" si="246"/>
        <v>124.84</v>
      </c>
      <c r="U201" s="38">
        <f t="shared" si="247"/>
        <v>11.76</v>
      </c>
      <c r="V201" s="39">
        <f t="shared" si="248"/>
        <v>110</v>
      </c>
      <c r="W201" s="39">
        <f t="shared" si="249"/>
        <v>0</v>
      </c>
      <c r="X201" s="38">
        <f t="shared" si="250"/>
        <v>560.24</v>
      </c>
      <c r="Y201" s="38">
        <f t="shared" si="251"/>
        <v>1871.36</v>
      </c>
      <c r="Z201" s="43"/>
      <c r="AA201" s="41" t="s">
        <v>69</v>
      </c>
      <c r="AB201" s="42">
        <f t="shared" ref="AB201:AH201" si="261">K201+R201</f>
        <v>47.05</v>
      </c>
      <c r="AC201" s="42">
        <f t="shared" si="261"/>
        <v>940.93</v>
      </c>
      <c r="AD201" s="42">
        <f t="shared" si="261"/>
        <v>624.18</v>
      </c>
      <c r="AE201" s="42">
        <f t="shared" si="261"/>
        <v>39.2</v>
      </c>
      <c r="AF201" s="42">
        <f t="shared" si="261"/>
        <v>220</v>
      </c>
      <c r="AG201" s="42">
        <f t="shared" si="261"/>
        <v>0</v>
      </c>
      <c r="AH201" s="42">
        <f t="shared" si="261"/>
        <v>1871.36</v>
      </c>
      <c r="AI201" s="41" t="s">
        <v>33</v>
      </c>
    </row>
    <row r="202" s="15" customFormat="1" ht="16" customHeight="1" spans="1:36">
      <c r="A202" s="37">
        <f t="shared" si="236"/>
        <v>199</v>
      </c>
      <c r="B202" s="38" t="s">
        <v>116</v>
      </c>
      <c r="C202" s="54" t="s">
        <v>542</v>
      </c>
      <c r="D202" s="220" t="s">
        <v>543</v>
      </c>
      <c r="E202" s="38">
        <v>3920.55</v>
      </c>
      <c r="F202" s="38">
        <v>3920.55</v>
      </c>
      <c r="G202" s="39">
        <v>6241.75</v>
      </c>
      <c r="H202" s="38">
        <v>3920.55</v>
      </c>
      <c r="I202" s="43">
        <v>2200</v>
      </c>
      <c r="J202" s="39"/>
      <c r="K202" s="38">
        <f t="shared" si="237"/>
        <v>47.05</v>
      </c>
      <c r="L202" s="38">
        <f t="shared" si="238"/>
        <v>627.29</v>
      </c>
      <c r="M202" s="39">
        <f t="shared" si="239"/>
        <v>499.34</v>
      </c>
      <c r="N202" s="38">
        <f t="shared" si="240"/>
        <v>27.44</v>
      </c>
      <c r="O202" s="39">
        <f t="shared" si="241"/>
        <v>110</v>
      </c>
      <c r="P202" s="39">
        <f t="shared" si="242"/>
        <v>0</v>
      </c>
      <c r="Q202" s="39">
        <f t="shared" si="243"/>
        <v>1311.12</v>
      </c>
      <c r="R202" s="38">
        <f t="shared" si="244"/>
        <v>0</v>
      </c>
      <c r="S202" s="38">
        <f t="shared" si="245"/>
        <v>313.64</v>
      </c>
      <c r="T202" s="39">
        <f t="shared" si="246"/>
        <v>124.84</v>
      </c>
      <c r="U202" s="38">
        <f t="shared" si="247"/>
        <v>11.76</v>
      </c>
      <c r="V202" s="39">
        <f t="shared" si="248"/>
        <v>110</v>
      </c>
      <c r="W202" s="39">
        <f t="shared" si="249"/>
        <v>0</v>
      </c>
      <c r="X202" s="38">
        <f t="shared" si="250"/>
        <v>560.24</v>
      </c>
      <c r="Y202" s="38">
        <f t="shared" si="251"/>
        <v>1871.36</v>
      </c>
      <c r="Z202" s="43"/>
      <c r="AA202" s="41" t="s">
        <v>47</v>
      </c>
      <c r="AB202" s="42">
        <f t="shared" ref="AB202:AH202" si="262">K202+R202</f>
        <v>47.05</v>
      </c>
      <c r="AC202" s="42">
        <f t="shared" si="262"/>
        <v>940.93</v>
      </c>
      <c r="AD202" s="42">
        <f t="shared" si="262"/>
        <v>624.18</v>
      </c>
      <c r="AE202" s="42">
        <f t="shared" si="262"/>
        <v>39.2</v>
      </c>
      <c r="AF202" s="42">
        <f t="shared" si="262"/>
        <v>220</v>
      </c>
      <c r="AG202" s="42">
        <f t="shared" si="262"/>
        <v>0</v>
      </c>
      <c r="AH202" s="42">
        <f t="shared" si="262"/>
        <v>1871.36</v>
      </c>
      <c r="AI202" s="41" t="s">
        <v>33</v>
      </c>
    </row>
    <row r="203" s="15" customFormat="1" ht="16" customHeight="1" spans="1:36">
      <c r="A203" s="37">
        <f t="shared" si="236"/>
        <v>200</v>
      </c>
      <c r="B203" s="38" t="s">
        <v>446</v>
      </c>
      <c r="C203" s="54" t="s">
        <v>544</v>
      </c>
      <c r="D203" s="40" t="s">
        <v>545</v>
      </c>
      <c r="E203" s="38">
        <v>3920.55</v>
      </c>
      <c r="F203" s="38">
        <v>3920.55</v>
      </c>
      <c r="G203" s="39">
        <v>6241.75</v>
      </c>
      <c r="H203" s="38">
        <v>3920.55</v>
      </c>
      <c r="I203" s="43">
        <v>2200</v>
      </c>
      <c r="J203" s="39"/>
      <c r="K203" s="38">
        <f t="shared" si="237"/>
        <v>47.05</v>
      </c>
      <c r="L203" s="38">
        <f t="shared" si="238"/>
        <v>627.29</v>
      </c>
      <c r="M203" s="39">
        <f t="shared" si="239"/>
        <v>499.34</v>
      </c>
      <c r="N203" s="38">
        <f t="shared" si="240"/>
        <v>27.44</v>
      </c>
      <c r="O203" s="39">
        <f t="shared" si="241"/>
        <v>110</v>
      </c>
      <c r="P203" s="39">
        <f t="shared" si="242"/>
        <v>0</v>
      </c>
      <c r="Q203" s="39">
        <f t="shared" si="243"/>
        <v>1311.12</v>
      </c>
      <c r="R203" s="38">
        <f t="shared" si="244"/>
        <v>0</v>
      </c>
      <c r="S203" s="38">
        <f t="shared" si="245"/>
        <v>313.64</v>
      </c>
      <c r="T203" s="39">
        <f t="shared" si="246"/>
        <v>124.84</v>
      </c>
      <c r="U203" s="38">
        <f t="shared" si="247"/>
        <v>11.76</v>
      </c>
      <c r="V203" s="39">
        <f t="shared" si="248"/>
        <v>110</v>
      </c>
      <c r="W203" s="39">
        <f t="shared" si="249"/>
        <v>0</v>
      </c>
      <c r="X203" s="38">
        <f t="shared" si="250"/>
        <v>560.24</v>
      </c>
      <c r="Y203" s="38">
        <f t="shared" si="251"/>
        <v>1871.36</v>
      </c>
      <c r="Z203" s="43"/>
      <c r="AA203" s="41" t="s">
        <v>50</v>
      </c>
      <c r="AB203" s="42">
        <f t="shared" ref="AB203:AH203" si="263">K203+R203</f>
        <v>47.05</v>
      </c>
      <c r="AC203" s="42">
        <f t="shared" si="263"/>
        <v>940.93</v>
      </c>
      <c r="AD203" s="42">
        <f t="shared" si="263"/>
        <v>624.18</v>
      </c>
      <c r="AE203" s="42">
        <f t="shared" si="263"/>
        <v>39.2</v>
      </c>
      <c r="AF203" s="42">
        <f t="shared" si="263"/>
        <v>220</v>
      </c>
      <c r="AG203" s="42">
        <f t="shared" si="263"/>
        <v>0</v>
      </c>
      <c r="AH203" s="42">
        <f t="shared" si="263"/>
        <v>1871.36</v>
      </c>
      <c r="AI203" s="41" t="s">
        <v>33</v>
      </c>
    </row>
    <row r="204" s="15" customFormat="1" ht="16" customHeight="1" spans="1:36">
      <c r="A204" s="37">
        <f t="shared" si="236"/>
        <v>201</v>
      </c>
      <c r="B204" s="38" t="s">
        <v>186</v>
      </c>
      <c r="C204" s="54" t="s">
        <v>546</v>
      </c>
      <c r="D204" s="220" t="s">
        <v>547</v>
      </c>
      <c r="E204" s="38">
        <v>3920.55</v>
      </c>
      <c r="F204" s="38">
        <v>3920.55</v>
      </c>
      <c r="G204" s="39">
        <v>6241.75</v>
      </c>
      <c r="H204" s="38">
        <v>3920.55</v>
      </c>
      <c r="I204" s="43">
        <v>3180</v>
      </c>
      <c r="J204" s="39"/>
      <c r="K204" s="38">
        <f t="shared" si="237"/>
        <v>47.05</v>
      </c>
      <c r="L204" s="38">
        <f t="shared" si="238"/>
        <v>627.29</v>
      </c>
      <c r="M204" s="39">
        <f t="shared" si="239"/>
        <v>499.34</v>
      </c>
      <c r="N204" s="38">
        <f t="shared" si="240"/>
        <v>27.44</v>
      </c>
      <c r="O204" s="39">
        <f t="shared" si="241"/>
        <v>159</v>
      </c>
      <c r="P204" s="39">
        <f t="shared" si="242"/>
        <v>0</v>
      </c>
      <c r="Q204" s="39">
        <f t="shared" si="243"/>
        <v>1360.12</v>
      </c>
      <c r="R204" s="38">
        <f t="shared" si="244"/>
        <v>0</v>
      </c>
      <c r="S204" s="38">
        <f t="shared" si="245"/>
        <v>313.64</v>
      </c>
      <c r="T204" s="39">
        <f t="shared" si="246"/>
        <v>124.84</v>
      </c>
      <c r="U204" s="38">
        <f t="shared" si="247"/>
        <v>11.76</v>
      </c>
      <c r="V204" s="39">
        <f t="shared" si="248"/>
        <v>159</v>
      </c>
      <c r="W204" s="39">
        <f t="shared" si="249"/>
        <v>0</v>
      </c>
      <c r="X204" s="38">
        <f t="shared" si="250"/>
        <v>609.24</v>
      </c>
      <c r="Y204" s="38">
        <f t="shared" si="251"/>
        <v>1969.36</v>
      </c>
      <c r="Z204" s="43"/>
      <c r="AA204" s="41" t="s">
        <v>66</v>
      </c>
      <c r="AB204" s="42">
        <f t="shared" ref="AB204:AH204" si="264">K204+R204</f>
        <v>47.05</v>
      </c>
      <c r="AC204" s="42">
        <f t="shared" si="264"/>
        <v>940.93</v>
      </c>
      <c r="AD204" s="42">
        <f t="shared" si="264"/>
        <v>624.18</v>
      </c>
      <c r="AE204" s="42">
        <f t="shared" si="264"/>
        <v>39.2</v>
      </c>
      <c r="AF204" s="42">
        <f t="shared" si="264"/>
        <v>318</v>
      </c>
      <c r="AG204" s="42">
        <f t="shared" si="264"/>
        <v>0</v>
      </c>
      <c r="AH204" s="42">
        <f t="shared" si="264"/>
        <v>1969.36</v>
      </c>
      <c r="AI204" s="41" t="s">
        <v>36</v>
      </c>
    </row>
    <row r="205" s="15" customFormat="1" ht="16" customHeight="1" spans="1:36">
      <c r="A205" s="37">
        <f t="shared" si="236"/>
        <v>202</v>
      </c>
      <c r="B205" s="38" t="s">
        <v>110</v>
      </c>
      <c r="C205" s="54" t="s">
        <v>548</v>
      </c>
      <c r="D205" s="221" t="s">
        <v>549</v>
      </c>
      <c r="E205" s="38">
        <v>3920.55</v>
      </c>
      <c r="F205" s="38">
        <v>3920.55</v>
      </c>
      <c r="G205" s="39">
        <v>6241.75</v>
      </c>
      <c r="H205" s="38">
        <v>3920.55</v>
      </c>
      <c r="I205" s="43">
        <v>2200</v>
      </c>
      <c r="J205" s="39"/>
      <c r="K205" s="38">
        <f t="shared" si="237"/>
        <v>47.05</v>
      </c>
      <c r="L205" s="38">
        <f t="shared" si="238"/>
        <v>627.29</v>
      </c>
      <c r="M205" s="39">
        <f t="shared" si="239"/>
        <v>499.34</v>
      </c>
      <c r="N205" s="38">
        <f t="shared" si="240"/>
        <v>27.44</v>
      </c>
      <c r="O205" s="39">
        <f t="shared" si="241"/>
        <v>110</v>
      </c>
      <c r="P205" s="39">
        <f t="shared" si="242"/>
        <v>0</v>
      </c>
      <c r="Q205" s="39">
        <f t="shared" si="243"/>
        <v>1311.12</v>
      </c>
      <c r="R205" s="38">
        <f t="shared" si="244"/>
        <v>0</v>
      </c>
      <c r="S205" s="38">
        <f t="shared" si="245"/>
        <v>313.64</v>
      </c>
      <c r="T205" s="39">
        <f t="shared" si="246"/>
        <v>124.84</v>
      </c>
      <c r="U205" s="38">
        <f t="shared" si="247"/>
        <v>11.76</v>
      </c>
      <c r="V205" s="39">
        <f t="shared" si="248"/>
        <v>110</v>
      </c>
      <c r="W205" s="39">
        <f t="shared" si="249"/>
        <v>0</v>
      </c>
      <c r="X205" s="38">
        <f t="shared" si="250"/>
        <v>560.24</v>
      </c>
      <c r="Y205" s="38">
        <f t="shared" si="251"/>
        <v>1871.36</v>
      </c>
      <c r="Z205" s="43"/>
      <c r="AA205" s="41" t="s">
        <v>59</v>
      </c>
      <c r="AB205" s="42">
        <f t="shared" ref="AB205:AH205" si="265">K205+R205</f>
        <v>47.05</v>
      </c>
      <c r="AC205" s="42">
        <f t="shared" si="265"/>
        <v>940.93</v>
      </c>
      <c r="AD205" s="42">
        <f t="shared" si="265"/>
        <v>624.18</v>
      </c>
      <c r="AE205" s="42">
        <f t="shared" si="265"/>
        <v>39.2</v>
      </c>
      <c r="AF205" s="42">
        <f t="shared" si="265"/>
        <v>220</v>
      </c>
      <c r="AG205" s="42">
        <f t="shared" si="265"/>
        <v>0</v>
      </c>
      <c r="AH205" s="42">
        <f t="shared" si="265"/>
        <v>1871.36</v>
      </c>
      <c r="AI205" s="41" t="s">
        <v>33</v>
      </c>
    </row>
    <row r="206" s="15" customFormat="1" ht="16" customHeight="1" spans="1:36">
      <c r="A206" s="37">
        <f t="shared" si="236"/>
        <v>203</v>
      </c>
      <c r="B206" s="38" t="s">
        <v>116</v>
      </c>
      <c r="C206" s="54" t="s">
        <v>550</v>
      </c>
      <c r="D206" s="46" t="s">
        <v>551</v>
      </c>
      <c r="E206" s="38">
        <v>3920.55</v>
      </c>
      <c r="F206" s="38">
        <v>3920.55</v>
      </c>
      <c r="G206" s="39">
        <v>6241.75</v>
      </c>
      <c r="H206" s="38">
        <v>3920.55</v>
      </c>
      <c r="I206" s="43">
        <v>2200</v>
      </c>
      <c r="J206" s="39"/>
      <c r="K206" s="38">
        <f t="shared" si="237"/>
        <v>47.05</v>
      </c>
      <c r="L206" s="38">
        <f t="shared" si="238"/>
        <v>627.29</v>
      </c>
      <c r="M206" s="39">
        <f t="shared" si="239"/>
        <v>499.34</v>
      </c>
      <c r="N206" s="38">
        <f t="shared" si="240"/>
        <v>27.44</v>
      </c>
      <c r="O206" s="39">
        <f t="shared" si="241"/>
        <v>110</v>
      </c>
      <c r="P206" s="39">
        <f t="shared" si="242"/>
        <v>0</v>
      </c>
      <c r="Q206" s="39">
        <f t="shared" si="243"/>
        <v>1311.12</v>
      </c>
      <c r="R206" s="38">
        <f t="shared" si="244"/>
        <v>0</v>
      </c>
      <c r="S206" s="38">
        <f t="shared" si="245"/>
        <v>313.64</v>
      </c>
      <c r="T206" s="39">
        <f t="shared" si="246"/>
        <v>124.84</v>
      </c>
      <c r="U206" s="38">
        <f t="shared" si="247"/>
        <v>11.76</v>
      </c>
      <c r="V206" s="39">
        <f t="shared" si="248"/>
        <v>110</v>
      </c>
      <c r="W206" s="39">
        <f t="shared" si="249"/>
        <v>0</v>
      </c>
      <c r="X206" s="38">
        <f t="shared" si="250"/>
        <v>560.24</v>
      </c>
      <c r="Y206" s="38">
        <f t="shared" si="251"/>
        <v>1871.36</v>
      </c>
      <c r="Z206" s="43"/>
      <c r="AA206" s="41" t="s">
        <v>80</v>
      </c>
      <c r="AB206" s="42">
        <f t="shared" ref="AB206:AH206" si="266">K206+R206</f>
        <v>47.05</v>
      </c>
      <c r="AC206" s="42">
        <f t="shared" si="266"/>
        <v>940.93</v>
      </c>
      <c r="AD206" s="42">
        <f t="shared" si="266"/>
        <v>624.18</v>
      </c>
      <c r="AE206" s="42">
        <f t="shared" si="266"/>
        <v>39.2</v>
      </c>
      <c r="AF206" s="42">
        <f t="shared" si="266"/>
        <v>220</v>
      </c>
      <c r="AG206" s="42">
        <f t="shared" si="266"/>
        <v>0</v>
      </c>
      <c r="AH206" s="42">
        <f t="shared" si="266"/>
        <v>1871.36</v>
      </c>
      <c r="AI206" s="41" t="s">
        <v>33</v>
      </c>
    </row>
    <row r="207" s="15" customFormat="1" ht="16" customHeight="1" spans="1:36">
      <c r="A207" s="37">
        <f t="shared" si="236"/>
        <v>204</v>
      </c>
      <c r="B207" s="38" t="s">
        <v>116</v>
      </c>
      <c r="C207" s="54" t="s">
        <v>552</v>
      </c>
      <c r="D207" s="46" t="s">
        <v>553</v>
      </c>
      <c r="E207" s="38">
        <v>3920.55</v>
      </c>
      <c r="F207" s="38">
        <v>3920.55</v>
      </c>
      <c r="G207" s="39">
        <v>6241.75</v>
      </c>
      <c r="H207" s="38">
        <v>3920.55</v>
      </c>
      <c r="I207" s="43">
        <v>2200</v>
      </c>
      <c r="J207" s="39"/>
      <c r="K207" s="38">
        <f t="shared" si="237"/>
        <v>47.05</v>
      </c>
      <c r="L207" s="38">
        <f t="shared" si="238"/>
        <v>627.29</v>
      </c>
      <c r="M207" s="39">
        <f t="shared" si="239"/>
        <v>499.34</v>
      </c>
      <c r="N207" s="38">
        <f t="shared" si="240"/>
        <v>27.44</v>
      </c>
      <c r="O207" s="39">
        <f t="shared" si="241"/>
        <v>110</v>
      </c>
      <c r="P207" s="39">
        <f t="shared" si="242"/>
        <v>0</v>
      </c>
      <c r="Q207" s="39">
        <f t="shared" si="243"/>
        <v>1311.12</v>
      </c>
      <c r="R207" s="38">
        <f t="shared" si="244"/>
        <v>0</v>
      </c>
      <c r="S207" s="38">
        <f t="shared" si="245"/>
        <v>313.64</v>
      </c>
      <c r="T207" s="39">
        <f t="shared" si="246"/>
        <v>124.84</v>
      </c>
      <c r="U207" s="38">
        <f t="shared" si="247"/>
        <v>11.76</v>
      </c>
      <c r="V207" s="39">
        <f t="shared" si="248"/>
        <v>110</v>
      </c>
      <c r="W207" s="39">
        <f t="shared" si="249"/>
        <v>0</v>
      </c>
      <c r="X207" s="38">
        <f t="shared" si="250"/>
        <v>560.24</v>
      </c>
      <c r="Y207" s="38">
        <f t="shared" si="251"/>
        <v>1871.36</v>
      </c>
      <c r="Z207" s="43"/>
      <c r="AA207" s="41" t="s">
        <v>71</v>
      </c>
      <c r="AB207" s="42">
        <f t="shared" ref="AB207:AH207" si="267">K207+R207</f>
        <v>47.05</v>
      </c>
      <c r="AC207" s="42">
        <f t="shared" si="267"/>
        <v>940.93</v>
      </c>
      <c r="AD207" s="42">
        <f t="shared" si="267"/>
        <v>624.18</v>
      </c>
      <c r="AE207" s="42">
        <f t="shared" si="267"/>
        <v>39.2</v>
      </c>
      <c r="AF207" s="42">
        <f t="shared" si="267"/>
        <v>220</v>
      </c>
      <c r="AG207" s="42">
        <f t="shared" si="267"/>
        <v>0</v>
      </c>
      <c r="AH207" s="42">
        <f t="shared" si="267"/>
        <v>1871.36</v>
      </c>
      <c r="AI207" s="41" t="s">
        <v>33</v>
      </c>
    </row>
    <row r="208" s="15" customFormat="1" ht="16" customHeight="1" spans="1:36">
      <c r="A208" s="37">
        <f t="shared" si="236"/>
        <v>205</v>
      </c>
      <c r="B208" s="38" t="s">
        <v>554</v>
      </c>
      <c r="C208" s="54" t="s">
        <v>555</v>
      </c>
      <c r="D208" s="46" t="s">
        <v>556</v>
      </c>
      <c r="E208" s="38">
        <v>3920.55</v>
      </c>
      <c r="F208" s="38">
        <v>3920.55</v>
      </c>
      <c r="G208" s="39">
        <v>6241.75</v>
      </c>
      <c r="H208" s="38">
        <v>3920.55</v>
      </c>
      <c r="I208" s="43">
        <v>3180</v>
      </c>
      <c r="J208" s="39"/>
      <c r="K208" s="38">
        <f t="shared" si="237"/>
        <v>47.05</v>
      </c>
      <c r="L208" s="38">
        <f t="shared" si="238"/>
        <v>627.29</v>
      </c>
      <c r="M208" s="39">
        <f t="shared" si="239"/>
        <v>499.34</v>
      </c>
      <c r="N208" s="38">
        <f t="shared" si="240"/>
        <v>27.44</v>
      </c>
      <c r="O208" s="39">
        <f t="shared" si="241"/>
        <v>159</v>
      </c>
      <c r="P208" s="39">
        <f t="shared" si="242"/>
        <v>0</v>
      </c>
      <c r="Q208" s="39">
        <f t="shared" si="243"/>
        <v>1360.12</v>
      </c>
      <c r="R208" s="38">
        <f t="shared" si="244"/>
        <v>0</v>
      </c>
      <c r="S208" s="38">
        <f t="shared" si="245"/>
        <v>313.64</v>
      </c>
      <c r="T208" s="39">
        <f t="shared" si="246"/>
        <v>124.84</v>
      </c>
      <c r="U208" s="38">
        <f t="shared" si="247"/>
        <v>11.76</v>
      </c>
      <c r="V208" s="39">
        <f t="shared" si="248"/>
        <v>159</v>
      </c>
      <c r="W208" s="39">
        <f t="shared" si="249"/>
        <v>0</v>
      </c>
      <c r="X208" s="38">
        <f t="shared" si="250"/>
        <v>609.24</v>
      </c>
      <c r="Y208" s="38">
        <f t="shared" si="251"/>
        <v>1969.36</v>
      </c>
      <c r="Z208" s="43"/>
      <c r="AA208" s="41" t="s">
        <v>79</v>
      </c>
      <c r="AB208" s="42">
        <f t="shared" ref="AB208:AH208" si="268">K208+R208</f>
        <v>47.05</v>
      </c>
      <c r="AC208" s="42">
        <f t="shared" si="268"/>
        <v>940.93</v>
      </c>
      <c r="AD208" s="42">
        <f t="shared" si="268"/>
        <v>624.18</v>
      </c>
      <c r="AE208" s="42">
        <f t="shared" si="268"/>
        <v>39.2</v>
      </c>
      <c r="AF208" s="42">
        <f t="shared" si="268"/>
        <v>318</v>
      </c>
      <c r="AG208" s="42">
        <f t="shared" si="268"/>
        <v>0</v>
      </c>
      <c r="AH208" s="42">
        <f t="shared" si="268"/>
        <v>1969.36</v>
      </c>
      <c r="AI208" s="41" t="s">
        <v>35</v>
      </c>
    </row>
    <row r="209" s="15" customFormat="1" ht="16" customHeight="1" spans="1:35">
      <c r="A209" s="37">
        <f t="shared" si="236"/>
        <v>206</v>
      </c>
      <c r="B209" s="38" t="s">
        <v>238</v>
      </c>
      <c r="C209" s="45" t="s">
        <v>557</v>
      </c>
      <c r="D209" s="46" t="s">
        <v>558</v>
      </c>
      <c r="E209" s="63">
        <v>3920.55</v>
      </c>
      <c r="F209" s="38">
        <v>3920.55</v>
      </c>
      <c r="G209" s="39">
        <v>6241.75</v>
      </c>
      <c r="H209" s="38">
        <v>3920.55</v>
      </c>
      <c r="I209" s="43">
        <v>2200</v>
      </c>
      <c r="J209" s="39"/>
      <c r="K209" s="38">
        <f t="shared" si="237"/>
        <v>47.05</v>
      </c>
      <c r="L209" s="38">
        <f t="shared" si="238"/>
        <v>627.29</v>
      </c>
      <c r="M209" s="39">
        <f t="shared" si="239"/>
        <v>499.34</v>
      </c>
      <c r="N209" s="38">
        <f t="shared" si="240"/>
        <v>27.44</v>
      </c>
      <c r="O209" s="39">
        <f t="shared" si="241"/>
        <v>110</v>
      </c>
      <c r="P209" s="39">
        <f t="shared" si="242"/>
        <v>0</v>
      </c>
      <c r="Q209" s="39">
        <f t="shared" si="243"/>
        <v>1311.12</v>
      </c>
      <c r="R209" s="38">
        <f t="shared" si="244"/>
        <v>0</v>
      </c>
      <c r="S209" s="38">
        <f t="shared" si="245"/>
        <v>313.64</v>
      </c>
      <c r="T209" s="39">
        <f t="shared" si="246"/>
        <v>124.84</v>
      </c>
      <c r="U209" s="38">
        <f t="shared" si="247"/>
        <v>11.76</v>
      </c>
      <c r="V209" s="39">
        <f t="shared" si="248"/>
        <v>110</v>
      </c>
      <c r="W209" s="39">
        <f t="shared" si="249"/>
        <v>0</v>
      </c>
      <c r="X209" s="38">
        <f t="shared" si="250"/>
        <v>560.24</v>
      </c>
      <c r="Y209" s="38">
        <f t="shared" si="251"/>
        <v>1871.36</v>
      </c>
      <c r="Z209" s="43"/>
      <c r="AA209" s="41" t="s">
        <v>60</v>
      </c>
      <c r="AB209" s="42">
        <f t="shared" ref="AB209:AH209" si="269">K209+R209</f>
        <v>47.05</v>
      </c>
      <c r="AC209" s="42">
        <f t="shared" si="269"/>
        <v>940.93</v>
      </c>
      <c r="AD209" s="42">
        <f t="shared" si="269"/>
        <v>624.18</v>
      </c>
      <c r="AE209" s="42">
        <f t="shared" si="269"/>
        <v>39.2</v>
      </c>
      <c r="AF209" s="42">
        <f t="shared" si="269"/>
        <v>220</v>
      </c>
      <c r="AG209" s="42">
        <f t="shared" si="269"/>
        <v>0</v>
      </c>
      <c r="AH209" s="42">
        <f t="shared" si="269"/>
        <v>1871.36</v>
      </c>
      <c r="AI209" s="41" t="s">
        <v>33</v>
      </c>
    </row>
    <row r="210" s="15" customFormat="1" ht="16" customHeight="1" spans="1:35">
      <c r="A210" s="37">
        <f t="shared" si="236"/>
        <v>207</v>
      </c>
      <c r="B210" s="38" t="s">
        <v>189</v>
      </c>
      <c r="C210" s="45" t="s">
        <v>559</v>
      </c>
      <c r="D210" s="46" t="s">
        <v>560</v>
      </c>
      <c r="E210" s="63">
        <v>3920.55</v>
      </c>
      <c r="F210" s="38">
        <v>3920.55</v>
      </c>
      <c r="G210" s="39">
        <v>6241.75</v>
      </c>
      <c r="H210" s="38">
        <v>3920.55</v>
      </c>
      <c r="I210" s="43">
        <v>3180</v>
      </c>
      <c r="J210" s="39"/>
      <c r="K210" s="38">
        <f t="shared" si="237"/>
        <v>47.05</v>
      </c>
      <c r="L210" s="38">
        <f t="shared" si="238"/>
        <v>627.29</v>
      </c>
      <c r="M210" s="39">
        <f t="shared" si="239"/>
        <v>499.34</v>
      </c>
      <c r="N210" s="38">
        <f t="shared" si="240"/>
        <v>27.44</v>
      </c>
      <c r="O210" s="39">
        <f t="shared" si="241"/>
        <v>159</v>
      </c>
      <c r="P210" s="39">
        <f t="shared" si="242"/>
        <v>0</v>
      </c>
      <c r="Q210" s="39">
        <f t="shared" si="243"/>
        <v>1360.12</v>
      </c>
      <c r="R210" s="38">
        <f t="shared" si="244"/>
        <v>0</v>
      </c>
      <c r="S210" s="38">
        <f t="shared" si="245"/>
        <v>313.64</v>
      </c>
      <c r="T210" s="39">
        <f t="shared" si="246"/>
        <v>124.84</v>
      </c>
      <c r="U210" s="38">
        <f t="shared" si="247"/>
        <v>11.76</v>
      </c>
      <c r="V210" s="39">
        <f t="shared" si="248"/>
        <v>159</v>
      </c>
      <c r="W210" s="39">
        <f t="shared" si="249"/>
        <v>0</v>
      </c>
      <c r="X210" s="38">
        <f t="shared" si="250"/>
        <v>609.24</v>
      </c>
      <c r="Y210" s="38">
        <f t="shared" si="251"/>
        <v>1969.36</v>
      </c>
      <c r="Z210" s="43"/>
      <c r="AA210" s="41" t="s">
        <v>52</v>
      </c>
      <c r="AB210" s="42">
        <f t="shared" ref="AB210:AH210" si="270">K210+R210</f>
        <v>47.05</v>
      </c>
      <c r="AC210" s="42">
        <f t="shared" si="270"/>
        <v>940.93</v>
      </c>
      <c r="AD210" s="42">
        <f t="shared" si="270"/>
        <v>624.18</v>
      </c>
      <c r="AE210" s="42">
        <f t="shared" si="270"/>
        <v>39.2</v>
      </c>
      <c r="AF210" s="42">
        <f t="shared" si="270"/>
        <v>318</v>
      </c>
      <c r="AG210" s="42">
        <f t="shared" si="270"/>
        <v>0</v>
      </c>
      <c r="AH210" s="42">
        <f t="shared" si="270"/>
        <v>1969.36</v>
      </c>
      <c r="AI210" s="41" t="s">
        <v>36</v>
      </c>
    </row>
    <row r="211" s="15" customFormat="1" ht="16" customHeight="1" spans="1:35">
      <c r="A211" s="37">
        <f t="shared" si="236"/>
        <v>208</v>
      </c>
      <c r="B211" s="38" t="s">
        <v>129</v>
      </c>
      <c r="C211" s="45" t="s">
        <v>561</v>
      </c>
      <c r="D211" s="46" t="s">
        <v>562</v>
      </c>
      <c r="E211" s="63">
        <v>3920.55</v>
      </c>
      <c r="F211" s="38">
        <v>3920.55</v>
      </c>
      <c r="G211" s="39">
        <v>6241.75</v>
      </c>
      <c r="H211" s="38">
        <v>3920.55</v>
      </c>
      <c r="I211" s="43">
        <v>3180</v>
      </c>
      <c r="J211" s="39"/>
      <c r="K211" s="38">
        <f t="shared" si="237"/>
        <v>47.05</v>
      </c>
      <c r="L211" s="38">
        <f t="shared" si="238"/>
        <v>627.29</v>
      </c>
      <c r="M211" s="39">
        <f t="shared" si="239"/>
        <v>499.34</v>
      </c>
      <c r="N211" s="38">
        <f t="shared" si="240"/>
        <v>27.44</v>
      </c>
      <c r="O211" s="39">
        <f t="shared" si="241"/>
        <v>159</v>
      </c>
      <c r="P211" s="39">
        <f t="shared" si="242"/>
        <v>0</v>
      </c>
      <c r="Q211" s="39">
        <f t="shared" si="243"/>
        <v>1360.12</v>
      </c>
      <c r="R211" s="38">
        <f t="shared" si="244"/>
        <v>0</v>
      </c>
      <c r="S211" s="38">
        <f t="shared" si="245"/>
        <v>313.64</v>
      </c>
      <c r="T211" s="39">
        <f t="shared" si="246"/>
        <v>124.84</v>
      </c>
      <c r="U211" s="38">
        <f t="shared" si="247"/>
        <v>11.76</v>
      </c>
      <c r="V211" s="39">
        <f t="shared" si="248"/>
        <v>159</v>
      </c>
      <c r="W211" s="39">
        <f t="shared" si="249"/>
        <v>0</v>
      </c>
      <c r="X211" s="38">
        <f t="shared" si="250"/>
        <v>609.24</v>
      </c>
      <c r="Y211" s="38">
        <f t="shared" si="251"/>
        <v>1969.36</v>
      </c>
      <c r="Z211" s="43"/>
      <c r="AA211" s="41" t="s">
        <v>58</v>
      </c>
      <c r="AB211" s="42">
        <f t="shared" ref="AB211:AH211" si="271">K211+R211</f>
        <v>47.05</v>
      </c>
      <c r="AC211" s="42">
        <f t="shared" si="271"/>
        <v>940.93</v>
      </c>
      <c r="AD211" s="42">
        <f t="shared" si="271"/>
        <v>624.18</v>
      </c>
      <c r="AE211" s="42">
        <f t="shared" si="271"/>
        <v>39.2</v>
      </c>
      <c r="AF211" s="42">
        <f t="shared" si="271"/>
        <v>318</v>
      </c>
      <c r="AG211" s="42">
        <f t="shared" si="271"/>
        <v>0</v>
      </c>
      <c r="AH211" s="42">
        <f t="shared" si="271"/>
        <v>1969.36</v>
      </c>
      <c r="AI211" s="41" t="s">
        <v>35</v>
      </c>
    </row>
    <row r="212" s="15" customFormat="1" ht="16" customHeight="1" spans="1:35">
      <c r="A212" s="37">
        <f t="shared" si="236"/>
        <v>209</v>
      </c>
      <c r="B212" s="38" t="s">
        <v>245</v>
      </c>
      <c r="C212" s="142" t="s">
        <v>563</v>
      </c>
      <c r="D212" s="221" t="s">
        <v>564</v>
      </c>
      <c r="E212" s="63">
        <v>4700</v>
      </c>
      <c r="F212" s="38">
        <v>4700</v>
      </c>
      <c r="G212" s="39">
        <v>6241.75</v>
      </c>
      <c r="H212" s="38">
        <v>4700</v>
      </c>
      <c r="I212" s="43">
        <v>4180</v>
      </c>
      <c r="J212" s="39"/>
      <c r="K212" s="38">
        <f t="shared" si="237"/>
        <v>56.4</v>
      </c>
      <c r="L212" s="38">
        <f t="shared" si="238"/>
        <v>752</v>
      </c>
      <c r="M212" s="39">
        <f t="shared" si="239"/>
        <v>499.34</v>
      </c>
      <c r="N212" s="38">
        <f t="shared" si="240"/>
        <v>32.9</v>
      </c>
      <c r="O212" s="39">
        <f t="shared" si="241"/>
        <v>209</v>
      </c>
      <c r="P212" s="39">
        <f t="shared" si="242"/>
        <v>0</v>
      </c>
      <c r="Q212" s="39">
        <f t="shared" si="243"/>
        <v>1549.64</v>
      </c>
      <c r="R212" s="38">
        <f t="shared" si="244"/>
        <v>0</v>
      </c>
      <c r="S212" s="38">
        <f t="shared" si="245"/>
        <v>376</v>
      </c>
      <c r="T212" s="39">
        <f t="shared" si="246"/>
        <v>124.84</v>
      </c>
      <c r="U212" s="38">
        <f t="shared" si="247"/>
        <v>14.1</v>
      </c>
      <c r="V212" s="39">
        <f t="shared" si="248"/>
        <v>209</v>
      </c>
      <c r="W212" s="39">
        <f t="shared" si="249"/>
        <v>0</v>
      </c>
      <c r="X212" s="38">
        <f t="shared" si="250"/>
        <v>723.94</v>
      </c>
      <c r="Y212" s="38">
        <f t="shared" si="251"/>
        <v>2273.58</v>
      </c>
      <c r="Z212" s="43"/>
      <c r="AA212" s="41" t="s">
        <v>58</v>
      </c>
      <c r="AB212" s="42">
        <f t="shared" ref="AB212:AH212" si="272">K212+R212</f>
        <v>56.4</v>
      </c>
      <c r="AC212" s="42">
        <f t="shared" si="272"/>
        <v>1128</v>
      </c>
      <c r="AD212" s="42">
        <f t="shared" si="272"/>
        <v>624.18</v>
      </c>
      <c r="AE212" s="42">
        <f t="shared" si="272"/>
        <v>47</v>
      </c>
      <c r="AF212" s="42">
        <f t="shared" si="272"/>
        <v>418</v>
      </c>
      <c r="AG212" s="42">
        <f t="shared" si="272"/>
        <v>0</v>
      </c>
      <c r="AH212" s="42">
        <f t="shared" si="272"/>
        <v>2273.58</v>
      </c>
      <c r="AI212" s="41" t="s">
        <v>35</v>
      </c>
    </row>
    <row r="213" s="15" customFormat="1" ht="16" customHeight="1" spans="1:35">
      <c r="A213" s="37">
        <f t="shared" si="236"/>
        <v>210</v>
      </c>
      <c r="B213" s="38" t="s">
        <v>153</v>
      </c>
      <c r="C213" s="45" t="s">
        <v>565</v>
      </c>
      <c r="D213" s="221" t="s">
        <v>566</v>
      </c>
      <c r="E213" s="63">
        <v>3920.55</v>
      </c>
      <c r="F213" s="38">
        <v>3920.55</v>
      </c>
      <c r="G213" s="39">
        <v>6241.75</v>
      </c>
      <c r="H213" s="38">
        <v>3920.55</v>
      </c>
      <c r="I213" s="43">
        <v>3180</v>
      </c>
      <c r="J213" s="39"/>
      <c r="K213" s="38">
        <f t="shared" si="237"/>
        <v>47.05</v>
      </c>
      <c r="L213" s="38">
        <f t="shared" si="238"/>
        <v>627.29</v>
      </c>
      <c r="M213" s="39">
        <f t="shared" si="239"/>
        <v>499.34</v>
      </c>
      <c r="N213" s="38">
        <f t="shared" si="240"/>
        <v>27.44</v>
      </c>
      <c r="O213" s="39">
        <f t="shared" si="241"/>
        <v>159</v>
      </c>
      <c r="P213" s="39">
        <f t="shared" si="242"/>
        <v>0</v>
      </c>
      <c r="Q213" s="39">
        <f t="shared" si="243"/>
        <v>1360.12</v>
      </c>
      <c r="R213" s="38">
        <f t="shared" si="244"/>
        <v>0</v>
      </c>
      <c r="S213" s="38">
        <f t="shared" si="245"/>
        <v>313.64</v>
      </c>
      <c r="T213" s="39">
        <f t="shared" si="246"/>
        <v>124.84</v>
      </c>
      <c r="U213" s="38">
        <f t="shared" si="247"/>
        <v>11.76</v>
      </c>
      <c r="V213" s="39">
        <f t="shared" si="248"/>
        <v>159</v>
      </c>
      <c r="W213" s="39">
        <f t="shared" si="249"/>
        <v>0</v>
      </c>
      <c r="X213" s="38">
        <f t="shared" si="250"/>
        <v>609.24</v>
      </c>
      <c r="Y213" s="38">
        <f t="shared" si="251"/>
        <v>1969.36</v>
      </c>
      <c r="Z213" s="43"/>
      <c r="AA213" s="41" t="s">
        <v>57</v>
      </c>
      <c r="AB213" s="42">
        <f t="shared" ref="AB213:AH213" si="273">K213+R213</f>
        <v>47.05</v>
      </c>
      <c r="AC213" s="42">
        <f t="shared" si="273"/>
        <v>940.93</v>
      </c>
      <c r="AD213" s="42">
        <f t="shared" si="273"/>
        <v>624.18</v>
      </c>
      <c r="AE213" s="42">
        <f t="shared" si="273"/>
        <v>39.2</v>
      </c>
      <c r="AF213" s="42">
        <f t="shared" si="273"/>
        <v>318</v>
      </c>
      <c r="AG213" s="42">
        <f t="shared" si="273"/>
        <v>0</v>
      </c>
      <c r="AH213" s="42">
        <f t="shared" si="273"/>
        <v>1969.36</v>
      </c>
      <c r="AI213" s="41" t="s">
        <v>36</v>
      </c>
    </row>
    <row r="214" s="15" customFormat="1" ht="16" customHeight="1" spans="1:35">
      <c r="A214" s="37">
        <f t="shared" si="236"/>
        <v>211</v>
      </c>
      <c r="B214" s="38" t="s">
        <v>270</v>
      </c>
      <c r="C214" s="45" t="s">
        <v>567</v>
      </c>
      <c r="D214" s="221" t="s">
        <v>568</v>
      </c>
      <c r="E214" s="63">
        <v>3920.55</v>
      </c>
      <c r="F214" s="38">
        <v>3920.55</v>
      </c>
      <c r="G214" s="39">
        <v>6241.75</v>
      </c>
      <c r="H214" s="38">
        <v>3920.55</v>
      </c>
      <c r="I214" s="43">
        <v>2200</v>
      </c>
      <c r="J214" s="39"/>
      <c r="K214" s="38">
        <f t="shared" si="237"/>
        <v>47.05</v>
      </c>
      <c r="L214" s="38">
        <f t="shared" si="238"/>
        <v>627.29</v>
      </c>
      <c r="M214" s="39">
        <f t="shared" si="239"/>
        <v>499.34</v>
      </c>
      <c r="N214" s="38">
        <f t="shared" si="240"/>
        <v>27.44</v>
      </c>
      <c r="O214" s="39">
        <f t="shared" si="241"/>
        <v>110</v>
      </c>
      <c r="P214" s="39">
        <f t="shared" si="242"/>
        <v>0</v>
      </c>
      <c r="Q214" s="39">
        <f t="shared" si="243"/>
        <v>1311.12</v>
      </c>
      <c r="R214" s="38">
        <f t="shared" si="244"/>
        <v>0</v>
      </c>
      <c r="S214" s="38">
        <f t="shared" si="245"/>
        <v>313.64</v>
      </c>
      <c r="T214" s="39">
        <f t="shared" si="246"/>
        <v>124.84</v>
      </c>
      <c r="U214" s="38">
        <f t="shared" si="247"/>
        <v>11.76</v>
      </c>
      <c r="V214" s="39">
        <f t="shared" si="248"/>
        <v>110</v>
      </c>
      <c r="W214" s="39">
        <f t="shared" si="249"/>
        <v>0</v>
      </c>
      <c r="X214" s="38">
        <f t="shared" si="250"/>
        <v>560.24</v>
      </c>
      <c r="Y214" s="38">
        <f t="shared" si="251"/>
        <v>1871.36</v>
      </c>
      <c r="Z214" s="43"/>
      <c r="AA214" s="41" t="s">
        <v>63</v>
      </c>
      <c r="AB214" s="42">
        <f t="shared" ref="AB214:AH214" si="274">K214+R214</f>
        <v>47.05</v>
      </c>
      <c r="AC214" s="42">
        <f t="shared" si="274"/>
        <v>940.93</v>
      </c>
      <c r="AD214" s="42">
        <f t="shared" si="274"/>
        <v>624.18</v>
      </c>
      <c r="AE214" s="42">
        <f t="shared" si="274"/>
        <v>39.2</v>
      </c>
      <c r="AF214" s="42">
        <f t="shared" si="274"/>
        <v>220</v>
      </c>
      <c r="AG214" s="42">
        <f t="shared" si="274"/>
        <v>0</v>
      </c>
      <c r="AH214" s="42">
        <f t="shared" si="274"/>
        <v>1871.36</v>
      </c>
      <c r="AI214" s="41" t="s">
        <v>36</v>
      </c>
    </row>
    <row r="215" s="15" customFormat="1" ht="16" customHeight="1" spans="1:35">
      <c r="A215" s="37">
        <f t="shared" si="236"/>
        <v>212</v>
      </c>
      <c r="B215" s="38" t="s">
        <v>569</v>
      </c>
      <c r="C215" s="64" t="s">
        <v>570</v>
      </c>
      <c r="D215" s="225" t="s">
        <v>571</v>
      </c>
      <c r="E215" s="63">
        <v>3920.55</v>
      </c>
      <c r="F215" s="38">
        <v>3920.55</v>
      </c>
      <c r="G215" s="39">
        <v>6241.75</v>
      </c>
      <c r="H215" s="38">
        <v>3920.55</v>
      </c>
      <c r="I215" s="43">
        <v>0</v>
      </c>
      <c r="J215" s="39"/>
      <c r="K215" s="38">
        <f t="shared" si="237"/>
        <v>47.05</v>
      </c>
      <c r="L215" s="38">
        <f t="shared" si="238"/>
        <v>627.29</v>
      </c>
      <c r="M215" s="39">
        <f t="shared" si="239"/>
        <v>499.34</v>
      </c>
      <c r="N215" s="38">
        <f t="shared" si="240"/>
        <v>27.44</v>
      </c>
      <c r="O215" s="39">
        <f t="shared" si="241"/>
        <v>0</v>
      </c>
      <c r="P215" s="39">
        <f t="shared" si="242"/>
        <v>0</v>
      </c>
      <c r="Q215" s="39">
        <f t="shared" si="243"/>
        <v>1201.12</v>
      </c>
      <c r="R215" s="38">
        <f t="shared" si="244"/>
        <v>0</v>
      </c>
      <c r="S215" s="38">
        <f t="shared" si="245"/>
        <v>313.64</v>
      </c>
      <c r="T215" s="39">
        <f t="shared" si="246"/>
        <v>124.84</v>
      </c>
      <c r="U215" s="38">
        <f t="shared" si="247"/>
        <v>11.76</v>
      </c>
      <c r="V215" s="39">
        <f t="shared" si="248"/>
        <v>0</v>
      </c>
      <c r="W215" s="39">
        <f t="shared" si="249"/>
        <v>0</v>
      </c>
      <c r="X215" s="38">
        <f t="shared" si="250"/>
        <v>450.24</v>
      </c>
      <c r="Y215" s="38">
        <f t="shared" si="251"/>
        <v>1651.36</v>
      </c>
      <c r="Z215" s="43"/>
      <c r="AA215" s="41" t="s">
        <v>82</v>
      </c>
      <c r="AB215" s="42">
        <f t="shared" ref="AB215:AH215" si="275">K215+R215</f>
        <v>47.05</v>
      </c>
      <c r="AC215" s="42">
        <f t="shared" si="275"/>
        <v>940.93</v>
      </c>
      <c r="AD215" s="42">
        <f t="shared" si="275"/>
        <v>624.18</v>
      </c>
      <c r="AE215" s="42">
        <f t="shared" si="275"/>
        <v>39.2</v>
      </c>
      <c r="AF215" s="42">
        <f t="shared" si="275"/>
        <v>0</v>
      </c>
      <c r="AG215" s="42">
        <f t="shared" si="275"/>
        <v>0</v>
      </c>
      <c r="AH215" s="42">
        <f t="shared" si="275"/>
        <v>1651.36</v>
      </c>
      <c r="AI215" s="41" t="s">
        <v>31</v>
      </c>
    </row>
    <row r="216" s="15" customFormat="1" ht="16" customHeight="1" spans="1:35">
      <c r="A216" s="37">
        <f t="shared" si="236"/>
        <v>213</v>
      </c>
      <c r="B216" s="38" t="s">
        <v>569</v>
      </c>
      <c r="C216" s="64" t="s">
        <v>572</v>
      </c>
      <c r="D216" s="225" t="s">
        <v>573</v>
      </c>
      <c r="E216" s="63">
        <v>3920.55</v>
      </c>
      <c r="F216" s="38">
        <v>3920.55</v>
      </c>
      <c r="G216" s="39">
        <v>6241.75</v>
      </c>
      <c r="H216" s="38">
        <v>3920.55</v>
      </c>
      <c r="I216" s="43">
        <v>0</v>
      </c>
      <c r="J216" s="39"/>
      <c r="K216" s="38">
        <f t="shared" si="237"/>
        <v>47.05</v>
      </c>
      <c r="L216" s="38">
        <f t="shared" si="238"/>
        <v>627.29</v>
      </c>
      <c r="M216" s="39">
        <f t="shared" si="239"/>
        <v>499.34</v>
      </c>
      <c r="N216" s="38">
        <f t="shared" si="240"/>
        <v>27.44</v>
      </c>
      <c r="O216" s="39">
        <f t="shared" si="241"/>
        <v>0</v>
      </c>
      <c r="P216" s="39">
        <f t="shared" si="242"/>
        <v>0</v>
      </c>
      <c r="Q216" s="39">
        <f t="shared" si="243"/>
        <v>1201.12</v>
      </c>
      <c r="R216" s="38">
        <f t="shared" si="244"/>
        <v>0</v>
      </c>
      <c r="S216" s="38">
        <f t="shared" si="245"/>
        <v>313.64</v>
      </c>
      <c r="T216" s="39">
        <f t="shared" si="246"/>
        <v>124.84</v>
      </c>
      <c r="U216" s="38">
        <f t="shared" si="247"/>
        <v>11.76</v>
      </c>
      <c r="V216" s="39">
        <f t="shared" si="248"/>
        <v>0</v>
      </c>
      <c r="W216" s="39">
        <f t="shared" si="249"/>
        <v>0</v>
      </c>
      <c r="X216" s="38">
        <f t="shared" si="250"/>
        <v>450.24</v>
      </c>
      <c r="Y216" s="38">
        <f t="shared" si="251"/>
        <v>1651.36</v>
      </c>
      <c r="Z216" s="43"/>
      <c r="AA216" s="41" t="s">
        <v>82</v>
      </c>
      <c r="AB216" s="42">
        <f t="shared" ref="AB216:AH216" si="276">K216+R216</f>
        <v>47.05</v>
      </c>
      <c r="AC216" s="42">
        <f t="shared" si="276"/>
        <v>940.93</v>
      </c>
      <c r="AD216" s="42">
        <f t="shared" si="276"/>
        <v>624.18</v>
      </c>
      <c r="AE216" s="42">
        <f t="shared" si="276"/>
        <v>39.2</v>
      </c>
      <c r="AF216" s="42">
        <f t="shared" si="276"/>
        <v>0</v>
      </c>
      <c r="AG216" s="42">
        <f t="shared" si="276"/>
        <v>0</v>
      </c>
      <c r="AH216" s="42">
        <f t="shared" si="276"/>
        <v>1651.36</v>
      </c>
      <c r="AI216" s="41" t="s">
        <v>31</v>
      </c>
    </row>
    <row r="217" s="15" customFormat="1" ht="16" customHeight="1" spans="1:35">
      <c r="A217" s="37">
        <f t="shared" si="236"/>
        <v>214</v>
      </c>
      <c r="B217" s="38" t="s">
        <v>129</v>
      </c>
      <c r="C217" s="66" t="s">
        <v>574</v>
      </c>
      <c r="D217" s="46" t="s">
        <v>575</v>
      </c>
      <c r="E217" s="63">
        <v>3920.55</v>
      </c>
      <c r="F217" s="38">
        <v>3920.55</v>
      </c>
      <c r="G217" s="39">
        <v>6241.75</v>
      </c>
      <c r="H217" s="38">
        <v>3920.55</v>
      </c>
      <c r="I217" s="43">
        <v>3180</v>
      </c>
      <c r="J217" s="39"/>
      <c r="K217" s="38">
        <f t="shared" si="237"/>
        <v>47.05</v>
      </c>
      <c r="L217" s="38">
        <f t="shared" si="238"/>
        <v>627.29</v>
      </c>
      <c r="M217" s="39">
        <f t="shared" si="239"/>
        <v>499.34</v>
      </c>
      <c r="N217" s="38">
        <f t="shared" si="240"/>
        <v>27.44</v>
      </c>
      <c r="O217" s="39">
        <f t="shared" si="241"/>
        <v>159</v>
      </c>
      <c r="P217" s="39">
        <f t="shared" si="242"/>
        <v>0</v>
      </c>
      <c r="Q217" s="39">
        <f t="shared" si="243"/>
        <v>1360.12</v>
      </c>
      <c r="R217" s="38">
        <f t="shared" si="244"/>
        <v>0</v>
      </c>
      <c r="S217" s="38">
        <f t="shared" si="245"/>
        <v>313.64</v>
      </c>
      <c r="T217" s="39">
        <f t="shared" si="246"/>
        <v>124.84</v>
      </c>
      <c r="U217" s="38">
        <f t="shared" si="247"/>
        <v>11.76</v>
      </c>
      <c r="V217" s="39">
        <f t="shared" si="248"/>
        <v>159</v>
      </c>
      <c r="W217" s="39">
        <f t="shared" si="249"/>
        <v>0</v>
      </c>
      <c r="X217" s="38">
        <f t="shared" si="250"/>
        <v>609.24</v>
      </c>
      <c r="Y217" s="38">
        <f t="shared" si="251"/>
        <v>1969.36</v>
      </c>
      <c r="Z217" s="43"/>
      <c r="AA217" s="41" t="s">
        <v>58</v>
      </c>
      <c r="AB217" s="42">
        <f t="shared" ref="AB217:AH217" si="277">K217+R217</f>
        <v>47.05</v>
      </c>
      <c r="AC217" s="42">
        <f t="shared" si="277"/>
        <v>940.93</v>
      </c>
      <c r="AD217" s="42">
        <f t="shared" si="277"/>
        <v>624.18</v>
      </c>
      <c r="AE217" s="42">
        <f t="shared" si="277"/>
        <v>39.2</v>
      </c>
      <c r="AF217" s="42">
        <f t="shared" si="277"/>
        <v>318</v>
      </c>
      <c r="AG217" s="42">
        <f t="shared" si="277"/>
        <v>0</v>
      </c>
      <c r="AH217" s="42">
        <f t="shared" si="277"/>
        <v>1969.36</v>
      </c>
      <c r="AI217" s="41" t="s">
        <v>35</v>
      </c>
    </row>
    <row r="218" s="15" customFormat="1" ht="16" customHeight="1" spans="1:35">
      <c r="A218" s="37">
        <f t="shared" si="236"/>
        <v>215</v>
      </c>
      <c r="B218" s="38" t="s">
        <v>238</v>
      </c>
      <c r="C218" s="66" t="s">
        <v>576</v>
      </c>
      <c r="D218" s="46" t="s">
        <v>577</v>
      </c>
      <c r="E218" s="63">
        <v>3920.55</v>
      </c>
      <c r="F218" s="38">
        <v>3920.55</v>
      </c>
      <c r="G218" s="39">
        <v>6241.75</v>
      </c>
      <c r="H218" s="38">
        <v>3920.55</v>
      </c>
      <c r="I218" s="43">
        <v>0</v>
      </c>
      <c r="J218" s="39"/>
      <c r="K218" s="38">
        <f t="shared" si="237"/>
        <v>47.05</v>
      </c>
      <c r="L218" s="38">
        <f t="shared" si="238"/>
        <v>627.29</v>
      </c>
      <c r="M218" s="39">
        <f t="shared" si="239"/>
        <v>499.34</v>
      </c>
      <c r="N218" s="38">
        <f t="shared" si="240"/>
        <v>27.44</v>
      </c>
      <c r="O218" s="39">
        <f t="shared" si="241"/>
        <v>0</v>
      </c>
      <c r="P218" s="39">
        <f t="shared" si="242"/>
        <v>0</v>
      </c>
      <c r="Q218" s="39">
        <f t="shared" si="243"/>
        <v>1201.12</v>
      </c>
      <c r="R218" s="38">
        <f t="shared" si="244"/>
        <v>0</v>
      </c>
      <c r="S218" s="38">
        <f t="shared" si="245"/>
        <v>313.64</v>
      </c>
      <c r="T218" s="39">
        <f t="shared" si="246"/>
        <v>124.84</v>
      </c>
      <c r="U218" s="38">
        <f t="shared" si="247"/>
        <v>11.76</v>
      </c>
      <c r="V218" s="39">
        <f t="shared" si="248"/>
        <v>0</v>
      </c>
      <c r="W218" s="39">
        <f t="shared" si="249"/>
        <v>0</v>
      </c>
      <c r="X218" s="38">
        <f t="shared" si="250"/>
        <v>450.24</v>
      </c>
      <c r="Y218" s="38">
        <f t="shared" si="251"/>
        <v>1651.36</v>
      </c>
      <c r="Z218" s="43"/>
      <c r="AA218" s="41" t="s">
        <v>60</v>
      </c>
      <c r="AB218" s="42">
        <f t="shared" ref="AB218:AH218" si="278">K218+R218</f>
        <v>47.05</v>
      </c>
      <c r="AC218" s="42">
        <f t="shared" si="278"/>
        <v>940.93</v>
      </c>
      <c r="AD218" s="42">
        <f t="shared" si="278"/>
        <v>624.18</v>
      </c>
      <c r="AE218" s="42">
        <f t="shared" si="278"/>
        <v>39.2</v>
      </c>
      <c r="AF218" s="42">
        <f t="shared" si="278"/>
        <v>0</v>
      </c>
      <c r="AG218" s="42">
        <f t="shared" si="278"/>
        <v>0</v>
      </c>
      <c r="AH218" s="42">
        <f t="shared" si="278"/>
        <v>1651.36</v>
      </c>
      <c r="AI218" s="41" t="s">
        <v>33</v>
      </c>
    </row>
    <row r="219" s="15" customFormat="1" ht="16" customHeight="1" spans="1:35">
      <c r="A219" s="37">
        <f t="shared" si="236"/>
        <v>216</v>
      </c>
      <c r="B219" s="38" t="s">
        <v>270</v>
      </c>
      <c r="C219" s="66" t="s">
        <v>578</v>
      </c>
      <c r="D219" s="46" t="s">
        <v>579</v>
      </c>
      <c r="E219" s="63">
        <v>3920.55</v>
      </c>
      <c r="F219" s="38">
        <v>3920.55</v>
      </c>
      <c r="G219" s="39">
        <v>6241.75</v>
      </c>
      <c r="H219" s="38">
        <v>3920.55</v>
      </c>
      <c r="I219" s="43">
        <v>2200</v>
      </c>
      <c r="J219" s="39"/>
      <c r="K219" s="38">
        <f t="shared" si="237"/>
        <v>47.05</v>
      </c>
      <c r="L219" s="38">
        <f t="shared" si="238"/>
        <v>627.29</v>
      </c>
      <c r="M219" s="39">
        <f t="shared" si="239"/>
        <v>499.34</v>
      </c>
      <c r="N219" s="38">
        <f t="shared" si="240"/>
        <v>27.44</v>
      </c>
      <c r="O219" s="39">
        <f t="shared" si="241"/>
        <v>110</v>
      </c>
      <c r="P219" s="39">
        <f t="shared" si="242"/>
        <v>0</v>
      </c>
      <c r="Q219" s="39">
        <f t="shared" si="243"/>
        <v>1311.12</v>
      </c>
      <c r="R219" s="38">
        <f t="shared" si="244"/>
        <v>0</v>
      </c>
      <c r="S219" s="38">
        <f t="shared" si="245"/>
        <v>313.64</v>
      </c>
      <c r="T219" s="39">
        <f t="shared" si="246"/>
        <v>124.84</v>
      </c>
      <c r="U219" s="38">
        <f t="shared" si="247"/>
        <v>11.76</v>
      </c>
      <c r="V219" s="39">
        <f t="shared" si="248"/>
        <v>110</v>
      </c>
      <c r="W219" s="39">
        <f t="shared" si="249"/>
        <v>0</v>
      </c>
      <c r="X219" s="38">
        <f t="shared" si="250"/>
        <v>560.24</v>
      </c>
      <c r="Y219" s="38">
        <f t="shared" si="251"/>
        <v>1871.36</v>
      </c>
      <c r="Z219" s="43"/>
      <c r="AA219" s="41" t="s">
        <v>63</v>
      </c>
      <c r="AB219" s="42">
        <f t="shared" ref="AB219:AH219" si="279">K219+R219</f>
        <v>47.05</v>
      </c>
      <c r="AC219" s="42">
        <f t="shared" si="279"/>
        <v>940.93</v>
      </c>
      <c r="AD219" s="42">
        <f t="shared" si="279"/>
        <v>624.18</v>
      </c>
      <c r="AE219" s="42">
        <f t="shared" si="279"/>
        <v>39.2</v>
      </c>
      <c r="AF219" s="42">
        <f t="shared" si="279"/>
        <v>220</v>
      </c>
      <c r="AG219" s="42">
        <f t="shared" si="279"/>
        <v>0</v>
      </c>
      <c r="AH219" s="42">
        <f t="shared" si="279"/>
        <v>1871.36</v>
      </c>
      <c r="AI219" s="41" t="s">
        <v>33</v>
      </c>
    </row>
    <row r="220" s="15" customFormat="1" ht="16" customHeight="1" spans="1:35">
      <c r="A220" s="37">
        <f t="shared" si="236"/>
        <v>217</v>
      </c>
      <c r="B220" s="38" t="s">
        <v>270</v>
      </c>
      <c r="C220" s="66" t="s">
        <v>580</v>
      </c>
      <c r="D220" s="46" t="s">
        <v>581</v>
      </c>
      <c r="E220" s="67">
        <v>3920.55</v>
      </c>
      <c r="F220" s="39">
        <v>3920.55</v>
      </c>
      <c r="G220" s="39">
        <v>6241.75</v>
      </c>
      <c r="H220" s="39">
        <v>3920.55</v>
      </c>
      <c r="I220" s="43">
        <v>2200</v>
      </c>
      <c r="J220" s="39"/>
      <c r="K220" s="38">
        <f t="shared" si="237"/>
        <v>47.05</v>
      </c>
      <c r="L220" s="38">
        <f t="shared" si="238"/>
        <v>627.29</v>
      </c>
      <c r="M220" s="39">
        <f t="shared" si="239"/>
        <v>499.34</v>
      </c>
      <c r="N220" s="38">
        <f t="shared" si="240"/>
        <v>27.44</v>
      </c>
      <c r="O220" s="39">
        <f t="shared" si="241"/>
        <v>110</v>
      </c>
      <c r="P220" s="39">
        <f t="shared" si="242"/>
        <v>0</v>
      </c>
      <c r="Q220" s="39">
        <f t="shared" si="243"/>
        <v>1311.12</v>
      </c>
      <c r="R220" s="38">
        <f t="shared" si="244"/>
        <v>0</v>
      </c>
      <c r="S220" s="38">
        <f t="shared" si="245"/>
        <v>313.64</v>
      </c>
      <c r="T220" s="39">
        <f t="shared" si="246"/>
        <v>124.84</v>
      </c>
      <c r="U220" s="38">
        <f t="shared" si="247"/>
        <v>11.76</v>
      </c>
      <c r="V220" s="39">
        <f t="shared" si="248"/>
        <v>110</v>
      </c>
      <c r="W220" s="39">
        <f t="shared" si="249"/>
        <v>0</v>
      </c>
      <c r="X220" s="38">
        <f t="shared" si="250"/>
        <v>560.24</v>
      </c>
      <c r="Y220" s="38">
        <f t="shared" si="251"/>
        <v>1871.36</v>
      </c>
      <c r="Z220" s="43"/>
      <c r="AA220" s="41" t="s">
        <v>63</v>
      </c>
      <c r="AB220" s="42">
        <f t="shared" ref="AB220:AH220" si="280">K220+R220</f>
        <v>47.05</v>
      </c>
      <c r="AC220" s="42">
        <f t="shared" si="280"/>
        <v>940.93</v>
      </c>
      <c r="AD220" s="42">
        <f t="shared" si="280"/>
        <v>624.18</v>
      </c>
      <c r="AE220" s="42">
        <f t="shared" si="280"/>
        <v>39.2</v>
      </c>
      <c r="AF220" s="42">
        <f t="shared" si="280"/>
        <v>220</v>
      </c>
      <c r="AG220" s="42">
        <f t="shared" si="280"/>
        <v>0</v>
      </c>
      <c r="AH220" s="42">
        <f t="shared" si="280"/>
        <v>1871.36</v>
      </c>
      <c r="AI220" s="41" t="s">
        <v>33</v>
      </c>
    </row>
    <row r="221" s="15" customFormat="1" ht="16" customHeight="1" spans="1:35">
      <c r="A221" s="37">
        <f t="shared" si="236"/>
        <v>218</v>
      </c>
      <c r="B221" s="38" t="s">
        <v>270</v>
      </c>
      <c r="C221" s="66" t="s">
        <v>582</v>
      </c>
      <c r="D221" s="46" t="s">
        <v>583</v>
      </c>
      <c r="E221" s="67">
        <v>3920.55</v>
      </c>
      <c r="F221" s="39">
        <v>3920.55</v>
      </c>
      <c r="G221" s="39">
        <v>6241.75</v>
      </c>
      <c r="H221" s="39">
        <v>3920.55</v>
      </c>
      <c r="I221" s="43">
        <v>2200</v>
      </c>
      <c r="J221" s="39"/>
      <c r="K221" s="38">
        <f t="shared" si="237"/>
        <v>47.05</v>
      </c>
      <c r="L221" s="38">
        <f t="shared" si="238"/>
        <v>627.29</v>
      </c>
      <c r="M221" s="39">
        <f t="shared" si="239"/>
        <v>499.34</v>
      </c>
      <c r="N221" s="38">
        <f t="shared" si="240"/>
        <v>27.44</v>
      </c>
      <c r="O221" s="39">
        <f t="shared" si="241"/>
        <v>110</v>
      </c>
      <c r="P221" s="39">
        <f t="shared" si="242"/>
        <v>0</v>
      </c>
      <c r="Q221" s="39">
        <f t="shared" si="243"/>
        <v>1311.12</v>
      </c>
      <c r="R221" s="38">
        <f t="shared" si="244"/>
        <v>0</v>
      </c>
      <c r="S221" s="38">
        <f t="shared" si="245"/>
        <v>313.64</v>
      </c>
      <c r="T221" s="39">
        <f t="shared" si="246"/>
        <v>124.84</v>
      </c>
      <c r="U221" s="38">
        <f t="shared" si="247"/>
        <v>11.76</v>
      </c>
      <c r="V221" s="39">
        <f t="shared" si="248"/>
        <v>110</v>
      </c>
      <c r="W221" s="39">
        <f t="shared" si="249"/>
        <v>0</v>
      </c>
      <c r="X221" s="38">
        <f t="shared" si="250"/>
        <v>560.24</v>
      </c>
      <c r="Y221" s="38">
        <f t="shared" si="251"/>
        <v>1871.36</v>
      </c>
      <c r="Z221" s="43"/>
      <c r="AA221" s="41" t="s">
        <v>63</v>
      </c>
      <c r="AB221" s="42">
        <f t="shared" ref="AB221:AH221" si="281">K221+R221</f>
        <v>47.05</v>
      </c>
      <c r="AC221" s="42">
        <f t="shared" si="281"/>
        <v>940.93</v>
      </c>
      <c r="AD221" s="42">
        <f t="shared" si="281"/>
        <v>624.18</v>
      </c>
      <c r="AE221" s="42">
        <f t="shared" si="281"/>
        <v>39.2</v>
      </c>
      <c r="AF221" s="42">
        <f t="shared" si="281"/>
        <v>220</v>
      </c>
      <c r="AG221" s="42">
        <f t="shared" si="281"/>
        <v>0</v>
      </c>
      <c r="AH221" s="42">
        <f t="shared" si="281"/>
        <v>1871.36</v>
      </c>
      <c r="AI221" s="41" t="s">
        <v>33</v>
      </c>
    </row>
    <row r="222" s="15" customFormat="1" ht="16" customHeight="1" spans="1:35">
      <c r="A222" s="37">
        <f t="shared" si="236"/>
        <v>219</v>
      </c>
      <c r="B222" s="38" t="s">
        <v>270</v>
      </c>
      <c r="C222" s="66" t="s">
        <v>584</v>
      </c>
      <c r="D222" s="46" t="s">
        <v>585</v>
      </c>
      <c r="E222" s="67">
        <v>3920.55</v>
      </c>
      <c r="F222" s="39">
        <v>3920.55</v>
      </c>
      <c r="G222" s="39">
        <v>6241.75</v>
      </c>
      <c r="H222" s="39">
        <v>3920.55</v>
      </c>
      <c r="I222" s="43">
        <v>2200</v>
      </c>
      <c r="J222" s="39"/>
      <c r="K222" s="38">
        <f t="shared" si="237"/>
        <v>47.05</v>
      </c>
      <c r="L222" s="38">
        <f t="shared" si="238"/>
        <v>627.29</v>
      </c>
      <c r="M222" s="39">
        <f t="shared" si="239"/>
        <v>499.34</v>
      </c>
      <c r="N222" s="38">
        <f t="shared" si="240"/>
        <v>27.44</v>
      </c>
      <c r="O222" s="39">
        <f t="shared" si="241"/>
        <v>110</v>
      </c>
      <c r="P222" s="39">
        <f t="shared" si="242"/>
        <v>0</v>
      </c>
      <c r="Q222" s="39">
        <f t="shared" si="243"/>
        <v>1311.12</v>
      </c>
      <c r="R222" s="38">
        <f t="shared" si="244"/>
        <v>0</v>
      </c>
      <c r="S222" s="38">
        <f t="shared" si="245"/>
        <v>313.64</v>
      </c>
      <c r="T222" s="39">
        <f t="shared" si="246"/>
        <v>124.84</v>
      </c>
      <c r="U222" s="38">
        <f t="shared" si="247"/>
        <v>11.76</v>
      </c>
      <c r="V222" s="39">
        <f t="shared" si="248"/>
        <v>110</v>
      </c>
      <c r="W222" s="39">
        <f t="shared" si="249"/>
        <v>0</v>
      </c>
      <c r="X222" s="38">
        <f t="shared" si="250"/>
        <v>560.24</v>
      </c>
      <c r="Y222" s="38">
        <f t="shared" si="251"/>
        <v>1871.36</v>
      </c>
      <c r="Z222" s="43"/>
      <c r="AA222" s="41" t="s">
        <v>63</v>
      </c>
      <c r="AB222" s="42">
        <f t="shared" ref="AB222:AH222" si="282">K222+R222</f>
        <v>47.05</v>
      </c>
      <c r="AC222" s="42">
        <f t="shared" si="282"/>
        <v>940.93</v>
      </c>
      <c r="AD222" s="42">
        <f t="shared" si="282"/>
        <v>624.18</v>
      </c>
      <c r="AE222" s="42">
        <f t="shared" si="282"/>
        <v>39.2</v>
      </c>
      <c r="AF222" s="42">
        <f t="shared" si="282"/>
        <v>220</v>
      </c>
      <c r="AG222" s="42">
        <f t="shared" si="282"/>
        <v>0</v>
      </c>
      <c r="AH222" s="42">
        <f t="shared" si="282"/>
        <v>1871.36</v>
      </c>
      <c r="AI222" s="41" t="s">
        <v>33</v>
      </c>
    </row>
    <row r="223" s="15" customFormat="1" ht="16" customHeight="1" spans="1:35">
      <c r="A223" s="37">
        <f t="shared" si="236"/>
        <v>220</v>
      </c>
      <c r="B223" s="38" t="s">
        <v>270</v>
      </c>
      <c r="C223" s="68" t="s">
        <v>586</v>
      </c>
      <c r="D223" s="55" t="s">
        <v>587</v>
      </c>
      <c r="E223" s="67">
        <v>3920.55</v>
      </c>
      <c r="F223" s="39">
        <v>3920.55</v>
      </c>
      <c r="G223" s="39">
        <v>6241.75</v>
      </c>
      <c r="H223" s="39">
        <v>3920.55</v>
      </c>
      <c r="I223" s="43">
        <v>2200</v>
      </c>
      <c r="J223" s="39"/>
      <c r="K223" s="38">
        <f t="shared" si="237"/>
        <v>47.05</v>
      </c>
      <c r="L223" s="38">
        <f t="shared" si="238"/>
        <v>627.29</v>
      </c>
      <c r="M223" s="39">
        <f t="shared" si="239"/>
        <v>499.34</v>
      </c>
      <c r="N223" s="38">
        <f t="shared" si="240"/>
        <v>27.44</v>
      </c>
      <c r="O223" s="39">
        <f t="shared" si="241"/>
        <v>110</v>
      </c>
      <c r="P223" s="39">
        <f t="shared" si="242"/>
        <v>0</v>
      </c>
      <c r="Q223" s="39">
        <f t="shared" si="243"/>
        <v>1311.12</v>
      </c>
      <c r="R223" s="38">
        <f t="shared" si="244"/>
        <v>0</v>
      </c>
      <c r="S223" s="38">
        <f t="shared" si="245"/>
        <v>313.64</v>
      </c>
      <c r="T223" s="39">
        <f t="shared" si="246"/>
        <v>124.84</v>
      </c>
      <c r="U223" s="38">
        <f t="shared" si="247"/>
        <v>11.76</v>
      </c>
      <c r="V223" s="39">
        <f t="shared" si="248"/>
        <v>110</v>
      </c>
      <c r="W223" s="39">
        <f t="shared" si="249"/>
        <v>0</v>
      </c>
      <c r="X223" s="38">
        <f t="shared" si="250"/>
        <v>560.24</v>
      </c>
      <c r="Y223" s="38">
        <f t="shared" si="251"/>
        <v>1871.36</v>
      </c>
      <c r="Z223" s="43"/>
      <c r="AA223" s="41" t="s">
        <v>63</v>
      </c>
      <c r="AB223" s="42">
        <f t="shared" ref="AB223:AH223" si="283">K223+R223</f>
        <v>47.05</v>
      </c>
      <c r="AC223" s="42">
        <f t="shared" si="283"/>
        <v>940.93</v>
      </c>
      <c r="AD223" s="42">
        <f t="shared" si="283"/>
        <v>624.18</v>
      </c>
      <c r="AE223" s="42">
        <f t="shared" si="283"/>
        <v>39.2</v>
      </c>
      <c r="AF223" s="42">
        <f t="shared" si="283"/>
        <v>220</v>
      </c>
      <c r="AG223" s="42">
        <f t="shared" si="283"/>
        <v>0</v>
      </c>
      <c r="AH223" s="42">
        <f t="shared" si="283"/>
        <v>1871.36</v>
      </c>
      <c r="AI223" s="41" t="s">
        <v>33</v>
      </c>
    </row>
    <row r="224" s="15" customFormat="1" ht="16" customHeight="1" spans="1:35">
      <c r="A224" s="37">
        <f t="shared" si="236"/>
        <v>221</v>
      </c>
      <c r="B224" s="38" t="s">
        <v>189</v>
      </c>
      <c r="C224" s="68" t="s">
        <v>588</v>
      </c>
      <c r="D224" s="55" t="s">
        <v>589</v>
      </c>
      <c r="E224" s="67">
        <v>3920.55</v>
      </c>
      <c r="F224" s="39">
        <v>3920.55</v>
      </c>
      <c r="G224" s="39">
        <v>6241.75</v>
      </c>
      <c r="H224" s="39">
        <v>3920.55</v>
      </c>
      <c r="I224" s="43">
        <v>2200</v>
      </c>
      <c r="J224" s="39"/>
      <c r="K224" s="38">
        <f t="shared" si="237"/>
        <v>47.05</v>
      </c>
      <c r="L224" s="38">
        <f t="shared" si="238"/>
        <v>627.29</v>
      </c>
      <c r="M224" s="39">
        <f t="shared" si="239"/>
        <v>499.34</v>
      </c>
      <c r="N224" s="38">
        <f t="shared" si="240"/>
        <v>27.44</v>
      </c>
      <c r="O224" s="39">
        <f t="shared" si="241"/>
        <v>110</v>
      </c>
      <c r="P224" s="39">
        <f t="shared" si="242"/>
        <v>0</v>
      </c>
      <c r="Q224" s="39">
        <f t="shared" si="243"/>
        <v>1311.12</v>
      </c>
      <c r="R224" s="38">
        <f t="shared" si="244"/>
        <v>0</v>
      </c>
      <c r="S224" s="38">
        <f t="shared" si="245"/>
        <v>313.64</v>
      </c>
      <c r="T224" s="39">
        <f t="shared" si="246"/>
        <v>124.84</v>
      </c>
      <c r="U224" s="38">
        <f t="shared" si="247"/>
        <v>11.76</v>
      </c>
      <c r="V224" s="39">
        <f t="shared" si="248"/>
        <v>110</v>
      </c>
      <c r="W224" s="39">
        <f t="shared" si="249"/>
        <v>0</v>
      </c>
      <c r="X224" s="38">
        <f t="shared" si="250"/>
        <v>560.24</v>
      </c>
      <c r="Y224" s="38">
        <f t="shared" si="251"/>
        <v>1871.36</v>
      </c>
      <c r="Z224" s="43"/>
      <c r="AA224" s="41" t="s">
        <v>52</v>
      </c>
      <c r="AB224" s="42">
        <f t="shared" ref="AB224:AH224" si="284">K224+R224</f>
        <v>47.05</v>
      </c>
      <c r="AC224" s="42">
        <f t="shared" si="284"/>
        <v>940.93</v>
      </c>
      <c r="AD224" s="42">
        <f t="shared" si="284"/>
        <v>624.18</v>
      </c>
      <c r="AE224" s="42">
        <f t="shared" si="284"/>
        <v>39.2</v>
      </c>
      <c r="AF224" s="42">
        <f t="shared" si="284"/>
        <v>220</v>
      </c>
      <c r="AG224" s="42">
        <f t="shared" si="284"/>
        <v>0</v>
      </c>
      <c r="AH224" s="42">
        <f t="shared" si="284"/>
        <v>1871.36</v>
      </c>
      <c r="AI224" s="41" t="s">
        <v>36</v>
      </c>
    </row>
    <row r="225" s="15" customFormat="1" ht="16" customHeight="1" spans="1:36">
      <c r="A225" s="37">
        <f t="shared" si="236"/>
        <v>222</v>
      </c>
      <c r="B225" s="38" t="s">
        <v>153</v>
      </c>
      <c r="C225" s="54" t="s">
        <v>590</v>
      </c>
      <c r="D225" s="55" t="s">
        <v>591</v>
      </c>
      <c r="E225" s="67">
        <v>3920.55</v>
      </c>
      <c r="F225" s="39">
        <v>3920.55</v>
      </c>
      <c r="G225" s="39">
        <v>6241.75</v>
      </c>
      <c r="H225" s="39">
        <v>3920.55</v>
      </c>
      <c r="I225" s="43">
        <v>3180</v>
      </c>
      <c r="J225" s="39"/>
      <c r="K225" s="38">
        <f t="shared" si="237"/>
        <v>47.05</v>
      </c>
      <c r="L225" s="38">
        <f t="shared" si="238"/>
        <v>627.29</v>
      </c>
      <c r="M225" s="39">
        <f t="shared" si="239"/>
        <v>499.34</v>
      </c>
      <c r="N225" s="38">
        <f t="shared" si="240"/>
        <v>27.44</v>
      </c>
      <c r="O225" s="39">
        <f t="shared" si="241"/>
        <v>159</v>
      </c>
      <c r="P225" s="39">
        <f t="shared" si="242"/>
        <v>0</v>
      </c>
      <c r="Q225" s="39">
        <f t="shared" si="243"/>
        <v>1360.12</v>
      </c>
      <c r="R225" s="38">
        <f t="shared" si="244"/>
        <v>0</v>
      </c>
      <c r="S225" s="38">
        <f t="shared" si="245"/>
        <v>313.64</v>
      </c>
      <c r="T225" s="39">
        <f t="shared" si="246"/>
        <v>124.84</v>
      </c>
      <c r="U225" s="38">
        <f t="shared" si="247"/>
        <v>11.76</v>
      </c>
      <c r="V225" s="39">
        <f t="shared" si="248"/>
        <v>159</v>
      </c>
      <c r="W225" s="39">
        <f t="shared" si="249"/>
        <v>0</v>
      </c>
      <c r="X225" s="38">
        <f t="shared" si="250"/>
        <v>609.24</v>
      </c>
      <c r="Y225" s="38">
        <f t="shared" si="251"/>
        <v>1969.36</v>
      </c>
      <c r="Z225" s="43"/>
      <c r="AA225" s="41" t="s">
        <v>57</v>
      </c>
      <c r="AB225" s="42">
        <f t="shared" ref="AB225:AH225" si="285">K225+R225</f>
        <v>47.05</v>
      </c>
      <c r="AC225" s="42">
        <f t="shared" si="285"/>
        <v>940.93</v>
      </c>
      <c r="AD225" s="42">
        <f t="shared" si="285"/>
        <v>624.18</v>
      </c>
      <c r="AE225" s="42">
        <f t="shared" si="285"/>
        <v>39.2</v>
      </c>
      <c r="AF225" s="42">
        <f t="shared" si="285"/>
        <v>318</v>
      </c>
      <c r="AG225" s="42">
        <f t="shared" si="285"/>
        <v>0</v>
      </c>
      <c r="AH225" s="42">
        <f t="shared" si="285"/>
        <v>1969.36</v>
      </c>
      <c r="AI225" s="41" t="s">
        <v>36</v>
      </c>
    </row>
    <row r="226" s="15" customFormat="1" ht="16" customHeight="1" spans="1:36">
      <c r="A226" s="37">
        <f t="shared" si="236"/>
        <v>223</v>
      </c>
      <c r="B226" s="38" t="s">
        <v>195</v>
      </c>
      <c r="C226" s="59" t="s">
        <v>592</v>
      </c>
      <c r="D226" s="40" t="s">
        <v>593</v>
      </c>
      <c r="E226" s="67">
        <v>3920.55</v>
      </c>
      <c r="F226" s="39">
        <v>3920.55</v>
      </c>
      <c r="G226" s="39">
        <v>6241.75</v>
      </c>
      <c r="H226" s="39">
        <v>3920.55</v>
      </c>
      <c r="I226" s="43">
        <v>3180</v>
      </c>
      <c r="J226" s="39"/>
      <c r="K226" s="38">
        <f t="shared" si="237"/>
        <v>47.05</v>
      </c>
      <c r="L226" s="38">
        <f t="shared" si="238"/>
        <v>627.29</v>
      </c>
      <c r="M226" s="39">
        <f t="shared" si="239"/>
        <v>499.34</v>
      </c>
      <c r="N226" s="38">
        <f t="shared" si="240"/>
        <v>27.44</v>
      </c>
      <c r="O226" s="39">
        <f t="shared" si="241"/>
        <v>159</v>
      </c>
      <c r="P226" s="39">
        <f t="shared" si="242"/>
        <v>0</v>
      </c>
      <c r="Q226" s="39">
        <f t="shared" si="243"/>
        <v>1360.12</v>
      </c>
      <c r="R226" s="38">
        <f t="shared" si="244"/>
        <v>0</v>
      </c>
      <c r="S226" s="38">
        <f t="shared" si="245"/>
        <v>313.64</v>
      </c>
      <c r="T226" s="39">
        <f t="shared" si="246"/>
        <v>124.84</v>
      </c>
      <c r="U226" s="38">
        <f t="shared" si="247"/>
        <v>11.76</v>
      </c>
      <c r="V226" s="39">
        <f t="shared" si="248"/>
        <v>159</v>
      </c>
      <c r="W226" s="39">
        <f t="shared" si="249"/>
        <v>0</v>
      </c>
      <c r="X226" s="38">
        <f t="shared" si="250"/>
        <v>609.24</v>
      </c>
      <c r="Y226" s="38">
        <f t="shared" si="251"/>
        <v>1969.36</v>
      </c>
      <c r="Z226" s="35"/>
      <c r="AA226" s="41" t="s">
        <v>72</v>
      </c>
      <c r="AB226" s="42">
        <f t="shared" ref="AB226:AH226" si="286">K226+R226</f>
        <v>47.05</v>
      </c>
      <c r="AC226" s="42">
        <f t="shared" si="286"/>
        <v>940.93</v>
      </c>
      <c r="AD226" s="42">
        <f t="shared" si="286"/>
        <v>624.18</v>
      </c>
      <c r="AE226" s="42">
        <f t="shared" si="286"/>
        <v>39.2</v>
      </c>
      <c r="AF226" s="42">
        <f t="shared" si="286"/>
        <v>318</v>
      </c>
      <c r="AG226" s="42">
        <f t="shared" si="286"/>
        <v>0</v>
      </c>
      <c r="AH226" s="42">
        <f t="shared" si="286"/>
        <v>1969.36</v>
      </c>
      <c r="AI226" s="41" t="s">
        <v>34</v>
      </c>
    </row>
    <row r="227" s="15" customFormat="1" ht="16" customHeight="1" spans="1:36">
      <c r="A227" s="37">
        <f t="shared" si="236"/>
        <v>224</v>
      </c>
      <c r="B227" s="38" t="s">
        <v>110</v>
      </c>
      <c r="C227" s="59" t="s">
        <v>594</v>
      </c>
      <c r="D227" s="40" t="s">
        <v>595</v>
      </c>
      <c r="E227" s="67">
        <v>3920.55</v>
      </c>
      <c r="F227" s="39">
        <v>3920.55</v>
      </c>
      <c r="G227" s="39">
        <v>6241.75</v>
      </c>
      <c r="H227" s="39">
        <v>3920.55</v>
      </c>
      <c r="I227" s="43">
        <v>2200</v>
      </c>
      <c r="J227" s="39"/>
      <c r="K227" s="38">
        <f t="shared" si="237"/>
        <v>47.05</v>
      </c>
      <c r="L227" s="38">
        <f t="shared" si="238"/>
        <v>627.29</v>
      </c>
      <c r="M227" s="39">
        <f t="shared" si="239"/>
        <v>499.34</v>
      </c>
      <c r="N227" s="38">
        <f t="shared" si="240"/>
        <v>27.44</v>
      </c>
      <c r="O227" s="39">
        <f t="shared" si="241"/>
        <v>110</v>
      </c>
      <c r="P227" s="39">
        <f t="shared" si="242"/>
        <v>0</v>
      </c>
      <c r="Q227" s="39">
        <f t="shared" si="243"/>
        <v>1311.12</v>
      </c>
      <c r="R227" s="38">
        <f t="shared" si="244"/>
        <v>0</v>
      </c>
      <c r="S227" s="38">
        <f t="shared" si="245"/>
        <v>313.64</v>
      </c>
      <c r="T227" s="39">
        <f t="shared" si="246"/>
        <v>124.84</v>
      </c>
      <c r="U227" s="38">
        <f t="shared" si="247"/>
        <v>11.76</v>
      </c>
      <c r="V227" s="39">
        <f t="shared" si="248"/>
        <v>110</v>
      </c>
      <c r="W227" s="39">
        <f t="shared" si="249"/>
        <v>0</v>
      </c>
      <c r="X227" s="38">
        <f t="shared" si="250"/>
        <v>560.24</v>
      </c>
      <c r="Y227" s="38">
        <f t="shared" si="251"/>
        <v>1871.36</v>
      </c>
      <c r="Z227" s="35"/>
      <c r="AA227" s="41" t="s">
        <v>62</v>
      </c>
      <c r="AB227" s="42">
        <f t="shared" ref="AB227:AH227" si="287">K227+R227</f>
        <v>47.05</v>
      </c>
      <c r="AC227" s="42">
        <f t="shared" si="287"/>
        <v>940.93</v>
      </c>
      <c r="AD227" s="42">
        <f t="shared" si="287"/>
        <v>624.18</v>
      </c>
      <c r="AE227" s="42">
        <f t="shared" si="287"/>
        <v>39.2</v>
      </c>
      <c r="AF227" s="42">
        <f t="shared" si="287"/>
        <v>220</v>
      </c>
      <c r="AG227" s="42">
        <f t="shared" si="287"/>
        <v>0</v>
      </c>
      <c r="AH227" s="42">
        <f t="shared" si="287"/>
        <v>1871.36</v>
      </c>
      <c r="AI227" s="41" t="s">
        <v>33</v>
      </c>
    </row>
    <row r="228" s="15" customFormat="1" ht="16" customHeight="1" spans="1:36">
      <c r="A228" s="37">
        <f t="shared" si="236"/>
        <v>225</v>
      </c>
      <c r="B228" s="38" t="s">
        <v>110</v>
      </c>
      <c r="C228" s="59" t="s">
        <v>596</v>
      </c>
      <c r="D228" s="40" t="s">
        <v>597</v>
      </c>
      <c r="E228" s="67">
        <v>3920.55</v>
      </c>
      <c r="F228" s="39">
        <v>3920.55</v>
      </c>
      <c r="G228" s="39">
        <v>6241.75</v>
      </c>
      <c r="H228" s="39">
        <v>3920.55</v>
      </c>
      <c r="I228" s="43">
        <v>2200</v>
      </c>
      <c r="J228" s="39"/>
      <c r="K228" s="38">
        <f t="shared" si="237"/>
        <v>47.05</v>
      </c>
      <c r="L228" s="38">
        <f t="shared" si="238"/>
        <v>627.29</v>
      </c>
      <c r="M228" s="39">
        <f t="shared" si="239"/>
        <v>499.34</v>
      </c>
      <c r="N228" s="38">
        <f t="shared" si="240"/>
        <v>27.44</v>
      </c>
      <c r="O228" s="39">
        <f t="shared" si="241"/>
        <v>110</v>
      </c>
      <c r="P228" s="39">
        <f t="shared" si="242"/>
        <v>0</v>
      </c>
      <c r="Q228" s="39">
        <f t="shared" si="243"/>
        <v>1311.12</v>
      </c>
      <c r="R228" s="38">
        <f t="shared" si="244"/>
        <v>0</v>
      </c>
      <c r="S228" s="38">
        <f t="shared" si="245"/>
        <v>313.64</v>
      </c>
      <c r="T228" s="39">
        <f t="shared" si="246"/>
        <v>124.84</v>
      </c>
      <c r="U228" s="38">
        <f t="shared" si="247"/>
        <v>11.76</v>
      </c>
      <c r="V228" s="39">
        <f t="shared" si="248"/>
        <v>110</v>
      </c>
      <c r="W228" s="39">
        <f t="shared" si="249"/>
        <v>0</v>
      </c>
      <c r="X228" s="38">
        <f t="shared" si="250"/>
        <v>560.24</v>
      </c>
      <c r="Y228" s="38">
        <f t="shared" si="251"/>
        <v>1871.36</v>
      </c>
      <c r="Z228" s="35"/>
      <c r="AA228" s="41" t="s">
        <v>62</v>
      </c>
      <c r="AB228" s="42">
        <f t="shared" ref="AB228:AH228" si="288">K228+R228</f>
        <v>47.05</v>
      </c>
      <c r="AC228" s="42">
        <f t="shared" si="288"/>
        <v>940.93</v>
      </c>
      <c r="AD228" s="42">
        <f t="shared" si="288"/>
        <v>624.18</v>
      </c>
      <c r="AE228" s="42">
        <f t="shared" si="288"/>
        <v>39.2</v>
      </c>
      <c r="AF228" s="42">
        <f t="shared" si="288"/>
        <v>220</v>
      </c>
      <c r="AG228" s="42">
        <f t="shared" si="288"/>
        <v>0</v>
      </c>
      <c r="AH228" s="42">
        <f t="shared" si="288"/>
        <v>1871.36</v>
      </c>
      <c r="AI228" s="41" t="s">
        <v>33</v>
      </c>
    </row>
    <row r="229" s="15" customFormat="1" ht="16" customHeight="1" spans="1:36">
      <c r="A229" s="37">
        <f t="shared" si="236"/>
        <v>226</v>
      </c>
      <c r="B229" s="38" t="s">
        <v>195</v>
      </c>
      <c r="C229" s="59" t="s">
        <v>598</v>
      </c>
      <c r="D229" s="40" t="s">
        <v>599</v>
      </c>
      <c r="E229" s="67">
        <v>3920.55</v>
      </c>
      <c r="F229" s="39">
        <v>3920.55</v>
      </c>
      <c r="G229" s="39">
        <v>6241.75</v>
      </c>
      <c r="H229" s="39">
        <v>3920.55</v>
      </c>
      <c r="I229" s="43">
        <v>2200</v>
      </c>
      <c r="J229" s="39"/>
      <c r="K229" s="38">
        <f t="shared" si="237"/>
        <v>47.05</v>
      </c>
      <c r="L229" s="38">
        <f t="shared" si="238"/>
        <v>627.29</v>
      </c>
      <c r="M229" s="39">
        <f t="shared" si="239"/>
        <v>499.34</v>
      </c>
      <c r="N229" s="38">
        <f t="shared" si="240"/>
        <v>27.44</v>
      </c>
      <c r="O229" s="39">
        <f t="shared" si="241"/>
        <v>110</v>
      </c>
      <c r="P229" s="39">
        <f t="shared" si="242"/>
        <v>0</v>
      </c>
      <c r="Q229" s="39">
        <f t="shared" si="243"/>
        <v>1311.12</v>
      </c>
      <c r="R229" s="38">
        <f t="shared" si="244"/>
        <v>0</v>
      </c>
      <c r="S229" s="38">
        <f t="shared" si="245"/>
        <v>313.64</v>
      </c>
      <c r="T229" s="39">
        <f t="shared" si="246"/>
        <v>124.84</v>
      </c>
      <c r="U229" s="38">
        <f t="shared" si="247"/>
        <v>11.76</v>
      </c>
      <c r="V229" s="39">
        <f t="shared" si="248"/>
        <v>110</v>
      </c>
      <c r="W229" s="39">
        <f t="shared" si="249"/>
        <v>0</v>
      </c>
      <c r="X229" s="38">
        <f t="shared" si="250"/>
        <v>560.24</v>
      </c>
      <c r="Y229" s="38">
        <f t="shared" si="251"/>
        <v>1871.36</v>
      </c>
      <c r="Z229" s="35"/>
      <c r="AA229" s="41" t="s">
        <v>63</v>
      </c>
      <c r="AB229" s="42">
        <f t="shared" ref="AB229:AH229" si="289">K229+R229</f>
        <v>47.05</v>
      </c>
      <c r="AC229" s="42">
        <f t="shared" si="289"/>
        <v>940.93</v>
      </c>
      <c r="AD229" s="42">
        <f t="shared" si="289"/>
        <v>624.18</v>
      </c>
      <c r="AE229" s="42">
        <f t="shared" si="289"/>
        <v>39.2</v>
      </c>
      <c r="AF229" s="42">
        <f t="shared" si="289"/>
        <v>220</v>
      </c>
      <c r="AG229" s="42">
        <f t="shared" si="289"/>
        <v>0</v>
      </c>
      <c r="AH229" s="42">
        <f t="shared" si="289"/>
        <v>1871.36</v>
      </c>
      <c r="AI229" s="41" t="s">
        <v>36</v>
      </c>
    </row>
    <row r="230" s="15" customFormat="1" ht="16" customHeight="1" spans="1:36">
      <c r="A230" s="37">
        <f t="shared" si="236"/>
        <v>227</v>
      </c>
      <c r="B230" s="38" t="s">
        <v>270</v>
      </c>
      <c r="C230" s="54" t="s">
        <v>600</v>
      </c>
      <c r="D230" s="40" t="s">
        <v>601</v>
      </c>
      <c r="E230" s="67">
        <v>3920.55</v>
      </c>
      <c r="F230" s="39">
        <v>3920.55</v>
      </c>
      <c r="G230" s="39">
        <v>6241.75</v>
      </c>
      <c r="H230" s="39">
        <v>3920.55</v>
      </c>
      <c r="I230" s="43">
        <v>2200</v>
      </c>
      <c r="J230" s="39"/>
      <c r="K230" s="38">
        <f t="shared" si="237"/>
        <v>47.05</v>
      </c>
      <c r="L230" s="38">
        <f t="shared" si="238"/>
        <v>627.29</v>
      </c>
      <c r="M230" s="39">
        <f t="shared" si="239"/>
        <v>499.34</v>
      </c>
      <c r="N230" s="38">
        <f t="shared" si="240"/>
        <v>27.44</v>
      </c>
      <c r="O230" s="39">
        <f t="shared" si="241"/>
        <v>110</v>
      </c>
      <c r="P230" s="39">
        <f t="shared" si="242"/>
        <v>0</v>
      </c>
      <c r="Q230" s="39">
        <f t="shared" si="243"/>
        <v>1311.12</v>
      </c>
      <c r="R230" s="38">
        <f t="shared" si="244"/>
        <v>0</v>
      </c>
      <c r="S230" s="38">
        <f t="shared" si="245"/>
        <v>313.64</v>
      </c>
      <c r="T230" s="39">
        <f t="shared" si="246"/>
        <v>124.84</v>
      </c>
      <c r="U230" s="38">
        <f t="shared" si="247"/>
        <v>11.76</v>
      </c>
      <c r="V230" s="39">
        <f t="shared" si="248"/>
        <v>110</v>
      </c>
      <c r="W230" s="39">
        <f t="shared" si="249"/>
        <v>0</v>
      </c>
      <c r="X230" s="38">
        <f t="shared" si="250"/>
        <v>560.24</v>
      </c>
      <c r="Y230" s="38">
        <f t="shared" si="251"/>
        <v>1871.36</v>
      </c>
      <c r="Z230" s="35"/>
      <c r="AA230" s="41" t="s">
        <v>63</v>
      </c>
      <c r="AB230" s="42">
        <f t="shared" ref="AB230:AH230" si="290">K230+R230</f>
        <v>47.05</v>
      </c>
      <c r="AC230" s="42">
        <f t="shared" si="290"/>
        <v>940.93</v>
      </c>
      <c r="AD230" s="42">
        <f t="shared" si="290"/>
        <v>624.18</v>
      </c>
      <c r="AE230" s="42">
        <f t="shared" si="290"/>
        <v>39.2</v>
      </c>
      <c r="AF230" s="42">
        <f t="shared" si="290"/>
        <v>220</v>
      </c>
      <c r="AG230" s="42">
        <f t="shared" si="290"/>
        <v>0</v>
      </c>
      <c r="AH230" s="42">
        <f t="shared" si="290"/>
        <v>1871.36</v>
      </c>
      <c r="AI230" s="41" t="s">
        <v>33</v>
      </c>
    </row>
    <row r="231" s="18" customFormat="1" ht="19" customHeight="1" spans="1:36">
      <c r="A231" s="37">
        <f t="shared" si="236"/>
        <v>228</v>
      </c>
      <c r="B231" s="38" t="s">
        <v>347</v>
      </c>
      <c r="C231" s="59" t="s">
        <v>602</v>
      </c>
      <c r="D231" s="220" t="s">
        <v>603</v>
      </c>
      <c r="E231" s="67">
        <v>4200</v>
      </c>
      <c r="F231" s="67">
        <v>4200</v>
      </c>
      <c r="G231" s="39">
        <v>6241.75</v>
      </c>
      <c r="H231" s="67">
        <v>4200</v>
      </c>
      <c r="I231" s="43">
        <v>4180</v>
      </c>
      <c r="J231" s="39"/>
      <c r="K231" s="38">
        <f t="shared" si="237"/>
        <v>50.4</v>
      </c>
      <c r="L231" s="38">
        <f t="shared" si="238"/>
        <v>672</v>
      </c>
      <c r="M231" s="39">
        <f t="shared" si="239"/>
        <v>499.34</v>
      </c>
      <c r="N231" s="38">
        <f t="shared" si="240"/>
        <v>29.4</v>
      </c>
      <c r="O231" s="39">
        <f t="shared" si="241"/>
        <v>209</v>
      </c>
      <c r="P231" s="39">
        <f t="shared" si="242"/>
        <v>0</v>
      </c>
      <c r="Q231" s="39">
        <f t="shared" si="243"/>
        <v>1460.14</v>
      </c>
      <c r="R231" s="38">
        <f t="shared" si="244"/>
        <v>0</v>
      </c>
      <c r="S231" s="38">
        <f t="shared" si="245"/>
        <v>336</v>
      </c>
      <c r="T231" s="39">
        <f t="shared" si="246"/>
        <v>124.84</v>
      </c>
      <c r="U231" s="38">
        <f t="shared" si="247"/>
        <v>12.6</v>
      </c>
      <c r="V231" s="39">
        <f t="shared" si="248"/>
        <v>209</v>
      </c>
      <c r="W231" s="39">
        <f t="shared" si="249"/>
        <v>0</v>
      </c>
      <c r="X231" s="38">
        <f t="shared" si="250"/>
        <v>682.44</v>
      </c>
      <c r="Y231" s="38">
        <f t="shared" si="251"/>
        <v>2142.58</v>
      </c>
      <c r="Z231" s="35"/>
      <c r="AA231" s="41" t="s">
        <v>74</v>
      </c>
      <c r="AB231" s="42">
        <f t="shared" ref="AB231:AH231" si="291">K231+R231</f>
        <v>50.4</v>
      </c>
      <c r="AC231" s="42">
        <f t="shared" si="291"/>
        <v>1008</v>
      </c>
      <c r="AD231" s="42">
        <f t="shared" si="291"/>
        <v>624.18</v>
      </c>
      <c r="AE231" s="42">
        <f t="shared" si="291"/>
        <v>42</v>
      </c>
      <c r="AF231" s="42">
        <f t="shared" si="291"/>
        <v>418</v>
      </c>
      <c r="AG231" s="42">
        <f t="shared" si="291"/>
        <v>0</v>
      </c>
      <c r="AH231" s="42">
        <f t="shared" si="291"/>
        <v>2142.58</v>
      </c>
      <c r="AI231" s="41" t="s">
        <v>35</v>
      </c>
      <c r="AJ231" s="15"/>
    </row>
    <row r="232" s="18" customFormat="1" ht="19" customHeight="1" spans="1:36">
      <c r="A232" s="37">
        <f t="shared" si="236"/>
        <v>229</v>
      </c>
      <c r="B232" s="38" t="s">
        <v>116</v>
      </c>
      <c r="C232" s="59" t="s">
        <v>604</v>
      </c>
      <c r="D232" s="40" t="s">
        <v>605</v>
      </c>
      <c r="E232" s="67">
        <v>3920.55</v>
      </c>
      <c r="F232" s="39">
        <v>3920.55</v>
      </c>
      <c r="G232" s="39">
        <v>6241.75</v>
      </c>
      <c r="H232" s="39">
        <v>3920.55</v>
      </c>
      <c r="I232" s="43">
        <v>2200</v>
      </c>
      <c r="J232" s="39"/>
      <c r="K232" s="38">
        <f t="shared" si="237"/>
        <v>47.05</v>
      </c>
      <c r="L232" s="38">
        <f t="shared" si="238"/>
        <v>627.29</v>
      </c>
      <c r="M232" s="39">
        <f t="shared" si="239"/>
        <v>499.34</v>
      </c>
      <c r="N232" s="38">
        <f t="shared" si="240"/>
        <v>27.44</v>
      </c>
      <c r="O232" s="39">
        <f t="shared" si="241"/>
        <v>110</v>
      </c>
      <c r="P232" s="39">
        <f t="shared" si="242"/>
        <v>0</v>
      </c>
      <c r="Q232" s="39">
        <f t="shared" si="243"/>
        <v>1311.12</v>
      </c>
      <c r="R232" s="38">
        <f t="shared" si="244"/>
        <v>0</v>
      </c>
      <c r="S232" s="38">
        <f t="shared" si="245"/>
        <v>313.64</v>
      </c>
      <c r="T232" s="39">
        <f t="shared" si="246"/>
        <v>124.84</v>
      </c>
      <c r="U232" s="38">
        <f t="shared" si="247"/>
        <v>11.76</v>
      </c>
      <c r="V232" s="39">
        <f t="shared" si="248"/>
        <v>110</v>
      </c>
      <c r="W232" s="39">
        <f t="shared" si="249"/>
        <v>0</v>
      </c>
      <c r="X232" s="38">
        <f t="shared" si="250"/>
        <v>560.24</v>
      </c>
      <c r="Y232" s="38">
        <f t="shared" si="251"/>
        <v>1871.36</v>
      </c>
      <c r="Z232" s="35"/>
      <c r="AA232" s="41" t="s">
        <v>71</v>
      </c>
      <c r="AB232" s="42">
        <f t="shared" ref="AB232:AH232" si="292">K232+R232</f>
        <v>47.05</v>
      </c>
      <c r="AC232" s="42">
        <f t="shared" si="292"/>
        <v>940.93</v>
      </c>
      <c r="AD232" s="42">
        <f t="shared" si="292"/>
        <v>624.18</v>
      </c>
      <c r="AE232" s="42">
        <f t="shared" si="292"/>
        <v>39.2</v>
      </c>
      <c r="AF232" s="42">
        <f t="shared" si="292"/>
        <v>220</v>
      </c>
      <c r="AG232" s="42">
        <f t="shared" si="292"/>
        <v>0</v>
      </c>
      <c r="AH232" s="42">
        <f t="shared" si="292"/>
        <v>1871.36</v>
      </c>
      <c r="AI232" s="41" t="s">
        <v>33</v>
      </c>
      <c r="AJ232" s="15"/>
    </row>
    <row r="233" s="18" customFormat="1" ht="19" customHeight="1" spans="1:36">
      <c r="A233" s="37">
        <f t="shared" si="236"/>
        <v>230</v>
      </c>
      <c r="B233" s="38" t="s">
        <v>181</v>
      </c>
      <c r="C233" s="59" t="s">
        <v>606</v>
      </c>
      <c r="D233" s="40" t="s">
        <v>607</v>
      </c>
      <c r="E233" s="67">
        <v>3920.55</v>
      </c>
      <c r="F233" s="39">
        <v>3920.55</v>
      </c>
      <c r="G233" s="39">
        <v>6241.75</v>
      </c>
      <c r="H233" s="39">
        <v>3920.55</v>
      </c>
      <c r="I233" s="43">
        <v>3180</v>
      </c>
      <c r="J233" s="39"/>
      <c r="K233" s="38">
        <f t="shared" si="237"/>
        <v>47.05</v>
      </c>
      <c r="L233" s="38">
        <f t="shared" si="238"/>
        <v>627.29</v>
      </c>
      <c r="M233" s="39">
        <f t="shared" si="239"/>
        <v>499.34</v>
      </c>
      <c r="N233" s="38">
        <f t="shared" si="240"/>
        <v>27.44</v>
      </c>
      <c r="O233" s="39">
        <f t="shared" si="241"/>
        <v>159</v>
      </c>
      <c r="P233" s="39">
        <f t="shared" si="242"/>
        <v>0</v>
      </c>
      <c r="Q233" s="39">
        <f t="shared" si="243"/>
        <v>1360.12</v>
      </c>
      <c r="R233" s="38">
        <f t="shared" si="244"/>
        <v>0</v>
      </c>
      <c r="S233" s="38">
        <f t="shared" si="245"/>
        <v>313.64</v>
      </c>
      <c r="T233" s="39">
        <f t="shared" si="246"/>
        <v>124.84</v>
      </c>
      <c r="U233" s="38">
        <f t="shared" si="247"/>
        <v>11.76</v>
      </c>
      <c r="V233" s="39">
        <f t="shared" si="248"/>
        <v>159</v>
      </c>
      <c r="W233" s="39">
        <f t="shared" si="249"/>
        <v>0</v>
      </c>
      <c r="X233" s="38">
        <f t="shared" si="250"/>
        <v>609.24</v>
      </c>
      <c r="Y233" s="38">
        <f t="shared" si="251"/>
        <v>1969.36</v>
      </c>
      <c r="Z233" s="35"/>
      <c r="AA233" s="41" t="s">
        <v>81</v>
      </c>
      <c r="AB233" s="42">
        <f t="shared" ref="AB233:AH233" si="293">K233+R233</f>
        <v>47.05</v>
      </c>
      <c r="AC233" s="42">
        <f t="shared" si="293"/>
        <v>940.93</v>
      </c>
      <c r="AD233" s="42">
        <f t="shared" si="293"/>
        <v>624.18</v>
      </c>
      <c r="AE233" s="42">
        <f t="shared" si="293"/>
        <v>39.2</v>
      </c>
      <c r="AF233" s="42">
        <f t="shared" si="293"/>
        <v>318</v>
      </c>
      <c r="AG233" s="42">
        <f t="shared" si="293"/>
        <v>0</v>
      </c>
      <c r="AH233" s="42">
        <f t="shared" si="293"/>
        <v>1969.36</v>
      </c>
      <c r="AI233" s="41" t="s">
        <v>31</v>
      </c>
      <c r="AJ233" s="15"/>
    </row>
    <row r="234" s="18" customFormat="1" ht="19" customHeight="1" spans="1:36">
      <c r="A234" s="37">
        <f t="shared" si="236"/>
        <v>231</v>
      </c>
      <c r="B234" s="38" t="s">
        <v>270</v>
      </c>
      <c r="C234" s="59" t="s">
        <v>608</v>
      </c>
      <c r="D234" s="40" t="s">
        <v>609</v>
      </c>
      <c r="E234" s="67">
        <v>3920.55</v>
      </c>
      <c r="F234" s="39">
        <v>3920.55</v>
      </c>
      <c r="G234" s="39">
        <v>6241.75</v>
      </c>
      <c r="H234" s="39">
        <v>3920.55</v>
      </c>
      <c r="I234" s="43">
        <v>0</v>
      </c>
      <c r="J234" s="39"/>
      <c r="K234" s="38">
        <f t="shared" si="237"/>
        <v>47.05</v>
      </c>
      <c r="L234" s="38">
        <f t="shared" si="238"/>
        <v>627.29</v>
      </c>
      <c r="M234" s="39">
        <f t="shared" si="239"/>
        <v>499.34</v>
      </c>
      <c r="N234" s="38">
        <f t="shared" si="240"/>
        <v>27.44</v>
      </c>
      <c r="O234" s="39">
        <f t="shared" si="241"/>
        <v>0</v>
      </c>
      <c r="P234" s="39">
        <f t="shared" si="242"/>
        <v>0</v>
      </c>
      <c r="Q234" s="39">
        <f t="shared" si="243"/>
        <v>1201.12</v>
      </c>
      <c r="R234" s="38">
        <f t="shared" si="244"/>
        <v>0</v>
      </c>
      <c r="S234" s="38">
        <f t="shared" si="245"/>
        <v>313.64</v>
      </c>
      <c r="T234" s="39">
        <f t="shared" si="246"/>
        <v>124.84</v>
      </c>
      <c r="U234" s="38">
        <f t="shared" si="247"/>
        <v>11.76</v>
      </c>
      <c r="V234" s="39">
        <f t="shared" si="248"/>
        <v>0</v>
      </c>
      <c r="W234" s="39">
        <f t="shared" si="249"/>
        <v>0</v>
      </c>
      <c r="X234" s="38">
        <f t="shared" si="250"/>
        <v>450.24</v>
      </c>
      <c r="Y234" s="38">
        <f t="shared" si="251"/>
        <v>1651.36</v>
      </c>
      <c r="Z234" s="35"/>
      <c r="AA234" s="41" t="s">
        <v>63</v>
      </c>
      <c r="AB234" s="42">
        <f t="shared" ref="AB234:AH234" si="294">K234+R234</f>
        <v>47.05</v>
      </c>
      <c r="AC234" s="42">
        <f t="shared" si="294"/>
        <v>940.93</v>
      </c>
      <c r="AD234" s="42">
        <f t="shared" si="294"/>
        <v>624.18</v>
      </c>
      <c r="AE234" s="42">
        <f t="shared" si="294"/>
        <v>39.2</v>
      </c>
      <c r="AF234" s="42">
        <f t="shared" si="294"/>
        <v>0</v>
      </c>
      <c r="AG234" s="42">
        <f t="shared" si="294"/>
        <v>0</v>
      </c>
      <c r="AH234" s="42">
        <f t="shared" si="294"/>
        <v>1651.36</v>
      </c>
      <c r="AI234" s="41" t="s">
        <v>33</v>
      </c>
      <c r="AJ234" s="15"/>
    </row>
    <row r="235" s="18" customFormat="1" ht="19" customHeight="1" spans="1:36">
      <c r="A235" s="37">
        <f t="shared" si="236"/>
        <v>232</v>
      </c>
      <c r="B235" s="38" t="s">
        <v>116</v>
      </c>
      <c r="C235" s="59" t="s">
        <v>610</v>
      </c>
      <c r="D235" s="40" t="s">
        <v>611</v>
      </c>
      <c r="E235" s="67">
        <v>3920.55</v>
      </c>
      <c r="F235" s="39">
        <v>3920.55</v>
      </c>
      <c r="G235" s="39">
        <v>6241.75</v>
      </c>
      <c r="H235" s="39">
        <v>3920.55</v>
      </c>
      <c r="I235" s="43">
        <v>2200</v>
      </c>
      <c r="J235" s="39"/>
      <c r="K235" s="38">
        <f t="shared" si="237"/>
        <v>47.05</v>
      </c>
      <c r="L235" s="38">
        <f t="shared" si="238"/>
        <v>627.29</v>
      </c>
      <c r="M235" s="39">
        <f t="shared" si="239"/>
        <v>499.34</v>
      </c>
      <c r="N235" s="38">
        <f t="shared" si="240"/>
        <v>27.44</v>
      </c>
      <c r="O235" s="39">
        <f t="shared" si="241"/>
        <v>110</v>
      </c>
      <c r="P235" s="39">
        <f t="shared" si="242"/>
        <v>0</v>
      </c>
      <c r="Q235" s="39">
        <f t="shared" si="243"/>
        <v>1311.12</v>
      </c>
      <c r="R235" s="38">
        <f t="shared" si="244"/>
        <v>0</v>
      </c>
      <c r="S235" s="38">
        <f t="shared" si="245"/>
        <v>313.64</v>
      </c>
      <c r="T235" s="39">
        <f t="shared" si="246"/>
        <v>124.84</v>
      </c>
      <c r="U235" s="38">
        <f t="shared" si="247"/>
        <v>11.76</v>
      </c>
      <c r="V235" s="39">
        <f t="shared" si="248"/>
        <v>110</v>
      </c>
      <c r="W235" s="39">
        <f t="shared" si="249"/>
        <v>0</v>
      </c>
      <c r="X235" s="38">
        <f t="shared" si="250"/>
        <v>560.24</v>
      </c>
      <c r="Y235" s="38">
        <f t="shared" si="251"/>
        <v>1871.36</v>
      </c>
      <c r="Z235" s="35"/>
      <c r="AA235" s="41" t="s">
        <v>68</v>
      </c>
      <c r="AB235" s="42">
        <f t="shared" ref="AB235:AH235" si="295">K235+R235</f>
        <v>47.05</v>
      </c>
      <c r="AC235" s="42">
        <f t="shared" si="295"/>
        <v>940.93</v>
      </c>
      <c r="AD235" s="42">
        <f t="shared" si="295"/>
        <v>624.18</v>
      </c>
      <c r="AE235" s="42">
        <f t="shared" si="295"/>
        <v>39.2</v>
      </c>
      <c r="AF235" s="42">
        <f t="shared" si="295"/>
        <v>220</v>
      </c>
      <c r="AG235" s="42">
        <f t="shared" si="295"/>
        <v>0</v>
      </c>
      <c r="AH235" s="42">
        <f t="shared" si="295"/>
        <v>1871.36</v>
      </c>
      <c r="AI235" s="41" t="s">
        <v>33</v>
      </c>
      <c r="AJ235" s="15"/>
    </row>
    <row r="236" s="18" customFormat="1" ht="19" customHeight="1" spans="1:36">
      <c r="A236" s="37">
        <f t="shared" si="236"/>
        <v>233</v>
      </c>
      <c r="B236" s="38" t="s">
        <v>238</v>
      </c>
      <c r="C236" s="59" t="s">
        <v>612</v>
      </c>
      <c r="D236" s="40" t="s">
        <v>613</v>
      </c>
      <c r="E236" s="67">
        <v>3920.55</v>
      </c>
      <c r="F236" s="39">
        <v>3920.55</v>
      </c>
      <c r="G236" s="39">
        <v>6241.75</v>
      </c>
      <c r="H236" s="39">
        <v>3920.55</v>
      </c>
      <c r="I236" s="43">
        <v>2200</v>
      </c>
      <c r="J236" s="39"/>
      <c r="K236" s="38">
        <f t="shared" si="237"/>
        <v>47.05</v>
      </c>
      <c r="L236" s="38">
        <f t="shared" si="238"/>
        <v>627.29</v>
      </c>
      <c r="M236" s="39">
        <f t="shared" si="239"/>
        <v>499.34</v>
      </c>
      <c r="N236" s="38">
        <f t="shared" si="240"/>
        <v>27.44</v>
      </c>
      <c r="O236" s="39">
        <f t="shared" si="241"/>
        <v>110</v>
      </c>
      <c r="P236" s="39">
        <f t="shared" si="242"/>
        <v>0</v>
      </c>
      <c r="Q236" s="39">
        <f t="shared" si="243"/>
        <v>1311.12</v>
      </c>
      <c r="R236" s="38">
        <f t="shared" si="244"/>
        <v>0</v>
      </c>
      <c r="S236" s="38">
        <f t="shared" si="245"/>
        <v>313.64</v>
      </c>
      <c r="T236" s="39">
        <f t="shared" si="246"/>
        <v>124.84</v>
      </c>
      <c r="U236" s="38">
        <f t="shared" si="247"/>
        <v>11.76</v>
      </c>
      <c r="V236" s="39">
        <f t="shared" si="248"/>
        <v>110</v>
      </c>
      <c r="W236" s="39">
        <f t="shared" si="249"/>
        <v>0</v>
      </c>
      <c r="X236" s="38">
        <f t="shared" si="250"/>
        <v>560.24</v>
      </c>
      <c r="Y236" s="38">
        <f t="shared" si="251"/>
        <v>1871.36</v>
      </c>
      <c r="Z236" s="35"/>
      <c r="AA236" s="41" t="s">
        <v>60</v>
      </c>
      <c r="AB236" s="42">
        <f t="shared" ref="AB236:AH236" si="296">K236+R236</f>
        <v>47.05</v>
      </c>
      <c r="AC236" s="42">
        <f t="shared" si="296"/>
        <v>940.93</v>
      </c>
      <c r="AD236" s="42">
        <f t="shared" si="296"/>
        <v>624.18</v>
      </c>
      <c r="AE236" s="42">
        <f t="shared" si="296"/>
        <v>39.2</v>
      </c>
      <c r="AF236" s="42">
        <f t="shared" si="296"/>
        <v>220</v>
      </c>
      <c r="AG236" s="42">
        <f t="shared" si="296"/>
        <v>0</v>
      </c>
      <c r="AH236" s="42">
        <f t="shared" si="296"/>
        <v>1871.36</v>
      </c>
      <c r="AI236" s="41" t="s">
        <v>33</v>
      </c>
      <c r="AJ236" s="15"/>
    </row>
    <row r="237" s="18" customFormat="1" ht="19" customHeight="1" spans="1:36">
      <c r="A237" s="37">
        <f t="shared" si="236"/>
        <v>234</v>
      </c>
      <c r="B237" s="38" t="s">
        <v>347</v>
      </c>
      <c r="C237" s="59" t="s">
        <v>614</v>
      </c>
      <c r="D237" s="70" t="s">
        <v>615</v>
      </c>
      <c r="E237" s="67">
        <v>3920.55</v>
      </c>
      <c r="F237" s="39">
        <v>3920.55</v>
      </c>
      <c r="G237" s="39">
        <v>6241.75</v>
      </c>
      <c r="H237" s="39">
        <v>3920.55</v>
      </c>
      <c r="I237" s="43">
        <v>2200</v>
      </c>
      <c r="J237" s="39"/>
      <c r="K237" s="38">
        <f t="shared" si="237"/>
        <v>47.05</v>
      </c>
      <c r="L237" s="38">
        <f t="shared" si="238"/>
        <v>627.29</v>
      </c>
      <c r="M237" s="39">
        <f t="shared" si="239"/>
        <v>499.34</v>
      </c>
      <c r="N237" s="38">
        <f t="shared" si="240"/>
        <v>27.44</v>
      </c>
      <c r="O237" s="39">
        <f t="shared" si="241"/>
        <v>110</v>
      </c>
      <c r="P237" s="39">
        <f t="shared" si="242"/>
        <v>0</v>
      </c>
      <c r="Q237" s="39">
        <f t="shared" si="243"/>
        <v>1311.12</v>
      </c>
      <c r="R237" s="38">
        <f t="shared" si="244"/>
        <v>0</v>
      </c>
      <c r="S237" s="38">
        <f t="shared" si="245"/>
        <v>313.64</v>
      </c>
      <c r="T237" s="39">
        <f t="shared" si="246"/>
        <v>124.84</v>
      </c>
      <c r="U237" s="38">
        <f t="shared" si="247"/>
        <v>11.76</v>
      </c>
      <c r="V237" s="39">
        <f t="shared" si="248"/>
        <v>110</v>
      </c>
      <c r="W237" s="39">
        <f t="shared" si="249"/>
        <v>0</v>
      </c>
      <c r="X237" s="38">
        <f t="shared" si="250"/>
        <v>560.24</v>
      </c>
      <c r="Y237" s="38">
        <f t="shared" si="251"/>
        <v>1871.36</v>
      </c>
      <c r="Z237" s="35"/>
      <c r="AA237" s="41" t="s">
        <v>69</v>
      </c>
      <c r="AB237" s="42">
        <f t="shared" ref="AB237:AH237" si="297">K237+R237</f>
        <v>47.05</v>
      </c>
      <c r="AC237" s="42">
        <f t="shared" si="297"/>
        <v>940.93</v>
      </c>
      <c r="AD237" s="42">
        <f t="shared" si="297"/>
        <v>624.18</v>
      </c>
      <c r="AE237" s="42">
        <f t="shared" si="297"/>
        <v>39.2</v>
      </c>
      <c r="AF237" s="42">
        <f t="shared" si="297"/>
        <v>220</v>
      </c>
      <c r="AG237" s="42">
        <f t="shared" si="297"/>
        <v>0</v>
      </c>
      <c r="AH237" s="42">
        <f t="shared" si="297"/>
        <v>1871.36</v>
      </c>
      <c r="AI237" s="41" t="s">
        <v>33</v>
      </c>
      <c r="AJ237" s="15"/>
    </row>
    <row r="238" s="18" customFormat="1" ht="19" customHeight="1" spans="1:36">
      <c r="A238" s="37">
        <f t="shared" si="236"/>
        <v>235</v>
      </c>
      <c r="B238" s="38" t="s">
        <v>347</v>
      </c>
      <c r="C238" s="59" t="s">
        <v>616</v>
      </c>
      <c r="D238" s="70" t="s">
        <v>617</v>
      </c>
      <c r="E238" s="67">
        <v>3920.55</v>
      </c>
      <c r="F238" s="39">
        <v>3920.55</v>
      </c>
      <c r="G238" s="39">
        <v>6241.75</v>
      </c>
      <c r="H238" s="39">
        <v>3920.55</v>
      </c>
      <c r="I238" s="43">
        <v>2200</v>
      </c>
      <c r="J238" s="39"/>
      <c r="K238" s="38">
        <f t="shared" si="237"/>
        <v>47.05</v>
      </c>
      <c r="L238" s="38">
        <f t="shared" si="238"/>
        <v>627.29</v>
      </c>
      <c r="M238" s="39">
        <f t="shared" si="239"/>
        <v>499.34</v>
      </c>
      <c r="N238" s="38">
        <f t="shared" si="240"/>
        <v>27.44</v>
      </c>
      <c r="O238" s="39">
        <f t="shared" si="241"/>
        <v>110</v>
      </c>
      <c r="P238" s="39">
        <f t="shared" si="242"/>
        <v>0</v>
      </c>
      <c r="Q238" s="39">
        <f t="shared" si="243"/>
        <v>1311.12</v>
      </c>
      <c r="R238" s="38">
        <f t="shared" si="244"/>
        <v>0</v>
      </c>
      <c r="S238" s="38">
        <f t="shared" si="245"/>
        <v>313.64</v>
      </c>
      <c r="T238" s="39">
        <f t="shared" si="246"/>
        <v>124.84</v>
      </c>
      <c r="U238" s="38">
        <f t="shared" si="247"/>
        <v>11.76</v>
      </c>
      <c r="V238" s="39">
        <f t="shared" si="248"/>
        <v>110</v>
      </c>
      <c r="W238" s="39">
        <f t="shared" si="249"/>
        <v>0</v>
      </c>
      <c r="X238" s="38">
        <f t="shared" si="250"/>
        <v>560.24</v>
      </c>
      <c r="Y238" s="38">
        <f t="shared" si="251"/>
        <v>1871.36</v>
      </c>
      <c r="Z238" s="35"/>
      <c r="AA238" s="41" t="s">
        <v>69</v>
      </c>
      <c r="AB238" s="42">
        <f t="shared" ref="AB238:AH238" si="298">K238+R238</f>
        <v>47.05</v>
      </c>
      <c r="AC238" s="42">
        <f t="shared" si="298"/>
        <v>940.93</v>
      </c>
      <c r="AD238" s="42">
        <f t="shared" si="298"/>
        <v>624.18</v>
      </c>
      <c r="AE238" s="42">
        <f t="shared" si="298"/>
        <v>39.2</v>
      </c>
      <c r="AF238" s="42">
        <f t="shared" si="298"/>
        <v>220</v>
      </c>
      <c r="AG238" s="42">
        <f t="shared" si="298"/>
        <v>0</v>
      </c>
      <c r="AH238" s="42">
        <f t="shared" si="298"/>
        <v>1871.36</v>
      </c>
      <c r="AI238" s="41" t="s">
        <v>33</v>
      </c>
      <c r="AJ238" s="15"/>
    </row>
    <row r="239" s="18" customFormat="1" ht="19" customHeight="1" spans="1:36">
      <c r="A239" s="37">
        <f t="shared" si="236"/>
        <v>236</v>
      </c>
      <c r="B239" s="38" t="s">
        <v>347</v>
      </c>
      <c r="C239" s="59" t="s">
        <v>618</v>
      </c>
      <c r="D239" s="71" t="s">
        <v>619</v>
      </c>
      <c r="E239" s="67">
        <v>3920.55</v>
      </c>
      <c r="F239" s="39">
        <v>3920.55</v>
      </c>
      <c r="G239" s="39">
        <v>6241.75</v>
      </c>
      <c r="H239" s="39">
        <v>3920.55</v>
      </c>
      <c r="I239" s="43">
        <v>2200</v>
      </c>
      <c r="J239" s="39"/>
      <c r="K239" s="38">
        <f t="shared" si="237"/>
        <v>47.05</v>
      </c>
      <c r="L239" s="38">
        <f t="shared" si="238"/>
        <v>627.29</v>
      </c>
      <c r="M239" s="39">
        <f t="shared" si="239"/>
        <v>499.34</v>
      </c>
      <c r="N239" s="38">
        <f t="shared" si="240"/>
        <v>27.44</v>
      </c>
      <c r="O239" s="39">
        <f t="shared" si="241"/>
        <v>110</v>
      </c>
      <c r="P239" s="39">
        <f t="shared" si="242"/>
        <v>0</v>
      </c>
      <c r="Q239" s="39">
        <f t="shared" si="243"/>
        <v>1311.12</v>
      </c>
      <c r="R239" s="38">
        <f t="shared" si="244"/>
        <v>0</v>
      </c>
      <c r="S239" s="38">
        <f t="shared" si="245"/>
        <v>313.64</v>
      </c>
      <c r="T239" s="39">
        <f t="shared" si="246"/>
        <v>124.84</v>
      </c>
      <c r="U239" s="38">
        <f t="shared" si="247"/>
        <v>11.76</v>
      </c>
      <c r="V239" s="39">
        <f t="shared" si="248"/>
        <v>110</v>
      </c>
      <c r="W239" s="39">
        <f t="shared" si="249"/>
        <v>0</v>
      </c>
      <c r="X239" s="38">
        <f t="shared" si="250"/>
        <v>560.24</v>
      </c>
      <c r="Y239" s="38">
        <f t="shared" si="251"/>
        <v>1871.36</v>
      </c>
      <c r="Z239" s="35"/>
      <c r="AA239" s="41" t="s">
        <v>69</v>
      </c>
      <c r="AB239" s="42">
        <f t="shared" ref="AB239:AH239" si="299">K239+R239</f>
        <v>47.05</v>
      </c>
      <c r="AC239" s="42">
        <f t="shared" si="299"/>
        <v>940.93</v>
      </c>
      <c r="AD239" s="42">
        <f t="shared" si="299"/>
        <v>624.18</v>
      </c>
      <c r="AE239" s="42">
        <f t="shared" si="299"/>
        <v>39.2</v>
      </c>
      <c r="AF239" s="42">
        <f t="shared" si="299"/>
        <v>220</v>
      </c>
      <c r="AG239" s="42">
        <f t="shared" si="299"/>
        <v>0</v>
      </c>
      <c r="AH239" s="42">
        <f t="shared" si="299"/>
        <v>1871.36</v>
      </c>
      <c r="AI239" s="41" t="s">
        <v>33</v>
      </c>
      <c r="AJ239" s="15"/>
    </row>
    <row r="240" s="18" customFormat="1" ht="19" customHeight="1" spans="1:36">
      <c r="A240" s="37">
        <f t="shared" si="236"/>
        <v>237</v>
      </c>
      <c r="B240" s="38" t="s">
        <v>270</v>
      </c>
      <c r="C240" s="59" t="s">
        <v>620</v>
      </c>
      <c r="D240" s="71" t="s">
        <v>621</v>
      </c>
      <c r="E240" s="67">
        <v>3920.55</v>
      </c>
      <c r="F240" s="39">
        <v>3920.55</v>
      </c>
      <c r="G240" s="39">
        <v>6241.75</v>
      </c>
      <c r="H240" s="39">
        <v>3920.55</v>
      </c>
      <c r="I240" s="43">
        <v>2200</v>
      </c>
      <c r="J240" s="39"/>
      <c r="K240" s="38">
        <f t="shared" si="237"/>
        <v>47.05</v>
      </c>
      <c r="L240" s="38">
        <f t="shared" si="238"/>
        <v>627.29</v>
      </c>
      <c r="M240" s="39">
        <f t="shared" si="239"/>
        <v>499.34</v>
      </c>
      <c r="N240" s="38">
        <f t="shared" si="240"/>
        <v>27.44</v>
      </c>
      <c r="O240" s="39">
        <f t="shared" si="241"/>
        <v>110</v>
      </c>
      <c r="P240" s="39">
        <f t="shared" si="242"/>
        <v>0</v>
      </c>
      <c r="Q240" s="39">
        <f t="shared" si="243"/>
        <v>1311.12</v>
      </c>
      <c r="R240" s="38">
        <f t="shared" si="244"/>
        <v>0</v>
      </c>
      <c r="S240" s="38">
        <f t="shared" si="245"/>
        <v>313.64</v>
      </c>
      <c r="T240" s="39">
        <f t="shared" si="246"/>
        <v>124.84</v>
      </c>
      <c r="U240" s="38">
        <f t="shared" si="247"/>
        <v>11.76</v>
      </c>
      <c r="V240" s="39">
        <f t="shared" si="248"/>
        <v>110</v>
      </c>
      <c r="W240" s="39">
        <f t="shared" si="249"/>
        <v>0</v>
      </c>
      <c r="X240" s="38">
        <f t="shared" si="250"/>
        <v>560.24</v>
      </c>
      <c r="Y240" s="38">
        <f t="shared" si="251"/>
        <v>1871.36</v>
      </c>
      <c r="Z240" s="35"/>
      <c r="AA240" s="41" t="s">
        <v>63</v>
      </c>
      <c r="AB240" s="42">
        <f t="shared" ref="AB240:AH240" si="300">K240+R240</f>
        <v>47.05</v>
      </c>
      <c r="AC240" s="42">
        <f t="shared" si="300"/>
        <v>940.93</v>
      </c>
      <c r="AD240" s="42">
        <f t="shared" si="300"/>
        <v>624.18</v>
      </c>
      <c r="AE240" s="42">
        <f t="shared" si="300"/>
        <v>39.2</v>
      </c>
      <c r="AF240" s="42">
        <f t="shared" si="300"/>
        <v>220</v>
      </c>
      <c r="AG240" s="42">
        <f t="shared" si="300"/>
        <v>0</v>
      </c>
      <c r="AH240" s="42">
        <f t="shared" si="300"/>
        <v>1871.36</v>
      </c>
      <c r="AI240" s="41" t="s">
        <v>33</v>
      </c>
      <c r="AJ240" s="15"/>
    </row>
    <row r="241" s="18" customFormat="1" ht="19" customHeight="1" spans="1:36">
      <c r="A241" s="37">
        <f t="shared" si="236"/>
        <v>238</v>
      </c>
      <c r="B241" s="38" t="s">
        <v>347</v>
      </c>
      <c r="C241" s="59" t="s">
        <v>622</v>
      </c>
      <c r="D241" s="71" t="s">
        <v>623</v>
      </c>
      <c r="E241" s="67">
        <v>3920.55</v>
      </c>
      <c r="F241" s="39">
        <v>3920.55</v>
      </c>
      <c r="G241" s="39">
        <v>6241.75</v>
      </c>
      <c r="H241" s="39">
        <v>3920.55</v>
      </c>
      <c r="I241" s="43">
        <v>2200</v>
      </c>
      <c r="J241" s="39"/>
      <c r="K241" s="38">
        <f t="shared" si="237"/>
        <v>47.05</v>
      </c>
      <c r="L241" s="38">
        <f t="shared" si="238"/>
        <v>627.29</v>
      </c>
      <c r="M241" s="39">
        <f t="shared" si="239"/>
        <v>499.34</v>
      </c>
      <c r="N241" s="38">
        <f t="shared" si="240"/>
        <v>27.44</v>
      </c>
      <c r="O241" s="39">
        <f t="shared" si="241"/>
        <v>110</v>
      </c>
      <c r="P241" s="39">
        <f t="shared" si="242"/>
        <v>0</v>
      </c>
      <c r="Q241" s="39">
        <f t="shared" si="243"/>
        <v>1311.12</v>
      </c>
      <c r="R241" s="38">
        <f t="shared" si="244"/>
        <v>0</v>
      </c>
      <c r="S241" s="38">
        <f t="shared" si="245"/>
        <v>313.64</v>
      </c>
      <c r="T241" s="39">
        <f t="shared" si="246"/>
        <v>124.84</v>
      </c>
      <c r="U241" s="38">
        <f t="shared" si="247"/>
        <v>11.76</v>
      </c>
      <c r="V241" s="39">
        <f t="shared" si="248"/>
        <v>110</v>
      </c>
      <c r="W241" s="39">
        <f t="shared" si="249"/>
        <v>0</v>
      </c>
      <c r="X241" s="38">
        <f t="shared" si="250"/>
        <v>560.24</v>
      </c>
      <c r="Y241" s="38">
        <f t="shared" si="251"/>
        <v>1871.36</v>
      </c>
      <c r="Z241" s="35"/>
      <c r="AA241" s="41" t="s">
        <v>69</v>
      </c>
      <c r="AB241" s="42">
        <f t="shared" ref="AB241:AH241" si="301">K241+R241</f>
        <v>47.05</v>
      </c>
      <c r="AC241" s="42">
        <f t="shared" si="301"/>
        <v>940.93</v>
      </c>
      <c r="AD241" s="42">
        <f t="shared" si="301"/>
        <v>624.18</v>
      </c>
      <c r="AE241" s="42">
        <f t="shared" si="301"/>
        <v>39.2</v>
      </c>
      <c r="AF241" s="42">
        <f t="shared" si="301"/>
        <v>220</v>
      </c>
      <c r="AG241" s="42">
        <f t="shared" si="301"/>
        <v>0</v>
      </c>
      <c r="AH241" s="42">
        <f t="shared" si="301"/>
        <v>1871.36</v>
      </c>
      <c r="AI241" s="41" t="s">
        <v>33</v>
      </c>
      <c r="AJ241" s="15"/>
    </row>
    <row r="242" s="18" customFormat="1" ht="19" customHeight="1" spans="1:36">
      <c r="A242" s="37">
        <f t="shared" si="236"/>
        <v>239</v>
      </c>
      <c r="B242" s="38" t="s">
        <v>189</v>
      </c>
      <c r="C242" s="59" t="s">
        <v>624</v>
      </c>
      <c r="D242" s="71" t="s">
        <v>625</v>
      </c>
      <c r="E242" s="67">
        <v>3920.55</v>
      </c>
      <c r="F242" s="39">
        <v>3920.55</v>
      </c>
      <c r="G242" s="39">
        <v>6241.75</v>
      </c>
      <c r="H242" s="39">
        <v>3920.55</v>
      </c>
      <c r="I242" s="43">
        <v>0</v>
      </c>
      <c r="J242" s="39"/>
      <c r="K242" s="38">
        <f t="shared" si="237"/>
        <v>47.05</v>
      </c>
      <c r="L242" s="38">
        <f t="shared" si="238"/>
        <v>627.29</v>
      </c>
      <c r="M242" s="39">
        <f t="shared" si="239"/>
        <v>499.34</v>
      </c>
      <c r="N242" s="38">
        <f t="shared" si="240"/>
        <v>27.44</v>
      </c>
      <c r="O242" s="39">
        <f t="shared" si="241"/>
        <v>0</v>
      </c>
      <c r="P242" s="39">
        <f t="shared" si="242"/>
        <v>0</v>
      </c>
      <c r="Q242" s="39">
        <f t="shared" si="243"/>
        <v>1201.12</v>
      </c>
      <c r="R242" s="38">
        <f t="shared" si="244"/>
        <v>0</v>
      </c>
      <c r="S242" s="38">
        <f t="shared" si="245"/>
        <v>313.64</v>
      </c>
      <c r="T242" s="39">
        <f t="shared" si="246"/>
        <v>124.84</v>
      </c>
      <c r="U242" s="38">
        <f t="shared" si="247"/>
        <v>11.76</v>
      </c>
      <c r="V242" s="39">
        <f t="shared" si="248"/>
        <v>0</v>
      </c>
      <c r="W242" s="39">
        <f t="shared" si="249"/>
        <v>0</v>
      </c>
      <c r="X242" s="38">
        <f t="shared" si="250"/>
        <v>450.24</v>
      </c>
      <c r="Y242" s="38">
        <f t="shared" si="251"/>
        <v>1651.36</v>
      </c>
      <c r="Z242" s="35"/>
      <c r="AA242" s="41" t="s">
        <v>52</v>
      </c>
      <c r="AB242" s="42">
        <f t="shared" ref="AB242:AH242" si="302">K242+R242</f>
        <v>47.05</v>
      </c>
      <c r="AC242" s="42">
        <f t="shared" si="302"/>
        <v>940.93</v>
      </c>
      <c r="AD242" s="42">
        <f t="shared" si="302"/>
        <v>624.18</v>
      </c>
      <c r="AE242" s="42">
        <f t="shared" si="302"/>
        <v>39.2</v>
      </c>
      <c r="AF242" s="42">
        <f t="shared" si="302"/>
        <v>0</v>
      </c>
      <c r="AG242" s="42">
        <f t="shared" si="302"/>
        <v>0</v>
      </c>
      <c r="AH242" s="42">
        <f t="shared" si="302"/>
        <v>1651.36</v>
      </c>
      <c r="AI242" s="41" t="s">
        <v>33</v>
      </c>
      <c r="AJ242" s="15"/>
    </row>
    <row r="243" s="18" customFormat="1" ht="19" customHeight="1" spans="1:36">
      <c r="A243" s="37">
        <f t="shared" si="236"/>
        <v>240</v>
      </c>
      <c r="B243" s="38" t="s">
        <v>347</v>
      </c>
      <c r="C243" s="68" t="s">
        <v>626</v>
      </c>
      <c r="D243" s="72" t="s">
        <v>627</v>
      </c>
      <c r="E243" s="39">
        <v>3920.55</v>
      </c>
      <c r="F243" s="39">
        <v>3920.55</v>
      </c>
      <c r="G243" s="39">
        <v>6241.75</v>
      </c>
      <c r="H243" s="39">
        <v>3920.55</v>
      </c>
      <c r="I243" s="73">
        <v>2200</v>
      </c>
      <c r="J243" s="39"/>
      <c r="K243" s="38">
        <f t="shared" si="237"/>
        <v>47.05</v>
      </c>
      <c r="L243" s="38">
        <f t="shared" si="238"/>
        <v>627.29</v>
      </c>
      <c r="M243" s="39">
        <f t="shared" si="239"/>
        <v>499.34</v>
      </c>
      <c r="N243" s="38">
        <f t="shared" si="240"/>
        <v>27.44</v>
      </c>
      <c r="O243" s="39">
        <f t="shared" si="241"/>
        <v>110</v>
      </c>
      <c r="P243" s="39">
        <f t="shared" si="242"/>
        <v>0</v>
      </c>
      <c r="Q243" s="39">
        <f t="shared" si="243"/>
        <v>1311.12</v>
      </c>
      <c r="R243" s="38">
        <f t="shared" si="244"/>
        <v>0</v>
      </c>
      <c r="S243" s="38">
        <f t="shared" si="245"/>
        <v>313.64</v>
      </c>
      <c r="T243" s="39">
        <f t="shared" si="246"/>
        <v>124.84</v>
      </c>
      <c r="U243" s="38">
        <f t="shared" si="247"/>
        <v>11.76</v>
      </c>
      <c r="V243" s="39">
        <f t="shared" si="248"/>
        <v>110</v>
      </c>
      <c r="W243" s="39">
        <f t="shared" si="249"/>
        <v>0</v>
      </c>
      <c r="X243" s="38">
        <f t="shared" si="250"/>
        <v>560.24</v>
      </c>
      <c r="Y243" s="38">
        <f t="shared" si="251"/>
        <v>1871.36</v>
      </c>
      <c r="Z243" s="43"/>
      <c r="AA243" s="41" t="s">
        <v>69</v>
      </c>
      <c r="AB243" s="42">
        <f t="shared" ref="AB243:AH243" si="303">K243+R243</f>
        <v>47.05</v>
      </c>
      <c r="AC243" s="42">
        <f t="shared" si="303"/>
        <v>940.93</v>
      </c>
      <c r="AD243" s="42">
        <f t="shared" si="303"/>
        <v>624.18</v>
      </c>
      <c r="AE243" s="42">
        <f t="shared" si="303"/>
        <v>39.2</v>
      </c>
      <c r="AF243" s="42">
        <f t="shared" si="303"/>
        <v>220</v>
      </c>
      <c r="AG243" s="42">
        <f t="shared" si="303"/>
        <v>0</v>
      </c>
      <c r="AH243" s="42">
        <f t="shared" si="303"/>
        <v>1871.36</v>
      </c>
      <c r="AI243" s="41" t="s">
        <v>33</v>
      </c>
      <c r="AJ243" s="15"/>
    </row>
    <row r="244" ht="19" customHeight="1" spans="1:36">
      <c r="A244" s="37">
        <f t="shared" si="236"/>
        <v>241</v>
      </c>
      <c r="B244" s="38" t="s">
        <v>270</v>
      </c>
      <c r="C244" s="54" t="s">
        <v>630</v>
      </c>
      <c r="D244" s="72" t="s">
        <v>631</v>
      </c>
      <c r="E244" s="39">
        <v>3920.55</v>
      </c>
      <c r="F244" s="39">
        <v>3920.55</v>
      </c>
      <c r="G244" s="39">
        <v>6241.75</v>
      </c>
      <c r="H244" s="39">
        <v>3920.55</v>
      </c>
      <c r="I244" s="73">
        <v>2200</v>
      </c>
      <c r="J244" s="39"/>
      <c r="K244" s="38">
        <f t="shared" si="237"/>
        <v>47.05</v>
      </c>
      <c r="L244" s="38">
        <f t="shared" si="238"/>
        <v>627.29</v>
      </c>
      <c r="M244" s="39">
        <f t="shared" si="239"/>
        <v>499.34</v>
      </c>
      <c r="N244" s="38">
        <f t="shared" si="240"/>
        <v>27.44</v>
      </c>
      <c r="O244" s="39">
        <f t="shared" si="241"/>
        <v>110</v>
      </c>
      <c r="P244" s="39">
        <f t="shared" si="242"/>
        <v>0</v>
      </c>
      <c r="Q244" s="39">
        <f t="shared" si="243"/>
        <v>1311.12</v>
      </c>
      <c r="R244" s="38">
        <f t="shared" si="244"/>
        <v>0</v>
      </c>
      <c r="S244" s="38">
        <f t="shared" si="245"/>
        <v>313.64</v>
      </c>
      <c r="T244" s="39">
        <f t="shared" si="246"/>
        <v>124.84</v>
      </c>
      <c r="U244" s="38">
        <f t="shared" si="247"/>
        <v>11.76</v>
      </c>
      <c r="V244" s="39">
        <f t="shared" si="248"/>
        <v>110</v>
      </c>
      <c r="W244" s="39">
        <f t="shared" si="249"/>
        <v>0</v>
      </c>
      <c r="X244" s="38">
        <f t="shared" si="250"/>
        <v>560.24</v>
      </c>
      <c r="Y244" s="38">
        <f t="shared" si="251"/>
        <v>1871.36</v>
      </c>
      <c r="Z244" s="35"/>
      <c r="AA244" s="41" t="s">
        <v>63</v>
      </c>
      <c r="AB244" s="42">
        <f t="shared" ref="AB244:AH244" si="304">K244+R244</f>
        <v>47.05</v>
      </c>
      <c r="AC244" s="42">
        <f t="shared" si="304"/>
        <v>940.93</v>
      </c>
      <c r="AD244" s="42">
        <f t="shared" si="304"/>
        <v>624.18</v>
      </c>
      <c r="AE244" s="42">
        <f t="shared" si="304"/>
        <v>39.2</v>
      </c>
      <c r="AF244" s="42">
        <f t="shared" si="304"/>
        <v>220</v>
      </c>
      <c r="AG244" s="42">
        <f t="shared" si="304"/>
        <v>0</v>
      </c>
      <c r="AH244" s="42">
        <f t="shared" si="304"/>
        <v>1871.36</v>
      </c>
      <c r="AI244" s="41" t="s">
        <v>33</v>
      </c>
      <c r="AJ244" s="15"/>
    </row>
    <row r="245" s="18" customFormat="1" ht="19" customHeight="1" spans="1:36">
      <c r="A245" s="37">
        <f t="shared" si="236"/>
        <v>242</v>
      </c>
      <c r="B245" s="38" t="s">
        <v>238</v>
      </c>
      <c r="C245" s="74" t="s">
        <v>632</v>
      </c>
      <c r="D245" s="75" t="s">
        <v>633</v>
      </c>
      <c r="E245" s="39">
        <v>3920.55</v>
      </c>
      <c r="F245" s="39">
        <v>3920.55</v>
      </c>
      <c r="G245" s="39">
        <v>6241.75</v>
      </c>
      <c r="H245" s="39">
        <v>3920.55</v>
      </c>
      <c r="I245" s="73">
        <v>2200</v>
      </c>
      <c r="J245" s="39"/>
      <c r="K245" s="38">
        <f t="shared" si="237"/>
        <v>47.05</v>
      </c>
      <c r="L245" s="38">
        <f t="shared" si="238"/>
        <v>627.29</v>
      </c>
      <c r="M245" s="39">
        <f t="shared" si="239"/>
        <v>499.34</v>
      </c>
      <c r="N245" s="38">
        <f t="shared" si="240"/>
        <v>27.44</v>
      </c>
      <c r="O245" s="39">
        <f t="shared" si="241"/>
        <v>110</v>
      </c>
      <c r="P245" s="39">
        <f t="shared" si="242"/>
        <v>0</v>
      </c>
      <c r="Q245" s="39">
        <f t="shared" si="243"/>
        <v>1311.12</v>
      </c>
      <c r="R245" s="38">
        <f t="shared" si="244"/>
        <v>0</v>
      </c>
      <c r="S245" s="38">
        <f t="shared" si="245"/>
        <v>313.64</v>
      </c>
      <c r="T245" s="39">
        <f t="shared" si="246"/>
        <v>124.84</v>
      </c>
      <c r="U245" s="38">
        <f t="shared" si="247"/>
        <v>11.76</v>
      </c>
      <c r="V245" s="39">
        <f t="shared" si="248"/>
        <v>110</v>
      </c>
      <c r="W245" s="39">
        <f t="shared" si="249"/>
        <v>0</v>
      </c>
      <c r="X245" s="38">
        <f t="shared" si="250"/>
        <v>560.24</v>
      </c>
      <c r="Y245" s="38">
        <f t="shared" si="251"/>
        <v>1871.36</v>
      </c>
      <c r="Z245" s="35"/>
      <c r="AA245" s="41" t="s">
        <v>60</v>
      </c>
      <c r="AB245" s="42">
        <f t="shared" ref="AB245:AH245" si="305">K245+R245</f>
        <v>47.05</v>
      </c>
      <c r="AC245" s="42">
        <f t="shared" si="305"/>
        <v>940.93</v>
      </c>
      <c r="AD245" s="42">
        <f t="shared" si="305"/>
        <v>624.18</v>
      </c>
      <c r="AE245" s="42">
        <f t="shared" si="305"/>
        <v>39.2</v>
      </c>
      <c r="AF245" s="42">
        <f t="shared" si="305"/>
        <v>220</v>
      </c>
      <c r="AG245" s="42">
        <f t="shared" si="305"/>
        <v>0</v>
      </c>
      <c r="AH245" s="42">
        <f t="shared" si="305"/>
        <v>1871.36</v>
      </c>
      <c r="AI245" s="41" t="s">
        <v>33</v>
      </c>
      <c r="AJ245" s="15"/>
    </row>
    <row r="246" s="18" customFormat="1" ht="19" customHeight="1" spans="1:36">
      <c r="A246" s="37">
        <f t="shared" si="236"/>
        <v>243</v>
      </c>
      <c r="B246" s="38" t="s">
        <v>270</v>
      </c>
      <c r="C246" s="74" t="s">
        <v>634</v>
      </c>
      <c r="D246" s="75" t="s">
        <v>635</v>
      </c>
      <c r="E246" s="39">
        <v>3920.55</v>
      </c>
      <c r="F246" s="39">
        <v>3920.55</v>
      </c>
      <c r="G246" s="39">
        <v>6241.75</v>
      </c>
      <c r="H246" s="39">
        <v>3920.55</v>
      </c>
      <c r="I246" s="73">
        <v>2200</v>
      </c>
      <c r="J246" s="39"/>
      <c r="K246" s="38">
        <f t="shared" si="237"/>
        <v>47.05</v>
      </c>
      <c r="L246" s="38">
        <f t="shared" si="238"/>
        <v>627.29</v>
      </c>
      <c r="M246" s="39">
        <f t="shared" si="239"/>
        <v>499.34</v>
      </c>
      <c r="N246" s="38">
        <f t="shared" si="240"/>
        <v>27.44</v>
      </c>
      <c r="O246" s="39">
        <f t="shared" si="241"/>
        <v>110</v>
      </c>
      <c r="P246" s="39">
        <f t="shared" si="242"/>
        <v>0</v>
      </c>
      <c r="Q246" s="39">
        <f t="shared" si="243"/>
        <v>1311.12</v>
      </c>
      <c r="R246" s="38">
        <f t="shared" si="244"/>
        <v>0</v>
      </c>
      <c r="S246" s="38">
        <f t="shared" si="245"/>
        <v>313.64</v>
      </c>
      <c r="T246" s="39">
        <f t="shared" si="246"/>
        <v>124.84</v>
      </c>
      <c r="U246" s="38">
        <f t="shared" si="247"/>
        <v>11.76</v>
      </c>
      <c r="V246" s="39">
        <f t="shared" si="248"/>
        <v>110</v>
      </c>
      <c r="W246" s="39">
        <f t="shared" si="249"/>
        <v>0</v>
      </c>
      <c r="X246" s="38">
        <f t="shared" si="250"/>
        <v>560.24</v>
      </c>
      <c r="Y246" s="38">
        <f t="shared" si="251"/>
        <v>1871.36</v>
      </c>
      <c r="Z246" s="35"/>
      <c r="AA246" s="41" t="s">
        <v>63</v>
      </c>
      <c r="AB246" s="42">
        <f t="shared" ref="AB246:AH246" si="306">K246+R246</f>
        <v>47.05</v>
      </c>
      <c r="AC246" s="42">
        <f t="shared" si="306"/>
        <v>940.93</v>
      </c>
      <c r="AD246" s="42">
        <f t="shared" si="306"/>
        <v>624.18</v>
      </c>
      <c r="AE246" s="42">
        <f t="shared" si="306"/>
        <v>39.2</v>
      </c>
      <c r="AF246" s="42">
        <f t="shared" si="306"/>
        <v>220</v>
      </c>
      <c r="AG246" s="42">
        <f t="shared" si="306"/>
        <v>0</v>
      </c>
      <c r="AH246" s="42">
        <f t="shared" si="306"/>
        <v>1871.36</v>
      </c>
      <c r="AI246" s="41" t="s">
        <v>33</v>
      </c>
      <c r="AJ246" s="15"/>
    </row>
    <row r="247" s="18" customFormat="1" ht="19" customHeight="1" spans="1:36">
      <c r="A247" s="37">
        <f t="shared" si="236"/>
        <v>244</v>
      </c>
      <c r="B247" s="38" t="s">
        <v>110</v>
      </c>
      <c r="C247" s="74" t="s">
        <v>636</v>
      </c>
      <c r="D247" s="75" t="s">
        <v>637</v>
      </c>
      <c r="E247" s="39">
        <v>3920.55</v>
      </c>
      <c r="F247" s="39">
        <v>3920.55</v>
      </c>
      <c r="G247" s="39">
        <v>6241.75</v>
      </c>
      <c r="H247" s="39">
        <v>3920.55</v>
      </c>
      <c r="I247" s="73">
        <v>0</v>
      </c>
      <c r="J247" s="39"/>
      <c r="K247" s="38">
        <f t="shared" si="237"/>
        <v>47.05</v>
      </c>
      <c r="L247" s="38">
        <f t="shared" si="238"/>
        <v>627.29</v>
      </c>
      <c r="M247" s="39">
        <f t="shared" si="239"/>
        <v>499.34</v>
      </c>
      <c r="N247" s="38">
        <f t="shared" si="240"/>
        <v>27.44</v>
      </c>
      <c r="O247" s="39">
        <f t="shared" si="241"/>
        <v>0</v>
      </c>
      <c r="P247" s="39">
        <f t="shared" si="242"/>
        <v>0</v>
      </c>
      <c r="Q247" s="39">
        <f t="shared" si="243"/>
        <v>1201.12</v>
      </c>
      <c r="R247" s="38">
        <f t="shared" si="244"/>
        <v>0</v>
      </c>
      <c r="S247" s="38">
        <f t="shared" si="245"/>
        <v>313.64</v>
      </c>
      <c r="T247" s="39">
        <f t="shared" si="246"/>
        <v>124.84</v>
      </c>
      <c r="U247" s="38">
        <f t="shared" si="247"/>
        <v>11.76</v>
      </c>
      <c r="V247" s="39">
        <f t="shared" si="248"/>
        <v>0</v>
      </c>
      <c r="W247" s="39">
        <f t="shared" si="249"/>
        <v>0</v>
      </c>
      <c r="X247" s="38">
        <f t="shared" si="250"/>
        <v>450.24</v>
      </c>
      <c r="Y247" s="38">
        <f t="shared" si="251"/>
        <v>1651.36</v>
      </c>
      <c r="Z247" s="35"/>
      <c r="AA247" s="41" t="s">
        <v>62</v>
      </c>
      <c r="AB247" s="42">
        <f t="shared" ref="AB247:AH247" si="307">K247+R247</f>
        <v>47.05</v>
      </c>
      <c r="AC247" s="42">
        <f t="shared" si="307"/>
        <v>940.93</v>
      </c>
      <c r="AD247" s="42">
        <f t="shared" si="307"/>
        <v>624.18</v>
      </c>
      <c r="AE247" s="42">
        <f t="shared" si="307"/>
        <v>39.2</v>
      </c>
      <c r="AF247" s="42">
        <f t="shared" si="307"/>
        <v>0</v>
      </c>
      <c r="AG247" s="42">
        <f t="shared" si="307"/>
        <v>0</v>
      </c>
      <c r="AH247" s="42">
        <f t="shared" si="307"/>
        <v>1651.36</v>
      </c>
      <c r="AI247" s="41" t="s">
        <v>33</v>
      </c>
      <c r="AJ247" s="15"/>
    </row>
    <row r="248" s="18" customFormat="1" ht="19" customHeight="1" spans="1:36">
      <c r="A248" s="37">
        <f t="shared" si="236"/>
        <v>245</v>
      </c>
      <c r="B248" s="38" t="s">
        <v>113</v>
      </c>
      <c r="C248" s="74" t="s">
        <v>638</v>
      </c>
      <c r="D248" s="75" t="s">
        <v>639</v>
      </c>
      <c r="E248" s="39">
        <v>3920.55</v>
      </c>
      <c r="F248" s="39">
        <v>3920.55</v>
      </c>
      <c r="G248" s="39">
        <v>6241.75</v>
      </c>
      <c r="H248" s="39">
        <v>3920.55</v>
      </c>
      <c r="I248" s="73">
        <v>3180</v>
      </c>
      <c r="J248" s="39"/>
      <c r="K248" s="38">
        <f t="shared" si="237"/>
        <v>47.05</v>
      </c>
      <c r="L248" s="38">
        <f t="shared" si="238"/>
        <v>627.29</v>
      </c>
      <c r="M248" s="39">
        <f t="shared" si="239"/>
        <v>499.34</v>
      </c>
      <c r="N248" s="38">
        <f t="shared" si="240"/>
        <v>27.44</v>
      </c>
      <c r="O248" s="39">
        <f t="shared" si="241"/>
        <v>159</v>
      </c>
      <c r="P248" s="39">
        <f t="shared" si="242"/>
        <v>0</v>
      </c>
      <c r="Q248" s="39">
        <f t="shared" si="243"/>
        <v>1360.12</v>
      </c>
      <c r="R248" s="38">
        <f t="shared" si="244"/>
        <v>0</v>
      </c>
      <c r="S248" s="38">
        <f t="shared" si="245"/>
        <v>313.64</v>
      </c>
      <c r="T248" s="39">
        <f t="shared" si="246"/>
        <v>124.84</v>
      </c>
      <c r="U248" s="38">
        <f t="shared" si="247"/>
        <v>11.76</v>
      </c>
      <c r="V248" s="39">
        <f t="shared" si="248"/>
        <v>159</v>
      </c>
      <c r="W248" s="39">
        <f t="shared" si="249"/>
        <v>0</v>
      </c>
      <c r="X248" s="38">
        <f t="shared" si="250"/>
        <v>609.24</v>
      </c>
      <c r="Y248" s="38">
        <f t="shared" si="251"/>
        <v>1969.36</v>
      </c>
      <c r="Z248" s="35"/>
      <c r="AA248" s="41" t="s">
        <v>58</v>
      </c>
      <c r="AB248" s="42">
        <f t="shared" ref="AB248:AH248" si="308">K248+R248</f>
        <v>47.05</v>
      </c>
      <c r="AC248" s="42">
        <f t="shared" si="308"/>
        <v>940.93</v>
      </c>
      <c r="AD248" s="42">
        <f t="shared" si="308"/>
        <v>624.18</v>
      </c>
      <c r="AE248" s="42">
        <f t="shared" si="308"/>
        <v>39.2</v>
      </c>
      <c r="AF248" s="42">
        <f t="shared" si="308"/>
        <v>318</v>
      </c>
      <c r="AG248" s="42">
        <f t="shared" si="308"/>
        <v>0</v>
      </c>
      <c r="AH248" s="42">
        <f t="shared" si="308"/>
        <v>1969.36</v>
      </c>
      <c r="AI248" s="41" t="s">
        <v>35</v>
      </c>
      <c r="AJ248" s="15"/>
    </row>
    <row r="249" s="18" customFormat="1" ht="19" customHeight="1" spans="1:36">
      <c r="A249" s="37">
        <f t="shared" si="236"/>
        <v>246</v>
      </c>
      <c r="B249" s="38" t="s">
        <v>181</v>
      </c>
      <c r="C249" s="74" t="s">
        <v>640</v>
      </c>
      <c r="D249" s="75" t="s">
        <v>641</v>
      </c>
      <c r="E249" s="39">
        <v>3920.55</v>
      </c>
      <c r="F249" s="39">
        <v>3920.55</v>
      </c>
      <c r="G249" s="39">
        <v>6241.75</v>
      </c>
      <c r="H249" s="39">
        <v>3920.55</v>
      </c>
      <c r="I249" s="73">
        <v>8500</v>
      </c>
      <c r="J249" s="39"/>
      <c r="K249" s="38">
        <f t="shared" si="237"/>
        <v>47.05</v>
      </c>
      <c r="L249" s="38">
        <f t="shared" si="238"/>
        <v>627.29</v>
      </c>
      <c r="M249" s="39">
        <f t="shared" si="239"/>
        <v>499.34</v>
      </c>
      <c r="N249" s="38">
        <f t="shared" si="240"/>
        <v>27.44</v>
      </c>
      <c r="O249" s="39">
        <f t="shared" si="241"/>
        <v>425</v>
      </c>
      <c r="P249" s="39">
        <f t="shared" si="242"/>
        <v>0</v>
      </c>
      <c r="Q249" s="39">
        <f t="shared" si="243"/>
        <v>1626.12</v>
      </c>
      <c r="R249" s="38">
        <f t="shared" si="244"/>
        <v>0</v>
      </c>
      <c r="S249" s="38">
        <f t="shared" si="245"/>
        <v>313.64</v>
      </c>
      <c r="T249" s="39">
        <f t="shared" si="246"/>
        <v>124.84</v>
      </c>
      <c r="U249" s="38">
        <f t="shared" si="247"/>
        <v>11.76</v>
      </c>
      <c r="V249" s="39">
        <f t="shared" si="248"/>
        <v>425</v>
      </c>
      <c r="W249" s="39">
        <f t="shared" si="249"/>
        <v>0</v>
      </c>
      <c r="X249" s="38">
        <f t="shared" si="250"/>
        <v>875.24</v>
      </c>
      <c r="Y249" s="38">
        <f t="shared" si="251"/>
        <v>2501.36</v>
      </c>
      <c r="Z249" s="35"/>
      <c r="AA249" s="41" t="s">
        <v>81</v>
      </c>
      <c r="AB249" s="42">
        <f t="shared" ref="AB249:AH249" si="309">K249+R249</f>
        <v>47.05</v>
      </c>
      <c r="AC249" s="42">
        <f t="shared" si="309"/>
        <v>940.93</v>
      </c>
      <c r="AD249" s="42">
        <f t="shared" si="309"/>
        <v>624.18</v>
      </c>
      <c r="AE249" s="42">
        <f t="shared" si="309"/>
        <v>39.2</v>
      </c>
      <c r="AF249" s="42">
        <f t="shared" si="309"/>
        <v>850</v>
      </c>
      <c r="AG249" s="42">
        <f t="shared" si="309"/>
        <v>0</v>
      </c>
      <c r="AH249" s="42">
        <f t="shared" si="309"/>
        <v>2501.36</v>
      </c>
      <c r="AI249" s="41" t="s">
        <v>31</v>
      </c>
      <c r="AJ249" s="15"/>
    </row>
    <row r="250" s="18" customFormat="1" ht="19" customHeight="1" spans="1:36">
      <c r="A250" s="37">
        <f t="shared" si="236"/>
        <v>247</v>
      </c>
      <c r="B250" s="38" t="s">
        <v>119</v>
      </c>
      <c r="C250" s="74" t="s">
        <v>642</v>
      </c>
      <c r="D250" s="75" t="s">
        <v>643</v>
      </c>
      <c r="E250" s="39">
        <v>3920.55</v>
      </c>
      <c r="F250" s="39">
        <v>3920.55</v>
      </c>
      <c r="G250" s="39">
        <v>6241.75</v>
      </c>
      <c r="H250" s="39">
        <v>3920.55</v>
      </c>
      <c r="I250" s="73">
        <v>3180</v>
      </c>
      <c r="J250" s="39"/>
      <c r="K250" s="38">
        <f t="shared" si="237"/>
        <v>47.05</v>
      </c>
      <c r="L250" s="38">
        <f t="shared" si="238"/>
        <v>627.29</v>
      </c>
      <c r="M250" s="39">
        <f t="shared" si="239"/>
        <v>499.34</v>
      </c>
      <c r="N250" s="38">
        <f t="shared" si="240"/>
        <v>27.44</v>
      </c>
      <c r="O250" s="39">
        <f t="shared" si="241"/>
        <v>159</v>
      </c>
      <c r="P250" s="39">
        <f t="shared" si="242"/>
        <v>0</v>
      </c>
      <c r="Q250" s="39">
        <f t="shared" si="243"/>
        <v>1360.12</v>
      </c>
      <c r="R250" s="38">
        <f t="shared" si="244"/>
        <v>0</v>
      </c>
      <c r="S250" s="38">
        <f t="shared" si="245"/>
        <v>313.64</v>
      </c>
      <c r="T250" s="39">
        <f t="shared" si="246"/>
        <v>124.84</v>
      </c>
      <c r="U250" s="38">
        <f t="shared" si="247"/>
        <v>11.76</v>
      </c>
      <c r="V250" s="39">
        <f t="shared" si="248"/>
        <v>159</v>
      </c>
      <c r="W250" s="39">
        <f t="shared" si="249"/>
        <v>0</v>
      </c>
      <c r="X250" s="38">
        <f t="shared" si="250"/>
        <v>609.24</v>
      </c>
      <c r="Y250" s="38">
        <f t="shared" si="251"/>
        <v>1969.36</v>
      </c>
      <c r="Z250" s="35"/>
      <c r="AA250" s="41" t="s">
        <v>74</v>
      </c>
      <c r="AB250" s="42">
        <f t="shared" ref="AB250:AH250" si="310">K250+R250</f>
        <v>47.05</v>
      </c>
      <c r="AC250" s="42">
        <f t="shared" si="310"/>
        <v>940.93</v>
      </c>
      <c r="AD250" s="42">
        <f t="shared" si="310"/>
        <v>624.18</v>
      </c>
      <c r="AE250" s="42">
        <f t="shared" si="310"/>
        <v>39.2</v>
      </c>
      <c r="AF250" s="42">
        <f t="shared" si="310"/>
        <v>318</v>
      </c>
      <c r="AG250" s="42">
        <f t="shared" si="310"/>
        <v>0</v>
      </c>
      <c r="AH250" s="42">
        <f t="shared" si="310"/>
        <v>1969.36</v>
      </c>
      <c r="AI250" s="41" t="s">
        <v>35</v>
      </c>
      <c r="AJ250" s="15"/>
    </row>
    <row r="251" s="18" customFormat="1" ht="19" customHeight="1" spans="1:36">
      <c r="A251" s="37">
        <f t="shared" si="236"/>
        <v>248</v>
      </c>
      <c r="B251" s="38" t="s">
        <v>116</v>
      </c>
      <c r="C251" s="74" t="s">
        <v>644</v>
      </c>
      <c r="D251" s="75" t="s">
        <v>645</v>
      </c>
      <c r="E251" s="39">
        <v>3920.55</v>
      </c>
      <c r="F251" s="39">
        <v>3920.55</v>
      </c>
      <c r="G251" s="39">
        <v>6241.75</v>
      </c>
      <c r="H251" s="39">
        <v>3920.55</v>
      </c>
      <c r="I251" s="73">
        <v>2200</v>
      </c>
      <c r="J251" s="39"/>
      <c r="K251" s="38">
        <f t="shared" si="237"/>
        <v>47.05</v>
      </c>
      <c r="L251" s="38">
        <f t="shared" si="238"/>
        <v>627.29</v>
      </c>
      <c r="M251" s="39">
        <f t="shared" si="239"/>
        <v>499.34</v>
      </c>
      <c r="N251" s="38">
        <f t="shared" si="240"/>
        <v>27.44</v>
      </c>
      <c r="O251" s="39">
        <f t="shared" si="241"/>
        <v>110</v>
      </c>
      <c r="P251" s="39">
        <f t="shared" si="242"/>
        <v>0</v>
      </c>
      <c r="Q251" s="39">
        <f t="shared" si="243"/>
        <v>1311.12</v>
      </c>
      <c r="R251" s="38">
        <f t="shared" si="244"/>
        <v>0</v>
      </c>
      <c r="S251" s="38">
        <f t="shared" si="245"/>
        <v>313.64</v>
      </c>
      <c r="T251" s="39">
        <f t="shared" si="246"/>
        <v>124.84</v>
      </c>
      <c r="U251" s="38">
        <f t="shared" si="247"/>
        <v>11.76</v>
      </c>
      <c r="V251" s="39">
        <f t="shared" si="248"/>
        <v>110</v>
      </c>
      <c r="W251" s="39">
        <f t="shared" si="249"/>
        <v>0</v>
      </c>
      <c r="X251" s="38">
        <f t="shared" si="250"/>
        <v>560.24</v>
      </c>
      <c r="Y251" s="38">
        <f t="shared" si="251"/>
        <v>1871.36</v>
      </c>
      <c r="Z251" s="35"/>
      <c r="AA251" s="41" t="s">
        <v>68</v>
      </c>
      <c r="AB251" s="42">
        <f t="shared" ref="AB251:AH251" si="311">K251+R251</f>
        <v>47.05</v>
      </c>
      <c r="AC251" s="42">
        <f t="shared" si="311"/>
        <v>940.93</v>
      </c>
      <c r="AD251" s="42">
        <f t="shared" si="311"/>
        <v>624.18</v>
      </c>
      <c r="AE251" s="42">
        <f t="shared" si="311"/>
        <v>39.2</v>
      </c>
      <c r="AF251" s="42">
        <f t="shared" si="311"/>
        <v>220</v>
      </c>
      <c r="AG251" s="42">
        <f t="shared" si="311"/>
        <v>0</v>
      </c>
      <c r="AH251" s="42">
        <f t="shared" si="311"/>
        <v>1871.36</v>
      </c>
      <c r="AI251" s="41" t="s">
        <v>33</v>
      </c>
      <c r="AJ251" s="15"/>
    </row>
    <row r="252" s="18" customFormat="1" ht="19" customHeight="1" spans="1:36">
      <c r="A252" s="37">
        <f t="shared" si="236"/>
        <v>249</v>
      </c>
      <c r="B252" s="38" t="s">
        <v>119</v>
      </c>
      <c r="C252" s="119" t="s">
        <v>646</v>
      </c>
      <c r="D252" s="65" t="s">
        <v>647</v>
      </c>
      <c r="E252" s="39">
        <v>3920.55</v>
      </c>
      <c r="F252" s="39">
        <v>3920.55</v>
      </c>
      <c r="G252" s="39">
        <v>6241.75</v>
      </c>
      <c r="H252" s="39">
        <v>3920.55</v>
      </c>
      <c r="I252" s="73">
        <v>3180</v>
      </c>
      <c r="J252" s="39"/>
      <c r="K252" s="38">
        <f t="shared" si="237"/>
        <v>47.05</v>
      </c>
      <c r="L252" s="38">
        <f t="shared" si="238"/>
        <v>627.29</v>
      </c>
      <c r="M252" s="39">
        <f t="shared" si="239"/>
        <v>499.34</v>
      </c>
      <c r="N252" s="38">
        <f t="shared" si="240"/>
        <v>27.44</v>
      </c>
      <c r="O252" s="39">
        <f t="shared" si="241"/>
        <v>159</v>
      </c>
      <c r="P252" s="39">
        <f t="shared" si="242"/>
        <v>0</v>
      </c>
      <c r="Q252" s="39">
        <f t="shared" si="243"/>
        <v>1360.12</v>
      </c>
      <c r="R252" s="38">
        <f t="shared" si="244"/>
        <v>0</v>
      </c>
      <c r="S252" s="38">
        <f t="shared" si="245"/>
        <v>313.64</v>
      </c>
      <c r="T252" s="39">
        <f t="shared" si="246"/>
        <v>124.84</v>
      </c>
      <c r="U252" s="38">
        <f t="shared" si="247"/>
        <v>11.76</v>
      </c>
      <c r="V252" s="39">
        <f t="shared" si="248"/>
        <v>159</v>
      </c>
      <c r="W252" s="39">
        <f t="shared" si="249"/>
        <v>0</v>
      </c>
      <c r="X252" s="38">
        <f t="shared" si="250"/>
        <v>609.24</v>
      </c>
      <c r="Y252" s="38">
        <f t="shared" si="251"/>
        <v>1969.36</v>
      </c>
      <c r="Z252" s="35"/>
      <c r="AA252" s="41" t="s">
        <v>74</v>
      </c>
      <c r="AB252" s="42">
        <f t="shared" ref="AB252:AH252" si="312">K252+R252</f>
        <v>47.05</v>
      </c>
      <c r="AC252" s="42">
        <f t="shared" si="312"/>
        <v>940.93</v>
      </c>
      <c r="AD252" s="42">
        <f t="shared" si="312"/>
        <v>624.18</v>
      </c>
      <c r="AE252" s="42">
        <f t="shared" si="312"/>
        <v>39.2</v>
      </c>
      <c r="AF252" s="42">
        <f t="shared" si="312"/>
        <v>318</v>
      </c>
      <c r="AG252" s="42">
        <f t="shared" si="312"/>
        <v>0</v>
      </c>
      <c r="AH252" s="42">
        <f t="shared" si="312"/>
        <v>1969.36</v>
      </c>
      <c r="AI252" s="41" t="s">
        <v>35</v>
      </c>
      <c r="AJ252" s="15"/>
    </row>
    <row r="253" s="18" customFormat="1" ht="19" customHeight="1" spans="1:36">
      <c r="A253" s="37">
        <f t="shared" si="236"/>
        <v>250</v>
      </c>
      <c r="B253" s="38" t="s">
        <v>270</v>
      </c>
      <c r="C253" s="59" t="s">
        <v>648</v>
      </c>
      <c r="D253" s="71" t="s">
        <v>649</v>
      </c>
      <c r="E253" s="67">
        <v>3920.55</v>
      </c>
      <c r="F253" s="39">
        <v>3920.55</v>
      </c>
      <c r="G253" s="39">
        <v>6241.75</v>
      </c>
      <c r="H253" s="39">
        <v>3920.55</v>
      </c>
      <c r="I253" s="43">
        <v>2200</v>
      </c>
      <c r="J253" s="39"/>
      <c r="K253" s="38">
        <f t="shared" si="237"/>
        <v>47.05</v>
      </c>
      <c r="L253" s="38">
        <f t="shared" si="238"/>
        <v>627.29</v>
      </c>
      <c r="M253" s="39">
        <f t="shared" si="239"/>
        <v>499.34</v>
      </c>
      <c r="N253" s="38">
        <f t="shared" si="240"/>
        <v>27.44</v>
      </c>
      <c r="O253" s="39">
        <f t="shared" si="241"/>
        <v>110</v>
      </c>
      <c r="P253" s="39">
        <f t="shared" si="242"/>
        <v>0</v>
      </c>
      <c r="Q253" s="39">
        <f t="shared" si="243"/>
        <v>1311.12</v>
      </c>
      <c r="R253" s="38">
        <f t="shared" si="244"/>
        <v>0</v>
      </c>
      <c r="S253" s="38">
        <f t="shared" si="245"/>
        <v>313.64</v>
      </c>
      <c r="T253" s="39">
        <f t="shared" si="246"/>
        <v>124.84</v>
      </c>
      <c r="U253" s="38">
        <f t="shared" si="247"/>
        <v>11.76</v>
      </c>
      <c r="V253" s="39">
        <f t="shared" si="248"/>
        <v>110</v>
      </c>
      <c r="W253" s="39">
        <f t="shared" si="249"/>
        <v>0</v>
      </c>
      <c r="X253" s="38">
        <f t="shared" si="250"/>
        <v>560.24</v>
      </c>
      <c r="Y253" s="38">
        <f t="shared" si="251"/>
        <v>1871.36</v>
      </c>
      <c r="Z253" s="35"/>
      <c r="AA253" s="41" t="s">
        <v>63</v>
      </c>
      <c r="AB253" s="42">
        <f t="shared" ref="AB253:AH253" si="313">K253+R253</f>
        <v>47.05</v>
      </c>
      <c r="AC253" s="42">
        <f t="shared" si="313"/>
        <v>940.93</v>
      </c>
      <c r="AD253" s="42">
        <f t="shared" si="313"/>
        <v>624.18</v>
      </c>
      <c r="AE253" s="42">
        <f t="shared" si="313"/>
        <v>39.2</v>
      </c>
      <c r="AF253" s="42">
        <f t="shared" si="313"/>
        <v>220</v>
      </c>
      <c r="AG253" s="42">
        <f t="shared" si="313"/>
        <v>0</v>
      </c>
      <c r="AH253" s="42">
        <f t="shared" si="313"/>
        <v>1871.36</v>
      </c>
      <c r="AI253" s="41" t="s">
        <v>33</v>
      </c>
      <c r="AJ253" s="15"/>
    </row>
    <row r="254" ht="20" customHeight="1" spans="1:36">
      <c r="A254" s="37">
        <f t="shared" si="236"/>
        <v>251</v>
      </c>
      <c r="B254" s="38" t="s">
        <v>238</v>
      </c>
      <c r="C254" s="74" t="s">
        <v>650</v>
      </c>
      <c r="D254" s="75" t="s">
        <v>651</v>
      </c>
      <c r="E254" s="39">
        <v>3920.55</v>
      </c>
      <c r="F254" s="39">
        <v>3920.55</v>
      </c>
      <c r="G254" s="39">
        <v>6241.75</v>
      </c>
      <c r="H254" s="39">
        <v>3920.55</v>
      </c>
      <c r="I254" s="73">
        <v>2200</v>
      </c>
      <c r="J254" s="39"/>
      <c r="K254" s="38">
        <f t="shared" si="237"/>
        <v>47.05</v>
      </c>
      <c r="L254" s="38">
        <f t="shared" si="238"/>
        <v>627.29</v>
      </c>
      <c r="M254" s="39">
        <f t="shared" si="239"/>
        <v>499.34</v>
      </c>
      <c r="N254" s="38">
        <f t="shared" si="240"/>
        <v>27.44</v>
      </c>
      <c r="O254" s="39">
        <f t="shared" si="241"/>
        <v>110</v>
      </c>
      <c r="P254" s="39">
        <f t="shared" si="242"/>
        <v>0</v>
      </c>
      <c r="Q254" s="39">
        <f t="shared" si="243"/>
        <v>1311.12</v>
      </c>
      <c r="R254" s="38">
        <f t="shared" si="244"/>
        <v>0</v>
      </c>
      <c r="S254" s="38">
        <f t="shared" si="245"/>
        <v>313.64</v>
      </c>
      <c r="T254" s="39">
        <f t="shared" si="246"/>
        <v>124.84</v>
      </c>
      <c r="U254" s="38">
        <f t="shared" si="247"/>
        <v>11.76</v>
      </c>
      <c r="V254" s="39">
        <f t="shared" si="248"/>
        <v>110</v>
      </c>
      <c r="W254" s="39">
        <f t="shared" si="249"/>
        <v>0</v>
      </c>
      <c r="X254" s="38">
        <f t="shared" si="250"/>
        <v>560.24</v>
      </c>
      <c r="Y254" s="38">
        <f t="shared" si="251"/>
        <v>1871.36</v>
      </c>
      <c r="Z254" s="35"/>
      <c r="AA254" s="41" t="s">
        <v>60</v>
      </c>
      <c r="AB254" s="42">
        <f t="shared" ref="AB254:AH254" si="314">K254+R254</f>
        <v>47.05</v>
      </c>
      <c r="AC254" s="42">
        <f t="shared" si="314"/>
        <v>940.93</v>
      </c>
      <c r="AD254" s="42">
        <f t="shared" si="314"/>
        <v>624.18</v>
      </c>
      <c r="AE254" s="42">
        <f t="shared" si="314"/>
        <v>39.2</v>
      </c>
      <c r="AF254" s="42">
        <f t="shared" si="314"/>
        <v>220</v>
      </c>
      <c r="AG254" s="42">
        <f t="shared" si="314"/>
        <v>0</v>
      </c>
      <c r="AH254" s="42">
        <f t="shared" si="314"/>
        <v>1871.36</v>
      </c>
      <c r="AI254" s="41" t="s">
        <v>33</v>
      </c>
      <c r="AJ254" s="15"/>
    </row>
    <row r="255" s="18" customFormat="1" ht="19" customHeight="1" spans="1:36">
      <c r="A255" s="37">
        <f t="shared" ref="A255:A294" si="315">ROW()-3</f>
        <v>252</v>
      </c>
      <c r="B255" s="38" t="s">
        <v>238</v>
      </c>
      <c r="C255" s="119" t="s">
        <v>652</v>
      </c>
      <c r="D255" s="65" t="s">
        <v>653</v>
      </c>
      <c r="E255" s="39">
        <v>3920.55</v>
      </c>
      <c r="F255" s="39">
        <v>3920.55</v>
      </c>
      <c r="G255" s="39">
        <v>6241.75</v>
      </c>
      <c r="H255" s="39">
        <v>3920.55</v>
      </c>
      <c r="I255" s="73">
        <v>2200</v>
      </c>
      <c r="J255" s="39"/>
      <c r="K255" s="38">
        <f t="shared" ref="K255:K294" si="316">ROUND(E255*0.012,2)</f>
        <v>47.05</v>
      </c>
      <c r="L255" s="38">
        <f t="shared" ref="L255:L297" si="317">ROUND(F255*0.16,2)</f>
        <v>627.29</v>
      </c>
      <c r="M255" s="39">
        <f t="shared" ref="M255:M297" si="318">ROUND(G255*0.08,2)</f>
        <v>499.34</v>
      </c>
      <c r="N255" s="38">
        <f t="shared" ref="N255:N297" si="319">ROUND(H255*0.007,2)</f>
        <v>27.44</v>
      </c>
      <c r="O255" s="39">
        <f t="shared" ref="O255:O297" si="320">I255*5%</f>
        <v>110</v>
      </c>
      <c r="P255" s="39">
        <f t="shared" ref="P255:P297" si="321">J255*50%</f>
        <v>0</v>
      </c>
      <c r="Q255" s="39">
        <f t="shared" ref="Q255:Q297" si="322">SUM(K255:P255)</f>
        <v>1311.12</v>
      </c>
      <c r="R255" s="38">
        <f t="shared" ref="R255:R297" si="323">E255*0</f>
        <v>0</v>
      </c>
      <c r="S255" s="38">
        <f t="shared" ref="S255:S297" si="324">ROUND(F255*0.08,2)</f>
        <v>313.64</v>
      </c>
      <c r="T255" s="39">
        <f t="shared" ref="T255:T297" si="325">ROUND(G255*0.02,2)</f>
        <v>124.84</v>
      </c>
      <c r="U255" s="38">
        <f t="shared" ref="U255:U297" si="326">ROUND(H255*0.003,2)</f>
        <v>11.76</v>
      </c>
      <c r="V255" s="39">
        <f t="shared" ref="V255:V297" si="327">I255*5%</f>
        <v>110</v>
      </c>
      <c r="W255" s="39">
        <f t="shared" ref="W255:W297" si="328">J255*50%</f>
        <v>0</v>
      </c>
      <c r="X255" s="38">
        <f t="shared" ref="X255:X298" si="329">SUM(R255:W255)</f>
        <v>560.24</v>
      </c>
      <c r="Y255" s="38">
        <f t="shared" ref="Y255:Y298" si="330">Q255+X255</f>
        <v>1871.36</v>
      </c>
      <c r="Z255" s="35"/>
      <c r="AA255" s="41" t="s">
        <v>60</v>
      </c>
      <c r="AB255" s="42">
        <f t="shared" ref="AB255:AH255" si="331">K255+R255</f>
        <v>47.05</v>
      </c>
      <c r="AC255" s="42">
        <f t="shared" si="331"/>
        <v>940.93</v>
      </c>
      <c r="AD255" s="42">
        <f t="shared" si="331"/>
        <v>624.18</v>
      </c>
      <c r="AE255" s="42">
        <f t="shared" si="331"/>
        <v>39.2</v>
      </c>
      <c r="AF255" s="42">
        <f t="shared" si="331"/>
        <v>220</v>
      </c>
      <c r="AG255" s="42">
        <f t="shared" si="331"/>
        <v>0</v>
      </c>
      <c r="AH255" s="42">
        <f t="shared" si="331"/>
        <v>1871.36</v>
      </c>
      <c r="AI255" s="41" t="s">
        <v>33</v>
      </c>
      <c r="AJ255" s="15"/>
    </row>
    <row r="256" s="19" customFormat="1" ht="19" customHeight="1" spans="1:36">
      <c r="A256" s="47">
        <f t="shared" si="315"/>
        <v>253</v>
      </c>
      <c r="B256" s="48" t="s">
        <v>110</v>
      </c>
      <c r="C256" s="184" t="s">
        <v>654</v>
      </c>
      <c r="D256" s="229" t="s">
        <v>655</v>
      </c>
      <c r="E256" s="50">
        <v>3920.55</v>
      </c>
      <c r="F256" s="50">
        <v>3920.55</v>
      </c>
      <c r="G256" s="50">
        <v>0</v>
      </c>
      <c r="H256" s="50">
        <v>3920.55</v>
      </c>
      <c r="I256" s="117">
        <v>0</v>
      </c>
      <c r="J256" s="50"/>
      <c r="K256" s="48">
        <f t="shared" si="316"/>
        <v>47.05</v>
      </c>
      <c r="L256" s="48">
        <f t="shared" si="317"/>
        <v>627.29</v>
      </c>
      <c r="M256" s="50">
        <f t="shared" si="318"/>
        <v>0</v>
      </c>
      <c r="N256" s="48">
        <f t="shared" si="319"/>
        <v>27.44</v>
      </c>
      <c r="O256" s="50">
        <f t="shared" si="320"/>
        <v>0</v>
      </c>
      <c r="P256" s="50">
        <f t="shared" si="321"/>
        <v>0</v>
      </c>
      <c r="Q256" s="50">
        <f t="shared" si="322"/>
        <v>701.78</v>
      </c>
      <c r="R256" s="48">
        <f t="shared" si="323"/>
        <v>0</v>
      </c>
      <c r="S256" s="48">
        <f t="shared" si="324"/>
        <v>313.64</v>
      </c>
      <c r="T256" s="50">
        <f t="shared" si="325"/>
        <v>0</v>
      </c>
      <c r="U256" s="48">
        <f t="shared" si="326"/>
        <v>11.76</v>
      </c>
      <c r="V256" s="50">
        <f t="shared" si="327"/>
        <v>0</v>
      </c>
      <c r="W256" s="50">
        <f t="shared" si="328"/>
        <v>0</v>
      </c>
      <c r="X256" s="48">
        <f t="shared" si="329"/>
        <v>325.4</v>
      </c>
      <c r="Y256" s="48">
        <f t="shared" si="330"/>
        <v>1027.18</v>
      </c>
      <c r="Z256" s="118"/>
      <c r="AA256" s="51" t="s">
        <v>62</v>
      </c>
      <c r="AB256" s="52">
        <f t="shared" ref="AB256:AH256" si="332">K256+R256</f>
        <v>47.05</v>
      </c>
      <c r="AC256" s="52">
        <f t="shared" si="332"/>
        <v>940.93</v>
      </c>
      <c r="AD256" s="52">
        <f t="shared" si="332"/>
        <v>0</v>
      </c>
      <c r="AE256" s="52">
        <f t="shared" si="332"/>
        <v>39.2</v>
      </c>
      <c r="AF256" s="52">
        <f t="shared" si="332"/>
        <v>0</v>
      </c>
      <c r="AG256" s="52">
        <f t="shared" si="332"/>
        <v>0</v>
      </c>
      <c r="AH256" s="52">
        <f t="shared" si="332"/>
        <v>1027.18</v>
      </c>
      <c r="AI256" s="51" t="s">
        <v>33</v>
      </c>
      <c r="AJ256" s="16"/>
    </row>
    <row r="257" s="18" customFormat="1" ht="19" customHeight="1" spans="1:36">
      <c r="A257" s="37">
        <f t="shared" si="315"/>
        <v>254</v>
      </c>
      <c r="B257" s="38" t="s">
        <v>110</v>
      </c>
      <c r="C257" s="54" t="s">
        <v>656</v>
      </c>
      <c r="D257" s="78" t="s">
        <v>657</v>
      </c>
      <c r="E257" s="39">
        <v>3920.55</v>
      </c>
      <c r="F257" s="39">
        <v>3920.55</v>
      </c>
      <c r="G257" s="39">
        <v>6241.75</v>
      </c>
      <c r="H257" s="39">
        <v>3920.55</v>
      </c>
      <c r="I257" s="73">
        <v>2200</v>
      </c>
      <c r="J257" s="39"/>
      <c r="K257" s="38">
        <f t="shared" si="316"/>
        <v>47.05</v>
      </c>
      <c r="L257" s="38">
        <f t="shared" si="317"/>
        <v>627.29</v>
      </c>
      <c r="M257" s="39">
        <f t="shared" si="318"/>
        <v>499.34</v>
      </c>
      <c r="N257" s="38">
        <f t="shared" si="319"/>
        <v>27.44</v>
      </c>
      <c r="O257" s="39">
        <f t="shared" si="320"/>
        <v>110</v>
      </c>
      <c r="P257" s="39">
        <f t="shared" si="321"/>
        <v>0</v>
      </c>
      <c r="Q257" s="39">
        <f t="shared" si="322"/>
        <v>1311.12</v>
      </c>
      <c r="R257" s="38">
        <f t="shared" si="323"/>
        <v>0</v>
      </c>
      <c r="S257" s="38">
        <f t="shared" si="324"/>
        <v>313.64</v>
      </c>
      <c r="T257" s="39">
        <f t="shared" si="325"/>
        <v>124.84</v>
      </c>
      <c r="U257" s="38">
        <f t="shared" si="326"/>
        <v>11.76</v>
      </c>
      <c r="V257" s="39">
        <f t="shared" si="327"/>
        <v>110</v>
      </c>
      <c r="W257" s="39">
        <f t="shared" si="328"/>
        <v>0</v>
      </c>
      <c r="X257" s="38">
        <f t="shared" si="329"/>
        <v>560.24</v>
      </c>
      <c r="Y257" s="38">
        <f t="shared" si="330"/>
        <v>1871.36</v>
      </c>
      <c r="Z257" s="35"/>
      <c r="AA257" s="41" t="s">
        <v>62</v>
      </c>
      <c r="AB257" s="42">
        <f t="shared" ref="AB257:AH257" si="333">K257+R257</f>
        <v>47.05</v>
      </c>
      <c r="AC257" s="42">
        <f t="shared" si="333"/>
        <v>940.93</v>
      </c>
      <c r="AD257" s="42">
        <f t="shared" si="333"/>
        <v>624.18</v>
      </c>
      <c r="AE257" s="42">
        <f t="shared" si="333"/>
        <v>39.2</v>
      </c>
      <c r="AF257" s="42">
        <f t="shared" si="333"/>
        <v>220</v>
      </c>
      <c r="AG257" s="42">
        <f t="shared" si="333"/>
        <v>0</v>
      </c>
      <c r="AH257" s="42">
        <f t="shared" si="333"/>
        <v>1871.36</v>
      </c>
      <c r="AI257" s="41" t="s">
        <v>33</v>
      </c>
      <c r="AJ257" s="15"/>
    </row>
    <row r="258" s="18" customFormat="1" ht="19" customHeight="1" spans="1:36">
      <c r="A258" s="37">
        <f t="shared" si="315"/>
        <v>255</v>
      </c>
      <c r="B258" s="38" t="s">
        <v>347</v>
      </c>
      <c r="C258" s="54" t="s">
        <v>658</v>
      </c>
      <c r="D258" s="78" t="s">
        <v>659</v>
      </c>
      <c r="E258" s="39">
        <v>3920.55</v>
      </c>
      <c r="F258" s="39">
        <v>3920.55</v>
      </c>
      <c r="G258" s="39">
        <v>6241.75</v>
      </c>
      <c r="H258" s="39">
        <v>3920.55</v>
      </c>
      <c r="I258" s="73">
        <v>2200</v>
      </c>
      <c r="J258" s="39"/>
      <c r="K258" s="38">
        <f t="shared" si="316"/>
        <v>47.05</v>
      </c>
      <c r="L258" s="38">
        <f t="shared" si="317"/>
        <v>627.29</v>
      </c>
      <c r="M258" s="39">
        <f t="shared" si="318"/>
        <v>499.34</v>
      </c>
      <c r="N258" s="38">
        <f t="shared" si="319"/>
        <v>27.44</v>
      </c>
      <c r="O258" s="39">
        <f t="shared" si="320"/>
        <v>110</v>
      </c>
      <c r="P258" s="39">
        <f t="shared" si="321"/>
        <v>0</v>
      </c>
      <c r="Q258" s="39">
        <f t="shared" si="322"/>
        <v>1311.12</v>
      </c>
      <c r="R258" s="38">
        <f t="shared" si="323"/>
        <v>0</v>
      </c>
      <c r="S258" s="38">
        <f t="shared" si="324"/>
        <v>313.64</v>
      </c>
      <c r="T258" s="39">
        <f t="shared" si="325"/>
        <v>124.84</v>
      </c>
      <c r="U258" s="38">
        <f t="shared" si="326"/>
        <v>11.76</v>
      </c>
      <c r="V258" s="39">
        <f t="shared" si="327"/>
        <v>110</v>
      </c>
      <c r="W258" s="39">
        <f t="shared" si="328"/>
        <v>0</v>
      </c>
      <c r="X258" s="38">
        <f t="shared" si="329"/>
        <v>560.24</v>
      </c>
      <c r="Y258" s="38">
        <f t="shared" si="330"/>
        <v>1871.36</v>
      </c>
      <c r="Z258" s="35"/>
      <c r="AA258" s="41" t="s">
        <v>69</v>
      </c>
      <c r="AB258" s="42">
        <f t="shared" ref="AB258:AH258" si="334">K258+R258</f>
        <v>47.05</v>
      </c>
      <c r="AC258" s="42">
        <f t="shared" si="334"/>
        <v>940.93</v>
      </c>
      <c r="AD258" s="42">
        <f t="shared" si="334"/>
        <v>624.18</v>
      </c>
      <c r="AE258" s="42">
        <f t="shared" si="334"/>
        <v>39.2</v>
      </c>
      <c r="AF258" s="42">
        <f t="shared" si="334"/>
        <v>220</v>
      </c>
      <c r="AG258" s="42">
        <f t="shared" si="334"/>
        <v>0</v>
      </c>
      <c r="AH258" s="42">
        <f t="shared" si="334"/>
        <v>1871.36</v>
      </c>
      <c r="AI258" s="41" t="s">
        <v>33</v>
      </c>
      <c r="AJ258" s="15"/>
    </row>
    <row r="259" s="18" customFormat="1" ht="19" customHeight="1" spans="1:36">
      <c r="A259" s="37">
        <f t="shared" si="315"/>
        <v>256</v>
      </c>
      <c r="B259" s="38" t="s">
        <v>189</v>
      </c>
      <c r="C259" s="54" t="s">
        <v>660</v>
      </c>
      <c r="D259" s="78" t="s">
        <v>661</v>
      </c>
      <c r="E259" s="39">
        <v>3920.55</v>
      </c>
      <c r="F259" s="39">
        <v>3920.55</v>
      </c>
      <c r="G259" s="39">
        <v>6241.75</v>
      </c>
      <c r="H259" s="39">
        <v>3920.55</v>
      </c>
      <c r="I259" s="73">
        <v>2200</v>
      </c>
      <c r="J259" s="39"/>
      <c r="K259" s="38">
        <f t="shared" si="316"/>
        <v>47.05</v>
      </c>
      <c r="L259" s="38">
        <f t="shared" si="317"/>
        <v>627.29</v>
      </c>
      <c r="M259" s="39">
        <f t="shared" si="318"/>
        <v>499.34</v>
      </c>
      <c r="N259" s="38">
        <f t="shared" si="319"/>
        <v>27.44</v>
      </c>
      <c r="O259" s="39">
        <f t="shared" si="320"/>
        <v>110</v>
      </c>
      <c r="P259" s="39">
        <f t="shared" si="321"/>
        <v>0</v>
      </c>
      <c r="Q259" s="39">
        <f t="shared" si="322"/>
        <v>1311.12</v>
      </c>
      <c r="R259" s="38">
        <f t="shared" si="323"/>
        <v>0</v>
      </c>
      <c r="S259" s="38">
        <f t="shared" si="324"/>
        <v>313.64</v>
      </c>
      <c r="T259" s="39">
        <f t="shared" si="325"/>
        <v>124.84</v>
      </c>
      <c r="U259" s="38">
        <f t="shared" si="326"/>
        <v>11.76</v>
      </c>
      <c r="V259" s="39">
        <f t="shared" si="327"/>
        <v>110</v>
      </c>
      <c r="W259" s="39">
        <f t="shared" si="328"/>
        <v>0</v>
      </c>
      <c r="X259" s="38">
        <f t="shared" si="329"/>
        <v>560.24</v>
      </c>
      <c r="Y259" s="38">
        <f t="shared" si="330"/>
        <v>1871.36</v>
      </c>
      <c r="Z259" s="35"/>
      <c r="AA259" s="41" t="s">
        <v>56</v>
      </c>
      <c r="AB259" s="42">
        <f t="shared" ref="AB259:AH259" si="335">K259+R259</f>
        <v>47.05</v>
      </c>
      <c r="AC259" s="42">
        <f t="shared" si="335"/>
        <v>940.93</v>
      </c>
      <c r="AD259" s="42">
        <f t="shared" si="335"/>
        <v>624.18</v>
      </c>
      <c r="AE259" s="42">
        <f t="shared" si="335"/>
        <v>39.2</v>
      </c>
      <c r="AF259" s="42">
        <f t="shared" si="335"/>
        <v>220</v>
      </c>
      <c r="AG259" s="42">
        <f t="shared" si="335"/>
        <v>0</v>
      </c>
      <c r="AH259" s="42">
        <f t="shared" si="335"/>
        <v>1871.36</v>
      </c>
      <c r="AI259" s="41" t="s">
        <v>36</v>
      </c>
      <c r="AJ259" s="15"/>
    </row>
    <row r="260" s="18" customFormat="1" ht="19" customHeight="1" spans="1:36">
      <c r="A260" s="37">
        <f t="shared" si="315"/>
        <v>257</v>
      </c>
      <c r="B260" s="38" t="s">
        <v>189</v>
      </c>
      <c r="C260" s="54" t="s">
        <v>662</v>
      </c>
      <c r="D260" s="78" t="s">
        <v>663</v>
      </c>
      <c r="E260" s="39">
        <v>3920.55</v>
      </c>
      <c r="F260" s="39">
        <v>3920.55</v>
      </c>
      <c r="G260" s="39">
        <v>6241.75</v>
      </c>
      <c r="H260" s="39">
        <v>3920.55</v>
      </c>
      <c r="I260" s="73">
        <v>0</v>
      </c>
      <c r="J260" s="39"/>
      <c r="K260" s="38">
        <f t="shared" si="316"/>
        <v>47.05</v>
      </c>
      <c r="L260" s="38">
        <f t="shared" si="317"/>
        <v>627.29</v>
      </c>
      <c r="M260" s="39">
        <f t="shared" si="318"/>
        <v>499.34</v>
      </c>
      <c r="N260" s="38">
        <f t="shared" si="319"/>
        <v>27.44</v>
      </c>
      <c r="O260" s="39">
        <f t="shared" si="320"/>
        <v>0</v>
      </c>
      <c r="P260" s="39">
        <f t="shared" si="321"/>
        <v>0</v>
      </c>
      <c r="Q260" s="39">
        <f t="shared" si="322"/>
        <v>1201.12</v>
      </c>
      <c r="R260" s="38">
        <f t="shared" si="323"/>
        <v>0</v>
      </c>
      <c r="S260" s="38">
        <f t="shared" si="324"/>
        <v>313.64</v>
      </c>
      <c r="T260" s="39">
        <f t="shared" si="325"/>
        <v>124.84</v>
      </c>
      <c r="U260" s="38">
        <f t="shared" si="326"/>
        <v>11.76</v>
      </c>
      <c r="V260" s="39">
        <f t="shared" si="327"/>
        <v>0</v>
      </c>
      <c r="W260" s="39">
        <f t="shared" si="328"/>
        <v>0</v>
      </c>
      <c r="X260" s="38">
        <f t="shared" si="329"/>
        <v>450.24</v>
      </c>
      <c r="Y260" s="38">
        <f t="shared" si="330"/>
        <v>1651.36</v>
      </c>
      <c r="Z260" s="35"/>
      <c r="AA260" s="41" t="s">
        <v>52</v>
      </c>
      <c r="AB260" s="42">
        <f t="shared" ref="AB260:AH260" si="336">K260+R260</f>
        <v>47.05</v>
      </c>
      <c r="AC260" s="42">
        <f t="shared" si="336"/>
        <v>940.93</v>
      </c>
      <c r="AD260" s="42">
        <f t="shared" si="336"/>
        <v>624.18</v>
      </c>
      <c r="AE260" s="42">
        <f t="shared" si="336"/>
        <v>39.2</v>
      </c>
      <c r="AF260" s="42">
        <f t="shared" si="336"/>
        <v>0</v>
      </c>
      <c r="AG260" s="42">
        <f t="shared" si="336"/>
        <v>0</v>
      </c>
      <c r="AH260" s="42">
        <f t="shared" si="336"/>
        <v>1651.36</v>
      </c>
      <c r="AI260" s="41" t="s">
        <v>33</v>
      </c>
      <c r="AJ260" s="15"/>
    </row>
    <row r="261" s="18" customFormat="1" ht="19" customHeight="1" spans="1:36">
      <c r="A261" s="37">
        <f t="shared" si="315"/>
        <v>258</v>
      </c>
      <c r="B261" s="38" t="s">
        <v>186</v>
      </c>
      <c r="C261" s="54" t="s">
        <v>664</v>
      </c>
      <c r="D261" s="78" t="s">
        <v>665</v>
      </c>
      <c r="E261" s="39">
        <v>3920.55</v>
      </c>
      <c r="F261" s="39">
        <v>3920.55</v>
      </c>
      <c r="G261" s="39">
        <v>6241.75</v>
      </c>
      <c r="H261" s="39">
        <v>3920.55</v>
      </c>
      <c r="I261" s="73">
        <v>3180</v>
      </c>
      <c r="J261" s="39"/>
      <c r="K261" s="38">
        <f t="shared" si="316"/>
        <v>47.05</v>
      </c>
      <c r="L261" s="38">
        <f t="shared" si="317"/>
        <v>627.29</v>
      </c>
      <c r="M261" s="39">
        <f t="shared" si="318"/>
        <v>499.34</v>
      </c>
      <c r="N261" s="38">
        <f t="shared" si="319"/>
        <v>27.44</v>
      </c>
      <c r="O261" s="39">
        <f t="shared" si="320"/>
        <v>159</v>
      </c>
      <c r="P261" s="39">
        <f t="shared" si="321"/>
        <v>0</v>
      </c>
      <c r="Q261" s="39">
        <f t="shared" si="322"/>
        <v>1360.12</v>
      </c>
      <c r="R261" s="38">
        <f t="shared" si="323"/>
        <v>0</v>
      </c>
      <c r="S261" s="38">
        <f t="shared" si="324"/>
        <v>313.64</v>
      </c>
      <c r="T261" s="39">
        <f t="shared" si="325"/>
        <v>124.84</v>
      </c>
      <c r="U261" s="38">
        <f t="shared" si="326"/>
        <v>11.76</v>
      </c>
      <c r="V261" s="39">
        <f t="shared" si="327"/>
        <v>159</v>
      </c>
      <c r="W261" s="39">
        <f t="shared" si="328"/>
        <v>0</v>
      </c>
      <c r="X261" s="38">
        <f t="shared" si="329"/>
        <v>609.24</v>
      </c>
      <c r="Y261" s="38">
        <f t="shared" si="330"/>
        <v>1969.36</v>
      </c>
      <c r="Z261" s="35"/>
      <c r="AA261" s="41" t="s">
        <v>66</v>
      </c>
      <c r="AB261" s="42">
        <f t="shared" ref="AB261:AH261" si="337">K261+R261</f>
        <v>47.05</v>
      </c>
      <c r="AC261" s="42">
        <f t="shared" si="337"/>
        <v>940.93</v>
      </c>
      <c r="AD261" s="42">
        <f t="shared" si="337"/>
        <v>624.18</v>
      </c>
      <c r="AE261" s="42">
        <f t="shared" si="337"/>
        <v>39.2</v>
      </c>
      <c r="AF261" s="42">
        <f t="shared" si="337"/>
        <v>318</v>
      </c>
      <c r="AG261" s="42">
        <f t="shared" si="337"/>
        <v>0</v>
      </c>
      <c r="AH261" s="42">
        <f t="shared" si="337"/>
        <v>1969.36</v>
      </c>
      <c r="AI261" s="41" t="s">
        <v>36</v>
      </c>
      <c r="AJ261" s="15"/>
    </row>
    <row r="262" s="18" customFormat="1" ht="19" customHeight="1" spans="1:36">
      <c r="A262" s="37">
        <f t="shared" si="315"/>
        <v>259</v>
      </c>
      <c r="B262" s="38" t="s">
        <v>129</v>
      </c>
      <c r="C262" s="54" t="s">
        <v>666</v>
      </c>
      <c r="D262" s="78" t="s">
        <v>667</v>
      </c>
      <c r="E262" s="39">
        <v>3920.55</v>
      </c>
      <c r="F262" s="39">
        <v>3920.55</v>
      </c>
      <c r="G262" s="39">
        <v>6241.75</v>
      </c>
      <c r="H262" s="39">
        <v>3920.55</v>
      </c>
      <c r="I262" s="73">
        <v>3180</v>
      </c>
      <c r="J262" s="39"/>
      <c r="K262" s="38">
        <f t="shared" si="316"/>
        <v>47.05</v>
      </c>
      <c r="L262" s="38">
        <f t="shared" si="317"/>
        <v>627.29</v>
      </c>
      <c r="M262" s="39">
        <f t="shared" si="318"/>
        <v>499.34</v>
      </c>
      <c r="N262" s="38">
        <f t="shared" si="319"/>
        <v>27.44</v>
      </c>
      <c r="O262" s="39">
        <f t="shared" si="320"/>
        <v>159</v>
      </c>
      <c r="P262" s="39">
        <f t="shared" si="321"/>
        <v>0</v>
      </c>
      <c r="Q262" s="39">
        <f t="shared" si="322"/>
        <v>1360.12</v>
      </c>
      <c r="R262" s="38">
        <f t="shared" si="323"/>
        <v>0</v>
      </c>
      <c r="S262" s="38">
        <f t="shared" si="324"/>
        <v>313.64</v>
      </c>
      <c r="T262" s="39">
        <f t="shared" si="325"/>
        <v>124.84</v>
      </c>
      <c r="U262" s="38">
        <f t="shared" si="326"/>
        <v>11.76</v>
      </c>
      <c r="V262" s="39">
        <f t="shared" si="327"/>
        <v>159</v>
      </c>
      <c r="W262" s="39">
        <f t="shared" si="328"/>
        <v>0</v>
      </c>
      <c r="X262" s="38">
        <f t="shared" si="329"/>
        <v>609.24</v>
      </c>
      <c r="Y262" s="38">
        <f t="shared" si="330"/>
        <v>1969.36</v>
      </c>
      <c r="Z262" s="35"/>
      <c r="AA262" s="41" t="s">
        <v>58</v>
      </c>
      <c r="AB262" s="42">
        <f t="shared" ref="AB262:AH262" si="338">K262+R262</f>
        <v>47.05</v>
      </c>
      <c r="AC262" s="42">
        <f t="shared" si="338"/>
        <v>940.93</v>
      </c>
      <c r="AD262" s="42">
        <f t="shared" si="338"/>
        <v>624.18</v>
      </c>
      <c r="AE262" s="42">
        <f t="shared" si="338"/>
        <v>39.2</v>
      </c>
      <c r="AF262" s="42">
        <f t="shared" si="338"/>
        <v>318</v>
      </c>
      <c r="AG262" s="42">
        <f t="shared" si="338"/>
        <v>0</v>
      </c>
      <c r="AH262" s="42">
        <f t="shared" si="338"/>
        <v>1969.36</v>
      </c>
      <c r="AI262" s="41" t="s">
        <v>35</v>
      </c>
      <c r="AJ262" s="15"/>
    </row>
    <row r="263" s="18" customFormat="1" ht="19" customHeight="1" spans="1:36">
      <c r="A263" s="37">
        <f t="shared" si="315"/>
        <v>260</v>
      </c>
      <c r="B263" s="38" t="s">
        <v>189</v>
      </c>
      <c r="C263" s="54" t="s">
        <v>668</v>
      </c>
      <c r="D263" s="78" t="s">
        <v>669</v>
      </c>
      <c r="E263" s="39">
        <v>3920.55</v>
      </c>
      <c r="F263" s="39">
        <v>3920.55</v>
      </c>
      <c r="G263" s="39">
        <v>6241.75</v>
      </c>
      <c r="H263" s="39">
        <v>3920.55</v>
      </c>
      <c r="I263" s="73">
        <v>2200</v>
      </c>
      <c r="J263" s="39"/>
      <c r="K263" s="38">
        <f t="shared" si="316"/>
        <v>47.05</v>
      </c>
      <c r="L263" s="38">
        <f t="shared" si="317"/>
        <v>627.29</v>
      </c>
      <c r="M263" s="39">
        <f t="shared" si="318"/>
        <v>499.34</v>
      </c>
      <c r="N263" s="38">
        <f t="shared" si="319"/>
        <v>27.44</v>
      </c>
      <c r="O263" s="39">
        <f t="shared" si="320"/>
        <v>110</v>
      </c>
      <c r="P263" s="39">
        <f t="shared" si="321"/>
        <v>0</v>
      </c>
      <c r="Q263" s="39">
        <f t="shared" si="322"/>
        <v>1311.12</v>
      </c>
      <c r="R263" s="38">
        <f t="shared" si="323"/>
        <v>0</v>
      </c>
      <c r="S263" s="38">
        <f t="shared" si="324"/>
        <v>313.64</v>
      </c>
      <c r="T263" s="39">
        <f t="shared" si="325"/>
        <v>124.84</v>
      </c>
      <c r="U263" s="38">
        <f t="shared" si="326"/>
        <v>11.76</v>
      </c>
      <c r="V263" s="39">
        <f t="shared" si="327"/>
        <v>110</v>
      </c>
      <c r="W263" s="39">
        <f t="shared" si="328"/>
        <v>0</v>
      </c>
      <c r="X263" s="38">
        <f t="shared" si="329"/>
        <v>560.24</v>
      </c>
      <c r="Y263" s="38">
        <f t="shared" si="330"/>
        <v>1871.36</v>
      </c>
      <c r="Z263" s="35"/>
      <c r="AA263" s="41" t="s">
        <v>52</v>
      </c>
      <c r="AB263" s="42">
        <f t="shared" ref="AB263:AH263" si="339">K263+R263</f>
        <v>47.05</v>
      </c>
      <c r="AC263" s="42">
        <f t="shared" si="339"/>
        <v>940.93</v>
      </c>
      <c r="AD263" s="42">
        <f t="shared" si="339"/>
        <v>624.18</v>
      </c>
      <c r="AE263" s="42">
        <f t="shared" si="339"/>
        <v>39.2</v>
      </c>
      <c r="AF263" s="42">
        <f t="shared" si="339"/>
        <v>220</v>
      </c>
      <c r="AG263" s="42">
        <f t="shared" si="339"/>
        <v>0</v>
      </c>
      <c r="AH263" s="42">
        <f t="shared" si="339"/>
        <v>1871.36</v>
      </c>
      <c r="AI263" s="41" t="s">
        <v>33</v>
      </c>
      <c r="AJ263" s="15"/>
    </row>
    <row r="264" s="189" customFormat="1" ht="19" customHeight="1" spans="1:36">
      <c r="A264" s="122">
        <f t="shared" si="315"/>
        <v>261</v>
      </c>
      <c r="B264" s="123" t="s">
        <v>189</v>
      </c>
      <c r="C264" s="174" t="s">
        <v>670</v>
      </c>
      <c r="D264" s="190" t="s">
        <v>671</v>
      </c>
      <c r="E264" s="191">
        <v>3920.55</v>
      </c>
      <c r="F264" s="126">
        <v>3920.55</v>
      </c>
      <c r="G264" s="126">
        <v>6241.75</v>
      </c>
      <c r="H264" s="126">
        <v>3920.55</v>
      </c>
      <c r="I264" s="192">
        <v>2200</v>
      </c>
      <c r="J264" s="126"/>
      <c r="K264" s="123">
        <f t="shared" si="316"/>
        <v>47.05</v>
      </c>
      <c r="L264" s="123">
        <f t="shared" si="317"/>
        <v>627.29</v>
      </c>
      <c r="M264" s="126">
        <f t="shared" si="318"/>
        <v>499.34</v>
      </c>
      <c r="N264" s="123">
        <f t="shared" si="319"/>
        <v>27.44</v>
      </c>
      <c r="O264" s="126">
        <f t="shared" si="320"/>
        <v>110</v>
      </c>
      <c r="P264" s="126">
        <f t="shared" si="321"/>
        <v>0</v>
      </c>
      <c r="Q264" s="126">
        <f t="shared" si="322"/>
        <v>1311.12</v>
      </c>
      <c r="R264" s="123">
        <f t="shared" si="323"/>
        <v>0</v>
      </c>
      <c r="S264" s="123">
        <f t="shared" si="324"/>
        <v>313.64</v>
      </c>
      <c r="T264" s="126">
        <f t="shared" si="325"/>
        <v>124.84</v>
      </c>
      <c r="U264" s="123">
        <f t="shared" si="326"/>
        <v>11.76</v>
      </c>
      <c r="V264" s="126">
        <f t="shared" si="327"/>
        <v>110</v>
      </c>
      <c r="W264" s="126">
        <f t="shared" si="328"/>
        <v>0</v>
      </c>
      <c r="X264" s="123">
        <f t="shared" si="329"/>
        <v>560.24</v>
      </c>
      <c r="Y264" s="123">
        <f t="shared" si="330"/>
        <v>1871.36</v>
      </c>
      <c r="Z264" s="193"/>
      <c r="AA264" s="127" t="s">
        <v>52</v>
      </c>
      <c r="AB264" s="128">
        <f t="shared" ref="AB264:AH264" si="340">K264+R264</f>
        <v>47.05</v>
      </c>
      <c r="AC264" s="128">
        <f t="shared" si="340"/>
        <v>940.93</v>
      </c>
      <c r="AD264" s="128">
        <f t="shared" si="340"/>
        <v>624.18</v>
      </c>
      <c r="AE264" s="128">
        <f t="shared" si="340"/>
        <v>39.2</v>
      </c>
      <c r="AF264" s="128">
        <f t="shared" si="340"/>
        <v>220</v>
      </c>
      <c r="AG264" s="128">
        <f t="shared" si="340"/>
        <v>0</v>
      </c>
      <c r="AH264" s="128">
        <f t="shared" si="340"/>
        <v>1871.36</v>
      </c>
      <c r="AI264" s="127" t="s">
        <v>33</v>
      </c>
      <c r="AJ264" s="20"/>
    </row>
    <row r="265" ht="20" customHeight="1" spans="1:36">
      <c r="A265" s="37">
        <f t="shared" si="315"/>
        <v>262</v>
      </c>
      <c r="B265" s="38" t="s">
        <v>119</v>
      </c>
      <c r="C265" s="54" t="s">
        <v>672</v>
      </c>
      <c r="D265" s="78" t="s">
        <v>673</v>
      </c>
      <c r="E265" s="39">
        <v>3920.55</v>
      </c>
      <c r="F265" s="39">
        <v>3920.55</v>
      </c>
      <c r="G265" s="39">
        <v>6241.75</v>
      </c>
      <c r="H265" s="39">
        <v>3920.55</v>
      </c>
      <c r="I265" s="73">
        <v>4180</v>
      </c>
      <c r="J265" s="39"/>
      <c r="K265" s="38">
        <f t="shared" si="316"/>
        <v>47.05</v>
      </c>
      <c r="L265" s="38">
        <f t="shared" si="317"/>
        <v>627.29</v>
      </c>
      <c r="M265" s="39">
        <f t="shared" si="318"/>
        <v>499.34</v>
      </c>
      <c r="N265" s="38">
        <f t="shared" si="319"/>
        <v>27.44</v>
      </c>
      <c r="O265" s="39">
        <f t="shared" si="320"/>
        <v>209</v>
      </c>
      <c r="P265" s="39">
        <f t="shared" si="321"/>
        <v>0</v>
      </c>
      <c r="Q265" s="39">
        <f t="shared" si="322"/>
        <v>1410.12</v>
      </c>
      <c r="R265" s="38">
        <f t="shared" si="323"/>
        <v>0</v>
      </c>
      <c r="S265" s="38">
        <f t="shared" si="324"/>
        <v>313.64</v>
      </c>
      <c r="T265" s="39">
        <f t="shared" si="325"/>
        <v>124.84</v>
      </c>
      <c r="U265" s="38">
        <f t="shared" si="326"/>
        <v>11.76</v>
      </c>
      <c r="V265" s="39">
        <f t="shared" si="327"/>
        <v>209</v>
      </c>
      <c r="W265" s="39">
        <f t="shared" si="328"/>
        <v>0</v>
      </c>
      <c r="X265" s="38">
        <f t="shared" si="329"/>
        <v>659.24</v>
      </c>
      <c r="Y265" s="38">
        <f t="shared" si="330"/>
        <v>2069.36</v>
      </c>
      <c r="Z265" s="35"/>
      <c r="AA265" s="41" t="s">
        <v>58</v>
      </c>
      <c r="AB265" s="42">
        <f t="shared" ref="AB265:AH265" si="341">K265+R265</f>
        <v>47.05</v>
      </c>
      <c r="AC265" s="42">
        <f t="shared" si="341"/>
        <v>940.93</v>
      </c>
      <c r="AD265" s="42">
        <f t="shared" si="341"/>
        <v>624.18</v>
      </c>
      <c r="AE265" s="42">
        <f t="shared" si="341"/>
        <v>39.2</v>
      </c>
      <c r="AF265" s="42">
        <f t="shared" si="341"/>
        <v>418</v>
      </c>
      <c r="AG265" s="42">
        <f t="shared" si="341"/>
        <v>0</v>
      </c>
      <c r="AH265" s="42">
        <f t="shared" si="341"/>
        <v>2069.36</v>
      </c>
      <c r="AI265" s="41" t="s">
        <v>35</v>
      </c>
      <c r="AJ265" s="15"/>
    </row>
    <row r="266" s="18" customFormat="1" ht="19" customHeight="1" spans="1:36">
      <c r="A266" s="37">
        <f t="shared" si="315"/>
        <v>263</v>
      </c>
      <c r="B266" s="38" t="s">
        <v>110</v>
      </c>
      <c r="C266" s="54" t="s">
        <v>674</v>
      </c>
      <c r="D266" s="78" t="s">
        <v>675</v>
      </c>
      <c r="E266" s="39">
        <v>3920.55</v>
      </c>
      <c r="F266" s="39">
        <v>3920.55</v>
      </c>
      <c r="G266" s="39">
        <v>6241.75</v>
      </c>
      <c r="H266" s="39">
        <v>3920.55</v>
      </c>
      <c r="I266" s="73">
        <v>0</v>
      </c>
      <c r="J266" s="39"/>
      <c r="K266" s="38">
        <f t="shared" si="316"/>
        <v>47.05</v>
      </c>
      <c r="L266" s="38">
        <f t="shared" si="317"/>
        <v>627.29</v>
      </c>
      <c r="M266" s="39">
        <f t="shared" si="318"/>
        <v>499.34</v>
      </c>
      <c r="N266" s="38">
        <f t="shared" si="319"/>
        <v>27.44</v>
      </c>
      <c r="O266" s="39">
        <f t="shared" si="320"/>
        <v>0</v>
      </c>
      <c r="P266" s="39">
        <f t="shared" si="321"/>
        <v>0</v>
      </c>
      <c r="Q266" s="39">
        <f t="shared" si="322"/>
        <v>1201.12</v>
      </c>
      <c r="R266" s="38">
        <f t="shared" si="323"/>
        <v>0</v>
      </c>
      <c r="S266" s="38">
        <f t="shared" si="324"/>
        <v>313.64</v>
      </c>
      <c r="T266" s="39">
        <f t="shared" si="325"/>
        <v>124.84</v>
      </c>
      <c r="U266" s="38">
        <f t="shared" si="326"/>
        <v>11.76</v>
      </c>
      <c r="V266" s="39">
        <f t="shared" si="327"/>
        <v>0</v>
      </c>
      <c r="W266" s="39">
        <f t="shared" si="328"/>
        <v>0</v>
      </c>
      <c r="X266" s="38">
        <f t="shared" si="329"/>
        <v>450.24</v>
      </c>
      <c r="Y266" s="38">
        <f t="shared" si="330"/>
        <v>1651.36</v>
      </c>
      <c r="Z266" s="35"/>
      <c r="AA266" s="41" t="s">
        <v>62</v>
      </c>
      <c r="AB266" s="42">
        <f t="shared" ref="AB266:AH266" si="342">K266+R266</f>
        <v>47.05</v>
      </c>
      <c r="AC266" s="42">
        <f t="shared" si="342"/>
        <v>940.93</v>
      </c>
      <c r="AD266" s="42">
        <f t="shared" si="342"/>
        <v>624.18</v>
      </c>
      <c r="AE266" s="42">
        <f t="shared" si="342"/>
        <v>39.2</v>
      </c>
      <c r="AF266" s="42">
        <f t="shared" si="342"/>
        <v>0</v>
      </c>
      <c r="AG266" s="42">
        <f t="shared" si="342"/>
        <v>0</v>
      </c>
      <c r="AH266" s="42">
        <f t="shared" si="342"/>
        <v>1651.36</v>
      </c>
      <c r="AI266" s="41" t="s">
        <v>33</v>
      </c>
      <c r="AJ266" s="15"/>
    </row>
    <row r="267" s="18" customFormat="1" ht="19" customHeight="1" spans="1:36">
      <c r="A267" s="37">
        <f t="shared" si="315"/>
        <v>264</v>
      </c>
      <c r="B267" s="38" t="s">
        <v>186</v>
      </c>
      <c r="C267" s="54" t="s">
        <v>676</v>
      </c>
      <c r="D267" s="78" t="s">
        <v>677</v>
      </c>
      <c r="E267" s="39">
        <v>4200</v>
      </c>
      <c r="F267" s="39">
        <v>4200</v>
      </c>
      <c r="G267" s="39">
        <v>6241.75</v>
      </c>
      <c r="H267" s="39">
        <v>4200</v>
      </c>
      <c r="I267" s="73">
        <v>4180</v>
      </c>
      <c r="J267" s="39"/>
      <c r="K267" s="38">
        <f t="shared" si="316"/>
        <v>50.4</v>
      </c>
      <c r="L267" s="38">
        <f t="shared" si="317"/>
        <v>672</v>
      </c>
      <c r="M267" s="39">
        <f t="shared" si="318"/>
        <v>499.34</v>
      </c>
      <c r="N267" s="38">
        <f t="shared" si="319"/>
        <v>29.4</v>
      </c>
      <c r="O267" s="39">
        <f t="shared" si="320"/>
        <v>209</v>
      </c>
      <c r="P267" s="39">
        <f t="shared" si="321"/>
        <v>0</v>
      </c>
      <c r="Q267" s="39">
        <f t="shared" si="322"/>
        <v>1460.14</v>
      </c>
      <c r="R267" s="38">
        <f t="shared" si="323"/>
        <v>0</v>
      </c>
      <c r="S267" s="38">
        <f t="shared" si="324"/>
        <v>336</v>
      </c>
      <c r="T267" s="39">
        <f t="shared" si="325"/>
        <v>124.84</v>
      </c>
      <c r="U267" s="38">
        <f t="shared" si="326"/>
        <v>12.6</v>
      </c>
      <c r="V267" s="39">
        <f t="shared" si="327"/>
        <v>209</v>
      </c>
      <c r="W267" s="39">
        <f t="shared" si="328"/>
        <v>0</v>
      </c>
      <c r="X267" s="38">
        <f t="shared" si="329"/>
        <v>682.44</v>
      </c>
      <c r="Y267" s="38">
        <f t="shared" si="330"/>
        <v>2142.58</v>
      </c>
      <c r="Z267" s="35"/>
      <c r="AA267" s="41" t="s">
        <v>76</v>
      </c>
      <c r="AB267" s="42">
        <f t="shared" ref="AB267:AH267" si="343">K267+R267</f>
        <v>50.4</v>
      </c>
      <c r="AC267" s="42">
        <f t="shared" si="343"/>
        <v>1008</v>
      </c>
      <c r="AD267" s="42">
        <f t="shared" si="343"/>
        <v>624.18</v>
      </c>
      <c r="AE267" s="42">
        <f t="shared" si="343"/>
        <v>42</v>
      </c>
      <c r="AF267" s="42">
        <f t="shared" si="343"/>
        <v>418</v>
      </c>
      <c r="AG267" s="42">
        <f t="shared" si="343"/>
        <v>0</v>
      </c>
      <c r="AH267" s="42">
        <f t="shared" si="343"/>
        <v>2142.58</v>
      </c>
      <c r="AI267" s="41" t="s">
        <v>36</v>
      </c>
      <c r="AJ267" s="15"/>
    </row>
    <row r="268" s="18" customFormat="1" ht="19" customHeight="1" spans="1:36">
      <c r="A268" s="37">
        <f t="shared" si="315"/>
        <v>265</v>
      </c>
      <c r="B268" s="38" t="s">
        <v>110</v>
      </c>
      <c r="C268" s="54" t="s">
        <v>678</v>
      </c>
      <c r="D268" s="226" t="s">
        <v>679</v>
      </c>
      <c r="E268" s="39">
        <v>3920.55</v>
      </c>
      <c r="F268" s="39">
        <v>3920.55</v>
      </c>
      <c r="G268" s="39">
        <v>6241.75</v>
      </c>
      <c r="H268" s="39">
        <v>3920.55</v>
      </c>
      <c r="I268" s="73">
        <v>2200</v>
      </c>
      <c r="J268" s="39"/>
      <c r="K268" s="38">
        <f t="shared" si="316"/>
        <v>47.05</v>
      </c>
      <c r="L268" s="38">
        <f t="shared" si="317"/>
        <v>627.29</v>
      </c>
      <c r="M268" s="39">
        <f t="shared" si="318"/>
        <v>499.34</v>
      </c>
      <c r="N268" s="38">
        <f t="shared" si="319"/>
        <v>27.44</v>
      </c>
      <c r="O268" s="39">
        <f t="shared" si="320"/>
        <v>110</v>
      </c>
      <c r="P268" s="39">
        <f t="shared" si="321"/>
        <v>0</v>
      </c>
      <c r="Q268" s="39">
        <f t="shared" si="322"/>
        <v>1311.12</v>
      </c>
      <c r="R268" s="38">
        <f t="shared" si="323"/>
        <v>0</v>
      </c>
      <c r="S268" s="38">
        <f t="shared" si="324"/>
        <v>313.64</v>
      </c>
      <c r="T268" s="39">
        <f t="shared" si="325"/>
        <v>124.84</v>
      </c>
      <c r="U268" s="38">
        <f t="shared" si="326"/>
        <v>11.76</v>
      </c>
      <c r="V268" s="39">
        <f t="shared" si="327"/>
        <v>110</v>
      </c>
      <c r="W268" s="39">
        <f t="shared" si="328"/>
        <v>0</v>
      </c>
      <c r="X268" s="38">
        <f t="shared" si="329"/>
        <v>560.24</v>
      </c>
      <c r="Y268" s="38">
        <f t="shared" si="330"/>
        <v>1871.36</v>
      </c>
      <c r="Z268" s="35"/>
      <c r="AA268" s="41" t="s">
        <v>62</v>
      </c>
      <c r="AB268" s="42">
        <f t="shared" ref="AB268:AH268" si="344">K268+R268</f>
        <v>47.05</v>
      </c>
      <c r="AC268" s="42">
        <f t="shared" si="344"/>
        <v>940.93</v>
      </c>
      <c r="AD268" s="42">
        <f t="shared" si="344"/>
        <v>624.18</v>
      </c>
      <c r="AE268" s="42">
        <f t="shared" si="344"/>
        <v>39.2</v>
      </c>
      <c r="AF268" s="42">
        <f t="shared" si="344"/>
        <v>220</v>
      </c>
      <c r="AG268" s="42">
        <f t="shared" si="344"/>
        <v>0</v>
      </c>
      <c r="AH268" s="42">
        <f t="shared" si="344"/>
        <v>1871.36</v>
      </c>
      <c r="AI268" s="41" t="s">
        <v>33</v>
      </c>
      <c r="AJ268" s="15"/>
    </row>
    <row r="269" s="18" customFormat="1" ht="19" customHeight="1" spans="1:36">
      <c r="A269" s="37">
        <f t="shared" si="315"/>
        <v>266</v>
      </c>
      <c r="B269" s="38" t="s">
        <v>153</v>
      </c>
      <c r="C269" s="54" t="s">
        <v>680</v>
      </c>
      <c r="D269" s="78" t="s">
        <v>681</v>
      </c>
      <c r="E269" s="39">
        <v>3920.55</v>
      </c>
      <c r="F269" s="39">
        <v>3920.55</v>
      </c>
      <c r="G269" s="39">
        <v>6241.75</v>
      </c>
      <c r="H269" s="39">
        <v>3920.55</v>
      </c>
      <c r="I269" s="73">
        <v>3180</v>
      </c>
      <c r="J269" s="39"/>
      <c r="K269" s="38">
        <f t="shared" si="316"/>
        <v>47.05</v>
      </c>
      <c r="L269" s="38">
        <f t="shared" si="317"/>
        <v>627.29</v>
      </c>
      <c r="M269" s="39">
        <f t="shared" si="318"/>
        <v>499.34</v>
      </c>
      <c r="N269" s="38">
        <f t="shared" si="319"/>
        <v>27.44</v>
      </c>
      <c r="O269" s="39">
        <f t="shared" si="320"/>
        <v>159</v>
      </c>
      <c r="P269" s="39">
        <f t="shared" si="321"/>
        <v>0</v>
      </c>
      <c r="Q269" s="39">
        <f t="shared" si="322"/>
        <v>1360.12</v>
      </c>
      <c r="R269" s="38">
        <f t="shared" si="323"/>
        <v>0</v>
      </c>
      <c r="S269" s="38">
        <f t="shared" si="324"/>
        <v>313.64</v>
      </c>
      <c r="T269" s="39">
        <f t="shared" si="325"/>
        <v>124.84</v>
      </c>
      <c r="U269" s="38">
        <f t="shared" si="326"/>
        <v>11.76</v>
      </c>
      <c r="V269" s="39">
        <f t="shared" si="327"/>
        <v>159</v>
      </c>
      <c r="W269" s="39">
        <f t="shared" si="328"/>
        <v>0</v>
      </c>
      <c r="X269" s="38">
        <f t="shared" si="329"/>
        <v>609.24</v>
      </c>
      <c r="Y269" s="38">
        <f t="shared" si="330"/>
        <v>1969.36</v>
      </c>
      <c r="Z269" s="35"/>
      <c r="AA269" s="41" t="s">
        <v>77</v>
      </c>
      <c r="AB269" s="42">
        <f t="shared" ref="AB269:AH269" si="345">K269+R269</f>
        <v>47.05</v>
      </c>
      <c r="AC269" s="42">
        <f t="shared" si="345"/>
        <v>940.93</v>
      </c>
      <c r="AD269" s="42">
        <f t="shared" si="345"/>
        <v>624.18</v>
      </c>
      <c r="AE269" s="42">
        <f t="shared" si="345"/>
        <v>39.2</v>
      </c>
      <c r="AF269" s="42">
        <f t="shared" si="345"/>
        <v>318</v>
      </c>
      <c r="AG269" s="42">
        <f t="shared" si="345"/>
        <v>0</v>
      </c>
      <c r="AH269" s="42">
        <f t="shared" si="345"/>
        <v>1969.36</v>
      </c>
      <c r="AI269" s="41" t="s">
        <v>36</v>
      </c>
      <c r="AJ269" s="15"/>
    </row>
    <row r="270" s="18" customFormat="1" ht="19" customHeight="1" spans="1:36">
      <c r="A270" s="37">
        <f t="shared" si="315"/>
        <v>267</v>
      </c>
      <c r="B270" s="38" t="s">
        <v>186</v>
      </c>
      <c r="C270" s="68" t="s">
        <v>682</v>
      </c>
      <c r="D270" s="113" t="s">
        <v>683</v>
      </c>
      <c r="E270" s="39">
        <v>3920.55</v>
      </c>
      <c r="F270" s="39">
        <v>3920.55</v>
      </c>
      <c r="G270" s="39">
        <v>6241.75</v>
      </c>
      <c r="H270" s="39">
        <v>3920.55</v>
      </c>
      <c r="I270" s="73">
        <v>3180</v>
      </c>
      <c r="J270" s="39"/>
      <c r="K270" s="38">
        <f t="shared" si="316"/>
        <v>47.05</v>
      </c>
      <c r="L270" s="38">
        <f t="shared" si="317"/>
        <v>627.29</v>
      </c>
      <c r="M270" s="39">
        <f t="shared" si="318"/>
        <v>499.34</v>
      </c>
      <c r="N270" s="38">
        <f t="shared" si="319"/>
        <v>27.44</v>
      </c>
      <c r="O270" s="39">
        <f t="shared" si="320"/>
        <v>159</v>
      </c>
      <c r="P270" s="39">
        <f t="shared" si="321"/>
        <v>0</v>
      </c>
      <c r="Q270" s="39">
        <f t="shared" si="322"/>
        <v>1360.12</v>
      </c>
      <c r="R270" s="38">
        <f t="shared" si="323"/>
        <v>0</v>
      </c>
      <c r="S270" s="38">
        <f t="shared" si="324"/>
        <v>313.64</v>
      </c>
      <c r="T270" s="39">
        <f t="shared" si="325"/>
        <v>124.84</v>
      </c>
      <c r="U270" s="38">
        <f t="shared" si="326"/>
        <v>11.76</v>
      </c>
      <c r="V270" s="39">
        <f t="shared" si="327"/>
        <v>159</v>
      </c>
      <c r="W270" s="39">
        <f t="shared" si="328"/>
        <v>0</v>
      </c>
      <c r="X270" s="38">
        <f t="shared" si="329"/>
        <v>609.24</v>
      </c>
      <c r="Y270" s="38">
        <f t="shared" si="330"/>
        <v>1969.36</v>
      </c>
      <c r="Z270" s="35"/>
      <c r="AA270" s="41" t="s">
        <v>66</v>
      </c>
      <c r="AB270" s="42">
        <f t="shared" ref="AB270:AH270" si="346">K270+R270</f>
        <v>47.05</v>
      </c>
      <c r="AC270" s="42">
        <f t="shared" si="346"/>
        <v>940.93</v>
      </c>
      <c r="AD270" s="42">
        <f t="shared" si="346"/>
        <v>624.18</v>
      </c>
      <c r="AE270" s="42">
        <f t="shared" si="346"/>
        <v>39.2</v>
      </c>
      <c r="AF270" s="42">
        <f t="shared" si="346"/>
        <v>318</v>
      </c>
      <c r="AG270" s="42">
        <f t="shared" si="346"/>
        <v>0</v>
      </c>
      <c r="AH270" s="42">
        <f t="shared" si="346"/>
        <v>1969.36</v>
      </c>
      <c r="AI270" s="41" t="s">
        <v>36</v>
      </c>
      <c r="AJ270" s="15"/>
    </row>
    <row r="271" ht="17" customHeight="1" spans="1:36">
      <c r="A271" s="37">
        <f t="shared" si="315"/>
        <v>268</v>
      </c>
      <c r="B271" s="38" t="s">
        <v>189</v>
      </c>
      <c r="C271" s="68" t="s">
        <v>684</v>
      </c>
      <c r="D271" s="55" t="s">
        <v>685</v>
      </c>
      <c r="E271" s="39">
        <v>3920.55</v>
      </c>
      <c r="F271" s="39">
        <v>3920.55</v>
      </c>
      <c r="G271" s="39">
        <v>6241.75</v>
      </c>
      <c r="H271" s="39">
        <v>3920.55</v>
      </c>
      <c r="I271" s="73">
        <v>2200</v>
      </c>
      <c r="J271" s="39"/>
      <c r="K271" s="38">
        <f t="shared" si="316"/>
        <v>47.05</v>
      </c>
      <c r="L271" s="38">
        <f t="shared" si="317"/>
        <v>627.29</v>
      </c>
      <c r="M271" s="39">
        <f t="shared" si="318"/>
        <v>499.34</v>
      </c>
      <c r="N271" s="38">
        <f t="shared" si="319"/>
        <v>27.44</v>
      </c>
      <c r="O271" s="39">
        <f t="shared" si="320"/>
        <v>110</v>
      </c>
      <c r="P271" s="39">
        <f t="shared" si="321"/>
        <v>0</v>
      </c>
      <c r="Q271" s="39">
        <f t="shared" si="322"/>
        <v>1311.12</v>
      </c>
      <c r="R271" s="38">
        <f t="shared" si="323"/>
        <v>0</v>
      </c>
      <c r="S271" s="38">
        <f t="shared" si="324"/>
        <v>313.64</v>
      </c>
      <c r="T271" s="39">
        <f t="shared" si="325"/>
        <v>124.84</v>
      </c>
      <c r="U271" s="38">
        <f t="shared" si="326"/>
        <v>11.76</v>
      </c>
      <c r="V271" s="39">
        <f t="shared" si="327"/>
        <v>110</v>
      </c>
      <c r="W271" s="39">
        <f t="shared" si="328"/>
        <v>0</v>
      </c>
      <c r="X271" s="38">
        <f t="shared" si="329"/>
        <v>560.24</v>
      </c>
      <c r="Y271" s="38">
        <f t="shared" si="330"/>
        <v>1871.36</v>
      </c>
      <c r="Z271" s="35"/>
      <c r="AA271" s="41" t="s">
        <v>52</v>
      </c>
      <c r="AB271" s="42">
        <f t="shared" ref="AB271:AH271" si="347">K271+R271</f>
        <v>47.05</v>
      </c>
      <c r="AC271" s="42">
        <f t="shared" si="347"/>
        <v>940.93</v>
      </c>
      <c r="AD271" s="42">
        <f t="shared" si="347"/>
        <v>624.18</v>
      </c>
      <c r="AE271" s="42">
        <f t="shared" si="347"/>
        <v>39.2</v>
      </c>
      <c r="AF271" s="42">
        <f t="shared" si="347"/>
        <v>220</v>
      </c>
      <c r="AG271" s="42">
        <f t="shared" si="347"/>
        <v>0</v>
      </c>
      <c r="AH271" s="42">
        <f t="shared" si="347"/>
        <v>1871.36</v>
      </c>
      <c r="AI271" s="41" t="s">
        <v>33</v>
      </c>
      <c r="AJ271" s="15"/>
    </row>
    <row r="272" ht="17" customHeight="1" spans="1:36">
      <c r="A272" s="37">
        <f t="shared" si="315"/>
        <v>269</v>
      </c>
      <c r="B272" s="38" t="s">
        <v>129</v>
      </c>
      <c r="C272" s="68" t="s">
        <v>686</v>
      </c>
      <c r="D272" s="227" t="s">
        <v>687</v>
      </c>
      <c r="E272" s="39">
        <v>3920.55</v>
      </c>
      <c r="F272" s="39">
        <v>3920.55</v>
      </c>
      <c r="G272" s="39">
        <v>6241.75</v>
      </c>
      <c r="H272" s="39">
        <v>3920.55</v>
      </c>
      <c r="I272" s="73">
        <v>3180</v>
      </c>
      <c r="J272" s="39"/>
      <c r="K272" s="38">
        <f t="shared" si="316"/>
        <v>47.05</v>
      </c>
      <c r="L272" s="38">
        <f t="shared" si="317"/>
        <v>627.29</v>
      </c>
      <c r="M272" s="39">
        <f t="shared" si="318"/>
        <v>499.34</v>
      </c>
      <c r="N272" s="38">
        <f t="shared" si="319"/>
        <v>27.44</v>
      </c>
      <c r="O272" s="39">
        <f t="shared" si="320"/>
        <v>159</v>
      </c>
      <c r="P272" s="39">
        <f t="shared" si="321"/>
        <v>0</v>
      </c>
      <c r="Q272" s="39">
        <f t="shared" si="322"/>
        <v>1360.12</v>
      </c>
      <c r="R272" s="38">
        <f t="shared" si="323"/>
        <v>0</v>
      </c>
      <c r="S272" s="38">
        <f t="shared" si="324"/>
        <v>313.64</v>
      </c>
      <c r="T272" s="39">
        <f t="shared" si="325"/>
        <v>124.84</v>
      </c>
      <c r="U272" s="38">
        <f t="shared" si="326"/>
        <v>11.76</v>
      </c>
      <c r="V272" s="39">
        <f t="shared" si="327"/>
        <v>159</v>
      </c>
      <c r="W272" s="39">
        <f t="shared" si="328"/>
        <v>0</v>
      </c>
      <c r="X272" s="38">
        <f t="shared" si="329"/>
        <v>609.24</v>
      </c>
      <c r="Y272" s="38">
        <f t="shared" si="330"/>
        <v>1969.36</v>
      </c>
      <c r="Z272" s="35"/>
      <c r="AA272" s="41" t="s">
        <v>58</v>
      </c>
      <c r="AB272" s="42">
        <f t="shared" ref="AB272:AH272" si="348">K272+R272</f>
        <v>47.05</v>
      </c>
      <c r="AC272" s="42">
        <f t="shared" si="348"/>
        <v>940.93</v>
      </c>
      <c r="AD272" s="42">
        <f t="shared" si="348"/>
        <v>624.18</v>
      </c>
      <c r="AE272" s="42">
        <f t="shared" si="348"/>
        <v>39.2</v>
      </c>
      <c r="AF272" s="42">
        <f t="shared" si="348"/>
        <v>318</v>
      </c>
      <c r="AG272" s="42">
        <f t="shared" si="348"/>
        <v>0</v>
      </c>
      <c r="AH272" s="42">
        <f t="shared" si="348"/>
        <v>1969.36</v>
      </c>
      <c r="AI272" s="41" t="s">
        <v>35</v>
      </c>
      <c r="AJ272" s="15"/>
    </row>
    <row r="273" ht="17" customHeight="1" spans="1:36">
      <c r="A273" s="37">
        <f t="shared" si="315"/>
        <v>270</v>
      </c>
      <c r="B273" s="38" t="s">
        <v>459</v>
      </c>
      <c r="C273" s="54" t="s">
        <v>688</v>
      </c>
      <c r="D273" s="55" t="s">
        <v>689</v>
      </c>
      <c r="E273" s="39">
        <v>3920.55</v>
      </c>
      <c r="F273" s="39">
        <v>3920.55</v>
      </c>
      <c r="G273" s="39">
        <v>6241.75</v>
      </c>
      <c r="H273" s="39">
        <v>3920.55</v>
      </c>
      <c r="I273" s="73">
        <v>2200</v>
      </c>
      <c r="J273" s="39"/>
      <c r="K273" s="38">
        <f t="shared" si="316"/>
        <v>47.05</v>
      </c>
      <c r="L273" s="38">
        <f t="shared" si="317"/>
        <v>627.29</v>
      </c>
      <c r="M273" s="39">
        <f t="shared" si="318"/>
        <v>499.34</v>
      </c>
      <c r="N273" s="38">
        <f t="shared" si="319"/>
        <v>27.44</v>
      </c>
      <c r="O273" s="39">
        <f t="shared" si="320"/>
        <v>110</v>
      </c>
      <c r="P273" s="39">
        <f t="shared" si="321"/>
        <v>0</v>
      </c>
      <c r="Q273" s="39">
        <f t="shared" si="322"/>
        <v>1311.12</v>
      </c>
      <c r="R273" s="38">
        <f t="shared" si="323"/>
        <v>0</v>
      </c>
      <c r="S273" s="38">
        <f t="shared" si="324"/>
        <v>313.64</v>
      </c>
      <c r="T273" s="39">
        <f t="shared" si="325"/>
        <v>124.84</v>
      </c>
      <c r="U273" s="38">
        <f t="shared" si="326"/>
        <v>11.76</v>
      </c>
      <c r="V273" s="39">
        <f t="shared" si="327"/>
        <v>110</v>
      </c>
      <c r="W273" s="39">
        <f t="shared" si="328"/>
        <v>0</v>
      </c>
      <c r="X273" s="38">
        <f t="shared" si="329"/>
        <v>560.24</v>
      </c>
      <c r="Y273" s="38">
        <f t="shared" si="330"/>
        <v>1871.36</v>
      </c>
      <c r="Z273" s="35"/>
      <c r="AA273" s="41" t="s">
        <v>49</v>
      </c>
      <c r="AB273" s="42">
        <f t="shared" ref="AB273:AH273" si="349">K273+R273</f>
        <v>47.05</v>
      </c>
      <c r="AC273" s="42">
        <f t="shared" si="349"/>
        <v>940.93</v>
      </c>
      <c r="AD273" s="42">
        <f t="shared" si="349"/>
        <v>624.18</v>
      </c>
      <c r="AE273" s="42">
        <f t="shared" si="349"/>
        <v>39.2</v>
      </c>
      <c r="AF273" s="42">
        <f t="shared" si="349"/>
        <v>220</v>
      </c>
      <c r="AG273" s="42">
        <f t="shared" si="349"/>
        <v>0</v>
      </c>
      <c r="AH273" s="42">
        <f t="shared" si="349"/>
        <v>1871.36</v>
      </c>
      <c r="AI273" s="41" t="s">
        <v>33</v>
      </c>
      <c r="AJ273" s="15"/>
    </row>
    <row r="274" ht="17" customHeight="1" spans="1:36">
      <c r="A274" s="37">
        <f t="shared" si="315"/>
        <v>271</v>
      </c>
      <c r="B274" s="38" t="s">
        <v>195</v>
      </c>
      <c r="C274" s="54" t="s">
        <v>690</v>
      </c>
      <c r="D274" s="55" t="s">
        <v>691</v>
      </c>
      <c r="E274" s="39">
        <v>3920.55</v>
      </c>
      <c r="F274" s="39">
        <v>3920.55</v>
      </c>
      <c r="G274" s="39">
        <v>6241.75</v>
      </c>
      <c r="H274" s="39">
        <v>3920.55</v>
      </c>
      <c r="I274" s="73">
        <v>3180</v>
      </c>
      <c r="J274" s="39"/>
      <c r="K274" s="38">
        <f t="shared" si="316"/>
        <v>47.05</v>
      </c>
      <c r="L274" s="38">
        <f t="shared" si="317"/>
        <v>627.29</v>
      </c>
      <c r="M274" s="39">
        <f t="shared" si="318"/>
        <v>499.34</v>
      </c>
      <c r="N274" s="38">
        <f t="shared" si="319"/>
        <v>27.44</v>
      </c>
      <c r="O274" s="39">
        <f t="shared" si="320"/>
        <v>159</v>
      </c>
      <c r="P274" s="39">
        <f t="shared" si="321"/>
        <v>0</v>
      </c>
      <c r="Q274" s="39">
        <f t="shared" si="322"/>
        <v>1360.12</v>
      </c>
      <c r="R274" s="38">
        <f t="shared" si="323"/>
        <v>0</v>
      </c>
      <c r="S274" s="38">
        <f t="shared" si="324"/>
        <v>313.64</v>
      </c>
      <c r="T274" s="39">
        <f t="shared" si="325"/>
        <v>124.84</v>
      </c>
      <c r="U274" s="38">
        <f t="shared" si="326"/>
        <v>11.76</v>
      </c>
      <c r="V274" s="39">
        <f t="shared" si="327"/>
        <v>159</v>
      </c>
      <c r="W274" s="39">
        <f t="shared" si="328"/>
        <v>0</v>
      </c>
      <c r="X274" s="38">
        <f t="shared" si="329"/>
        <v>609.24</v>
      </c>
      <c r="Y274" s="38">
        <f t="shared" si="330"/>
        <v>1969.36</v>
      </c>
      <c r="Z274" s="35"/>
      <c r="AA274" s="41" t="s">
        <v>67</v>
      </c>
      <c r="AB274" s="42">
        <f t="shared" ref="AB274:AH274" si="350">K274+R274</f>
        <v>47.05</v>
      </c>
      <c r="AC274" s="42">
        <f t="shared" si="350"/>
        <v>940.93</v>
      </c>
      <c r="AD274" s="42">
        <f t="shared" si="350"/>
        <v>624.18</v>
      </c>
      <c r="AE274" s="42">
        <f t="shared" si="350"/>
        <v>39.2</v>
      </c>
      <c r="AF274" s="42">
        <f t="shared" si="350"/>
        <v>318</v>
      </c>
      <c r="AG274" s="42">
        <f t="shared" si="350"/>
        <v>0</v>
      </c>
      <c r="AH274" s="42">
        <f t="shared" si="350"/>
        <v>1969.36</v>
      </c>
      <c r="AI274" s="41" t="s">
        <v>36</v>
      </c>
      <c r="AJ274" s="15"/>
    </row>
    <row r="275" ht="17" customHeight="1" spans="1:36">
      <c r="A275" s="37">
        <f t="shared" si="315"/>
        <v>272</v>
      </c>
      <c r="B275" s="38" t="s">
        <v>119</v>
      </c>
      <c r="C275" s="54" t="s">
        <v>692</v>
      </c>
      <c r="D275" s="55" t="s">
        <v>693</v>
      </c>
      <c r="E275" s="39">
        <v>3920.55</v>
      </c>
      <c r="F275" s="39">
        <v>3920.55</v>
      </c>
      <c r="G275" s="39">
        <v>6241.75</v>
      </c>
      <c r="H275" s="39">
        <v>3920.55</v>
      </c>
      <c r="I275" s="73">
        <v>3180</v>
      </c>
      <c r="J275" s="39"/>
      <c r="K275" s="38">
        <f t="shared" si="316"/>
        <v>47.05</v>
      </c>
      <c r="L275" s="38">
        <f t="shared" si="317"/>
        <v>627.29</v>
      </c>
      <c r="M275" s="39">
        <f t="shared" si="318"/>
        <v>499.34</v>
      </c>
      <c r="N275" s="38">
        <f t="shared" si="319"/>
        <v>27.44</v>
      </c>
      <c r="O275" s="39">
        <f t="shared" si="320"/>
        <v>159</v>
      </c>
      <c r="P275" s="39">
        <f t="shared" si="321"/>
        <v>0</v>
      </c>
      <c r="Q275" s="39">
        <f t="shared" si="322"/>
        <v>1360.12</v>
      </c>
      <c r="R275" s="38">
        <f t="shared" si="323"/>
        <v>0</v>
      </c>
      <c r="S275" s="38">
        <f t="shared" si="324"/>
        <v>313.64</v>
      </c>
      <c r="T275" s="39">
        <f t="shared" si="325"/>
        <v>124.84</v>
      </c>
      <c r="U275" s="38">
        <f t="shared" si="326"/>
        <v>11.76</v>
      </c>
      <c r="V275" s="39">
        <f t="shared" si="327"/>
        <v>159</v>
      </c>
      <c r="W275" s="39">
        <f t="shared" si="328"/>
        <v>0</v>
      </c>
      <c r="X275" s="38">
        <f t="shared" si="329"/>
        <v>609.24</v>
      </c>
      <c r="Y275" s="38">
        <f t="shared" si="330"/>
        <v>1969.36</v>
      </c>
      <c r="Z275" s="35"/>
      <c r="AA275" s="41" t="s">
        <v>62</v>
      </c>
      <c r="AB275" s="42">
        <f t="shared" ref="AB275:AH275" si="351">K275+R275</f>
        <v>47.05</v>
      </c>
      <c r="AC275" s="42">
        <f t="shared" si="351"/>
        <v>940.93</v>
      </c>
      <c r="AD275" s="42">
        <f t="shared" si="351"/>
        <v>624.18</v>
      </c>
      <c r="AE275" s="42">
        <f t="shared" si="351"/>
        <v>39.2</v>
      </c>
      <c r="AF275" s="42">
        <f t="shared" si="351"/>
        <v>318</v>
      </c>
      <c r="AG275" s="42">
        <f t="shared" si="351"/>
        <v>0</v>
      </c>
      <c r="AH275" s="42">
        <f t="shared" si="351"/>
        <v>1969.36</v>
      </c>
      <c r="AI275" s="41" t="s">
        <v>33</v>
      </c>
      <c r="AJ275" s="15"/>
    </row>
    <row r="276" ht="17" customHeight="1" spans="1:36">
      <c r="A276" s="37">
        <f t="shared" si="315"/>
        <v>273</v>
      </c>
      <c r="B276" s="38" t="s">
        <v>46</v>
      </c>
      <c r="C276" s="54" t="s">
        <v>694</v>
      </c>
      <c r="D276" s="55" t="s">
        <v>695</v>
      </c>
      <c r="E276" s="39">
        <v>3920.55</v>
      </c>
      <c r="F276" s="39">
        <v>3920.55</v>
      </c>
      <c r="G276" s="39">
        <v>6241.75</v>
      </c>
      <c r="H276" s="39">
        <v>3920.55</v>
      </c>
      <c r="I276" s="73">
        <v>3180</v>
      </c>
      <c r="J276" s="39"/>
      <c r="K276" s="38">
        <f t="shared" si="316"/>
        <v>47.05</v>
      </c>
      <c r="L276" s="38">
        <f t="shared" si="317"/>
        <v>627.29</v>
      </c>
      <c r="M276" s="39">
        <f t="shared" si="318"/>
        <v>499.34</v>
      </c>
      <c r="N276" s="38">
        <f t="shared" si="319"/>
        <v>27.44</v>
      </c>
      <c r="O276" s="39">
        <f t="shared" si="320"/>
        <v>159</v>
      </c>
      <c r="P276" s="39">
        <f t="shared" si="321"/>
        <v>0</v>
      </c>
      <c r="Q276" s="39">
        <f t="shared" si="322"/>
        <v>1360.12</v>
      </c>
      <c r="R276" s="38">
        <f t="shared" si="323"/>
        <v>0</v>
      </c>
      <c r="S276" s="38">
        <f t="shared" si="324"/>
        <v>313.64</v>
      </c>
      <c r="T276" s="39">
        <f t="shared" si="325"/>
        <v>124.84</v>
      </c>
      <c r="U276" s="38">
        <f t="shared" si="326"/>
        <v>11.76</v>
      </c>
      <c r="V276" s="39">
        <f t="shared" si="327"/>
        <v>159</v>
      </c>
      <c r="W276" s="39">
        <f t="shared" si="328"/>
        <v>0</v>
      </c>
      <c r="X276" s="38">
        <f t="shared" si="329"/>
        <v>609.24</v>
      </c>
      <c r="Y276" s="38">
        <f t="shared" si="330"/>
        <v>1969.36</v>
      </c>
      <c r="Z276" s="35"/>
      <c r="AA276" s="41" t="s">
        <v>46</v>
      </c>
      <c r="AB276" s="42">
        <f t="shared" ref="AB276:AH276" si="352">K276+R276</f>
        <v>47.05</v>
      </c>
      <c r="AC276" s="42">
        <f t="shared" si="352"/>
        <v>940.93</v>
      </c>
      <c r="AD276" s="42">
        <f t="shared" si="352"/>
        <v>624.18</v>
      </c>
      <c r="AE276" s="42">
        <f t="shared" si="352"/>
        <v>39.2</v>
      </c>
      <c r="AF276" s="42">
        <f t="shared" si="352"/>
        <v>318</v>
      </c>
      <c r="AG276" s="42">
        <f t="shared" si="352"/>
        <v>0</v>
      </c>
      <c r="AH276" s="42">
        <f t="shared" si="352"/>
        <v>1969.36</v>
      </c>
      <c r="AI276" s="41" t="s">
        <v>31</v>
      </c>
      <c r="AJ276" s="15"/>
    </row>
    <row r="277" ht="17" customHeight="1" spans="1:36">
      <c r="A277" s="37">
        <f t="shared" si="315"/>
        <v>274</v>
      </c>
      <c r="B277" s="38" t="s">
        <v>122</v>
      </c>
      <c r="C277" s="54" t="s">
        <v>696</v>
      </c>
      <c r="D277" s="55" t="s">
        <v>697</v>
      </c>
      <c r="E277" s="39">
        <v>3920.55</v>
      </c>
      <c r="F277" s="39">
        <v>3920.55</v>
      </c>
      <c r="G277" s="39">
        <v>6241.75</v>
      </c>
      <c r="H277" s="39">
        <v>3920.55</v>
      </c>
      <c r="I277" s="73">
        <v>3180</v>
      </c>
      <c r="J277" s="39"/>
      <c r="K277" s="38">
        <f t="shared" si="316"/>
        <v>47.05</v>
      </c>
      <c r="L277" s="38">
        <f t="shared" si="317"/>
        <v>627.29</v>
      </c>
      <c r="M277" s="39">
        <f t="shared" si="318"/>
        <v>499.34</v>
      </c>
      <c r="N277" s="38">
        <f t="shared" si="319"/>
        <v>27.44</v>
      </c>
      <c r="O277" s="39">
        <f t="shared" si="320"/>
        <v>159</v>
      </c>
      <c r="P277" s="39">
        <f t="shared" si="321"/>
        <v>0</v>
      </c>
      <c r="Q277" s="39">
        <f t="shared" si="322"/>
        <v>1360.12</v>
      </c>
      <c r="R277" s="38">
        <f t="shared" si="323"/>
        <v>0</v>
      </c>
      <c r="S277" s="38">
        <f t="shared" si="324"/>
        <v>313.64</v>
      </c>
      <c r="T277" s="39">
        <f t="shared" si="325"/>
        <v>124.84</v>
      </c>
      <c r="U277" s="38">
        <f t="shared" si="326"/>
        <v>11.76</v>
      </c>
      <c r="V277" s="39">
        <f t="shared" si="327"/>
        <v>159</v>
      </c>
      <c r="W277" s="39">
        <f t="shared" si="328"/>
        <v>0</v>
      </c>
      <c r="X277" s="38">
        <f t="shared" si="329"/>
        <v>609.24</v>
      </c>
      <c r="Y277" s="38">
        <f t="shared" si="330"/>
        <v>1969.36</v>
      </c>
      <c r="Z277" s="35"/>
      <c r="AA277" s="41" t="s">
        <v>65</v>
      </c>
      <c r="AB277" s="42">
        <f t="shared" ref="AB277:AH277" si="353">K277+R277</f>
        <v>47.05</v>
      </c>
      <c r="AC277" s="42">
        <f t="shared" si="353"/>
        <v>940.93</v>
      </c>
      <c r="AD277" s="42">
        <f t="shared" si="353"/>
        <v>624.18</v>
      </c>
      <c r="AE277" s="42">
        <f t="shared" si="353"/>
        <v>39.2</v>
      </c>
      <c r="AF277" s="42">
        <f t="shared" si="353"/>
        <v>318</v>
      </c>
      <c r="AG277" s="42">
        <f t="shared" si="353"/>
        <v>0</v>
      </c>
      <c r="AH277" s="42">
        <f t="shared" si="353"/>
        <v>1969.36</v>
      </c>
      <c r="AI277" s="41" t="s">
        <v>36</v>
      </c>
      <c r="AJ277" s="15"/>
    </row>
    <row r="278" ht="17" customHeight="1" spans="1:36">
      <c r="A278" s="37">
        <f t="shared" si="315"/>
        <v>275</v>
      </c>
      <c r="B278" s="38" t="s">
        <v>347</v>
      </c>
      <c r="C278" s="54" t="s">
        <v>698</v>
      </c>
      <c r="D278" s="55" t="s">
        <v>699</v>
      </c>
      <c r="E278" s="39">
        <v>3920.55</v>
      </c>
      <c r="F278" s="39">
        <v>3920.55</v>
      </c>
      <c r="G278" s="39">
        <v>6241.75</v>
      </c>
      <c r="H278" s="39">
        <v>3920.55</v>
      </c>
      <c r="I278" s="73">
        <v>2200</v>
      </c>
      <c r="J278" s="39"/>
      <c r="K278" s="38">
        <f t="shared" si="316"/>
        <v>47.05</v>
      </c>
      <c r="L278" s="38">
        <f t="shared" si="317"/>
        <v>627.29</v>
      </c>
      <c r="M278" s="39">
        <f t="shared" si="318"/>
        <v>499.34</v>
      </c>
      <c r="N278" s="38">
        <f t="shared" si="319"/>
        <v>27.44</v>
      </c>
      <c r="O278" s="39">
        <f t="shared" si="320"/>
        <v>110</v>
      </c>
      <c r="P278" s="39">
        <f t="shared" si="321"/>
        <v>0</v>
      </c>
      <c r="Q278" s="39">
        <f t="shared" si="322"/>
        <v>1311.12</v>
      </c>
      <c r="R278" s="38">
        <f t="shared" si="323"/>
        <v>0</v>
      </c>
      <c r="S278" s="38">
        <f t="shared" si="324"/>
        <v>313.64</v>
      </c>
      <c r="T278" s="39">
        <f t="shared" si="325"/>
        <v>124.84</v>
      </c>
      <c r="U278" s="38">
        <f t="shared" si="326"/>
        <v>11.76</v>
      </c>
      <c r="V278" s="39">
        <f t="shared" si="327"/>
        <v>110</v>
      </c>
      <c r="W278" s="39">
        <f t="shared" si="328"/>
        <v>0</v>
      </c>
      <c r="X278" s="38">
        <f t="shared" si="329"/>
        <v>560.24</v>
      </c>
      <c r="Y278" s="38">
        <f t="shared" si="330"/>
        <v>1871.36</v>
      </c>
      <c r="Z278" s="35"/>
      <c r="AA278" s="41" t="s">
        <v>75</v>
      </c>
      <c r="AB278" s="42">
        <f t="shared" ref="AB278:AH278" si="354">K278+R278</f>
        <v>47.05</v>
      </c>
      <c r="AC278" s="42">
        <f t="shared" si="354"/>
        <v>940.93</v>
      </c>
      <c r="AD278" s="42">
        <f t="shared" si="354"/>
        <v>624.18</v>
      </c>
      <c r="AE278" s="42">
        <f t="shared" si="354"/>
        <v>39.2</v>
      </c>
      <c r="AF278" s="42">
        <f t="shared" si="354"/>
        <v>220</v>
      </c>
      <c r="AG278" s="42">
        <f t="shared" si="354"/>
        <v>0</v>
      </c>
      <c r="AH278" s="42">
        <f t="shared" si="354"/>
        <v>1871.36</v>
      </c>
      <c r="AI278" s="41" t="s">
        <v>36</v>
      </c>
      <c r="AJ278" s="15"/>
    </row>
    <row r="279" ht="17" customHeight="1" spans="1:36">
      <c r="A279" s="37">
        <f t="shared" si="315"/>
        <v>276</v>
      </c>
      <c r="B279" s="38" t="s">
        <v>195</v>
      </c>
      <c r="C279" s="54" t="s">
        <v>700</v>
      </c>
      <c r="D279" s="55" t="s">
        <v>701</v>
      </c>
      <c r="E279" s="39">
        <v>3920.55</v>
      </c>
      <c r="F279" s="39">
        <v>3920.55</v>
      </c>
      <c r="G279" s="39">
        <v>6241.75</v>
      </c>
      <c r="H279" s="39">
        <v>3920.55</v>
      </c>
      <c r="I279" s="73">
        <v>3180</v>
      </c>
      <c r="J279" s="39"/>
      <c r="K279" s="38">
        <f t="shared" si="316"/>
        <v>47.05</v>
      </c>
      <c r="L279" s="38">
        <f t="shared" si="317"/>
        <v>627.29</v>
      </c>
      <c r="M279" s="39">
        <f t="shared" si="318"/>
        <v>499.34</v>
      </c>
      <c r="N279" s="38">
        <f t="shared" si="319"/>
        <v>27.44</v>
      </c>
      <c r="O279" s="39">
        <f t="shared" si="320"/>
        <v>159</v>
      </c>
      <c r="P279" s="39">
        <f t="shared" si="321"/>
        <v>0</v>
      </c>
      <c r="Q279" s="39">
        <f t="shared" si="322"/>
        <v>1360.12</v>
      </c>
      <c r="R279" s="38">
        <f t="shared" si="323"/>
        <v>0</v>
      </c>
      <c r="S279" s="38">
        <f t="shared" si="324"/>
        <v>313.64</v>
      </c>
      <c r="T279" s="39">
        <f t="shared" si="325"/>
        <v>124.84</v>
      </c>
      <c r="U279" s="38">
        <f t="shared" si="326"/>
        <v>11.76</v>
      </c>
      <c r="V279" s="39">
        <f t="shared" si="327"/>
        <v>159</v>
      </c>
      <c r="W279" s="39">
        <f t="shared" si="328"/>
        <v>0</v>
      </c>
      <c r="X279" s="38">
        <f t="shared" si="329"/>
        <v>609.24</v>
      </c>
      <c r="Y279" s="38">
        <f t="shared" si="330"/>
        <v>1969.36</v>
      </c>
      <c r="Z279" s="35"/>
      <c r="AA279" s="41" t="s">
        <v>73</v>
      </c>
      <c r="AB279" s="42">
        <f t="shared" ref="AB279:AH279" si="355">K279+R279</f>
        <v>47.05</v>
      </c>
      <c r="AC279" s="42">
        <f t="shared" si="355"/>
        <v>940.93</v>
      </c>
      <c r="AD279" s="42">
        <f t="shared" si="355"/>
        <v>624.18</v>
      </c>
      <c r="AE279" s="42">
        <f t="shared" si="355"/>
        <v>39.2</v>
      </c>
      <c r="AF279" s="42">
        <f t="shared" si="355"/>
        <v>318</v>
      </c>
      <c r="AG279" s="42">
        <f t="shared" si="355"/>
        <v>0</v>
      </c>
      <c r="AH279" s="42">
        <f t="shared" si="355"/>
        <v>1969.36</v>
      </c>
      <c r="AI279" s="41" t="s">
        <v>34</v>
      </c>
      <c r="AJ279" s="15"/>
    </row>
    <row r="280" ht="17" customHeight="1" spans="1:36">
      <c r="A280" s="37">
        <f t="shared" si="315"/>
        <v>277</v>
      </c>
      <c r="B280" s="38" t="s">
        <v>195</v>
      </c>
      <c r="C280" s="54" t="s">
        <v>704</v>
      </c>
      <c r="D280" s="55" t="s">
        <v>705</v>
      </c>
      <c r="E280" s="39">
        <v>3920.55</v>
      </c>
      <c r="F280" s="39">
        <v>3920.55</v>
      </c>
      <c r="G280" s="39">
        <v>6241.75</v>
      </c>
      <c r="H280" s="39">
        <v>3920.55</v>
      </c>
      <c r="I280" s="73">
        <v>3180</v>
      </c>
      <c r="J280" s="39"/>
      <c r="K280" s="38">
        <f t="shared" si="316"/>
        <v>47.05</v>
      </c>
      <c r="L280" s="38">
        <f t="shared" si="317"/>
        <v>627.29</v>
      </c>
      <c r="M280" s="39">
        <f t="shared" si="318"/>
        <v>499.34</v>
      </c>
      <c r="N280" s="38">
        <f t="shared" si="319"/>
        <v>27.44</v>
      </c>
      <c r="O280" s="39">
        <f t="shared" si="320"/>
        <v>159</v>
      </c>
      <c r="P280" s="39">
        <f t="shared" si="321"/>
        <v>0</v>
      </c>
      <c r="Q280" s="39">
        <f t="shared" si="322"/>
        <v>1360.12</v>
      </c>
      <c r="R280" s="38">
        <f t="shared" si="323"/>
        <v>0</v>
      </c>
      <c r="S280" s="38">
        <f t="shared" si="324"/>
        <v>313.64</v>
      </c>
      <c r="T280" s="39">
        <f t="shared" si="325"/>
        <v>124.84</v>
      </c>
      <c r="U280" s="38">
        <f t="shared" si="326"/>
        <v>11.76</v>
      </c>
      <c r="V280" s="39">
        <f t="shared" si="327"/>
        <v>159</v>
      </c>
      <c r="W280" s="39">
        <f t="shared" si="328"/>
        <v>0</v>
      </c>
      <c r="X280" s="38">
        <f t="shared" si="329"/>
        <v>609.24</v>
      </c>
      <c r="Y280" s="38">
        <f t="shared" si="330"/>
        <v>1969.36</v>
      </c>
      <c r="Z280" s="35"/>
      <c r="AA280" s="41" t="s">
        <v>54</v>
      </c>
      <c r="AB280" s="42">
        <f t="shared" ref="AB280:AH280" si="356">K280+R280</f>
        <v>47.05</v>
      </c>
      <c r="AC280" s="42">
        <f t="shared" si="356"/>
        <v>940.93</v>
      </c>
      <c r="AD280" s="42">
        <f t="shared" si="356"/>
        <v>624.18</v>
      </c>
      <c r="AE280" s="42">
        <f t="shared" si="356"/>
        <v>39.2</v>
      </c>
      <c r="AF280" s="42">
        <f t="shared" si="356"/>
        <v>318</v>
      </c>
      <c r="AG280" s="42">
        <f t="shared" si="356"/>
        <v>0</v>
      </c>
      <c r="AH280" s="42">
        <f t="shared" si="356"/>
        <v>1969.36</v>
      </c>
      <c r="AI280" s="41" t="s">
        <v>34</v>
      </c>
      <c r="AJ280" s="15"/>
    </row>
    <row r="281" ht="17" customHeight="1" spans="1:36">
      <c r="A281" s="37">
        <f t="shared" si="315"/>
        <v>278</v>
      </c>
      <c r="B281" s="38" t="s">
        <v>110</v>
      </c>
      <c r="C281" s="54" t="s">
        <v>706</v>
      </c>
      <c r="D281" s="55" t="s">
        <v>707</v>
      </c>
      <c r="E281" s="39">
        <v>3920.55</v>
      </c>
      <c r="F281" s="39">
        <v>3920.55</v>
      </c>
      <c r="G281" s="39">
        <v>6241.75</v>
      </c>
      <c r="H281" s="39">
        <v>3920.55</v>
      </c>
      <c r="I281" s="73">
        <v>2200</v>
      </c>
      <c r="J281" s="39"/>
      <c r="K281" s="38">
        <f t="shared" si="316"/>
        <v>47.05</v>
      </c>
      <c r="L281" s="38">
        <f t="shared" si="317"/>
        <v>627.29</v>
      </c>
      <c r="M281" s="39">
        <f t="shared" si="318"/>
        <v>499.34</v>
      </c>
      <c r="N281" s="38">
        <f t="shared" si="319"/>
        <v>27.44</v>
      </c>
      <c r="O281" s="39">
        <f t="shared" si="320"/>
        <v>110</v>
      </c>
      <c r="P281" s="39">
        <f t="shared" si="321"/>
        <v>0</v>
      </c>
      <c r="Q281" s="39">
        <f t="shared" si="322"/>
        <v>1311.12</v>
      </c>
      <c r="R281" s="38">
        <f t="shared" si="323"/>
        <v>0</v>
      </c>
      <c r="S281" s="38">
        <f t="shared" si="324"/>
        <v>313.64</v>
      </c>
      <c r="T281" s="39">
        <f t="shared" si="325"/>
        <v>124.84</v>
      </c>
      <c r="U281" s="38">
        <f t="shared" si="326"/>
        <v>11.76</v>
      </c>
      <c r="V281" s="39">
        <f t="shared" si="327"/>
        <v>110</v>
      </c>
      <c r="W281" s="39">
        <f t="shared" si="328"/>
        <v>0</v>
      </c>
      <c r="X281" s="38">
        <f t="shared" si="329"/>
        <v>560.24</v>
      </c>
      <c r="Y281" s="38">
        <f t="shared" si="330"/>
        <v>1871.36</v>
      </c>
      <c r="Z281" s="35"/>
      <c r="AA281" s="41" t="s">
        <v>62</v>
      </c>
      <c r="AB281" s="42">
        <f t="shared" ref="AB281:AH281" si="357">K281+R281</f>
        <v>47.05</v>
      </c>
      <c r="AC281" s="42">
        <f t="shared" si="357"/>
        <v>940.93</v>
      </c>
      <c r="AD281" s="42">
        <f t="shared" si="357"/>
        <v>624.18</v>
      </c>
      <c r="AE281" s="42">
        <f t="shared" si="357"/>
        <v>39.2</v>
      </c>
      <c r="AF281" s="42">
        <f t="shared" si="357"/>
        <v>220</v>
      </c>
      <c r="AG281" s="42">
        <f t="shared" si="357"/>
        <v>0</v>
      </c>
      <c r="AH281" s="42">
        <f t="shared" si="357"/>
        <v>1871.36</v>
      </c>
      <c r="AI281" s="41" t="s">
        <v>33</v>
      </c>
      <c r="AJ281" s="15"/>
    </row>
    <row r="282" ht="17" customHeight="1" spans="1:36">
      <c r="A282" s="37">
        <f t="shared" si="315"/>
        <v>279</v>
      </c>
      <c r="B282" s="43" t="s">
        <v>119</v>
      </c>
      <c r="C282" s="54" t="s">
        <v>708</v>
      </c>
      <c r="D282" s="55" t="s">
        <v>709</v>
      </c>
      <c r="E282" s="39">
        <v>4500</v>
      </c>
      <c r="F282" s="39">
        <v>4500</v>
      </c>
      <c r="G282" s="39">
        <v>6241.75</v>
      </c>
      <c r="H282" s="39">
        <v>4500</v>
      </c>
      <c r="I282" s="73">
        <v>4180</v>
      </c>
      <c r="J282" s="39"/>
      <c r="K282" s="38">
        <f t="shared" si="316"/>
        <v>54</v>
      </c>
      <c r="L282" s="38">
        <f t="shared" si="317"/>
        <v>720</v>
      </c>
      <c r="M282" s="39">
        <f t="shared" si="318"/>
        <v>499.34</v>
      </c>
      <c r="N282" s="38">
        <f t="shared" si="319"/>
        <v>31.5</v>
      </c>
      <c r="O282" s="39">
        <f t="shared" si="320"/>
        <v>209</v>
      </c>
      <c r="P282" s="39">
        <f t="shared" si="321"/>
        <v>0</v>
      </c>
      <c r="Q282" s="39">
        <f t="shared" si="322"/>
        <v>1513.84</v>
      </c>
      <c r="R282" s="38">
        <f t="shared" si="323"/>
        <v>0</v>
      </c>
      <c r="S282" s="38">
        <f t="shared" si="324"/>
        <v>360</v>
      </c>
      <c r="T282" s="39">
        <f t="shared" si="325"/>
        <v>124.84</v>
      </c>
      <c r="U282" s="38">
        <f t="shared" si="326"/>
        <v>13.5</v>
      </c>
      <c r="V282" s="39">
        <f t="shared" si="327"/>
        <v>209</v>
      </c>
      <c r="W282" s="39">
        <f t="shared" si="328"/>
        <v>0</v>
      </c>
      <c r="X282" s="38">
        <f t="shared" si="329"/>
        <v>707.34</v>
      </c>
      <c r="Y282" s="38">
        <f t="shared" si="330"/>
        <v>2221.18</v>
      </c>
      <c r="Z282" s="35"/>
      <c r="AA282" s="41" t="s">
        <v>74</v>
      </c>
      <c r="AB282" s="42">
        <f t="shared" ref="AB282:AH282" si="358">K282+R282</f>
        <v>54</v>
      </c>
      <c r="AC282" s="42">
        <f t="shared" si="358"/>
        <v>1080</v>
      </c>
      <c r="AD282" s="42">
        <f t="shared" si="358"/>
        <v>624.18</v>
      </c>
      <c r="AE282" s="42">
        <f t="shared" si="358"/>
        <v>45</v>
      </c>
      <c r="AF282" s="42">
        <f t="shared" si="358"/>
        <v>418</v>
      </c>
      <c r="AG282" s="42">
        <f t="shared" si="358"/>
        <v>0</v>
      </c>
      <c r="AH282" s="42">
        <f t="shared" si="358"/>
        <v>2221.18</v>
      </c>
      <c r="AI282" s="41" t="s">
        <v>35</v>
      </c>
      <c r="AJ282" s="15"/>
    </row>
    <row r="283" customFormat="1" ht="17" customHeight="1" spans="1:36">
      <c r="A283" s="37">
        <f t="shared" si="315"/>
        <v>280</v>
      </c>
      <c r="B283" s="43" t="s">
        <v>122</v>
      </c>
      <c r="C283" s="54" t="s">
        <v>710</v>
      </c>
      <c r="D283" s="227" t="s">
        <v>711</v>
      </c>
      <c r="E283" s="39">
        <v>3920.55</v>
      </c>
      <c r="F283" s="39">
        <v>3920.55</v>
      </c>
      <c r="G283" s="39">
        <v>6241.75</v>
      </c>
      <c r="H283" s="39">
        <v>3920.55</v>
      </c>
      <c r="I283" s="73">
        <v>0</v>
      </c>
      <c r="J283" s="39"/>
      <c r="K283" s="38">
        <f t="shared" si="316"/>
        <v>47.05</v>
      </c>
      <c r="L283" s="38">
        <f t="shared" si="317"/>
        <v>627.29</v>
      </c>
      <c r="M283" s="39">
        <f t="shared" si="318"/>
        <v>499.34</v>
      </c>
      <c r="N283" s="38">
        <f t="shared" si="319"/>
        <v>27.44</v>
      </c>
      <c r="O283" s="39">
        <f t="shared" si="320"/>
        <v>0</v>
      </c>
      <c r="P283" s="39">
        <f t="shared" si="321"/>
        <v>0</v>
      </c>
      <c r="Q283" s="39">
        <f t="shared" si="322"/>
        <v>1201.12</v>
      </c>
      <c r="R283" s="38">
        <f t="shared" si="323"/>
        <v>0</v>
      </c>
      <c r="S283" s="38">
        <f t="shared" si="324"/>
        <v>313.64</v>
      </c>
      <c r="T283" s="39">
        <f t="shared" si="325"/>
        <v>124.84</v>
      </c>
      <c r="U283" s="38">
        <f t="shared" si="326"/>
        <v>11.76</v>
      </c>
      <c r="V283" s="39">
        <f t="shared" si="327"/>
        <v>0</v>
      </c>
      <c r="W283" s="39">
        <f t="shared" si="328"/>
        <v>0</v>
      </c>
      <c r="X283" s="38">
        <f t="shared" si="329"/>
        <v>450.24</v>
      </c>
      <c r="Y283" s="38">
        <f t="shared" si="330"/>
        <v>1651.36</v>
      </c>
      <c r="Z283" s="35"/>
      <c r="AA283" s="41" t="s">
        <v>65</v>
      </c>
      <c r="AB283" s="42">
        <f t="shared" ref="AB283:AH283" si="359">K283+R283</f>
        <v>47.05</v>
      </c>
      <c r="AC283" s="42">
        <f t="shared" si="359"/>
        <v>940.93</v>
      </c>
      <c r="AD283" s="42">
        <f t="shared" si="359"/>
        <v>624.18</v>
      </c>
      <c r="AE283" s="42">
        <f t="shared" si="359"/>
        <v>39.2</v>
      </c>
      <c r="AF283" s="42">
        <f t="shared" si="359"/>
        <v>0</v>
      </c>
      <c r="AG283" s="42">
        <f t="shared" si="359"/>
        <v>0</v>
      </c>
      <c r="AH283" s="42">
        <f t="shared" si="359"/>
        <v>1651.36</v>
      </c>
      <c r="AI283" s="41" t="s">
        <v>36</v>
      </c>
      <c r="AJ283" s="15"/>
    </row>
    <row r="284" s="15" customFormat="1" ht="17" customHeight="1" spans="1:36">
      <c r="A284" s="37">
        <f t="shared" si="315"/>
        <v>281</v>
      </c>
      <c r="B284" s="43" t="s">
        <v>119</v>
      </c>
      <c r="C284" s="54" t="s">
        <v>712</v>
      </c>
      <c r="D284" s="55" t="s">
        <v>713</v>
      </c>
      <c r="E284" s="39">
        <v>3920.55</v>
      </c>
      <c r="F284" s="39">
        <v>3920.55</v>
      </c>
      <c r="G284" s="39">
        <v>6241.75</v>
      </c>
      <c r="H284" s="39">
        <v>3920.55</v>
      </c>
      <c r="I284" s="73">
        <v>0</v>
      </c>
      <c r="J284" s="39"/>
      <c r="K284" s="38">
        <f t="shared" si="316"/>
        <v>47.05</v>
      </c>
      <c r="L284" s="38">
        <f t="shared" si="317"/>
        <v>627.29</v>
      </c>
      <c r="M284" s="39">
        <f t="shared" si="318"/>
        <v>499.34</v>
      </c>
      <c r="N284" s="38">
        <f t="shared" si="319"/>
        <v>27.44</v>
      </c>
      <c r="O284" s="39">
        <f t="shared" si="320"/>
        <v>0</v>
      </c>
      <c r="P284" s="39">
        <f t="shared" si="321"/>
        <v>0</v>
      </c>
      <c r="Q284" s="39">
        <f t="shared" si="322"/>
        <v>1201.12</v>
      </c>
      <c r="R284" s="38">
        <f t="shared" si="323"/>
        <v>0</v>
      </c>
      <c r="S284" s="38">
        <f t="shared" si="324"/>
        <v>313.64</v>
      </c>
      <c r="T284" s="39">
        <f t="shared" si="325"/>
        <v>124.84</v>
      </c>
      <c r="U284" s="38">
        <f t="shared" si="326"/>
        <v>11.76</v>
      </c>
      <c r="V284" s="39">
        <f t="shared" si="327"/>
        <v>0</v>
      </c>
      <c r="W284" s="39">
        <f t="shared" si="328"/>
        <v>0</v>
      </c>
      <c r="X284" s="38">
        <f t="shared" si="329"/>
        <v>450.24</v>
      </c>
      <c r="Y284" s="38">
        <f t="shared" si="330"/>
        <v>1651.36</v>
      </c>
      <c r="Z284" s="35"/>
      <c r="AA284" s="41" t="s">
        <v>74</v>
      </c>
      <c r="AB284" s="42">
        <f t="shared" ref="AB284:AH284" si="360">K284+R284</f>
        <v>47.05</v>
      </c>
      <c r="AC284" s="42">
        <f t="shared" si="360"/>
        <v>940.93</v>
      </c>
      <c r="AD284" s="42">
        <f t="shared" si="360"/>
        <v>624.18</v>
      </c>
      <c r="AE284" s="42">
        <f t="shared" si="360"/>
        <v>39.2</v>
      </c>
      <c r="AF284" s="42">
        <f t="shared" si="360"/>
        <v>0</v>
      </c>
      <c r="AG284" s="42">
        <f t="shared" si="360"/>
        <v>0</v>
      </c>
      <c r="AH284" s="42">
        <f t="shared" si="360"/>
        <v>1651.36</v>
      </c>
      <c r="AI284" s="41" t="s">
        <v>35</v>
      </c>
    </row>
    <row r="285" ht="17" customHeight="1" spans="1:36">
      <c r="A285" s="37">
        <f t="shared" si="315"/>
        <v>282</v>
      </c>
      <c r="B285" s="38" t="s">
        <v>347</v>
      </c>
      <c r="C285" s="54" t="s">
        <v>714</v>
      </c>
      <c r="D285" s="55" t="s">
        <v>715</v>
      </c>
      <c r="E285" s="39">
        <v>3920.55</v>
      </c>
      <c r="F285" s="39">
        <v>3920.55</v>
      </c>
      <c r="G285" s="39">
        <v>6241.75</v>
      </c>
      <c r="H285" s="39">
        <v>3920.55</v>
      </c>
      <c r="I285" s="73">
        <v>0</v>
      </c>
      <c r="J285" s="39"/>
      <c r="K285" s="38">
        <f t="shared" si="316"/>
        <v>47.05</v>
      </c>
      <c r="L285" s="38">
        <f t="shared" si="317"/>
        <v>627.29</v>
      </c>
      <c r="M285" s="39">
        <f t="shared" si="318"/>
        <v>499.34</v>
      </c>
      <c r="N285" s="38">
        <f t="shared" si="319"/>
        <v>27.44</v>
      </c>
      <c r="O285" s="39">
        <f t="shared" si="320"/>
        <v>0</v>
      </c>
      <c r="P285" s="39">
        <f t="shared" si="321"/>
        <v>0</v>
      </c>
      <c r="Q285" s="39">
        <f t="shared" si="322"/>
        <v>1201.12</v>
      </c>
      <c r="R285" s="38">
        <f t="shared" si="323"/>
        <v>0</v>
      </c>
      <c r="S285" s="38">
        <f t="shared" si="324"/>
        <v>313.64</v>
      </c>
      <c r="T285" s="39">
        <f t="shared" si="325"/>
        <v>124.84</v>
      </c>
      <c r="U285" s="38">
        <f t="shared" si="326"/>
        <v>11.76</v>
      </c>
      <c r="V285" s="39">
        <f t="shared" si="327"/>
        <v>0</v>
      </c>
      <c r="W285" s="39">
        <f t="shared" si="328"/>
        <v>0</v>
      </c>
      <c r="X285" s="38">
        <f t="shared" si="329"/>
        <v>450.24</v>
      </c>
      <c r="Y285" s="38">
        <f t="shared" si="330"/>
        <v>1651.36</v>
      </c>
      <c r="Z285" s="35"/>
      <c r="AA285" s="41" t="s">
        <v>69</v>
      </c>
      <c r="AB285" s="42">
        <f t="shared" ref="AB285:AH285" si="361">K285+R285</f>
        <v>47.05</v>
      </c>
      <c r="AC285" s="42">
        <f t="shared" si="361"/>
        <v>940.93</v>
      </c>
      <c r="AD285" s="42">
        <f t="shared" si="361"/>
        <v>624.18</v>
      </c>
      <c r="AE285" s="42">
        <f t="shared" si="361"/>
        <v>39.2</v>
      </c>
      <c r="AF285" s="42">
        <f t="shared" si="361"/>
        <v>0</v>
      </c>
      <c r="AG285" s="42">
        <f t="shared" si="361"/>
        <v>0</v>
      </c>
      <c r="AH285" s="42">
        <f t="shared" si="361"/>
        <v>1651.36</v>
      </c>
      <c r="AI285" s="41" t="s">
        <v>33</v>
      </c>
      <c r="AJ285" s="15"/>
    </row>
    <row r="286" ht="17" customHeight="1" spans="1:36">
      <c r="A286" s="37">
        <f t="shared" si="315"/>
        <v>283</v>
      </c>
      <c r="B286" s="38" t="s">
        <v>347</v>
      </c>
      <c r="C286" s="54" t="s">
        <v>716</v>
      </c>
      <c r="D286" s="55" t="s">
        <v>717</v>
      </c>
      <c r="E286" s="39">
        <v>3920.55</v>
      </c>
      <c r="F286" s="39">
        <v>3920.55</v>
      </c>
      <c r="G286" s="39">
        <v>6241.75</v>
      </c>
      <c r="H286" s="39">
        <v>3920.55</v>
      </c>
      <c r="I286" s="73">
        <v>0</v>
      </c>
      <c r="J286" s="39"/>
      <c r="K286" s="38">
        <f t="shared" si="316"/>
        <v>47.05</v>
      </c>
      <c r="L286" s="38">
        <f t="shared" si="317"/>
        <v>627.29</v>
      </c>
      <c r="M286" s="39">
        <f t="shared" si="318"/>
        <v>499.34</v>
      </c>
      <c r="N286" s="38">
        <f t="shared" si="319"/>
        <v>27.44</v>
      </c>
      <c r="O286" s="39">
        <f t="shared" si="320"/>
        <v>0</v>
      </c>
      <c r="P286" s="39">
        <f t="shared" si="321"/>
        <v>0</v>
      </c>
      <c r="Q286" s="39">
        <f t="shared" si="322"/>
        <v>1201.12</v>
      </c>
      <c r="R286" s="38">
        <f t="shared" si="323"/>
        <v>0</v>
      </c>
      <c r="S286" s="38">
        <f t="shared" si="324"/>
        <v>313.64</v>
      </c>
      <c r="T286" s="39">
        <f t="shared" si="325"/>
        <v>124.84</v>
      </c>
      <c r="U286" s="38">
        <f t="shared" si="326"/>
        <v>11.76</v>
      </c>
      <c r="V286" s="39">
        <f t="shared" si="327"/>
        <v>0</v>
      </c>
      <c r="W286" s="39">
        <f t="shared" si="328"/>
        <v>0</v>
      </c>
      <c r="X286" s="38">
        <f t="shared" si="329"/>
        <v>450.24</v>
      </c>
      <c r="Y286" s="38">
        <f t="shared" si="330"/>
        <v>1651.36</v>
      </c>
      <c r="Z286" s="35"/>
      <c r="AA286" s="41" t="s">
        <v>69</v>
      </c>
      <c r="AB286" s="42">
        <f t="shared" ref="AB286:AH286" si="362">K286+R286</f>
        <v>47.05</v>
      </c>
      <c r="AC286" s="42">
        <f t="shared" si="362"/>
        <v>940.93</v>
      </c>
      <c r="AD286" s="42">
        <f t="shared" si="362"/>
        <v>624.18</v>
      </c>
      <c r="AE286" s="42">
        <f t="shared" si="362"/>
        <v>39.2</v>
      </c>
      <c r="AF286" s="42">
        <f t="shared" si="362"/>
        <v>0</v>
      </c>
      <c r="AG286" s="42">
        <f t="shared" si="362"/>
        <v>0</v>
      </c>
      <c r="AH286" s="42">
        <f t="shared" si="362"/>
        <v>1651.36</v>
      </c>
      <c r="AI286" s="41" t="s">
        <v>33</v>
      </c>
      <c r="AJ286" s="15"/>
    </row>
    <row r="287" ht="17" customHeight="1" spans="1:36">
      <c r="A287" s="37">
        <f t="shared" si="315"/>
        <v>284</v>
      </c>
      <c r="B287" s="38" t="s">
        <v>347</v>
      </c>
      <c r="C287" s="54" t="s">
        <v>718</v>
      </c>
      <c r="D287" s="227" t="s">
        <v>719</v>
      </c>
      <c r="E287" s="39">
        <v>3920.55</v>
      </c>
      <c r="F287" s="39">
        <v>3920.55</v>
      </c>
      <c r="G287" s="39">
        <v>6241.75</v>
      </c>
      <c r="H287" s="39">
        <v>3920.55</v>
      </c>
      <c r="I287" s="73">
        <v>2200</v>
      </c>
      <c r="J287" s="39"/>
      <c r="K287" s="38">
        <f t="shared" si="316"/>
        <v>47.05</v>
      </c>
      <c r="L287" s="38">
        <f t="shared" si="317"/>
        <v>627.29</v>
      </c>
      <c r="M287" s="39">
        <f t="shared" si="318"/>
        <v>499.34</v>
      </c>
      <c r="N287" s="38">
        <f t="shared" si="319"/>
        <v>27.44</v>
      </c>
      <c r="O287" s="39">
        <f t="shared" si="320"/>
        <v>110</v>
      </c>
      <c r="P287" s="39">
        <f t="shared" si="321"/>
        <v>0</v>
      </c>
      <c r="Q287" s="39">
        <f t="shared" si="322"/>
        <v>1311.12</v>
      </c>
      <c r="R287" s="38">
        <f t="shared" si="323"/>
        <v>0</v>
      </c>
      <c r="S287" s="38">
        <f t="shared" si="324"/>
        <v>313.64</v>
      </c>
      <c r="T287" s="39">
        <f t="shared" si="325"/>
        <v>124.84</v>
      </c>
      <c r="U287" s="38">
        <f t="shared" si="326"/>
        <v>11.76</v>
      </c>
      <c r="V287" s="39">
        <f t="shared" si="327"/>
        <v>110</v>
      </c>
      <c r="W287" s="39">
        <f t="shared" si="328"/>
        <v>0</v>
      </c>
      <c r="X287" s="38">
        <f t="shared" si="329"/>
        <v>560.24</v>
      </c>
      <c r="Y287" s="38">
        <f t="shared" si="330"/>
        <v>1871.36</v>
      </c>
      <c r="Z287" s="35"/>
      <c r="AA287" s="41" t="s">
        <v>69</v>
      </c>
      <c r="AB287" s="42">
        <f t="shared" ref="AB287:AH287" si="363">K287+R287</f>
        <v>47.05</v>
      </c>
      <c r="AC287" s="42">
        <f t="shared" si="363"/>
        <v>940.93</v>
      </c>
      <c r="AD287" s="42">
        <f t="shared" si="363"/>
        <v>624.18</v>
      </c>
      <c r="AE287" s="42">
        <f t="shared" si="363"/>
        <v>39.2</v>
      </c>
      <c r="AF287" s="42">
        <f t="shared" si="363"/>
        <v>220</v>
      </c>
      <c r="AG287" s="42">
        <f t="shared" si="363"/>
        <v>0</v>
      </c>
      <c r="AH287" s="42">
        <f t="shared" si="363"/>
        <v>1871.36</v>
      </c>
      <c r="AI287" s="41" t="s">
        <v>33</v>
      </c>
      <c r="AJ287" s="15"/>
    </row>
    <row r="288" ht="17" customHeight="1" spans="1:36">
      <c r="A288" s="37">
        <f t="shared" si="315"/>
        <v>285</v>
      </c>
      <c r="B288" s="38" t="s">
        <v>347</v>
      </c>
      <c r="C288" s="54" t="s">
        <v>720</v>
      </c>
      <c r="D288" s="55" t="s">
        <v>721</v>
      </c>
      <c r="E288" s="39">
        <v>3920.55</v>
      </c>
      <c r="F288" s="39">
        <v>3920.55</v>
      </c>
      <c r="G288" s="39">
        <v>6241.75</v>
      </c>
      <c r="H288" s="39">
        <v>3920.55</v>
      </c>
      <c r="I288" s="73">
        <v>0</v>
      </c>
      <c r="J288" s="39"/>
      <c r="K288" s="38">
        <f t="shared" si="316"/>
        <v>47.05</v>
      </c>
      <c r="L288" s="38">
        <f t="shared" si="317"/>
        <v>627.29</v>
      </c>
      <c r="M288" s="39">
        <f t="shared" si="318"/>
        <v>499.34</v>
      </c>
      <c r="N288" s="38">
        <f t="shared" si="319"/>
        <v>27.44</v>
      </c>
      <c r="O288" s="39">
        <f t="shared" si="320"/>
        <v>0</v>
      </c>
      <c r="P288" s="39">
        <f t="shared" si="321"/>
        <v>0</v>
      </c>
      <c r="Q288" s="39">
        <f t="shared" si="322"/>
        <v>1201.12</v>
      </c>
      <c r="R288" s="38">
        <f t="shared" si="323"/>
        <v>0</v>
      </c>
      <c r="S288" s="38">
        <f t="shared" si="324"/>
        <v>313.64</v>
      </c>
      <c r="T288" s="39">
        <f t="shared" si="325"/>
        <v>124.84</v>
      </c>
      <c r="U288" s="38">
        <f t="shared" si="326"/>
        <v>11.76</v>
      </c>
      <c r="V288" s="39">
        <f t="shared" si="327"/>
        <v>0</v>
      </c>
      <c r="W288" s="39">
        <f t="shared" si="328"/>
        <v>0</v>
      </c>
      <c r="X288" s="38">
        <f t="shared" si="329"/>
        <v>450.24</v>
      </c>
      <c r="Y288" s="38">
        <f t="shared" si="330"/>
        <v>1651.36</v>
      </c>
      <c r="Z288" s="35"/>
      <c r="AA288" s="41" t="s">
        <v>69</v>
      </c>
      <c r="AB288" s="42">
        <f t="shared" ref="AB288:AH288" si="364">K288+R288</f>
        <v>47.05</v>
      </c>
      <c r="AC288" s="42">
        <f t="shared" si="364"/>
        <v>940.93</v>
      </c>
      <c r="AD288" s="42">
        <f t="shared" si="364"/>
        <v>624.18</v>
      </c>
      <c r="AE288" s="42">
        <f t="shared" si="364"/>
        <v>39.2</v>
      </c>
      <c r="AF288" s="42">
        <f t="shared" si="364"/>
        <v>0</v>
      </c>
      <c r="AG288" s="42">
        <f t="shared" si="364"/>
        <v>0</v>
      </c>
      <c r="AH288" s="42">
        <f t="shared" si="364"/>
        <v>1651.36</v>
      </c>
      <c r="AI288" s="41" t="s">
        <v>33</v>
      </c>
      <c r="AJ288" s="15"/>
    </row>
    <row r="289" ht="17" customHeight="1" spans="1:39">
      <c r="A289" s="37">
        <f t="shared" si="315"/>
        <v>286</v>
      </c>
      <c r="B289" s="38" t="s">
        <v>347</v>
      </c>
      <c r="C289" s="54" t="s">
        <v>722</v>
      </c>
      <c r="D289" s="55" t="s">
        <v>723</v>
      </c>
      <c r="E289" s="39">
        <v>3920.55</v>
      </c>
      <c r="F289" s="39">
        <v>3920.55</v>
      </c>
      <c r="G289" s="39">
        <v>6241.75</v>
      </c>
      <c r="H289" s="39">
        <v>3920.55</v>
      </c>
      <c r="I289" s="73">
        <v>0</v>
      </c>
      <c r="J289" s="39"/>
      <c r="K289" s="38">
        <f t="shared" si="316"/>
        <v>47.05</v>
      </c>
      <c r="L289" s="38">
        <f t="shared" si="317"/>
        <v>627.29</v>
      </c>
      <c r="M289" s="39">
        <f t="shared" si="318"/>
        <v>499.34</v>
      </c>
      <c r="N289" s="38">
        <f t="shared" si="319"/>
        <v>27.44</v>
      </c>
      <c r="O289" s="39">
        <f t="shared" si="320"/>
        <v>0</v>
      </c>
      <c r="P289" s="39">
        <f t="shared" si="321"/>
        <v>0</v>
      </c>
      <c r="Q289" s="39">
        <f t="shared" si="322"/>
        <v>1201.12</v>
      </c>
      <c r="R289" s="38">
        <f t="shared" si="323"/>
        <v>0</v>
      </c>
      <c r="S289" s="38">
        <f t="shared" si="324"/>
        <v>313.64</v>
      </c>
      <c r="T289" s="39">
        <f t="shared" si="325"/>
        <v>124.84</v>
      </c>
      <c r="U289" s="38">
        <f t="shared" si="326"/>
        <v>11.76</v>
      </c>
      <c r="V289" s="39">
        <f t="shared" si="327"/>
        <v>0</v>
      </c>
      <c r="W289" s="39">
        <f t="shared" si="328"/>
        <v>0</v>
      </c>
      <c r="X289" s="38">
        <f t="shared" si="329"/>
        <v>450.24</v>
      </c>
      <c r="Y289" s="38">
        <f t="shared" si="330"/>
        <v>1651.36</v>
      </c>
      <c r="Z289" s="35"/>
      <c r="AA289" s="41" t="s">
        <v>69</v>
      </c>
      <c r="AB289" s="42">
        <f t="shared" ref="AB289:AH289" si="365">K289+R289</f>
        <v>47.05</v>
      </c>
      <c r="AC289" s="42">
        <f t="shared" si="365"/>
        <v>940.93</v>
      </c>
      <c r="AD289" s="42">
        <f t="shared" si="365"/>
        <v>624.18</v>
      </c>
      <c r="AE289" s="42">
        <f t="shared" si="365"/>
        <v>39.2</v>
      </c>
      <c r="AF289" s="42">
        <f t="shared" si="365"/>
        <v>0</v>
      </c>
      <c r="AG289" s="42">
        <f t="shared" si="365"/>
        <v>0</v>
      </c>
      <c r="AH289" s="42">
        <f t="shared" si="365"/>
        <v>1651.36</v>
      </c>
      <c r="AI289" s="41" t="s">
        <v>33</v>
      </c>
      <c r="AJ289" s="15"/>
    </row>
    <row r="290" ht="17" customHeight="1" spans="1:39">
      <c r="A290" s="37">
        <f t="shared" si="315"/>
        <v>287</v>
      </c>
      <c r="B290" s="38" t="s">
        <v>347</v>
      </c>
      <c r="C290" s="54" t="s">
        <v>724</v>
      </c>
      <c r="D290" s="227" t="s">
        <v>725</v>
      </c>
      <c r="E290" s="39">
        <v>3920.55</v>
      </c>
      <c r="F290" s="39">
        <v>3920.55</v>
      </c>
      <c r="G290" s="39">
        <v>6241.75</v>
      </c>
      <c r="H290" s="39">
        <v>3920.55</v>
      </c>
      <c r="I290" s="73">
        <v>0</v>
      </c>
      <c r="J290" s="39"/>
      <c r="K290" s="38">
        <f t="shared" si="316"/>
        <v>47.05</v>
      </c>
      <c r="L290" s="38">
        <f t="shared" si="317"/>
        <v>627.29</v>
      </c>
      <c r="M290" s="39">
        <f t="shared" si="318"/>
        <v>499.34</v>
      </c>
      <c r="N290" s="38">
        <f t="shared" si="319"/>
        <v>27.44</v>
      </c>
      <c r="O290" s="39">
        <f t="shared" si="320"/>
        <v>0</v>
      </c>
      <c r="P290" s="39">
        <f t="shared" si="321"/>
        <v>0</v>
      </c>
      <c r="Q290" s="39">
        <f t="shared" si="322"/>
        <v>1201.12</v>
      </c>
      <c r="R290" s="38">
        <f t="shared" si="323"/>
        <v>0</v>
      </c>
      <c r="S290" s="38">
        <f t="shared" si="324"/>
        <v>313.64</v>
      </c>
      <c r="T290" s="39">
        <f t="shared" si="325"/>
        <v>124.84</v>
      </c>
      <c r="U290" s="38">
        <f t="shared" si="326"/>
        <v>11.76</v>
      </c>
      <c r="V290" s="39">
        <f t="shared" si="327"/>
        <v>0</v>
      </c>
      <c r="W290" s="39">
        <f t="shared" si="328"/>
        <v>0</v>
      </c>
      <c r="X290" s="38">
        <f t="shared" si="329"/>
        <v>450.24</v>
      </c>
      <c r="Y290" s="38">
        <f t="shared" si="330"/>
        <v>1651.36</v>
      </c>
      <c r="Z290" s="35"/>
      <c r="AA290" s="41" t="s">
        <v>69</v>
      </c>
      <c r="AB290" s="42">
        <f t="shared" ref="AB290:AH290" si="366">K290+R290</f>
        <v>47.05</v>
      </c>
      <c r="AC290" s="42">
        <f t="shared" si="366"/>
        <v>940.93</v>
      </c>
      <c r="AD290" s="42">
        <f t="shared" si="366"/>
        <v>624.18</v>
      </c>
      <c r="AE290" s="42">
        <f t="shared" si="366"/>
        <v>39.2</v>
      </c>
      <c r="AF290" s="42">
        <f t="shared" si="366"/>
        <v>0</v>
      </c>
      <c r="AG290" s="42">
        <f t="shared" si="366"/>
        <v>0</v>
      </c>
      <c r="AH290" s="42">
        <f t="shared" si="366"/>
        <v>1651.36</v>
      </c>
      <c r="AI290" s="41" t="s">
        <v>33</v>
      </c>
      <c r="AJ290" s="15"/>
    </row>
    <row r="291" ht="17" customHeight="1" spans="1:39">
      <c r="A291" s="37">
        <f t="shared" si="315"/>
        <v>288</v>
      </c>
      <c r="B291" s="38" t="s">
        <v>347</v>
      </c>
      <c r="C291" s="54" t="s">
        <v>726</v>
      </c>
      <c r="D291" s="227" t="s">
        <v>727</v>
      </c>
      <c r="E291" s="39">
        <v>3920.55</v>
      </c>
      <c r="F291" s="39">
        <v>3920.55</v>
      </c>
      <c r="G291" s="39">
        <v>6241.75</v>
      </c>
      <c r="H291" s="39">
        <v>3920.55</v>
      </c>
      <c r="I291" s="73">
        <v>0</v>
      </c>
      <c r="J291" s="39"/>
      <c r="K291" s="38">
        <f t="shared" si="316"/>
        <v>47.05</v>
      </c>
      <c r="L291" s="38">
        <f t="shared" si="317"/>
        <v>627.29</v>
      </c>
      <c r="M291" s="39">
        <f t="shared" si="318"/>
        <v>499.34</v>
      </c>
      <c r="N291" s="38">
        <f t="shared" si="319"/>
        <v>27.44</v>
      </c>
      <c r="O291" s="39">
        <f t="shared" si="320"/>
        <v>0</v>
      </c>
      <c r="P291" s="39">
        <f t="shared" si="321"/>
        <v>0</v>
      </c>
      <c r="Q291" s="39">
        <f t="shared" si="322"/>
        <v>1201.12</v>
      </c>
      <c r="R291" s="38">
        <f t="shared" si="323"/>
        <v>0</v>
      </c>
      <c r="S291" s="38">
        <f t="shared" si="324"/>
        <v>313.64</v>
      </c>
      <c r="T291" s="39">
        <f t="shared" si="325"/>
        <v>124.84</v>
      </c>
      <c r="U291" s="38">
        <f t="shared" si="326"/>
        <v>11.76</v>
      </c>
      <c r="V291" s="39">
        <f t="shared" si="327"/>
        <v>0</v>
      </c>
      <c r="W291" s="39">
        <f t="shared" si="328"/>
        <v>0</v>
      </c>
      <c r="X291" s="38">
        <f t="shared" si="329"/>
        <v>450.24</v>
      </c>
      <c r="Y291" s="38">
        <f t="shared" si="330"/>
        <v>1651.36</v>
      </c>
      <c r="Z291" s="35"/>
      <c r="AA291" s="41" t="s">
        <v>69</v>
      </c>
      <c r="AB291" s="42">
        <f t="shared" ref="AB291:AH291" si="367">K291+R291</f>
        <v>47.05</v>
      </c>
      <c r="AC291" s="42">
        <f t="shared" si="367"/>
        <v>940.93</v>
      </c>
      <c r="AD291" s="42">
        <f t="shared" si="367"/>
        <v>624.18</v>
      </c>
      <c r="AE291" s="42">
        <f t="shared" si="367"/>
        <v>39.2</v>
      </c>
      <c r="AF291" s="42">
        <f t="shared" si="367"/>
        <v>0</v>
      </c>
      <c r="AG291" s="42">
        <f t="shared" si="367"/>
        <v>0</v>
      </c>
      <c r="AH291" s="42">
        <f t="shared" si="367"/>
        <v>1651.36</v>
      </c>
      <c r="AI291" s="41" t="s">
        <v>33</v>
      </c>
      <c r="AJ291" s="15"/>
    </row>
    <row r="292" ht="17" customHeight="1" spans="1:39">
      <c r="A292" s="37">
        <f t="shared" si="315"/>
        <v>289</v>
      </c>
      <c r="B292" s="38" t="s">
        <v>347</v>
      </c>
      <c r="C292" s="54" t="s">
        <v>728</v>
      </c>
      <c r="D292" s="55" t="s">
        <v>729</v>
      </c>
      <c r="E292" s="39">
        <v>3920.55</v>
      </c>
      <c r="F292" s="39">
        <v>3920.55</v>
      </c>
      <c r="G292" s="39">
        <v>6241.75</v>
      </c>
      <c r="H292" s="39">
        <v>3920.55</v>
      </c>
      <c r="I292" s="73">
        <v>0</v>
      </c>
      <c r="J292" s="39"/>
      <c r="K292" s="38">
        <f t="shared" si="316"/>
        <v>47.05</v>
      </c>
      <c r="L292" s="38">
        <f t="shared" si="317"/>
        <v>627.29</v>
      </c>
      <c r="M292" s="39">
        <f t="shared" si="318"/>
        <v>499.34</v>
      </c>
      <c r="N292" s="38">
        <f t="shared" si="319"/>
        <v>27.44</v>
      </c>
      <c r="O292" s="39">
        <f t="shared" si="320"/>
        <v>0</v>
      </c>
      <c r="P292" s="39">
        <f t="shared" si="321"/>
        <v>0</v>
      </c>
      <c r="Q292" s="39">
        <f t="shared" si="322"/>
        <v>1201.12</v>
      </c>
      <c r="R292" s="38">
        <f t="shared" si="323"/>
        <v>0</v>
      </c>
      <c r="S292" s="38">
        <f t="shared" si="324"/>
        <v>313.64</v>
      </c>
      <c r="T292" s="39">
        <f t="shared" si="325"/>
        <v>124.84</v>
      </c>
      <c r="U292" s="38">
        <f t="shared" si="326"/>
        <v>11.76</v>
      </c>
      <c r="V292" s="39">
        <f t="shared" si="327"/>
        <v>0</v>
      </c>
      <c r="W292" s="39">
        <f t="shared" si="328"/>
        <v>0</v>
      </c>
      <c r="X292" s="38">
        <f t="shared" si="329"/>
        <v>450.24</v>
      </c>
      <c r="Y292" s="38">
        <f t="shared" si="330"/>
        <v>1651.36</v>
      </c>
      <c r="Z292" s="35"/>
      <c r="AA292" s="41" t="s">
        <v>69</v>
      </c>
      <c r="AB292" s="42">
        <f t="shared" ref="AB292:AH292" si="368">K292+R292</f>
        <v>47.05</v>
      </c>
      <c r="AC292" s="42">
        <f t="shared" si="368"/>
        <v>940.93</v>
      </c>
      <c r="AD292" s="42">
        <f t="shared" si="368"/>
        <v>624.18</v>
      </c>
      <c r="AE292" s="42">
        <f t="shared" si="368"/>
        <v>39.2</v>
      </c>
      <c r="AF292" s="42">
        <f t="shared" si="368"/>
        <v>0</v>
      </c>
      <c r="AG292" s="42">
        <f t="shared" si="368"/>
        <v>0</v>
      </c>
      <c r="AH292" s="42">
        <f t="shared" si="368"/>
        <v>1651.36</v>
      </c>
      <c r="AI292" s="41" t="s">
        <v>33</v>
      </c>
      <c r="AJ292" s="15"/>
    </row>
    <row r="293" ht="17" customHeight="1" spans="1:39">
      <c r="A293" s="37">
        <f t="shared" si="315"/>
        <v>290</v>
      </c>
      <c r="B293" s="38" t="s">
        <v>347</v>
      </c>
      <c r="C293" s="54" t="s">
        <v>730</v>
      </c>
      <c r="D293" s="55" t="s">
        <v>731</v>
      </c>
      <c r="E293" s="39">
        <v>3920.55</v>
      </c>
      <c r="F293" s="39">
        <v>3920.55</v>
      </c>
      <c r="G293" s="39">
        <v>6241.75</v>
      </c>
      <c r="H293" s="39">
        <v>3920.55</v>
      </c>
      <c r="I293" s="73">
        <v>0</v>
      </c>
      <c r="J293" s="39"/>
      <c r="K293" s="38">
        <f t="shared" si="316"/>
        <v>47.05</v>
      </c>
      <c r="L293" s="38">
        <f t="shared" si="317"/>
        <v>627.29</v>
      </c>
      <c r="M293" s="39">
        <f t="shared" si="318"/>
        <v>499.34</v>
      </c>
      <c r="N293" s="38">
        <f t="shared" si="319"/>
        <v>27.44</v>
      </c>
      <c r="O293" s="39">
        <f t="shared" si="320"/>
        <v>0</v>
      </c>
      <c r="P293" s="39">
        <f t="shared" si="321"/>
        <v>0</v>
      </c>
      <c r="Q293" s="39">
        <f t="shared" si="322"/>
        <v>1201.12</v>
      </c>
      <c r="R293" s="38">
        <f t="shared" si="323"/>
        <v>0</v>
      </c>
      <c r="S293" s="38">
        <f t="shared" si="324"/>
        <v>313.64</v>
      </c>
      <c r="T293" s="39">
        <f t="shared" si="325"/>
        <v>124.84</v>
      </c>
      <c r="U293" s="38">
        <f t="shared" si="326"/>
        <v>11.76</v>
      </c>
      <c r="V293" s="39">
        <f t="shared" si="327"/>
        <v>0</v>
      </c>
      <c r="W293" s="39">
        <f t="shared" si="328"/>
        <v>0</v>
      </c>
      <c r="X293" s="38">
        <f t="shared" si="329"/>
        <v>450.24</v>
      </c>
      <c r="Y293" s="38">
        <f t="shared" si="330"/>
        <v>1651.36</v>
      </c>
      <c r="Z293" s="35"/>
      <c r="AA293" s="41" t="s">
        <v>69</v>
      </c>
      <c r="AB293" s="42">
        <f t="shared" ref="AB293:AH293" si="369">K293+R293</f>
        <v>47.05</v>
      </c>
      <c r="AC293" s="42">
        <f t="shared" si="369"/>
        <v>940.93</v>
      </c>
      <c r="AD293" s="42">
        <f t="shared" si="369"/>
        <v>624.18</v>
      </c>
      <c r="AE293" s="42">
        <f t="shared" si="369"/>
        <v>39.2</v>
      </c>
      <c r="AF293" s="42">
        <f t="shared" si="369"/>
        <v>0</v>
      </c>
      <c r="AG293" s="42">
        <f t="shared" si="369"/>
        <v>0</v>
      </c>
      <c r="AH293" s="42">
        <f t="shared" si="369"/>
        <v>1651.36</v>
      </c>
      <c r="AI293" s="41" t="s">
        <v>33</v>
      </c>
      <c r="AJ293" s="15"/>
    </row>
    <row r="294" ht="17" customHeight="1" spans="1:39">
      <c r="A294" s="37"/>
      <c r="B294" s="38"/>
      <c r="C294" s="54"/>
      <c r="D294" s="40"/>
      <c r="E294" s="39"/>
      <c r="F294" s="39"/>
      <c r="G294" s="39"/>
      <c r="H294" s="39"/>
      <c r="I294" s="73"/>
      <c r="J294" s="39"/>
      <c r="K294" s="38"/>
      <c r="L294" s="38"/>
      <c r="M294" s="39"/>
      <c r="N294" s="38"/>
      <c r="O294" s="39"/>
      <c r="P294" s="39"/>
      <c r="Q294" s="39"/>
      <c r="R294" s="38"/>
      <c r="S294" s="38"/>
      <c r="T294" s="39"/>
      <c r="U294" s="38"/>
      <c r="V294" s="39"/>
      <c r="W294" s="39"/>
      <c r="X294" s="38">
        <f t="shared" si="329"/>
        <v>0</v>
      </c>
      <c r="Y294" s="38">
        <f t="shared" si="330"/>
        <v>0</v>
      </c>
      <c r="Z294" s="35"/>
      <c r="AA294" s="41"/>
      <c r="AB294" s="42"/>
      <c r="AC294" s="42"/>
      <c r="AD294" s="42"/>
      <c r="AE294" s="42"/>
      <c r="AF294" s="42"/>
      <c r="AG294" s="42"/>
      <c r="AH294" s="42"/>
      <c r="AI294" s="41"/>
      <c r="AJ294" s="15"/>
    </row>
    <row r="295" ht="21" customHeight="1" spans="1:39">
      <c r="A295" s="79" t="s">
        <v>10</v>
      </c>
      <c r="B295" s="79"/>
      <c r="C295" s="80"/>
      <c r="D295" s="81"/>
      <c r="E295" s="35">
        <f t="shared" ref="E295:AH295" si="370">SUM(E4:E294)</f>
        <v>1143051.25000001</v>
      </c>
      <c r="F295" s="35">
        <f t="shared" si="370"/>
        <v>1143051.25000001</v>
      </c>
      <c r="G295" s="35">
        <f t="shared" si="370"/>
        <v>1803865.75</v>
      </c>
      <c r="H295" s="35">
        <f t="shared" si="370"/>
        <v>1143051.25000001</v>
      </c>
      <c r="I295" s="35">
        <f t="shared" si="370"/>
        <v>755264</v>
      </c>
      <c r="J295" s="35">
        <f t="shared" si="370"/>
        <v>0</v>
      </c>
      <c r="K295" s="35">
        <f t="shared" si="370"/>
        <v>13717.5499999999</v>
      </c>
      <c r="L295" s="35">
        <f t="shared" si="370"/>
        <v>182888.75</v>
      </c>
      <c r="M295" s="35">
        <f t="shared" si="370"/>
        <v>144309.259999999</v>
      </c>
      <c r="N295" s="35">
        <f t="shared" si="370"/>
        <v>8000.29999999995</v>
      </c>
      <c r="O295" s="35">
        <f t="shared" si="370"/>
        <v>37763.2</v>
      </c>
      <c r="P295" s="35">
        <f t="shared" si="370"/>
        <v>0</v>
      </c>
      <c r="Q295" s="35">
        <f t="shared" si="370"/>
        <v>386679.059999999</v>
      </c>
      <c r="R295" s="35">
        <f t="shared" si="370"/>
        <v>0</v>
      </c>
      <c r="S295" s="35">
        <f t="shared" si="370"/>
        <v>91442.9999999999</v>
      </c>
      <c r="T295" s="35">
        <f t="shared" si="370"/>
        <v>36078.7599999999</v>
      </c>
      <c r="U295" s="35">
        <f t="shared" si="370"/>
        <v>3428.70000000002</v>
      </c>
      <c r="V295" s="35">
        <f t="shared" si="370"/>
        <v>37763.2</v>
      </c>
      <c r="W295" s="35">
        <f t="shared" si="370"/>
        <v>0</v>
      </c>
      <c r="X295" s="35">
        <f t="shared" si="370"/>
        <v>168713.66</v>
      </c>
      <c r="Y295" s="35">
        <f t="shared" si="370"/>
        <v>555392.719999997</v>
      </c>
      <c r="Z295" s="35">
        <f t="shared" si="370"/>
        <v>0</v>
      </c>
      <c r="AA295" s="35">
        <f t="shared" si="370"/>
        <v>0</v>
      </c>
      <c r="AB295" s="35">
        <f t="shared" si="370"/>
        <v>13717.5499999999</v>
      </c>
      <c r="AC295" s="35">
        <f t="shared" si="370"/>
        <v>274331.749999999</v>
      </c>
      <c r="AD295" s="35">
        <f t="shared" si="370"/>
        <v>180388.019999999</v>
      </c>
      <c r="AE295" s="35">
        <f t="shared" si="370"/>
        <v>11429</v>
      </c>
      <c r="AF295" s="35">
        <f t="shared" si="370"/>
        <v>75526.4</v>
      </c>
      <c r="AG295" s="35">
        <f t="shared" si="370"/>
        <v>0</v>
      </c>
      <c r="AH295" s="35">
        <f t="shared" si="370"/>
        <v>555392.719999997</v>
      </c>
      <c r="AI295" s="41"/>
      <c r="AJ295" s="15"/>
    </row>
    <row r="296" spans="1:39">
      <c r="A296" s="22"/>
      <c r="B296" s="22"/>
      <c r="E296" s="22"/>
      <c r="AA296" s="82"/>
    </row>
    <row r="297" ht="15" customHeight="1" spans="1:39">
      <c r="A297" s="83" t="s">
        <v>732</v>
      </c>
      <c r="B297" s="83"/>
      <c r="C297" s="83" t="s">
        <v>733</v>
      </c>
      <c r="D297" s="83"/>
      <c r="E297" s="83" t="s">
        <v>734</v>
      </c>
      <c r="F297" s="83"/>
      <c r="G297" s="84" t="s">
        <v>45</v>
      </c>
      <c r="H297" s="84"/>
      <c r="I297" s="83" t="s">
        <v>735</v>
      </c>
      <c r="J297" s="85" t="s">
        <v>736</v>
      </c>
      <c r="K297" s="85" t="s">
        <v>737</v>
      </c>
      <c r="N297" s="86"/>
      <c r="X297" s="21"/>
      <c r="Y297" s="21"/>
      <c r="AC297" s="87"/>
      <c r="AI297" s="15"/>
      <c r="AJ297" s="15"/>
      <c r="AK297" s="15"/>
      <c r="AL297" s="15"/>
      <c r="AM297" s="24"/>
    </row>
    <row r="298" ht="15" customHeight="1" spans="1:39">
      <c r="A298" s="88" t="s">
        <v>738</v>
      </c>
      <c r="B298" s="88"/>
      <c r="C298" s="89">
        <f>SUM(K4:K293)</f>
        <v>13717.5499999999</v>
      </c>
      <c r="D298" s="89"/>
      <c r="E298" s="90">
        <f>SUM(R4:R294)</f>
        <v>0</v>
      </c>
      <c r="F298" s="90"/>
      <c r="G298" s="91">
        <f t="shared" ref="G298:G304" si="371">C298+E298</f>
        <v>13717.5499999999</v>
      </c>
      <c r="H298" s="92"/>
      <c r="I298" s="83">
        <f>COUNTIFS(E4:E294,"&lt;&gt;",E4:E294,"&lt;&gt;0")</f>
        <v>290</v>
      </c>
      <c r="J298" s="93"/>
      <c r="K298" s="85">
        <f t="shared" ref="K298:K303" si="372">G298+J298</f>
        <v>13717.5499999999</v>
      </c>
      <c r="N298" s="86"/>
      <c r="X298" s="21"/>
      <c r="Y298" s="21"/>
      <c r="AB298" s="82"/>
      <c r="AI298" s="15"/>
      <c r="AJ298" s="15"/>
      <c r="AK298" s="15"/>
      <c r="AL298" s="15"/>
      <c r="AM298" s="24"/>
    </row>
    <row r="299" ht="15" customHeight="1" spans="1:39">
      <c r="A299" s="88" t="s">
        <v>739</v>
      </c>
      <c r="B299" s="88"/>
      <c r="C299" s="89">
        <f>SUM(L4:L294)</f>
        <v>182888.75</v>
      </c>
      <c r="D299" s="89"/>
      <c r="E299" s="90">
        <f>SUM(S4:S294)</f>
        <v>91442.9999999999</v>
      </c>
      <c r="F299" s="90"/>
      <c r="G299" s="91">
        <f t="shared" si="371"/>
        <v>274331.75</v>
      </c>
      <c r="H299" s="92"/>
      <c r="I299" s="83">
        <f>COUNTIFS(F4:F294,"&lt;&gt;",F4:F294,"&lt;&gt;0")</f>
        <v>290</v>
      </c>
      <c r="J299" s="85"/>
      <c r="K299" s="85">
        <f t="shared" si="372"/>
        <v>274331.75</v>
      </c>
      <c r="N299" s="86"/>
      <c r="X299" s="21"/>
      <c r="Y299" s="21"/>
      <c r="AC299" s="82"/>
      <c r="AI299" s="15"/>
      <c r="AJ299" s="15"/>
      <c r="AK299" s="15"/>
      <c r="AL299" s="15"/>
      <c r="AM299" s="24"/>
    </row>
    <row r="300" ht="15" customHeight="1" spans="1:39">
      <c r="A300" s="88" t="s">
        <v>740</v>
      </c>
      <c r="B300" s="88"/>
      <c r="C300" s="89">
        <f>SUM(N4:N294)</f>
        <v>8000.29999999995</v>
      </c>
      <c r="D300" s="89"/>
      <c r="E300" s="90">
        <f>SUM(U4:U294)</f>
        <v>3428.70000000002</v>
      </c>
      <c r="F300" s="90"/>
      <c r="G300" s="91">
        <f t="shared" si="371"/>
        <v>11429</v>
      </c>
      <c r="H300" s="92"/>
      <c r="I300" s="83">
        <f>COUNTIFS(H4:H294,"&lt;&gt;",H4:H294,"&lt;&gt;0")</f>
        <v>290</v>
      </c>
      <c r="J300" s="85"/>
      <c r="K300" s="85">
        <f t="shared" si="372"/>
        <v>11429</v>
      </c>
      <c r="N300" s="86"/>
      <c r="X300" s="21"/>
      <c r="Y300" s="21"/>
      <c r="AI300" s="15"/>
      <c r="AJ300" s="15"/>
      <c r="AK300" s="15"/>
      <c r="AL300" s="15"/>
      <c r="AM300" s="24"/>
    </row>
    <row r="301" ht="15" customHeight="1" spans="1:39">
      <c r="A301" s="94" t="s">
        <v>741</v>
      </c>
      <c r="B301" s="94"/>
      <c r="C301" s="89">
        <f>SUM(M4:M294)</f>
        <v>144309.259999999</v>
      </c>
      <c r="D301" s="89"/>
      <c r="E301" s="90">
        <f>SUM(T4:T294)</f>
        <v>36078.7599999999</v>
      </c>
      <c r="F301" s="90"/>
      <c r="G301" s="91">
        <f t="shared" si="371"/>
        <v>180388.019999999</v>
      </c>
      <c r="H301" s="92"/>
      <c r="I301" s="83">
        <f>COUNTIFS(G4:G294,"&lt;&gt;",G4:G294,"&lt;&gt;0")</f>
        <v>289</v>
      </c>
      <c r="J301" s="85"/>
      <c r="K301" s="85">
        <f t="shared" si="372"/>
        <v>180388.019999999</v>
      </c>
      <c r="N301" s="86"/>
      <c r="X301" s="21"/>
      <c r="Y301" s="21"/>
      <c r="AI301" s="15"/>
      <c r="AJ301" s="15"/>
      <c r="AK301" s="15"/>
      <c r="AL301" s="15"/>
      <c r="AM301" s="24"/>
    </row>
    <row r="302" ht="15" customHeight="1" spans="1:39">
      <c r="A302" s="94" t="s">
        <v>742</v>
      </c>
      <c r="B302" s="94"/>
      <c r="C302" s="89">
        <f>SUM(P4:P294)</f>
        <v>0</v>
      </c>
      <c r="D302" s="89"/>
      <c r="E302" s="90">
        <f>SUM(W4:W294)</f>
        <v>0</v>
      </c>
      <c r="F302" s="90"/>
      <c r="G302" s="91">
        <f t="shared" si="371"/>
        <v>0</v>
      </c>
      <c r="H302" s="92"/>
      <c r="I302" s="83">
        <f>COUNTIFS(J4:J294,"&lt;&gt;",J4:J294,"&lt;&gt;0")</f>
        <v>0</v>
      </c>
      <c r="J302" s="85"/>
      <c r="K302" s="85">
        <f t="shared" si="372"/>
        <v>0</v>
      </c>
      <c r="N302" s="86"/>
      <c r="X302" s="21"/>
      <c r="Y302" s="21"/>
      <c r="AI302" s="15"/>
      <c r="AJ302" s="15"/>
      <c r="AK302" s="15"/>
      <c r="AL302" s="15"/>
      <c r="AM302" s="24"/>
    </row>
    <row r="303" ht="21" customHeight="1" spans="1:39">
      <c r="A303" s="94" t="s">
        <v>743</v>
      </c>
      <c r="B303" s="94"/>
      <c r="C303" s="89">
        <f>SUM(O4:O294)</f>
        <v>37763.2</v>
      </c>
      <c r="D303" s="89"/>
      <c r="E303" s="90">
        <f>SUM(V4:V294)</f>
        <v>37763.2</v>
      </c>
      <c r="F303" s="90"/>
      <c r="G303" s="91">
        <f t="shared" si="371"/>
        <v>75526.4</v>
      </c>
      <c r="H303" s="92"/>
      <c r="I303" s="83">
        <f>COUNTIFS(I4:I294,"&lt;&gt;",I4:I294,"&lt;&gt;0")</f>
        <v>268</v>
      </c>
      <c r="J303" s="85"/>
      <c r="K303" s="85">
        <f t="shared" si="372"/>
        <v>75526.4</v>
      </c>
      <c r="N303" s="86"/>
      <c r="X303" s="21"/>
      <c r="Y303" s="21"/>
      <c r="AI303" s="15"/>
      <c r="AJ303" s="15"/>
      <c r="AK303" s="15"/>
      <c r="AL303" s="15"/>
      <c r="AM303" s="24"/>
    </row>
    <row r="304" ht="17" customHeight="1" spans="1:39">
      <c r="A304" s="85" t="s">
        <v>744</v>
      </c>
      <c r="B304" s="85"/>
      <c r="C304" s="95">
        <f>SUM(C298:D303)</f>
        <v>386679.059999999</v>
      </c>
      <c r="D304" s="96"/>
      <c r="E304" s="97">
        <f>SUM(E298:F303)</f>
        <v>168713.66</v>
      </c>
      <c r="F304" s="98"/>
      <c r="G304" s="99">
        <f t="shared" si="371"/>
        <v>555392.719999999</v>
      </c>
      <c r="H304" s="100"/>
      <c r="I304" s="85"/>
      <c r="J304" s="85"/>
      <c r="K304" s="101">
        <f>SUM(K298:K303)</f>
        <v>555392.719999999</v>
      </c>
      <c r="N304" s="86"/>
      <c r="X304" s="21"/>
      <c r="Y304" s="21"/>
      <c r="AI304" s="15"/>
      <c r="AJ304" s="15"/>
      <c r="AK304" s="15"/>
      <c r="AL304" s="15"/>
      <c r="AM304" s="24"/>
    </row>
    <row r="305" spans="1:36">
      <c r="A305" s="102" t="s">
        <v>745</v>
      </c>
      <c r="B305" s="102"/>
      <c r="C305" s="103"/>
      <c r="D305" s="102"/>
      <c r="E305" s="102"/>
      <c r="F305" s="102"/>
      <c r="G305" s="104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</row>
    <row r="306" spans="1:36">
      <c r="A306" s="102"/>
      <c r="B306" s="102"/>
      <c r="C306" s="103"/>
      <c r="D306" s="102"/>
      <c r="E306" s="102"/>
      <c r="F306" s="102"/>
      <c r="G306" s="104"/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</row>
    <row r="307" spans="1:36">
      <c r="A307" s="102"/>
      <c r="B307" s="102"/>
      <c r="C307" s="103"/>
      <c r="D307" s="102"/>
      <c r="E307" s="102"/>
      <c r="F307" s="102"/>
      <c r="G307" s="104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</row>
    <row r="308" spans="1:36">
      <c r="A308" s="102"/>
      <c r="B308" s="102"/>
      <c r="C308" s="103"/>
      <c r="D308" s="102"/>
      <c r="E308" s="102"/>
      <c r="F308" s="102"/>
      <c r="G308" s="104"/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</row>
    <row r="309" spans="1:36">
      <c r="A309" s="102"/>
      <c r="B309" s="102"/>
      <c r="C309" s="103"/>
      <c r="D309" s="102"/>
      <c r="E309" s="102"/>
      <c r="F309" s="102"/>
      <c r="G309" s="104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</row>
    <row r="310" spans="1:36">
      <c r="A310" s="102"/>
      <c r="B310" s="104"/>
      <c r="C310" s="103"/>
      <c r="D310" s="105"/>
      <c r="E310" s="102"/>
      <c r="F310" s="102"/>
      <c r="G310" s="104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S310" s="15"/>
      <c r="T310" s="15"/>
      <c r="U310" s="15"/>
      <c r="V310" s="15"/>
      <c r="W310" s="15"/>
    </row>
    <row r="311" spans="1:36">
      <c r="A311" s="102"/>
      <c r="B311" s="104"/>
      <c r="C311" s="103"/>
      <c r="D311" s="105"/>
      <c r="E311" s="102"/>
      <c r="F311" s="102"/>
      <c r="G311" s="104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S311" s="15"/>
      <c r="T311" s="15"/>
      <c r="U311" s="15"/>
      <c r="V311" s="15"/>
      <c r="W311" s="15"/>
    </row>
    <row r="312" spans="1:36">
      <c r="A312" s="102"/>
      <c r="B312" s="104"/>
      <c r="C312" s="103"/>
      <c r="D312" s="105"/>
      <c r="E312" s="102"/>
      <c r="F312" s="102"/>
      <c r="G312" s="104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S312" s="15"/>
      <c r="T312" s="15"/>
      <c r="U312" s="15"/>
      <c r="V312" s="15"/>
      <c r="W312" s="15"/>
    </row>
    <row r="313" spans="1:36">
      <c r="A313" s="106" t="s">
        <v>746</v>
      </c>
      <c r="B313" s="107"/>
      <c r="C313" s="108"/>
      <c r="D313" s="105"/>
      <c r="E313" s="102"/>
      <c r="F313" s="102"/>
      <c r="G313" s="104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W313" s="15"/>
    </row>
    <row r="314" spans="1:36">
      <c r="A314" s="106"/>
      <c r="B314" s="107"/>
      <c r="C314" s="108"/>
      <c r="W314" s="15"/>
    </row>
    <row r="315" s="16" customFormat="1" ht="17" customHeight="1" spans="1:36">
      <c r="A315" s="47">
        <f t="shared" ref="A315:A321" si="373">ROW()-3</f>
        <v>312</v>
      </c>
      <c r="B315" s="48" t="s">
        <v>129</v>
      </c>
      <c r="C315" s="114" t="s">
        <v>702</v>
      </c>
      <c r="D315" s="230" t="s">
        <v>703</v>
      </c>
      <c r="E315" s="116">
        <v>3920.55</v>
      </c>
      <c r="F315" s="116">
        <v>3920.55</v>
      </c>
      <c r="G315" s="116">
        <v>6241.75</v>
      </c>
      <c r="H315" s="116">
        <v>3920.55</v>
      </c>
      <c r="I315" s="121">
        <v>2200</v>
      </c>
      <c r="J315" s="50"/>
      <c r="K315" s="48">
        <f t="shared" ref="K315:K321" si="374">ROUND(E315*0.012,2)</f>
        <v>47.05</v>
      </c>
      <c r="L315" s="48">
        <f t="shared" ref="L315:L321" si="375">ROUND(F315*0.16,2)</f>
        <v>627.29</v>
      </c>
      <c r="M315" s="50">
        <f t="shared" ref="M315:M321" si="376">ROUND(G315*0.08,2)</f>
        <v>499.34</v>
      </c>
      <c r="N315" s="48">
        <f t="shared" ref="N315:N321" si="377">ROUND(H315*0.007,2)</f>
        <v>27.44</v>
      </c>
      <c r="O315" s="50">
        <f t="shared" ref="O315:O321" si="378">I315*5%</f>
        <v>110</v>
      </c>
      <c r="P315" s="50">
        <f t="shared" ref="P315:P321" si="379">J315*50%</f>
        <v>0</v>
      </c>
      <c r="Q315" s="50">
        <f t="shared" ref="Q315:Q321" si="380">SUM(K315:P315)</f>
        <v>1311.12</v>
      </c>
      <c r="R315" s="48">
        <f t="shared" ref="R315:R321" si="381">E315*0</f>
        <v>0</v>
      </c>
      <c r="S315" s="48">
        <f t="shared" ref="S315:S321" si="382">ROUND(F315*0.08,2)</f>
        <v>313.64</v>
      </c>
      <c r="T315" s="50">
        <f t="shared" ref="T315:T321" si="383">ROUND(G315*0.02,2)</f>
        <v>124.84</v>
      </c>
      <c r="U315" s="48">
        <f t="shared" ref="U315:U321" si="384">ROUND(H315*0.003,2)</f>
        <v>11.76</v>
      </c>
      <c r="V315" s="50">
        <f t="shared" ref="V315:V321" si="385">I315*5%</f>
        <v>110</v>
      </c>
      <c r="W315" s="50">
        <f t="shared" ref="W315:W321" si="386">J315*50%</f>
        <v>0</v>
      </c>
      <c r="X315" s="48">
        <f t="shared" ref="X315:X321" si="387">SUM(R315:W315)</f>
        <v>560.24</v>
      </c>
      <c r="Y315" s="48">
        <f t="shared" ref="Y315:Y321" si="388">Q315+X315</f>
        <v>1871.36</v>
      </c>
      <c r="Z315" s="118"/>
      <c r="AA315" s="51" t="s">
        <v>58</v>
      </c>
      <c r="AB315" s="52">
        <f t="shared" ref="AB315:AH315" si="389">K315+R315</f>
        <v>47.05</v>
      </c>
      <c r="AC315" s="52">
        <f t="shared" si="389"/>
        <v>940.93</v>
      </c>
      <c r="AD315" s="52">
        <f t="shared" si="389"/>
        <v>624.18</v>
      </c>
      <c r="AE315" s="52">
        <f t="shared" si="389"/>
        <v>39.2</v>
      </c>
      <c r="AF315" s="52">
        <f t="shared" si="389"/>
        <v>220</v>
      </c>
      <c r="AG315" s="52">
        <f t="shared" si="389"/>
        <v>0</v>
      </c>
      <c r="AH315" s="52">
        <f t="shared" si="389"/>
        <v>1871.36</v>
      </c>
      <c r="AI315" s="51" t="s">
        <v>35</v>
      </c>
    </row>
    <row r="316" s="19" customFormat="1" ht="19" customHeight="1" spans="1:36">
      <c r="A316" s="47">
        <f t="shared" si="373"/>
        <v>313</v>
      </c>
      <c r="B316" s="48" t="s">
        <v>347</v>
      </c>
      <c r="C316" s="114" t="s">
        <v>628</v>
      </c>
      <c r="D316" s="231" t="s">
        <v>629</v>
      </c>
      <c r="E316" s="116">
        <v>3920.55</v>
      </c>
      <c r="F316" s="116">
        <v>3920.55</v>
      </c>
      <c r="G316" s="116">
        <v>6241.75</v>
      </c>
      <c r="H316" s="116">
        <v>3920.55</v>
      </c>
      <c r="I316" s="121">
        <v>2200</v>
      </c>
      <c r="J316" s="50"/>
      <c r="K316" s="48">
        <f t="shared" si="374"/>
        <v>47.05</v>
      </c>
      <c r="L316" s="48">
        <f t="shared" si="375"/>
        <v>627.29</v>
      </c>
      <c r="M316" s="50">
        <f t="shared" si="376"/>
        <v>499.34</v>
      </c>
      <c r="N316" s="48">
        <f t="shared" si="377"/>
        <v>27.44</v>
      </c>
      <c r="O316" s="50">
        <f t="shared" si="378"/>
        <v>110</v>
      </c>
      <c r="P316" s="50">
        <f t="shared" si="379"/>
        <v>0</v>
      </c>
      <c r="Q316" s="50">
        <f t="shared" si="380"/>
        <v>1311.12</v>
      </c>
      <c r="R316" s="48">
        <f t="shared" si="381"/>
        <v>0</v>
      </c>
      <c r="S316" s="48">
        <f t="shared" si="382"/>
        <v>313.64</v>
      </c>
      <c r="T316" s="50">
        <f t="shared" si="383"/>
        <v>124.84</v>
      </c>
      <c r="U316" s="48">
        <f t="shared" si="384"/>
        <v>11.76</v>
      </c>
      <c r="V316" s="50">
        <f t="shared" si="385"/>
        <v>110</v>
      </c>
      <c r="W316" s="50">
        <f t="shared" si="386"/>
        <v>0</v>
      </c>
      <c r="X316" s="48">
        <f t="shared" si="387"/>
        <v>560.24</v>
      </c>
      <c r="Y316" s="48">
        <f t="shared" si="388"/>
        <v>1871.36</v>
      </c>
      <c r="Z316" s="118"/>
      <c r="AA316" s="51" t="s">
        <v>69</v>
      </c>
      <c r="AB316" s="52">
        <f t="shared" ref="AB316:AH316" si="390">K316+R316</f>
        <v>47.05</v>
      </c>
      <c r="AC316" s="52">
        <f t="shared" si="390"/>
        <v>940.93</v>
      </c>
      <c r="AD316" s="52">
        <f t="shared" si="390"/>
        <v>624.18</v>
      </c>
      <c r="AE316" s="52">
        <f t="shared" si="390"/>
        <v>39.2</v>
      </c>
      <c r="AF316" s="52">
        <f t="shared" si="390"/>
        <v>220</v>
      </c>
      <c r="AG316" s="52">
        <f t="shared" si="390"/>
        <v>0</v>
      </c>
      <c r="AH316" s="52">
        <f t="shared" si="390"/>
        <v>1871.36</v>
      </c>
      <c r="AI316" s="51" t="s">
        <v>33</v>
      </c>
      <c r="AJ316" s="16"/>
    </row>
    <row r="317" s="16" customFormat="1" ht="16" customHeight="1" spans="1:36">
      <c r="A317" s="47">
        <f t="shared" si="373"/>
        <v>314</v>
      </c>
      <c r="B317" s="48" t="s">
        <v>116</v>
      </c>
      <c r="C317" s="148" t="s">
        <v>404</v>
      </c>
      <c r="D317" s="129" t="s">
        <v>405</v>
      </c>
      <c r="E317" s="116">
        <v>3920.55</v>
      </c>
      <c r="F317" s="116">
        <v>3920.55</v>
      </c>
      <c r="G317" s="116">
        <v>6241.75</v>
      </c>
      <c r="H317" s="116">
        <v>3920.55</v>
      </c>
      <c r="I317" s="116">
        <v>2200</v>
      </c>
      <c r="J317" s="50"/>
      <c r="K317" s="48">
        <f t="shared" si="374"/>
        <v>47.05</v>
      </c>
      <c r="L317" s="48">
        <f t="shared" si="375"/>
        <v>627.29</v>
      </c>
      <c r="M317" s="50">
        <f t="shared" si="376"/>
        <v>499.34</v>
      </c>
      <c r="N317" s="48">
        <f t="shared" si="377"/>
        <v>27.44</v>
      </c>
      <c r="O317" s="50">
        <f t="shared" si="378"/>
        <v>110</v>
      </c>
      <c r="P317" s="50">
        <f t="shared" si="379"/>
        <v>0</v>
      </c>
      <c r="Q317" s="50">
        <f t="shared" si="380"/>
        <v>1311.12</v>
      </c>
      <c r="R317" s="48">
        <f t="shared" si="381"/>
        <v>0</v>
      </c>
      <c r="S317" s="48">
        <f t="shared" si="382"/>
        <v>313.64</v>
      </c>
      <c r="T317" s="50">
        <f t="shared" si="383"/>
        <v>124.84</v>
      </c>
      <c r="U317" s="48">
        <f t="shared" si="384"/>
        <v>11.76</v>
      </c>
      <c r="V317" s="50">
        <f t="shared" si="385"/>
        <v>110</v>
      </c>
      <c r="W317" s="50">
        <f t="shared" si="386"/>
        <v>0</v>
      </c>
      <c r="X317" s="48">
        <f t="shared" si="387"/>
        <v>560.24</v>
      </c>
      <c r="Y317" s="48">
        <f t="shared" si="388"/>
        <v>1871.36</v>
      </c>
      <c r="Z317" s="48"/>
      <c r="AA317" s="51" t="s">
        <v>68</v>
      </c>
      <c r="AB317" s="52">
        <f t="shared" ref="AB317:AH317" si="391">K317+R317</f>
        <v>47.05</v>
      </c>
      <c r="AC317" s="52">
        <f t="shared" si="391"/>
        <v>940.93</v>
      </c>
      <c r="AD317" s="52">
        <f t="shared" si="391"/>
        <v>624.18</v>
      </c>
      <c r="AE317" s="52">
        <f t="shared" si="391"/>
        <v>39.2</v>
      </c>
      <c r="AF317" s="52">
        <f t="shared" si="391"/>
        <v>220</v>
      </c>
      <c r="AG317" s="52">
        <f t="shared" si="391"/>
        <v>0</v>
      </c>
      <c r="AH317" s="52">
        <f t="shared" si="391"/>
        <v>1871.36</v>
      </c>
      <c r="AI317" s="51" t="s">
        <v>33</v>
      </c>
    </row>
    <row r="318" s="15" customFormat="1" ht="16" customHeight="1" spans="1:36">
      <c r="A318" s="37">
        <f t="shared" si="373"/>
        <v>315</v>
      </c>
      <c r="B318" s="38" t="s">
        <v>248</v>
      </c>
      <c r="C318" s="38" t="s">
        <v>380</v>
      </c>
      <c r="D318" s="40" t="s">
        <v>381</v>
      </c>
      <c r="E318" s="109">
        <v>3920.55</v>
      </c>
      <c r="F318" s="109">
        <v>3920.55</v>
      </c>
      <c r="G318" s="109">
        <v>6241.75</v>
      </c>
      <c r="H318" s="109">
        <v>3920.55</v>
      </c>
      <c r="I318" s="109">
        <v>2200</v>
      </c>
      <c r="J318" s="39"/>
      <c r="K318" s="38">
        <f t="shared" si="374"/>
        <v>47.05</v>
      </c>
      <c r="L318" s="38">
        <f t="shared" si="375"/>
        <v>627.29</v>
      </c>
      <c r="M318" s="39">
        <f t="shared" si="376"/>
        <v>499.34</v>
      </c>
      <c r="N318" s="38">
        <f t="shared" si="377"/>
        <v>27.44</v>
      </c>
      <c r="O318" s="39">
        <f t="shared" si="378"/>
        <v>110</v>
      </c>
      <c r="P318" s="39">
        <f t="shared" si="379"/>
        <v>0</v>
      </c>
      <c r="Q318" s="39">
        <f t="shared" si="380"/>
        <v>1311.12</v>
      </c>
      <c r="R318" s="38">
        <f t="shared" si="381"/>
        <v>0</v>
      </c>
      <c r="S318" s="38">
        <f t="shared" si="382"/>
        <v>313.64</v>
      </c>
      <c r="T318" s="39">
        <f t="shared" si="383"/>
        <v>124.84</v>
      </c>
      <c r="U318" s="38">
        <f t="shared" si="384"/>
        <v>11.76</v>
      </c>
      <c r="V318" s="39">
        <f t="shared" si="385"/>
        <v>110</v>
      </c>
      <c r="W318" s="39">
        <f t="shared" si="386"/>
        <v>0</v>
      </c>
      <c r="X318" s="38">
        <f t="shared" si="387"/>
        <v>560.24</v>
      </c>
      <c r="Y318" s="38">
        <f t="shared" si="388"/>
        <v>1871.36</v>
      </c>
      <c r="Z318" s="38"/>
      <c r="AA318" s="41" t="s">
        <v>70</v>
      </c>
      <c r="AB318" s="42">
        <f t="shared" ref="AB318:AH318" si="392">K318+R318</f>
        <v>47.05</v>
      </c>
      <c r="AC318" s="42">
        <f t="shared" si="392"/>
        <v>940.93</v>
      </c>
      <c r="AD318" s="42">
        <f t="shared" si="392"/>
        <v>624.18</v>
      </c>
      <c r="AE318" s="42">
        <f t="shared" si="392"/>
        <v>39.2</v>
      </c>
      <c r="AF318" s="42">
        <f t="shared" si="392"/>
        <v>220</v>
      </c>
      <c r="AG318" s="42">
        <f t="shared" si="392"/>
        <v>0</v>
      </c>
      <c r="AH318" s="42">
        <f t="shared" si="392"/>
        <v>1871.36</v>
      </c>
      <c r="AI318" s="41" t="s">
        <v>33</v>
      </c>
    </row>
    <row r="319" s="15" customFormat="1" ht="16" customHeight="1" spans="1:36">
      <c r="A319" s="37">
        <f t="shared" si="373"/>
        <v>316</v>
      </c>
      <c r="B319" s="38" t="s">
        <v>248</v>
      </c>
      <c r="C319" s="38" t="s">
        <v>352</v>
      </c>
      <c r="D319" s="40" t="s">
        <v>353</v>
      </c>
      <c r="E319" s="109">
        <v>3920.55</v>
      </c>
      <c r="F319" s="109">
        <v>3920.55</v>
      </c>
      <c r="G319" s="109">
        <v>6241.75</v>
      </c>
      <c r="H319" s="109">
        <v>3920.55</v>
      </c>
      <c r="I319" s="109">
        <v>2200</v>
      </c>
      <c r="J319" s="39"/>
      <c r="K319" s="38">
        <f t="shared" si="374"/>
        <v>47.05</v>
      </c>
      <c r="L319" s="38">
        <f t="shared" si="375"/>
        <v>627.29</v>
      </c>
      <c r="M319" s="39">
        <f t="shared" si="376"/>
        <v>499.34</v>
      </c>
      <c r="N319" s="38">
        <f t="shared" si="377"/>
        <v>27.44</v>
      </c>
      <c r="O319" s="39">
        <f t="shared" si="378"/>
        <v>110</v>
      </c>
      <c r="P319" s="39">
        <f t="shared" si="379"/>
        <v>0</v>
      </c>
      <c r="Q319" s="39">
        <f t="shared" si="380"/>
        <v>1311.12</v>
      </c>
      <c r="R319" s="38">
        <f t="shared" si="381"/>
        <v>0</v>
      </c>
      <c r="S319" s="38">
        <f t="shared" si="382"/>
        <v>313.64</v>
      </c>
      <c r="T319" s="39">
        <f t="shared" si="383"/>
        <v>124.84</v>
      </c>
      <c r="U319" s="38">
        <f t="shared" si="384"/>
        <v>11.76</v>
      </c>
      <c r="V319" s="39">
        <f t="shared" si="385"/>
        <v>110</v>
      </c>
      <c r="W319" s="39">
        <f t="shared" si="386"/>
        <v>0</v>
      </c>
      <c r="X319" s="38">
        <f t="shared" si="387"/>
        <v>560.24</v>
      </c>
      <c r="Y319" s="38">
        <f t="shared" si="388"/>
        <v>1871.36</v>
      </c>
      <c r="Z319" s="38"/>
      <c r="AA319" s="41" t="s">
        <v>70</v>
      </c>
      <c r="AB319" s="42">
        <f t="shared" ref="AB319:AH319" si="393">K319+R319</f>
        <v>47.05</v>
      </c>
      <c r="AC319" s="42">
        <f t="shared" si="393"/>
        <v>940.93</v>
      </c>
      <c r="AD319" s="42">
        <f t="shared" si="393"/>
        <v>624.18</v>
      </c>
      <c r="AE319" s="42">
        <f t="shared" si="393"/>
        <v>39.2</v>
      </c>
      <c r="AF319" s="42">
        <f t="shared" si="393"/>
        <v>220</v>
      </c>
      <c r="AG319" s="42">
        <f t="shared" si="393"/>
        <v>0</v>
      </c>
      <c r="AH319" s="42">
        <f t="shared" si="393"/>
        <v>1871.36</v>
      </c>
      <c r="AI319" s="41" t="s">
        <v>33</v>
      </c>
    </row>
    <row r="320" s="15" customFormat="1" ht="16" customHeight="1" spans="1:36">
      <c r="A320" s="37">
        <f t="shared" si="373"/>
        <v>317</v>
      </c>
      <c r="B320" s="38" t="s">
        <v>248</v>
      </c>
      <c r="C320" s="38" t="s">
        <v>366</v>
      </c>
      <c r="D320" s="40" t="s">
        <v>367</v>
      </c>
      <c r="E320" s="109">
        <v>3920.55</v>
      </c>
      <c r="F320" s="109">
        <v>3920.55</v>
      </c>
      <c r="G320" s="109">
        <v>6241.75</v>
      </c>
      <c r="H320" s="109">
        <v>3920.55</v>
      </c>
      <c r="I320" s="109">
        <v>2200</v>
      </c>
      <c r="J320" s="39"/>
      <c r="K320" s="38">
        <f t="shared" si="374"/>
        <v>47.05</v>
      </c>
      <c r="L320" s="38">
        <f t="shared" si="375"/>
        <v>627.29</v>
      </c>
      <c r="M320" s="39">
        <f t="shared" si="376"/>
        <v>499.34</v>
      </c>
      <c r="N320" s="38">
        <f t="shared" si="377"/>
        <v>27.44</v>
      </c>
      <c r="O320" s="39">
        <f t="shared" si="378"/>
        <v>110</v>
      </c>
      <c r="P320" s="39">
        <f t="shared" si="379"/>
        <v>0</v>
      </c>
      <c r="Q320" s="39">
        <f t="shared" si="380"/>
        <v>1311.12</v>
      </c>
      <c r="R320" s="38">
        <f t="shared" si="381"/>
        <v>0</v>
      </c>
      <c r="S320" s="38">
        <f t="shared" si="382"/>
        <v>313.64</v>
      </c>
      <c r="T320" s="39">
        <f t="shared" si="383"/>
        <v>124.84</v>
      </c>
      <c r="U320" s="38">
        <f t="shared" si="384"/>
        <v>11.76</v>
      </c>
      <c r="V320" s="39">
        <f t="shared" si="385"/>
        <v>110</v>
      </c>
      <c r="W320" s="39">
        <f t="shared" si="386"/>
        <v>0</v>
      </c>
      <c r="X320" s="38">
        <f t="shared" si="387"/>
        <v>560.24</v>
      </c>
      <c r="Y320" s="38">
        <f t="shared" si="388"/>
        <v>1871.36</v>
      </c>
      <c r="Z320" s="38"/>
      <c r="AA320" s="41" t="s">
        <v>70</v>
      </c>
      <c r="AB320" s="42">
        <f t="shared" ref="AB320:AH320" si="394">K320+R320</f>
        <v>47.05</v>
      </c>
      <c r="AC320" s="42">
        <f t="shared" si="394"/>
        <v>940.93</v>
      </c>
      <c r="AD320" s="42">
        <f t="shared" si="394"/>
        <v>624.18</v>
      </c>
      <c r="AE320" s="42">
        <f t="shared" si="394"/>
        <v>39.2</v>
      </c>
      <c r="AF320" s="42">
        <f t="shared" si="394"/>
        <v>220</v>
      </c>
      <c r="AG320" s="42">
        <f t="shared" si="394"/>
        <v>0</v>
      </c>
      <c r="AH320" s="42">
        <f t="shared" si="394"/>
        <v>1871.36</v>
      </c>
      <c r="AI320" s="41" t="s">
        <v>33</v>
      </c>
    </row>
    <row r="321" s="19" customFormat="1" ht="19" customHeight="1" spans="1:36">
      <c r="A321" s="47">
        <f t="shared" si="373"/>
        <v>318</v>
      </c>
      <c r="B321" s="48" t="s">
        <v>110</v>
      </c>
      <c r="C321" s="184" t="s">
        <v>654</v>
      </c>
      <c r="D321" s="185" t="s">
        <v>655</v>
      </c>
      <c r="E321" s="50">
        <v>0</v>
      </c>
      <c r="F321" s="50">
        <v>0</v>
      </c>
      <c r="G321" s="116">
        <v>6241.75</v>
      </c>
      <c r="H321" s="50">
        <v>0</v>
      </c>
      <c r="I321" s="121">
        <v>2200</v>
      </c>
      <c r="J321" s="50"/>
      <c r="K321" s="48">
        <f t="shared" si="374"/>
        <v>0</v>
      </c>
      <c r="L321" s="48">
        <f t="shared" si="375"/>
        <v>0</v>
      </c>
      <c r="M321" s="50">
        <f t="shared" si="376"/>
        <v>499.34</v>
      </c>
      <c r="N321" s="48">
        <f t="shared" si="377"/>
        <v>0</v>
      </c>
      <c r="O321" s="50">
        <f t="shared" si="378"/>
        <v>110</v>
      </c>
      <c r="P321" s="50">
        <f t="shared" si="379"/>
        <v>0</v>
      </c>
      <c r="Q321" s="50">
        <f t="shared" si="380"/>
        <v>609.34</v>
      </c>
      <c r="R321" s="48">
        <f t="shared" si="381"/>
        <v>0</v>
      </c>
      <c r="S321" s="48">
        <f t="shared" si="382"/>
        <v>0</v>
      </c>
      <c r="T321" s="50">
        <f t="shared" si="383"/>
        <v>124.84</v>
      </c>
      <c r="U321" s="48">
        <f t="shared" si="384"/>
        <v>0</v>
      </c>
      <c r="V321" s="50">
        <f t="shared" si="385"/>
        <v>110</v>
      </c>
      <c r="W321" s="50">
        <f t="shared" si="386"/>
        <v>0</v>
      </c>
      <c r="X321" s="48">
        <f t="shared" si="387"/>
        <v>234.84</v>
      </c>
      <c r="Y321" s="48">
        <f t="shared" si="388"/>
        <v>844.18</v>
      </c>
      <c r="Z321" s="118"/>
      <c r="AA321" s="51" t="s">
        <v>62</v>
      </c>
      <c r="AB321" s="52">
        <f t="shared" ref="AB321:AH321" si="395">K321+R321</f>
        <v>0</v>
      </c>
      <c r="AC321" s="52">
        <f t="shared" si="395"/>
        <v>0</v>
      </c>
      <c r="AD321" s="52">
        <f t="shared" si="395"/>
        <v>624.18</v>
      </c>
      <c r="AE321" s="52">
        <f t="shared" si="395"/>
        <v>0</v>
      </c>
      <c r="AF321" s="52">
        <f t="shared" si="395"/>
        <v>220</v>
      </c>
      <c r="AG321" s="52">
        <f t="shared" si="395"/>
        <v>0</v>
      </c>
      <c r="AH321" s="52">
        <f t="shared" si="395"/>
        <v>844.18</v>
      </c>
      <c r="AI321" s="51" t="s">
        <v>33</v>
      </c>
      <c r="AJ321" s="16"/>
    </row>
    <row r="322" spans="1:36">
      <c r="D322" s="21"/>
      <c r="W322" s="15"/>
      <c r="AH322" s="24"/>
      <c r="AI322"/>
    </row>
    <row r="323" spans="1:36">
      <c r="D323" s="21"/>
      <c r="W323" s="15"/>
      <c r="AH323" s="24"/>
      <c r="AI323"/>
    </row>
    <row r="324" spans="1:36">
      <c r="D324" s="21"/>
      <c r="W324" s="15"/>
      <c r="AH324" s="24"/>
      <c r="AI324"/>
    </row>
    <row r="325" spans="1:36">
      <c r="D325" s="21"/>
      <c r="W325" s="15"/>
      <c r="AH325" s="24"/>
      <c r="AI325"/>
    </row>
    <row r="326" spans="1:36">
      <c r="D326" s="21"/>
      <c r="W326" s="15"/>
      <c r="AH326" s="24"/>
      <c r="AI326"/>
    </row>
    <row r="327" spans="1:36">
      <c r="D327" s="21"/>
      <c r="W327" s="15"/>
      <c r="AH327" s="24"/>
      <c r="AI327"/>
    </row>
    <row r="328" spans="1:36">
      <c r="D328" s="21"/>
      <c r="W328" s="15"/>
      <c r="AH328" s="24"/>
      <c r="AI328"/>
    </row>
    <row r="329" spans="1:36">
      <c r="D329" s="21"/>
      <c r="W329" s="15"/>
      <c r="AH329" s="24"/>
      <c r="AI329"/>
    </row>
    <row r="330" spans="1:36">
      <c r="D330" s="21"/>
      <c r="W330" s="15"/>
      <c r="AH330" s="24"/>
      <c r="AI330"/>
    </row>
  </sheetData>
  <sheetProtection algorithmName="SHA-512" hashValue="FzwlSFbSFnC1oVxPHJsutEZxw57xDULvsDBU2yi8Xry/ANRBr9G0K5GdwSs8XMOEjDxtrlUkENqnUvsFZ1Totw==" saltValue="Qwp9pCur3w3jHUdCK0lCYQ==" spinCount="100000" sheet="1" sort="0" autoFilter="0" pivotTables="0" objects="1"/>
  <autoFilter xmlns:etc="http://www.wps.cn/officeDocument/2017/etCustomData" ref="A3:AI295" etc:filterBottomFollowUsedRange="0">
    <sortState ref="A3:AI295">
      <sortCondition ref="A3:A30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6:B296"/>
    <mergeCell ref="C296:D296"/>
    <mergeCell ref="A297:B297"/>
    <mergeCell ref="C297:D297"/>
    <mergeCell ref="E297:F297"/>
    <mergeCell ref="G297:H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2:A3"/>
    <mergeCell ref="B2:B3"/>
    <mergeCell ref="C2:C3"/>
    <mergeCell ref="D2:D3"/>
    <mergeCell ref="A305:AF309"/>
    <mergeCell ref="A313:C314"/>
  </mergeCells>
  <conditionalFormatting sqref="D73">
    <cfRule type="duplicateValues" dxfId="245" priority="212"/>
  </conditionalFormatting>
  <conditionalFormatting sqref="C184">
    <cfRule type="duplicateValues" dxfId="246" priority="609"/>
  </conditionalFormatting>
  <conditionalFormatting sqref="C185">
    <cfRule type="duplicateValues" dxfId="246" priority="608"/>
  </conditionalFormatting>
  <conditionalFormatting sqref="C194">
    <cfRule type="duplicateValues" dxfId="246" priority="601"/>
  </conditionalFormatting>
  <conditionalFormatting sqref="C195">
    <cfRule type="duplicateValues" dxfId="246" priority="602"/>
  </conditionalFormatting>
  <conditionalFormatting sqref="C196">
    <cfRule type="duplicateValues" dxfId="246" priority="600"/>
  </conditionalFormatting>
  <conditionalFormatting sqref="C203"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5" priority="594"/>
    <cfRule type="duplicateValues" dxfId="245" priority="595"/>
    <cfRule type="duplicateValues" dxfId="246" priority="596"/>
  </conditionalFormatting>
  <conditionalFormatting sqref="C204"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5" priority="585"/>
    <cfRule type="duplicateValues" dxfId="245" priority="586"/>
    <cfRule type="duplicateValues" dxfId="246" priority="587"/>
  </conditionalFormatting>
  <conditionalFormatting sqref="C207">
    <cfRule type="duplicateValues" dxfId="245" priority="563"/>
  </conditionalFormatting>
  <conditionalFormatting sqref="C208">
    <cfRule type="duplicateValues" dxfId="245" priority="565"/>
    <cfRule type="duplicateValues" dxfId="245" priority="571"/>
  </conditionalFormatting>
  <conditionalFormatting sqref="D208">
    <cfRule type="duplicateValues" dxfId="245" priority="570"/>
  </conditionalFormatting>
  <conditionalFormatting sqref="C209">
    <cfRule type="duplicateValues" dxfId="245" priority="562"/>
  </conditionalFormatting>
  <conditionalFormatting sqref="D209">
    <cfRule type="duplicateValues" dxfId="245" priority="561"/>
  </conditionalFormatting>
  <conditionalFormatting sqref="D210">
    <cfRule type="duplicateValues" dxfId="245" priority="554"/>
    <cfRule type="duplicateValues" dxfId="245" priority="555"/>
    <cfRule type="duplicateValues" dxfId="245" priority="556"/>
  </conditionalFormatting>
  <conditionalFormatting sqref="C214">
    <cfRule type="duplicateValues" dxfId="245" priority="547"/>
    <cfRule type="duplicateValues" dxfId="245" priority="548"/>
    <cfRule type="duplicateValues" dxfId="245" priority="549"/>
    <cfRule type="duplicateValues" dxfId="245" priority="550"/>
    <cfRule type="duplicateValues" dxfId="245" priority="551"/>
  </conditionalFormatting>
  <conditionalFormatting sqref="C221"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  <cfRule type="duplicateValues" dxfId="245" priority="505"/>
    <cfRule type="duplicateValues" dxfId="245" priority="506"/>
  </conditionalFormatting>
  <conditionalFormatting sqref="C222"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</conditionalFormatting>
  <conditionalFormatting sqref="C226"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</conditionalFormatting>
  <conditionalFormatting sqref="C229"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</conditionalFormatting>
  <conditionalFormatting sqref="C245">
    <cfRule type="duplicateValues" dxfId="245" priority="194"/>
    <cfRule type="duplicateValues" dxfId="245" priority="195"/>
  </conditionalFormatting>
  <conditionalFormatting sqref="C246">
    <cfRule type="duplicateValues" dxfId="245" priority="193"/>
  </conditionalFormatting>
  <conditionalFormatting sqref="D258">
    <cfRule type="duplicateValues" dxfId="245" priority="129"/>
  </conditionalFormatting>
  <conditionalFormatting sqref="C259"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  <cfRule type="duplicateValues" dxfId="245" priority="179"/>
    <cfRule type="duplicateValues" dxfId="245" priority="180"/>
  </conditionalFormatting>
  <conditionalFormatting sqref="D259">
    <cfRule type="duplicateValues" dxfId="245" priority="128"/>
  </conditionalFormatting>
  <conditionalFormatting sqref="C263">
    <cfRule type="duplicateValues" dxfId="245" priority="126"/>
    <cfRule type="duplicateValues" dxfId="245" priority="127"/>
  </conditionalFormatting>
  <conditionalFormatting sqref="C278">
    <cfRule type="duplicateValues" dxfId="245" priority="106"/>
    <cfRule type="duplicateValues" dxfId="245" priority="107"/>
    <cfRule type="duplicateValues" dxfId="245" priority="108"/>
    <cfRule type="duplicateValues" dxfId="245" priority="109"/>
  </conditionalFormatting>
  <conditionalFormatting sqref="C283">
    <cfRule type="duplicateValues" dxfId="245" priority="86"/>
    <cfRule type="duplicateValues" dxfId="245" priority="87"/>
    <cfRule type="duplicateValues" dxfId="245" priority="88"/>
    <cfRule type="duplicateValues" dxfId="245" priority="89"/>
    <cfRule type="duplicateValues" dxfId="245" priority="90"/>
    <cfRule type="duplicateValues" dxfId="245" priority="91"/>
    <cfRule type="duplicateValues" dxfId="245" priority="92"/>
  </conditionalFormatting>
  <conditionalFormatting sqref="D285">
    <cfRule type="duplicateValues" dxfId="245" priority="48"/>
  </conditionalFormatting>
  <conditionalFormatting sqref="D286">
    <cfRule type="duplicateValues" dxfId="245" priority="47"/>
  </conditionalFormatting>
  <conditionalFormatting sqref="C289">
    <cfRule type="duplicateValues" dxfId="245" priority="33"/>
    <cfRule type="duplicateValues" dxfId="245" priority="35"/>
    <cfRule type="duplicateValues" dxfId="245" priority="37"/>
    <cfRule type="duplicateValues" dxfId="245" priority="39"/>
    <cfRule type="duplicateValues" dxfId="245" priority="41"/>
    <cfRule type="duplicateValues" dxfId="245" priority="43"/>
    <cfRule type="duplicateValues" dxfId="245" priority="45"/>
  </conditionalFormatting>
  <conditionalFormatting sqref="D289">
    <cfRule type="duplicateValues" dxfId="245" priority="31"/>
  </conditionalFormatting>
  <conditionalFormatting sqref="D292">
    <cfRule type="duplicateValues" dxfId="245" priority="29"/>
  </conditionalFormatting>
  <conditionalFormatting sqref="D293">
    <cfRule type="duplicateValues" dxfId="245" priority="28"/>
  </conditionalFormatting>
  <conditionalFormatting sqref="C321">
    <cfRule type="duplicateValues" dxfId="245" priority="10"/>
    <cfRule type="duplicateValues" dxfId="245" priority="9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D321">
    <cfRule type="duplicateValues" dxfId="245" priority="8"/>
  </conditionalFormatting>
  <conditionalFormatting sqref="C147:C151">
    <cfRule type="duplicateValues" dxfId="246" priority="612"/>
  </conditionalFormatting>
  <conditionalFormatting sqref="C186:C191">
    <cfRule type="duplicateValues" dxfId="246" priority="607"/>
  </conditionalFormatting>
  <conditionalFormatting sqref="C192:C193">
    <cfRule type="duplicateValues" dxfId="246" priority="603"/>
  </conditionalFormatting>
  <conditionalFormatting sqref="C215:C218">
    <cfRule type="duplicateValues" dxfId="245" priority="543"/>
    <cfRule type="duplicateValues" dxfId="245" priority="545"/>
    <cfRule type="duplicateValues" dxfId="245" priority="546"/>
  </conditionalFormatting>
  <conditionalFormatting sqref="C219:C220"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  <cfRule type="duplicateValues" dxfId="245" priority="541"/>
    <cfRule type="duplicateValues" dxfId="245" priority="542"/>
  </conditionalFormatting>
  <conditionalFormatting sqref="C222:C229">
    <cfRule type="duplicateValues" dxfId="245" priority="218"/>
  </conditionalFormatting>
  <conditionalFormatting sqref="C222:C230">
    <cfRule type="duplicateValues" dxfId="245" priority="210"/>
  </conditionalFormatting>
  <conditionalFormatting sqref="C223:C225"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</conditionalFormatting>
  <conditionalFormatting sqref="C227:C228"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</conditionalFormatting>
  <conditionalFormatting sqref="C231:C234">
    <cfRule type="duplicateValues" dxfId="245" priority="208"/>
    <cfRule type="duplicateValues" dxfId="245" priority="209"/>
    <cfRule type="duplicateValues" dxfId="245" priority="213"/>
  </conditionalFormatting>
  <conditionalFormatting sqref="C235:C241">
    <cfRule type="duplicateValues" dxfId="245" priority="203"/>
    <cfRule type="duplicateValues" dxfId="245" priority="204"/>
    <cfRule type="duplicateValues" dxfId="245" priority="205"/>
    <cfRule type="duplicateValues" dxfId="245" priority="206"/>
    <cfRule type="duplicateValues" dxfId="245" priority="207"/>
  </conditionalFormatting>
  <conditionalFormatting sqref="C245:C247">
    <cfRule type="duplicateValues" dxfId="245" priority="191"/>
  </conditionalFormatting>
  <conditionalFormatting sqref="C256:C257">
    <cfRule type="duplicateValues" dxfId="245" priority="187"/>
    <cfRule type="duplicateValues" dxfId="245" priority="188"/>
  </conditionalFormatting>
  <conditionalFormatting sqref="C258:C263">
    <cfRule type="duplicateValues" dxfId="245" priority="125"/>
  </conditionalFormatting>
  <conditionalFormatting sqref="C267:C270">
    <cfRule type="duplicateValues" dxfId="245" priority="115"/>
    <cfRule type="duplicateValues" dxfId="245" priority="116"/>
    <cfRule type="duplicateValues" dxfId="245" priority="117"/>
    <cfRule type="duplicateValues" dxfId="245" priority="118"/>
    <cfRule type="duplicateValues" dxfId="245" priority="119"/>
  </conditionalFormatting>
  <conditionalFormatting sqref="C271:C277">
    <cfRule type="duplicateValues" dxfId="245" priority="110"/>
    <cfRule type="duplicateValues" dxfId="245" priority="111"/>
    <cfRule type="duplicateValues" dxfId="245" priority="112"/>
    <cfRule type="duplicateValues" dxfId="245" priority="113"/>
  </conditionalFormatting>
  <conditionalFormatting sqref="C271:C278">
    <cfRule type="duplicateValues" dxfId="245" priority="105"/>
  </conditionalFormatting>
  <conditionalFormatting sqref="C290:C294">
    <cfRule type="duplicateValues" dxfId="245" priority="32"/>
    <cfRule type="duplicateValues" dxfId="245" priority="34"/>
    <cfRule type="duplicateValues" dxfId="245" priority="36"/>
    <cfRule type="duplicateValues" dxfId="245" priority="38"/>
    <cfRule type="duplicateValues" dxfId="245" priority="40"/>
    <cfRule type="duplicateValues" dxfId="245" priority="42"/>
    <cfRule type="duplicateValues" dxfId="245" priority="44"/>
  </conditionalFormatting>
  <conditionalFormatting sqref="D210:D211">
    <cfRule type="duplicateValues" dxfId="245" priority="553"/>
  </conditionalFormatting>
  <conditionalFormatting sqref="D222:D225">
    <cfRule type="duplicateValues" dxfId="245" priority="217"/>
  </conditionalFormatting>
  <conditionalFormatting sqref="D256:D257">
    <cfRule type="duplicateValues" dxfId="245" priority="185"/>
  </conditionalFormatting>
  <conditionalFormatting sqref="D287:D288">
    <cfRule type="duplicateValues" dxfId="245" priority="46"/>
  </conditionalFormatting>
  <conditionalFormatting sqref="C1:C15 C17:C26 C55:C198 C28:C53 C304:C314 C245:C253 C200:C243 C316:C320 C296 G297:G304 E304 C255:C257">
    <cfRule type="duplicateValues" dxfId="245" priority="184"/>
  </conditionalFormatting>
  <conditionalFormatting sqref="C1:C15 C55:C198 C17:C26 C28:C53 C296:C314 C255:C264 C200:C243 C316:C320 C245:C253 C266:C270">
    <cfRule type="duplicateValues" dxfId="245" priority="114"/>
  </conditionalFormatting>
  <conditionalFormatting sqref="C2:C15 C17:C26 C43:C53 C55:C57 C28:C41 C63:C65 C59:C61 C67:C182 C317:C320 C296 C310:C312 G297:G304 C207">
    <cfRule type="duplicateValues" dxfId="245" priority="611"/>
  </conditionalFormatting>
  <conditionalFormatting sqref="C2:C15 C17:C26 C59:C61 C43:C53 C63:C65 C28:C41 C67:C182 C55:C57 C207 G297:G304 C296 C310:C314 C317:C320">
    <cfRule type="duplicateValues" dxfId="245" priority="610"/>
  </conditionalFormatting>
  <conditionalFormatting sqref="C2:C15 C55:C57 C59:C61 C43:C53 C28:C41 C17:C26 C63:C65 C67:C191 G297:G304 C296 C304 C310:C314 E304 C207 C317:C320">
    <cfRule type="duplicateValues" dxfId="247" priority="605"/>
    <cfRule type="duplicateValues" dxfId="245" priority="606"/>
  </conditionalFormatting>
  <conditionalFormatting sqref="C2:C15 C55:C196 C17:C26 C28:C53 C304 C296 C310:C314 E304 G297:G304 C207 C317:C320">
    <cfRule type="duplicateValues" dxfId="245" priority="597"/>
    <cfRule type="duplicateValues" dxfId="245" priority="598"/>
    <cfRule type="duplicateValues" dxfId="245" priority="599"/>
  </conditionalFormatting>
  <conditionalFormatting sqref="C2:C15 C55:C198 C17:C26 C28:C53 C200:C204 C207 C310:C314 C304 C296 G297:G304 E304 C317:C320">
    <cfRule type="duplicateValues" dxfId="245" priority="575"/>
    <cfRule type="duplicateValues" dxfId="245" priority="577"/>
  </conditionalFormatting>
  <conditionalFormatting sqref="C2:C15 C55:C198 C17:C26 C28:C53 E304 G297:G304 C310:C314 C296 C304 C200:C207 C317:C320">
    <cfRule type="duplicateValues" dxfId="245" priority="574"/>
  </conditionalFormatting>
  <conditionalFormatting sqref="C2:C15 C55:C198 C17:C26 C28:C53 C304:C314 E304 G297:G304 C296 C200:C208 C317:C320">
    <cfRule type="duplicateValues" dxfId="245" priority="568"/>
  </conditionalFormatting>
  <conditionalFormatting sqref="C2:C15 C55:C198 C17:C26 C28:C53 C200:C221 C304:C314 C296 E304 G297:G304 C317:C320">
    <cfRule type="duplicateValues" dxfId="245" priority="475"/>
  </conditionalFormatting>
  <conditionalFormatting sqref="C2:C15 C55:C198 C17:C26 C28:C53 C304:C314 G297:G304 C296 E304 C200:C221 C317:C320">
    <cfRule type="duplicateValues" dxfId="245" priority="474"/>
  </conditionalFormatting>
  <conditionalFormatting sqref="C4 C25:C26 C55:C198 C28:C53 C200:C221 C317:C320">
    <cfRule type="duplicateValues" dxfId="245" priority="476"/>
  </conditionalFormatting>
  <conditionalFormatting sqref="C4:C15 C55:C57 C67:C191 C63:C65 C59:C61 C17:C26 C28:C41 C43:C53 C207 C317:C320">
    <cfRule type="duplicateValues" dxfId="245" priority="604"/>
  </conditionalFormatting>
  <conditionalFormatting sqref="C4:C15 C28:C53 C55:C198 C17:C26 C207 C200:C204 C317:C320">
    <cfRule type="duplicateValues" dxfId="245" priority="576"/>
  </conditionalFormatting>
  <conditionalFormatting sqref="C4:C15 C28:C53 C17:C26 C55:C198 C317:C320 C200:C207">
    <cfRule type="duplicateValues" dxfId="245" priority="572"/>
  </conditionalFormatting>
  <conditionalFormatting sqref="C4:C15 C28:C53 C55:C198 C17:C26 C200:C208 C317:C320">
    <cfRule type="duplicateValues" dxfId="245" priority="566"/>
    <cfRule type="duplicateValues" dxfId="245" priority="567"/>
    <cfRule type="duplicateValues" dxfId="245" priority="569"/>
  </conditionalFormatting>
  <conditionalFormatting sqref="C4:C15 C28:C53 C55:C198 C17:C26 C200:C209 C317:C320">
    <cfRule type="duplicateValues" dxfId="245" priority="557"/>
    <cfRule type="duplicateValues" dxfId="245" priority="558"/>
    <cfRule type="duplicateValues" dxfId="245" priority="559"/>
    <cfRule type="duplicateValues" dxfId="245" priority="560"/>
  </conditionalFormatting>
  <conditionalFormatting sqref="C4:C15 C28:C53 C17:C26 C55:C198 C317:C320 C200:C213">
    <cfRule type="duplicateValues" dxfId="245" priority="552"/>
  </conditionalFormatting>
  <conditionalFormatting sqref="C4:C15 C28:C53 C17:C26 C55:C198 C317:C320 C200:C218">
    <cfRule type="duplicateValues" dxfId="245" priority="544"/>
  </conditionalFormatting>
  <conditionalFormatting sqref="C4:C15 C28:C53 C17:C26 C55:C198 C317:C320 C200:C230">
    <cfRule type="duplicateValues" dxfId="245" priority="214"/>
    <cfRule type="duplicateValues" dxfId="245" priority="215"/>
    <cfRule type="duplicateValues" dxfId="245" priority="216"/>
  </conditionalFormatting>
  <conditionalFormatting sqref="C4:C15 C55:C198 C28:C53 C17:C26 C200:C243 C245:C247 C253 C316:C320">
    <cfRule type="duplicateValues" dxfId="245" priority="192"/>
  </conditionalFormatting>
  <conditionalFormatting sqref="C4:C15 C55:C198 C28:C53 C17:C26 C200:C243 C266 C245:C253 C255:C264 C316:C320">
    <cfRule type="duplicateValues" dxfId="245" priority="121"/>
  </conditionalFormatting>
  <conditionalFormatting sqref="C4:C280 C315:C320">
    <cfRule type="duplicateValues" dxfId="245" priority="100"/>
  </conditionalFormatting>
  <conditionalFormatting sqref="C4:C282 C315:C320 C284:C288">
    <cfRule type="duplicateValues" dxfId="245" priority="93"/>
    <cfRule type="duplicateValues" dxfId="245" priority="94"/>
  </conditionalFormatting>
  <conditionalFormatting sqref="D4:D15 D55:D72 D28:D53 D17:D26 D74:D198 D317:D320 D208 D200:D206">
    <cfRule type="duplicateValues" dxfId="245" priority="564"/>
  </conditionalFormatting>
  <conditionalFormatting sqref="C187:C198 C200:C206">
    <cfRule type="duplicateValues" dxfId="245" priority="573"/>
  </conditionalFormatting>
  <conditionalFormatting sqref="C200:C234 C194:C198">
    <cfRule type="duplicateValues" dxfId="245" priority="211"/>
  </conditionalFormatting>
  <conditionalFormatting sqref="C197:C198 C200:C204">
    <cfRule type="duplicateValues" dxfId="245" priority="578"/>
  </conditionalFormatting>
  <conditionalFormatting sqref="C242:C243 C253 C316">
    <cfRule type="duplicateValues" dxfId="245" priority="196"/>
    <cfRule type="duplicateValues" dxfId="245" priority="198"/>
    <cfRule type="duplicateValues" dxfId="245" priority="199"/>
    <cfRule type="duplicateValues" dxfId="245" priority="200"/>
    <cfRule type="duplicateValues" dxfId="245" priority="201"/>
    <cfRule type="duplicateValues" dxfId="245" priority="202"/>
  </conditionalFormatting>
  <conditionalFormatting sqref="D242:D243 D253 D316 D245:D247">
    <cfRule type="duplicateValues" dxfId="245" priority="197"/>
  </conditionalFormatting>
  <conditionalFormatting sqref="C255 C248:C252">
    <cfRule type="duplicateValues" dxfId="245" priority="189"/>
    <cfRule type="duplicateValues" dxfId="245" priority="190"/>
  </conditionalFormatting>
  <conditionalFormatting sqref="C255:C257 C248:C252">
    <cfRule type="duplicateValues" dxfId="245" priority="183"/>
  </conditionalFormatting>
  <conditionalFormatting sqref="D255 D248:D252">
    <cfRule type="duplicateValues" dxfId="245" priority="186"/>
  </conditionalFormatting>
  <conditionalFormatting sqref="C258 C260:C262">
    <cfRule type="duplicateValues" dxfId="245" priority="181"/>
    <cfRule type="duplicateValues" dxfId="245" priority="182"/>
  </conditionalFormatting>
  <conditionalFormatting sqref="C264 C266">
    <cfRule type="duplicateValues" dxfId="245" priority="120"/>
    <cfRule type="duplicateValues" dxfId="245" priority="122"/>
    <cfRule type="duplicateValues" dxfId="245" priority="123"/>
    <cfRule type="duplicateValues" dxfId="245" priority="124"/>
  </conditionalFormatting>
  <conditionalFormatting sqref="C279 C315">
    <cfRule type="duplicateValues" dxfId="245" priority="101"/>
    <cfRule type="duplicateValues" dxfId="245" priority="102"/>
    <cfRule type="duplicateValues" dxfId="245" priority="103"/>
    <cfRule type="duplicateValues" dxfId="245" priority="104"/>
  </conditionalFormatting>
  <conditionalFormatting sqref="C281:C282 C284:C288"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</conditionalFormatting>
  <conditionalFormatting sqref="D290:D291 D294">
    <cfRule type="duplicateValues" dxfId="245" priority="30"/>
  </conditionalFormatting>
  <dataValidations count="1">
    <dataValidation type="custom" allowBlank="1" showInputMessage="1" showErrorMessage="1" sqref="D222:D229">
      <formula1>COUNTIF(D:D,D222&amp;"*")=1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3" max="25" man="1"/>
    <brk id="199" max="25" man="1"/>
    <brk id="259" max="25" man="1"/>
    <brk id="310" max="16383" man="1"/>
    <brk id="312" max="16383" man="1"/>
    <brk id="312" max="16383" man="1"/>
    <brk id="312" max="16383" man="1"/>
    <brk id="312" max="16383" man="1"/>
    <brk id="312" max="16383" man="1"/>
    <brk id="31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4"/>
  <sheetViews>
    <sheetView view="pageBreakPreview" zoomScaleNormal="100" workbookViewId="0">
      <pane xSplit="3" ySplit="3" topLeftCell="D234" activePane="bottomRight" state="frozen"/>
      <selection/>
      <selection pane="topRight"/>
      <selection pane="bottomLeft"/>
      <selection pane="bottomRight" activeCell="A234" sqref="$A234:$XFD234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9" width="12.625" style="21" customWidth="1"/>
    <col min="10" max="10" width="9.37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758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94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67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6241.75</v>
      </c>
      <c r="H4" s="38">
        <v>4200</v>
      </c>
      <c r="I4" s="39">
        <v>4180</v>
      </c>
      <c r="J4" s="39"/>
      <c r="K4" s="38">
        <f t="shared" ref="K4:K67" si="1">ROUND(E4*0.012,2)</f>
        <v>50.4</v>
      </c>
      <c r="L4" s="38">
        <f t="shared" ref="L4:L67" si="2">ROUND(F4*0.16,2)</f>
        <v>672</v>
      </c>
      <c r="M4" s="39">
        <f t="shared" ref="M4:M67" si="3">ROUND(G4*0.08,2)</f>
        <v>499.34</v>
      </c>
      <c r="N4" s="38">
        <f t="shared" ref="N4:N67" si="4">ROUND(H4*0.007,2)</f>
        <v>29.4</v>
      </c>
      <c r="O4" s="39">
        <f t="shared" ref="O4:O67" si="5">I4*5%</f>
        <v>209</v>
      </c>
      <c r="P4" s="39">
        <f t="shared" ref="P4:P67" si="6">J4*50%</f>
        <v>0</v>
      </c>
      <c r="Q4" s="39">
        <f t="shared" ref="Q4:Q67" si="7">SUM(K4:P4)</f>
        <v>1460.14</v>
      </c>
      <c r="R4" s="38">
        <f t="shared" ref="R4:R67" si="8">E4*0</f>
        <v>0</v>
      </c>
      <c r="S4" s="38">
        <f t="shared" ref="S4:S67" si="9">ROUND(F4*0.08,2)</f>
        <v>336</v>
      </c>
      <c r="T4" s="39">
        <f t="shared" ref="T4:T67" si="10">ROUND(G4*0.02,2)</f>
        <v>124.84</v>
      </c>
      <c r="U4" s="38">
        <f t="shared" ref="U4:U67" si="11">ROUND(H4*0.003,2)</f>
        <v>12.6</v>
      </c>
      <c r="V4" s="39">
        <f t="shared" ref="V4:V67" si="12">I4*5%</f>
        <v>209</v>
      </c>
      <c r="W4" s="39">
        <f t="shared" ref="W4:W67" si="13">J4*50%</f>
        <v>0</v>
      </c>
      <c r="X4" s="38">
        <f t="shared" ref="X4:X67" si="14">SUM(R4:W4)</f>
        <v>682.44</v>
      </c>
      <c r="Y4" s="38">
        <f t="shared" ref="Y4:Y67" si="15">Q4+X4</f>
        <v>2142.58</v>
      </c>
      <c r="Z4" s="38"/>
      <c r="AA4" s="41" t="s">
        <v>58</v>
      </c>
      <c r="AB4" s="42">
        <f t="shared" ref="AB4:AH4" si="16">K4+R4</f>
        <v>50.4</v>
      </c>
      <c r="AC4" s="42">
        <f t="shared" si="16"/>
        <v>1008</v>
      </c>
      <c r="AD4" s="42">
        <f t="shared" si="16"/>
        <v>624.18</v>
      </c>
      <c r="AE4" s="42">
        <f t="shared" si="16"/>
        <v>42</v>
      </c>
      <c r="AF4" s="42">
        <f t="shared" si="16"/>
        <v>418</v>
      </c>
      <c r="AG4" s="42">
        <f t="shared" si="16"/>
        <v>0</v>
      </c>
      <c r="AH4" s="42">
        <f t="shared" si="16"/>
        <v>2142.58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6241.75</v>
      </c>
      <c r="H5" s="38">
        <v>3920.55</v>
      </c>
      <c r="I5" s="39">
        <v>3180</v>
      </c>
      <c r="J5" s="39"/>
      <c r="K5" s="38">
        <f t="shared" si="1"/>
        <v>47.05</v>
      </c>
      <c r="L5" s="38">
        <f t="shared" si="2"/>
        <v>627.29</v>
      </c>
      <c r="M5" s="39">
        <f t="shared" si="3"/>
        <v>499.34</v>
      </c>
      <c r="N5" s="38">
        <f t="shared" si="4"/>
        <v>27.44</v>
      </c>
      <c r="O5" s="39">
        <f t="shared" si="5"/>
        <v>159</v>
      </c>
      <c r="P5" s="39">
        <f t="shared" si="6"/>
        <v>0</v>
      </c>
      <c r="Q5" s="39">
        <f t="shared" si="7"/>
        <v>1360.12</v>
      </c>
      <c r="R5" s="38">
        <f t="shared" si="8"/>
        <v>0</v>
      </c>
      <c r="S5" s="38">
        <f t="shared" si="9"/>
        <v>313.64</v>
      </c>
      <c r="T5" s="39">
        <f t="shared" si="10"/>
        <v>124.84</v>
      </c>
      <c r="U5" s="38">
        <f t="shared" si="11"/>
        <v>11.76</v>
      </c>
      <c r="V5" s="39">
        <f t="shared" si="12"/>
        <v>159</v>
      </c>
      <c r="W5" s="39">
        <f t="shared" si="13"/>
        <v>0</v>
      </c>
      <c r="X5" s="38">
        <f t="shared" si="14"/>
        <v>609.24</v>
      </c>
      <c r="Y5" s="38">
        <f t="shared" si="15"/>
        <v>1969.36</v>
      </c>
      <c r="Z5" s="38"/>
      <c r="AA5" s="41" t="s">
        <v>74</v>
      </c>
      <c r="AB5" s="42">
        <f t="shared" ref="AB5:AH5" si="17">K5+R5</f>
        <v>47.05</v>
      </c>
      <c r="AC5" s="42">
        <f t="shared" si="17"/>
        <v>940.93</v>
      </c>
      <c r="AD5" s="42">
        <f t="shared" si="17"/>
        <v>624.18</v>
      </c>
      <c r="AE5" s="42">
        <f t="shared" si="17"/>
        <v>39.2</v>
      </c>
      <c r="AF5" s="42">
        <f t="shared" si="17"/>
        <v>318</v>
      </c>
      <c r="AG5" s="42">
        <f t="shared" si="17"/>
        <v>0</v>
      </c>
      <c r="AH5" s="42">
        <f t="shared" si="17"/>
        <v>1969.36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6241.75</v>
      </c>
      <c r="H6" s="38">
        <v>4200</v>
      </c>
      <c r="I6" s="39">
        <v>4180</v>
      </c>
      <c r="J6" s="39"/>
      <c r="K6" s="38">
        <f t="shared" si="1"/>
        <v>50.4</v>
      </c>
      <c r="L6" s="38">
        <f t="shared" si="2"/>
        <v>672</v>
      </c>
      <c r="M6" s="39">
        <f t="shared" si="3"/>
        <v>499.34</v>
      </c>
      <c r="N6" s="38">
        <f t="shared" si="4"/>
        <v>29.4</v>
      </c>
      <c r="O6" s="39">
        <f t="shared" si="5"/>
        <v>209</v>
      </c>
      <c r="P6" s="39">
        <f t="shared" si="6"/>
        <v>0</v>
      </c>
      <c r="Q6" s="39">
        <f t="shared" si="7"/>
        <v>1460.14</v>
      </c>
      <c r="R6" s="38">
        <f t="shared" si="8"/>
        <v>0</v>
      </c>
      <c r="S6" s="38">
        <f t="shared" si="9"/>
        <v>336</v>
      </c>
      <c r="T6" s="39">
        <f t="shared" si="10"/>
        <v>124.84</v>
      </c>
      <c r="U6" s="38">
        <f t="shared" si="11"/>
        <v>12.6</v>
      </c>
      <c r="V6" s="39">
        <f t="shared" si="12"/>
        <v>209</v>
      </c>
      <c r="W6" s="39">
        <f t="shared" si="13"/>
        <v>0</v>
      </c>
      <c r="X6" s="38">
        <f t="shared" si="14"/>
        <v>682.44</v>
      </c>
      <c r="Y6" s="38">
        <f t="shared" si="15"/>
        <v>2142.58</v>
      </c>
      <c r="Z6" s="38"/>
      <c r="AA6" s="41" t="s">
        <v>74</v>
      </c>
      <c r="AB6" s="42">
        <f t="shared" ref="AB6:AH6" si="18">K6+R6</f>
        <v>50.4</v>
      </c>
      <c r="AC6" s="42">
        <f t="shared" si="18"/>
        <v>1008</v>
      </c>
      <c r="AD6" s="42">
        <f t="shared" si="18"/>
        <v>624.18</v>
      </c>
      <c r="AE6" s="42">
        <f t="shared" si="18"/>
        <v>42</v>
      </c>
      <c r="AF6" s="42">
        <f t="shared" si="18"/>
        <v>418</v>
      </c>
      <c r="AG6" s="42">
        <f t="shared" si="18"/>
        <v>0</v>
      </c>
      <c r="AH6" s="42">
        <f t="shared" si="18"/>
        <v>2142.58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6241.75</v>
      </c>
      <c r="H7" s="38">
        <v>3920.55</v>
      </c>
      <c r="I7" s="39">
        <v>3180</v>
      </c>
      <c r="J7" s="39"/>
      <c r="K7" s="38">
        <f t="shared" si="1"/>
        <v>47.05</v>
      </c>
      <c r="L7" s="38">
        <f t="shared" si="2"/>
        <v>627.29</v>
      </c>
      <c r="M7" s="39">
        <f t="shared" si="3"/>
        <v>499.34</v>
      </c>
      <c r="N7" s="38">
        <f t="shared" si="4"/>
        <v>27.44</v>
      </c>
      <c r="O7" s="39">
        <f t="shared" si="5"/>
        <v>159</v>
      </c>
      <c r="P7" s="39">
        <f t="shared" si="6"/>
        <v>0</v>
      </c>
      <c r="Q7" s="39">
        <f t="shared" si="7"/>
        <v>1360.12</v>
      </c>
      <c r="R7" s="38">
        <f t="shared" si="8"/>
        <v>0</v>
      </c>
      <c r="S7" s="38">
        <f t="shared" si="9"/>
        <v>313.64</v>
      </c>
      <c r="T7" s="39">
        <f t="shared" si="10"/>
        <v>124.84</v>
      </c>
      <c r="U7" s="38">
        <f t="shared" si="11"/>
        <v>11.76</v>
      </c>
      <c r="V7" s="39">
        <f t="shared" si="12"/>
        <v>159</v>
      </c>
      <c r="W7" s="39">
        <f t="shared" si="13"/>
        <v>0</v>
      </c>
      <c r="X7" s="38">
        <f t="shared" si="14"/>
        <v>609.24</v>
      </c>
      <c r="Y7" s="38">
        <f t="shared" si="15"/>
        <v>1969.36</v>
      </c>
      <c r="Z7" s="38"/>
      <c r="AA7" s="41" t="s">
        <v>74</v>
      </c>
      <c r="AB7" s="42">
        <f t="shared" ref="AB7:AH7" si="19">K7+R7</f>
        <v>47.05</v>
      </c>
      <c r="AC7" s="42">
        <f t="shared" si="19"/>
        <v>940.93</v>
      </c>
      <c r="AD7" s="42">
        <f t="shared" si="19"/>
        <v>624.18</v>
      </c>
      <c r="AE7" s="42">
        <f t="shared" si="19"/>
        <v>39.2</v>
      </c>
      <c r="AF7" s="42">
        <f t="shared" si="19"/>
        <v>318</v>
      </c>
      <c r="AG7" s="42">
        <f t="shared" si="19"/>
        <v>0</v>
      </c>
      <c r="AH7" s="42">
        <f t="shared" si="19"/>
        <v>1969.36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6241.75</v>
      </c>
      <c r="H8" s="38">
        <v>3920.55</v>
      </c>
      <c r="I8" s="39">
        <v>3180</v>
      </c>
      <c r="J8" s="39"/>
      <c r="K8" s="38">
        <f t="shared" si="1"/>
        <v>47.05</v>
      </c>
      <c r="L8" s="38">
        <f t="shared" si="2"/>
        <v>627.29</v>
      </c>
      <c r="M8" s="39">
        <f t="shared" si="3"/>
        <v>499.34</v>
      </c>
      <c r="N8" s="38">
        <f t="shared" si="4"/>
        <v>27.44</v>
      </c>
      <c r="O8" s="39">
        <f t="shared" si="5"/>
        <v>159</v>
      </c>
      <c r="P8" s="39">
        <f t="shared" si="6"/>
        <v>0</v>
      </c>
      <c r="Q8" s="39">
        <f t="shared" si="7"/>
        <v>1360.12</v>
      </c>
      <c r="R8" s="38">
        <f t="shared" si="8"/>
        <v>0</v>
      </c>
      <c r="S8" s="38">
        <f t="shared" si="9"/>
        <v>313.64</v>
      </c>
      <c r="T8" s="39">
        <f t="shared" si="10"/>
        <v>124.84</v>
      </c>
      <c r="U8" s="38">
        <f t="shared" si="11"/>
        <v>11.76</v>
      </c>
      <c r="V8" s="39">
        <f t="shared" si="12"/>
        <v>159</v>
      </c>
      <c r="W8" s="39">
        <f t="shared" si="13"/>
        <v>0</v>
      </c>
      <c r="X8" s="38">
        <f t="shared" si="14"/>
        <v>609.24</v>
      </c>
      <c r="Y8" s="38">
        <f t="shared" si="15"/>
        <v>1969.36</v>
      </c>
      <c r="Z8" s="38"/>
      <c r="AA8" s="41" t="s">
        <v>74</v>
      </c>
      <c r="AB8" s="42">
        <f t="shared" ref="AB8:AH8" si="20">K8+R8</f>
        <v>47.05</v>
      </c>
      <c r="AC8" s="42">
        <f t="shared" si="20"/>
        <v>940.93</v>
      </c>
      <c r="AD8" s="42">
        <f t="shared" si="20"/>
        <v>624.18</v>
      </c>
      <c r="AE8" s="42">
        <f t="shared" si="20"/>
        <v>39.2</v>
      </c>
      <c r="AF8" s="42">
        <f t="shared" si="20"/>
        <v>318</v>
      </c>
      <c r="AG8" s="42">
        <f t="shared" si="20"/>
        <v>0</v>
      </c>
      <c r="AH8" s="42">
        <f t="shared" si="20"/>
        <v>1969.36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6241.75</v>
      </c>
      <c r="H9" s="38">
        <v>3920.55</v>
      </c>
      <c r="I9" s="39">
        <v>4180</v>
      </c>
      <c r="J9" s="39"/>
      <c r="K9" s="38">
        <f t="shared" si="1"/>
        <v>47.05</v>
      </c>
      <c r="L9" s="38">
        <f t="shared" si="2"/>
        <v>627.29</v>
      </c>
      <c r="M9" s="39">
        <f t="shared" si="3"/>
        <v>499.34</v>
      </c>
      <c r="N9" s="38">
        <f t="shared" si="4"/>
        <v>27.44</v>
      </c>
      <c r="O9" s="39">
        <f t="shared" si="5"/>
        <v>209</v>
      </c>
      <c r="P9" s="39">
        <f t="shared" si="6"/>
        <v>0</v>
      </c>
      <c r="Q9" s="39">
        <f t="shared" si="7"/>
        <v>1410.12</v>
      </c>
      <c r="R9" s="38">
        <f t="shared" si="8"/>
        <v>0</v>
      </c>
      <c r="S9" s="38">
        <f t="shared" si="9"/>
        <v>313.64</v>
      </c>
      <c r="T9" s="39">
        <f t="shared" si="10"/>
        <v>124.84</v>
      </c>
      <c r="U9" s="38">
        <f t="shared" si="11"/>
        <v>11.76</v>
      </c>
      <c r="V9" s="39">
        <f t="shared" si="12"/>
        <v>209</v>
      </c>
      <c r="W9" s="39">
        <f t="shared" si="13"/>
        <v>0</v>
      </c>
      <c r="X9" s="38">
        <f t="shared" si="14"/>
        <v>659.24</v>
      </c>
      <c r="Y9" s="38">
        <f t="shared" si="15"/>
        <v>2069.36</v>
      </c>
      <c r="Z9" s="38"/>
      <c r="AA9" s="41" t="s">
        <v>74</v>
      </c>
      <c r="AB9" s="42">
        <f t="shared" ref="AB9:AH9" si="21">K9+R9</f>
        <v>47.05</v>
      </c>
      <c r="AC9" s="42">
        <f t="shared" si="21"/>
        <v>940.93</v>
      </c>
      <c r="AD9" s="42">
        <f t="shared" si="21"/>
        <v>624.18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2069.36</v>
      </c>
      <c r="AI9" s="41" t="s">
        <v>35</v>
      </c>
    </row>
    <row r="10" s="15" customFormat="1" ht="16" customHeight="1" spans="1:36">
      <c r="A10" s="37">
        <f t="shared" si="0"/>
        <v>7</v>
      </c>
      <c r="B10" s="38" t="s">
        <v>119</v>
      </c>
      <c r="C10" s="38" t="s">
        <v>127</v>
      </c>
      <c r="D10" s="40" t="s">
        <v>128</v>
      </c>
      <c r="E10" s="38">
        <v>3920.55</v>
      </c>
      <c r="F10" s="38">
        <v>3920.55</v>
      </c>
      <c r="G10" s="39">
        <v>6241.75</v>
      </c>
      <c r="H10" s="38">
        <v>3920.55</v>
      </c>
      <c r="I10" s="39">
        <v>2200</v>
      </c>
      <c r="J10" s="39"/>
      <c r="K10" s="38">
        <f t="shared" si="1"/>
        <v>47.05</v>
      </c>
      <c r="L10" s="38">
        <f t="shared" si="2"/>
        <v>627.29</v>
      </c>
      <c r="M10" s="39">
        <f t="shared" si="3"/>
        <v>499.34</v>
      </c>
      <c r="N10" s="38">
        <f t="shared" si="4"/>
        <v>27.44</v>
      </c>
      <c r="O10" s="39">
        <f t="shared" si="5"/>
        <v>110</v>
      </c>
      <c r="P10" s="39">
        <f t="shared" si="6"/>
        <v>0</v>
      </c>
      <c r="Q10" s="39">
        <f t="shared" si="7"/>
        <v>1311.12</v>
      </c>
      <c r="R10" s="38">
        <f t="shared" si="8"/>
        <v>0</v>
      </c>
      <c r="S10" s="38">
        <f t="shared" si="9"/>
        <v>313.64</v>
      </c>
      <c r="T10" s="39">
        <f t="shared" si="10"/>
        <v>124.84</v>
      </c>
      <c r="U10" s="38">
        <f t="shared" si="11"/>
        <v>11.76</v>
      </c>
      <c r="V10" s="39">
        <f t="shared" si="12"/>
        <v>110</v>
      </c>
      <c r="W10" s="39">
        <f t="shared" si="13"/>
        <v>0</v>
      </c>
      <c r="X10" s="38">
        <f t="shared" si="14"/>
        <v>560.24</v>
      </c>
      <c r="Y10" s="38">
        <f t="shared" si="15"/>
        <v>1871.36</v>
      </c>
      <c r="Z10" s="38"/>
      <c r="AA10" s="41" t="s">
        <v>58</v>
      </c>
      <c r="AB10" s="42">
        <f t="shared" ref="AB10:AH10" si="22">K10+R10</f>
        <v>47.05</v>
      </c>
      <c r="AC10" s="42">
        <f t="shared" si="22"/>
        <v>940.93</v>
      </c>
      <c r="AD10" s="42">
        <f t="shared" si="22"/>
        <v>624.18</v>
      </c>
      <c r="AE10" s="42">
        <f t="shared" si="22"/>
        <v>39.2</v>
      </c>
      <c r="AF10" s="42">
        <f t="shared" si="22"/>
        <v>220</v>
      </c>
      <c r="AG10" s="42">
        <f t="shared" si="22"/>
        <v>0</v>
      </c>
      <c r="AH10" s="42">
        <f t="shared" si="22"/>
        <v>1871.36</v>
      </c>
      <c r="AI10" s="4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130</v>
      </c>
      <c r="D11" s="40" t="s">
        <v>131</v>
      </c>
      <c r="E11" s="38">
        <v>3920.55</v>
      </c>
      <c r="F11" s="38">
        <v>3920.55</v>
      </c>
      <c r="G11" s="39">
        <v>6241.75</v>
      </c>
      <c r="H11" s="38">
        <v>3920.55</v>
      </c>
      <c r="I11" s="39">
        <v>2200</v>
      </c>
      <c r="J11" s="39"/>
      <c r="K11" s="38">
        <f t="shared" si="1"/>
        <v>47.05</v>
      </c>
      <c r="L11" s="38">
        <f t="shared" si="2"/>
        <v>627.29</v>
      </c>
      <c r="M11" s="39">
        <f t="shared" si="3"/>
        <v>499.34</v>
      </c>
      <c r="N11" s="38">
        <f t="shared" si="4"/>
        <v>27.44</v>
      </c>
      <c r="O11" s="39">
        <f t="shared" si="5"/>
        <v>110</v>
      </c>
      <c r="P11" s="39">
        <f t="shared" si="6"/>
        <v>0</v>
      </c>
      <c r="Q11" s="39">
        <f t="shared" si="7"/>
        <v>1311.12</v>
      </c>
      <c r="R11" s="38">
        <f t="shared" si="8"/>
        <v>0</v>
      </c>
      <c r="S11" s="38">
        <f t="shared" si="9"/>
        <v>313.64</v>
      </c>
      <c r="T11" s="39">
        <f t="shared" si="10"/>
        <v>124.84</v>
      </c>
      <c r="U11" s="38">
        <f t="shared" si="11"/>
        <v>11.76</v>
      </c>
      <c r="V11" s="39">
        <f t="shared" si="12"/>
        <v>110</v>
      </c>
      <c r="W11" s="39">
        <f t="shared" si="13"/>
        <v>0</v>
      </c>
      <c r="X11" s="38">
        <f t="shared" si="14"/>
        <v>560.24</v>
      </c>
      <c r="Y11" s="38">
        <f t="shared" si="15"/>
        <v>1871.36</v>
      </c>
      <c r="Z11" s="38"/>
      <c r="AA11" s="41" t="s">
        <v>58</v>
      </c>
      <c r="AB11" s="42">
        <f t="shared" ref="AB11:AH11" si="23">K11+R11</f>
        <v>47.05</v>
      </c>
      <c r="AC11" s="42">
        <f t="shared" si="23"/>
        <v>940.93</v>
      </c>
      <c r="AD11" s="42">
        <f t="shared" si="23"/>
        <v>624.18</v>
      </c>
      <c r="AE11" s="42">
        <f t="shared" si="23"/>
        <v>39.2</v>
      </c>
      <c r="AF11" s="42">
        <f t="shared" si="23"/>
        <v>220</v>
      </c>
      <c r="AG11" s="42">
        <f t="shared" si="23"/>
        <v>0</v>
      </c>
      <c r="AH11" s="42">
        <f t="shared" si="23"/>
        <v>1871.36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129</v>
      </c>
      <c r="C12" s="38" t="s">
        <v>132</v>
      </c>
      <c r="D12" s="220" t="s">
        <v>133</v>
      </c>
      <c r="E12" s="38">
        <v>3920.55</v>
      </c>
      <c r="F12" s="38">
        <v>3920.55</v>
      </c>
      <c r="G12" s="39">
        <v>6241.75</v>
      </c>
      <c r="H12" s="38">
        <v>3920.55</v>
      </c>
      <c r="I12" s="39">
        <v>2200</v>
      </c>
      <c r="J12" s="39"/>
      <c r="K12" s="38">
        <f t="shared" si="1"/>
        <v>47.05</v>
      </c>
      <c r="L12" s="38">
        <f t="shared" si="2"/>
        <v>627.29</v>
      </c>
      <c r="M12" s="39">
        <f t="shared" si="3"/>
        <v>499.34</v>
      </c>
      <c r="N12" s="38">
        <f t="shared" si="4"/>
        <v>27.44</v>
      </c>
      <c r="O12" s="39">
        <f t="shared" si="5"/>
        <v>110</v>
      </c>
      <c r="P12" s="39">
        <f t="shared" si="6"/>
        <v>0</v>
      </c>
      <c r="Q12" s="39">
        <f t="shared" si="7"/>
        <v>1311.12</v>
      </c>
      <c r="R12" s="38">
        <f t="shared" si="8"/>
        <v>0</v>
      </c>
      <c r="S12" s="38">
        <f t="shared" si="9"/>
        <v>313.64</v>
      </c>
      <c r="T12" s="39">
        <f t="shared" si="10"/>
        <v>124.84</v>
      </c>
      <c r="U12" s="38">
        <f t="shared" si="11"/>
        <v>11.76</v>
      </c>
      <c r="V12" s="39">
        <f t="shared" si="12"/>
        <v>110</v>
      </c>
      <c r="W12" s="39">
        <f t="shared" si="13"/>
        <v>0</v>
      </c>
      <c r="X12" s="38">
        <f t="shared" si="14"/>
        <v>560.24</v>
      </c>
      <c r="Y12" s="38">
        <f t="shared" si="15"/>
        <v>1871.36</v>
      </c>
      <c r="Z12" s="38"/>
      <c r="AA12" s="41" t="s">
        <v>58</v>
      </c>
      <c r="AB12" s="42">
        <f t="shared" ref="AB12:AH12" si="24">K12+R12</f>
        <v>47.05</v>
      </c>
      <c r="AC12" s="42">
        <f t="shared" si="24"/>
        <v>940.93</v>
      </c>
      <c r="AD12" s="42">
        <f t="shared" si="24"/>
        <v>624.18</v>
      </c>
      <c r="AE12" s="42">
        <f t="shared" si="24"/>
        <v>39.2</v>
      </c>
      <c r="AF12" s="42">
        <f t="shared" si="24"/>
        <v>220</v>
      </c>
      <c r="AG12" s="42">
        <f t="shared" si="24"/>
        <v>0</v>
      </c>
      <c r="AH12" s="42">
        <f t="shared" si="24"/>
        <v>1871.36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129</v>
      </c>
      <c r="C13" s="38" t="s">
        <v>134</v>
      </c>
      <c r="D13" s="40" t="s">
        <v>135</v>
      </c>
      <c r="E13" s="38">
        <v>3920.55</v>
      </c>
      <c r="F13" s="38">
        <v>3920.55</v>
      </c>
      <c r="G13" s="39">
        <v>6241.75</v>
      </c>
      <c r="H13" s="38">
        <v>3920.55</v>
      </c>
      <c r="I13" s="39">
        <v>2200</v>
      </c>
      <c r="J13" s="39"/>
      <c r="K13" s="38">
        <f t="shared" si="1"/>
        <v>47.05</v>
      </c>
      <c r="L13" s="38">
        <f t="shared" si="2"/>
        <v>627.29</v>
      </c>
      <c r="M13" s="39">
        <f t="shared" si="3"/>
        <v>499.34</v>
      </c>
      <c r="N13" s="38">
        <f t="shared" si="4"/>
        <v>27.44</v>
      </c>
      <c r="O13" s="39">
        <f t="shared" si="5"/>
        <v>110</v>
      </c>
      <c r="P13" s="39">
        <f t="shared" si="6"/>
        <v>0</v>
      </c>
      <c r="Q13" s="39">
        <f t="shared" si="7"/>
        <v>1311.12</v>
      </c>
      <c r="R13" s="38">
        <f t="shared" si="8"/>
        <v>0</v>
      </c>
      <c r="S13" s="38">
        <f t="shared" si="9"/>
        <v>313.64</v>
      </c>
      <c r="T13" s="39">
        <f t="shared" si="10"/>
        <v>124.84</v>
      </c>
      <c r="U13" s="38">
        <f t="shared" si="11"/>
        <v>11.76</v>
      </c>
      <c r="V13" s="39">
        <f t="shared" si="12"/>
        <v>110</v>
      </c>
      <c r="W13" s="39">
        <f t="shared" si="13"/>
        <v>0</v>
      </c>
      <c r="X13" s="38">
        <f t="shared" si="14"/>
        <v>560.24</v>
      </c>
      <c r="Y13" s="38">
        <f t="shared" si="15"/>
        <v>1871.36</v>
      </c>
      <c r="Z13" s="38"/>
      <c r="AA13" s="41" t="s">
        <v>58</v>
      </c>
      <c r="AB13" s="42">
        <f t="shared" ref="AB13:AH13" si="25">K13+R13</f>
        <v>47.05</v>
      </c>
      <c r="AC13" s="42">
        <f t="shared" si="25"/>
        <v>940.93</v>
      </c>
      <c r="AD13" s="42">
        <f t="shared" si="25"/>
        <v>624.18</v>
      </c>
      <c r="AE13" s="42">
        <f t="shared" si="25"/>
        <v>39.2</v>
      </c>
      <c r="AF13" s="42">
        <f t="shared" si="25"/>
        <v>220</v>
      </c>
      <c r="AG13" s="42">
        <f t="shared" si="25"/>
        <v>0</v>
      </c>
      <c r="AH13" s="42">
        <f t="shared" si="25"/>
        <v>1871.36</v>
      </c>
      <c r="AI13" s="41" t="s">
        <v>35</v>
      </c>
    </row>
    <row r="14" s="15" customFormat="1" ht="16" customHeight="1" spans="1:36">
      <c r="A14" s="37">
        <f t="shared" si="0"/>
        <v>11</v>
      </c>
      <c r="B14" s="38" t="s">
        <v>119</v>
      </c>
      <c r="C14" s="38" t="s">
        <v>136</v>
      </c>
      <c r="D14" s="40" t="s">
        <v>137</v>
      </c>
      <c r="E14" s="38">
        <v>3920.55</v>
      </c>
      <c r="F14" s="38">
        <v>3920.55</v>
      </c>
      <c r="G14" s="39">
        <v>6241.75</v>
      </c>
      <c r="H14" s="38">
        <v>3920.55</v>
      </c>
      <c r="I14" s="39">
        <v>4180</v>
      </c>
      <c r="J14" s="39"/>
      <c r="K14" s="38">
        <f t="shared" si="1"/>
        <v>47.05</v>
      </c>
      <c r="L14" s="38">
        <f t="shared" si="2"/>
        <v>627.29</v>
      </c>
      <c r="M14" s="39">
        <f t="shared" si="3"/>
        <v>499.34</v>
      </c>
      <c r="N14" s="38">
        <f t="shared" si="4"/>
        <v>27.44</v>
      </c>
      <c r="O14" s="39">
        <f t="shared" si="5"/>
        <v>209</v>
      </c>
      <c r="P14" s="39">
        <f t="shared" si="6"/>
        <v>0</v>
      </c>
      <c r="Q14" s="39">
        <f t="shared" si="7"/>
        <v>1410.12</v>
      </c>
      <c r="R14" s="38">
        <f t="shared" si="8"/>
        <v>0</v>
      </c>
      <c r="S14" s="38">
        <f t="shared" si="9"/>
        <v>313.64</v>
      </c>
      <c r="T14" s="39">
        <f t="shared" si="10"/>
        <v>124.84</v>
      </c>
      <c r="U14" s="38">
        <f t="shared" si="11"/>
        <v>11.76</v>
      </c>
      <c r="V14" s="39">
        <f t="shared" si="12"/>
        <v>209</v>
      </c>
      <c r="W14" s="39">
        <f t="shared" si="13"/>
        <v>0</v>
      </c>
      <c r="X14" s="38">
        <f t="shared" si="14"/>
        <v>659.24</v>
      </c>
      <c r="Y14" s="38">
        <f t="shared" si="15"/>
        <v>2069.36</v>
      </c>
      <c r="Z14" s="38"/>
      <c r="AA14" s="41" t="s">
        <v>58</v>
      </c>
      <c r="AB14" s="42">
        <f t="shared" ref="AB14:AH14" si="26">K14+R14</f>
        <v>47.05</v>
      </c>
      <c r="AC14" s="42">
        <f t="shared" si="26"/>
        <v>940.93</v>
      </c>
      <c r="AD14" s="42">
        <f t="shared" si="26"/>
        <v>624.18</v>
      </c>
      <c r="AE14" s="42">
        <f t="shared" si="26"/>
        <v>39.2</v>
      </c>
      <c r="AF14" s="42">
        <f t="shared" si="26"/>
        <v>418</v>
      </c>
      <c r="AG14" s="42">
        <f t="shared" si="26"/>
        <v>0</v>
      </c>
      <c r="AH14" s="42">
        <f t="shared" si="26"/>
        <v>2069.36</v>
      </c>
      <c r="AI14" s="41" t="s">
        <v>35</v>
      </c>
    </row>
    <row r="15" s="15" customFormat="1" ht="16" customHeight="1" spans="1:36">
      <c r="A15" s="37">
        <f t="shared" si="0"/>
        <v>12</v>
      </c>
      <c r="B15" s="38" t="s">
        <v>138</v>
      </c>
      <c r="C15" s="38" t="s">
        <v>139</v>
      </c>
      <c r="D15" s="40" t="s">
        <v>140</v>
      </c>
      <c r="E15" s="38">
        <v>3920.55</v>
      </c>
      <c r="F15" s="38">
        <v>3920.55</v>
      </c>
      <c r="G15" s="39">
        <v>6241.75</v>
      </c>
      <c r="H15" s="38">
        <v>3920.55</v>
      </c>
      <c r="I15" s="39">
        <v>3180</v>
      </c>
      <c r="J15" s="39"/>
      <c r="K15" s="38">
        <f t="shared" si="1"/>
        <v>47.05</v>
      </c>
      <c r="L15" s="38">
        <f t="shared" si="2"/>
        <v>627.29</v>
      </c>
      <c r="M15" s="39">
        <f t="shared" si="3"/>
        <v>499.34</v>
      </c>
      <c r="N15" s="38">
        <f t="shared" si="4"/>
        <v>27.44</v>
      </c>
      <c r="O15" s="39">
        <f t="shared" si="5"/>
        <v>159</v>
      </c>
      <c r="P15" s="39">
        <f t="shared" si="6"/>
        <v>0</v>
      </c>
      <c r="Q15" s="39">
        <f t="shared" si="7"/>
        <v>1360.12</v>
      </c>
      <c r="R15" s="38">
        <f t="shared" si="8"/>
        <v>0</v>
      </c>
      <c r="S15" s="38">
        <f t="shared" si="9"/>
        <v>313.64</v>
      </c>
      <c r="T15" s="39">
        <f t="shared" si="10"/>
        <v>124.84</v>
      </c>
      <c r="U15" s="38">
        <f t="shared" si="11"/>
        <v>11.76</v>
      </c>
      <c r="V15" s="39">
        <f t="shared" si="12"/>
        <v>159</v>
      </c>
      <c r="W15" s="39">
        <f t="shared" si="13"/>
        <v>0</v>
      </c>
      <c r="X15" s="38">
        <f t="shared" si="14"/>
        <v>609.24</v>
      </c>
      <c r="Y15" s="38">
        <f t="shared" si="15"/>
        <v>1969.36</v>
      </c>
      <c r="Z15" s="38"/>
      <c r="AA15" s="41" t="s">
        <v>74</v>
      </c>
      <c r="AB15" s="42">
        <f t="shared" ref="AB15:AH15" si="27">K15+R15</f>
        <v>47.05</v>
      </c>
      <c r="AC15" s="42">
        <f t="shared" si="27"/>
        <v>940.93</v>
      </c>
      <c r="AD15" s="42">
        <f t="shared" si="27"/>
        <v>624.18</v>
      </c>
      <c r="AE15" s="42">
        <f t="shared" si="27"/>
        <v>39.2</v>
      </c>
      <c r="AF15" s="42">
        <f t="shared" si="27"/>
        <v>318</v>
      </c>
      <c r="AG15" s="42">
        <f t="shared" si="27"/>
        <v>0</v>
      </c>
      <c r="AH15" s="42">
        <f t="shared" si="27"/>
        <v>1969.36</v>
      </c>
      <c r="AI15" s="41" t="s">
        <v>35</v>
      </c>
    </row>
    <row r="16" spans="1:36">
      <c r="A16" s="37">
        <f t="shared" si="0"/>
        <v>13</v>
      </c>
      <c r="B16" s="38" t="s">
        <v>129</v>
      </c>
      <c r="C16" s="38" t="s">
        <v>141</v>
      </c>
      <c r="D16" s="40" t="s">
        <v>142</v>
      </c>
      <c r="E16" s="38">
        <v>3920.55</v>
      </c>
      <c r="F16" s="38">
        <v>3920.55</v>
      </c>
      <c r="G16" s="39">
        <v>6241.75</v>
      </c>
      <c r="H16" s="38">
        <v>3920.55</v>
      </c>
      <c r="I16" s="39">
        <v>3180</v>
      </c>
      <c r="J16" s="39"/>
      <c r="K16" s="38">
        <f t="shared" si="1"/>
        <v>47.05</v>
      </c>
      <c r="L16" s="38">
        <f t="shared" si="2"/>
        <v>627.29</v>
      </c>
      <c r="M16" s="39">
        <f t="shared" si="3"/>
        <v>499.34</v>
      </c>
      <c r="N16" s="38">
        <f t="shared" si="4"/>
        <v>27.44</v>
      </c>
      <c r="O16" s="39">
        <f t="shared" si="5"/>
        <v>159</v>
      </c>
      <c r="P16" s="39">
        <f t="shared" si="6"/>
        <v>0</v>
      </c>
      <c r="Q16" s="39">
        <f t="shared" si="7"/>
        <v>1360.12</v>
      </c>
      <c r="R16" s="38">
        <f t="shared" si="8"/>
        <v>0</v>
      </c>
      <c r="S16" s="38">
        <f t="shared" si="9"/>
        <v>313.64</v>
      </c>
      <c r="T16" s="39">
        <f t="shared" si="10"/>
        <v>124.84</v>
      </c>
      <c r="U16" s="38">
        <f t="shared" si="11"/>
        <v>11.76</v>
      </c>
      <c r="V16" s="39">
        <f t="shared" si="12"/>
        <v>159</v>
      </c>
      <c r="W16" s="39">
        <f t="shared" si="13"/>
        <v>0</v>
      </c>
      <c r="X16" s="38">
        <f t="shared" si="14"/>
        <v>609.24</v>
      </c>
      <c r="Y16" s="38">
        <f t="shared" si="15"/>
        <v>1969.36</v>
      </c>
      <c r="Z16" s="38"/>
      <c r="AA16" s="41" t="s">
        <v>58</v>
      </c>
      <c r="AB16" s="42">
        <f t="shared" ref="AB16:AH16" si="28">K16+R16</f>
        <v>47.05</v>
      </c>
      <c r="AC16" s="42">
        <f t="shared" si="28"/>
        <v>940.93</v>
      </c>
      <c r="AD16" s="42">
        <f t="shared" si="28"/>
        <v>624.18</v>
      </c>
      <c r="AE16" s="42">
        <f t="shared" si="28"/>
        <v>39.2</v>
      </c>
      <c r="AF16" s="42">
        <f t="shared" si="28"/>
        <v>318</v>
      </c>
      <c r="AG16" s="42">
        <f t="shared" si="28"/>
        <v>0</v>
      </c>
      <c r="AH16" s="42">
        <f t="shared" si="28"/>
        <v>1969.36</v>
      </c>
      <c r="AI16" s="41" t="s">
        <v>35</v>
      </c>
      <c r="AJ16" s="15"/>
    </row>
    <row r="17" s="15" customFormat="1" ht="16" customHeight="1" spans="1:36">
      <c r="A17" s="37">
        <f t="shared" si="0"/>
        <v>14</v>
      </c>
      <c r="B17" s="38" t="s">
        <v>143</v>
      </c>
      <c r="C17" s="38" t="s">
        <v>144</v>
      </c>
      <c r="D17" s="40" t="s">
        <v>145</v>
      </c>
      <c r="E17" s="38">
        <v>4500</v>
      </c>
      <c r="F17" s="38">
        <v>4500</v>
      </c>
      <c r="G17" s="39">
        <v>6241.75</v>
      </c>
      <c r="H17" s="38">
        <v>4500</v>
      </c>
      <c r="I17" s="39">
        <v>4180</v>
      </c>
      <c r="J17" s="39"/>
      <c r="K17" s="38">
        <f t="shared" si="1"/>
        <v>54</v>
      </c>
      <c r="L17" s="38">
        <f t="shared" si="2"/>
        <v>720</v>
      </c>
      <c r="M17" s="39">
        <f t="shared" si="3"/>
        <v>499.34</v>
      </c>
      <c r="N17" s="38">
        <f t="shared" si="4"/>
        <v>31.5</v>
      </c>
      <c r="O17" s="39">
        <f t="shared" si="5"/>
        <v>209</v>
      </c>
      <c r="P17" s="39">
        <f t="shared" si="6"/>
        <v>0</v>
      </c>
      <c r="Q17" s="39">
        <f t="shared" si="7"/>
        <v>1513.84</v>
      </c>
      <c r="R17" s="38">
        <f t="shared" si="8"/>
        <v>0</v>
      </c>
      <c r="S17" s="38">
        <f t="shared" si="9"/>
        <v>360</v>
      </c>
      <c r="T17" s="39">
        <f t="shared" si="10"/>
        <v>124.84</v>
      </c>
      <c r="U17" s="38">
        <f t="shared" si="11"/>
        <v>13.5</v>
      </c>
      <c r="V17" s="39">
        <f t="shared" si="12"/>
        <v>209</v>
      </c>
      <c r="W17" s="39">
        <f t="shared" si="13"/>
        <v>0</v>
      </c>
      <c r="X17" s="38">
        <f t="shared" si="14"/>
        <v>707.34</v>
      </c>
      <c r="Y17" s="38">
        <f t="shared" si="15"/>
        <v>2221.18</v>
      </c>
      <c r="Z17" s="38"/>
      <c r="AA17" s="41" t="s">
        <v>82</v>
      </c>
      <c r="AB17" s="42">
        <f t="shared" ref="AB17:AH17" si="29">K17+R17</f>
        <v>54</v>
      </c>
      <c r="AC17" s="42">
        <f t="shared" si="29"/>
        <v>1080</v>
      </c>
      <c r="AD17" s="42">
        <f t="shared" si="29"/>
        <v>624.18</v>
      </c>
      <c r="AE17" s="42">
        <f t="shared" si="29"/>
        <v>45</v>
      </c>
      <c r="AF17" s="42">
        <f t="shared" si="29"/>
        <v>418</v>
      </c>
      <c r="AG17" s="42">
        <f t="shared" si="29"/>
        <v>0</v>
      </c>
      <c r="AH17" s="42">
        <f t="shared" si="29"/>
        <v>2221.18</v>
      </c>
      <c r="AI17" s="41" t="s">
        <v>31</v>
      </c>
    </row>
    <row r="18" s="15" customFormat="1" ht="16" customHeight="1" spans="1:36">
      <c r="A18" s="37">
        <f t="shared" si="0"/>
        <v>15</v>
      </c>
      <c r="B18" s="38" t="s">
        <v>143</v>
      </c>
      <c r="C18" s="38" t="s">
        <v>146</v>
      </c>
      <c r="D18" s="40" t="s">
        <v>147</v>
      </c>
      <c r="E18" s="38">
        <v>3920.55</v>
      </c>
      <c r="F18" s="38">
        <v>3920.55</v>
      </c>
      <c r="G18" s="39">
        <v>6241.75</v>
      </c>
      <c r="H18" s="38">
        <v>3920.55</v>
      </c>
      <c r="I18" s="39">
        <v>4180</v>
      </c>
      <c r="J18" s="39"/>
      <c r="K18" s="38">
        <f t="shared" si="1"/>
        <v>47.05</v>
      </c>
      <c r="L18" s="38">
        <f t="shared" si="2"/>
        <v>627.29</v>
      </c>
      <c r="M18" s="39">
        <f t="shared" si="3"/>
        <v>499.34</v>
      </c>
      <c r="N18" s="38">
        <f t="shared" si="4"/>
        <v>27.44</v>
      </c>
      <c r="O18" s="39">
        <f t="shared" si="5"/>
        <v>209</v>
      </c>
      <c r="P18" s="39">
        <f t="shared" si="6"/>
        <v>0</v>
      </c>
      <c r="Q18" s="39">
        <f t="shared" si="7"/>
        <v>1410.12</v>
      </c>
      <c r="R18" s="38">
        <f t="shared" si="8"/>
        <v>0</v>
      </c>
      <c r="S18" s="38">
        <f t="shared" si="9"/>
        <v>313.64</v>
      </c>
      <c r="T18" s="39">
        <f t="shared" si="10"/>
        <v>124.84</v>
      </c>
      <c r="U18" s="38">
        <f t="shared" si="11"/>
        <v>11.76</v>
      </c>
      <c r="V18" s="39">
        <f t="shared" si="12"/>
        <v>209</v>
      </c>
      <c r="W18" s="39">
        <f t="shared" si="13"/>
        <v>0</v>
      </c>
      <c r="X18" s="38">
        <f t="shared" si="14"/>
        <v>659.24</v>
      </c>
      <c r="Y18" s="38">
        <f t="shared" si="15"/>
        <v>2069.36</v>
      </c>
      <c r="Z18" s="38"/>
      <c r="AA18" s="41" t="s">
        <v>82</v>
      </c>
      <c r="AB18" s="42">
        <f t="shared" ref="AB18:AH18" si="30">K18+R18</f>
        <v>47.05</v>
      </c>
      <c r="AC18" s="42">
        <f t="shared" si="30"/>
        <v>940.93</v>
      </c>
      <c r="AD18" s="42">
        <f t="shared" si="30"/>
        <v>624.18</v>
      </c>
      <c r="AE18" s="42">
        <f t="shared" si="30"/>
        <v>39.2</v>
      </c>
      <c r="AF18" s="42">
        <f t="shared" si="30"/>
        <v>418</v>
      </c>
      <c r="AG18" s="42">
        <f t="shared" si="30"/>
        <v>0</v>
      </c>
      <c r="AH18" s="42">
        <f t="shared" si="30"/>
        <v>2069.36</v>
      </c>
      <c r="AI18" s="41" t="s">
        <v>31</v>
      </c>
    </row>
    <row r="19" s="15" customFormat="1" ht="16" customHeight="1" spans="1:36">
      <c r="A19" s="37">
        <f t="shared" si="0"/>
        <v>16</v>
      </c>
      <c r="B19" s="38" t="s">
        <v>148</v>
      </c>
      <c r="C19" s="38" t="s">
        <v>149</v>
      </c>
      <c r="D19" s="40" t="s">
        <v>150</v>
      </c>
      <c r="E19" s="38">
        <v>3920.55</v>
      </c>
      <c r="F19" s="38">
        <v>3920.55</v>
      </c>
      <c r="G19" s="39">
        <v>6241.75</v>
      </c>
      <c r="H19" s="38">
        <v>3920.55</v>
      </c>
      <c r="I19" s="39">
        <v>3180</v>
      </c>
      <c r="J19" s="39"/>
      <c r="K19" s="38">
        <f t="shared" si="1"/>
        <v>47.05</v>
      </c>
      <c r="L19" s="38">
        <f t="shared" si="2"/>
        <v>627.29</v>
      </c>
      <c r="M19" s="39">
        <f t="shared" si="3"/>
        <v>499.34</v>
      </c>
      <c r="N19" s="38">
        <f t="shared" si="4"/>
        <v>27.44</v>
      </c>
      <c r="O19" s="39">
        <f t="shared" si="5"/>
        <v>159</v>
      </c>
      <c r="P19" s="39">
        <f t="shared" si="6"/>
        <v>0</v>
      </c>
      <c r="Q19" s="39">
        <f t="shared" si="7"/>
        <v>1360.12</v>
      </c>
      <c r="R19" s="38">
        <f t="shared" si="8"/>
        <v>0</v>
      </c>
      <c r="S19" s="38">
        <f t="shared" si="9"/>
        <v>313.64</v>
      </c>
      <c r="T19" s="39">
        <f t="shared" si="10"/>
        <v>124.84</v>
      </c>
      <c r="U19" s="38">
        <f t="shared" si="11"/>
        <v>11.76</v>
      </c>
      <c r="V19" s="39">
        <f t="shared" si="12"/>
        <v>159</v>
      </c>
      <c r="W19" s="39">
        <f t="shared" si="13"/>
        <v>0</v>
      </c>
      <c r="X19" s="38">
        <f t="shared" si="14"/>
        <v>609.24</v>
      </c>
      <c r="Y19" s="38">
        <f t="shared" si="15"/>
        <v>1969.36</v>
      </c>
      <c r="Z19" s="38"/>
      <c r="AA19" s="41" t="s">
        <v>82</v>
      </c>
      <c r="AB19" s="42">
        <f t="shared" ref="AB19:AH19" si="31">K19+R19</f>
        <v>47.05</v>
      </c>
      <c r="AC19" s="42">
        <f t="shared" si="31"/>
        <v>940.93</v>
      </c>
      <c r="AD19" s="42">
        <f t="shared" si="31"/>
        <v>624.18</v>
      </c>
      <c r="AE19" s="42">
        <f t="shared" si="31"/>
        <v>39.2</v>
      </c>
      <c r="AF19" s="42">
        <f t="shared" si="31"/>
        <v>318</v>
      </c>
      <c r="AG19" s="42">
        <f t="shared" si="31"/>
        <v>0</v>
      </c>
      <c r="AH19" s="42">
        <f t="shared" si="31"/>
        <v>1969.36</v>
      </c>
      <c r="AI19" s="41" t="s">
        <v>31</v>
      </c>
    </row>
    <row r="20" s="15" customFormat="1" ht="16" customHeight="1" spans="1:36">
      <c r="A20" s="37">
        <f t="shared" si="0"/>
        <v>17</v>
      </c>
      <c r="B20" s="38" t="s">
        <v>148</v>
      </c>
      <c r="C20" s="45" t="s">
        <v>151</v>
      </c>
      <c r="D20" s="46" t="s">
        <v>152</v>
      </c>
      <c r="E20" s="38">
        <v>3920.55</v>
      </c>
      <c r="F20" s="38">
        <v>3920.55</v>
      </c>
      <c r="G20" s="39">
        <v>6241.75</v>
      </c>
      <c r="H20" s="38">
        <v>3920.55</v>
      </c>
      <c r="I20" s="39">
        <v>3180</v>
      </c>
      <c r="J20" s="39"/>
      <c r="K20" s="38">
        <f t="shared" si="1"/>
        <v>47.05</v>
      </c>
      <c r="L20" s="38">
        <f t="shared" si="2"/>
        <v>627.29</v>
      </c>
      <c r="M20" s="39">
        <f t="shared" si="3"/>
        <v>499.34</v>
      </c>
      <c r="N20" s="38">
        <f t="shared" si="4"/>
        <v>27.44</v>
      </c>
      <c r="O20" s="39">
        <f t="shared" si="5"/>
        <v>159</v>
      </c>
      <c r="P20" s="39">
        <f t="shared" si="6"/>
        <v>0</v>
      </c>
      <c r="Q20" s="39">
        <f t="shared" si="7"/>
        <v>1360.12</v>
      </c>
      <c r="R20" s="38">
        <f t="shared" si="8"/>
        <v>0</v>
      </c>
      <c r="S20" s="38">
        <f t="shared" si="9"/>
        <v>313.64</v>
      </c>
      <c r="T20" s="39">
        <f t="shared" si="10"/>
        <v>124.84</v>
      </c>
      <c r="U20" s="38">
        <f t="shared" si="11"/>
        <v>11.76</v>
      </c>
      <c r="V20" s="39">
        <f t="shared" si="12"/>
        <v>159</v>
      </c>
      <c r="W20" s="39">
        <f t="shared" si="13"/>
        <v>0</v>
      </c>
      <c r="X20" s="38">
        <f t="shared" si="14"/>
        <v>609.24</v>
      </c>
      <c r="Y20" s="38">
        <f t="shared" si="15"/>
        <v>1969.36</v>
      </c>
      <c r="Z20" s="38"/>
      <c r="AA20" s="41" t="s">
        <v>83</v>
      </c>
      <c r="AB20" s="42">
        <f t="shared" ref="AB20:AH20" si="32">K20+R20</f>
        <v>47.05</v>
      </c>
      <c r="AC20" s="42">
        <f t="shared" si="32"/>
        <v>940.93</v>
      </c>
      <c r="AD20" s="42">
        <f t="shared" si="32"/>
        <v>624.18</v>
      </c>
      <c r="AE20" s="42">
        <f t="shared" si="32"/>
        <v>39.2</v>
      </c>
      <c r="AF20" s="42">
        <f t="shared" si="32"/>
        <v>318</v>
      </c>
      <c r="AG20" s="42">
        <f t="shared" si="32"/>
        <v>0</v>
      </c>
      <c r="AH20" s="42">
        <f t="shared" si="32"/>
        <v>1969.36</v>
      </c>
      <c r="AI20" s="41" t="s">
        <v>32</v>
      </c>
    </row>
    <row r="21" s="15" customFormat="1" ht="16" customHeight="1" spans="1:36">
      <c r="A21" s="37">
        <f t="shared" si="0"/>
        <v>18</v>
      </c>
      <c r="B21" s="38" t="s">
        <v>153</v>
      </c>
      <c r="C21" s="45" t="s">
        <v>154</v>
      </c>
      <c r="D21" s="221" t="s">
        <v>155</v>
      </c>
      <c r="E21" s="38">
        <v>3920.55</v>
      </c>
      <c r="F21" s="38">
        <v>3920.55</v>
      </c>
      <c r="G21" s="39">
        <v>6241.75</v>
      </c>
      <c r="H21" s="38">
        <v>3920.55</v>
      </c>
      <c r="I21" s="39">
        <v>3180</v>
      </c>
      <c r="J21" s="39"/>
      <c r="K21" s="38">
        <f t="shared" si="1"/>
        <v>47.05</v>
      </c>
      <c r="L21" s="38">
        <f t="shared" si="2"/>
        <v>627.29</v>
      </c>
      <c r="M21" s="39">
        <f t="shared" si="3"/>
        <v>499.34</v>
      </c>
      <c r="N21" s="38">
        <f t="shared" si="4"/>
        <v>27.44</v>
      </c>
      <c r="O21" s="39">
        <f t="shared" si="5"/>
        <v>159</v>
      </c>
      <c r="P21" s="39">
        <f t="shared" si="6"/>
        <v>0</v>
      </c>
      <c r="Q21" s="39">
        <f t="shared" si="7"/>
        <v>1360.12</v>
      </c>
      <c r="R21" s="38">
        <f t="shared" si="8"/>
        <v>0</v>
      </c>
      <c r="S21" s="38">
        <f t="shared" si="9"/>
        <v>313.64</v>
      </c>
      <c r="T21" s="39">
        <f t="shared" si="10"/>
        <v>124.84</v>
      </c>
      <c r="U21" s="38">
        <f t="shared" si="11"/>
        <v>11.76</v>
      </c>
      <c r="V21" s="39">
        <f t="shared" si="12"/>
        <v>159</v>
      </c>
      <c r="W21" s="39">
        <f t="shared" si="13"/>
        <v>0</v>
      </c>
      <c r="X21" s="38">
        <f t="shared" si="14"/>
        <v>609.24</v>
      </c>
      <c r="Y21" s="38">
        <f t="shared" si="15"/>
        <v>1969.36</v>
      </c>
      <c r="Z21" s="38"/>
      <c r="AA21" s="41" t="s">
        <v>58</v>
      </c>
      <c r="AB21" s="42">
        <f t="shared" ref="AB21:AH21" si="33">K21+R21</f>
        <v>47.05</v>
      </c>
      <c r="AC21" s="42">
        <f t="shared" si="33"/>
        <v>940.93</v>
      </c>
      <c r="AD21" s="42">
        <f t="shared" si="33"/>
        <v>624.18</v>
      </c>
      <c r="AE21" s="42">
        <f t="shared" si="33"/>
        <v>39.2</v>
      </c>
      <c r="AF21" s="42">
        <f t="shared" si="33"/>
        <v>318</v>
      </c>
      <c r="AG21" s="42">
        <f t="shared" si="33"/>
        <v>0</v>
      </c>
      <c r="AH21" s="42">
        <f t="shared" si="33"/>
        <v>1969.36</v>
      </c>
      <c r="AI21" s="41" t="s">
        <v>35</v>
      </c>
    </row>
    <row r="22" s="15" customFormat="1" ht="16" customHeight="1" spans="1:36">
      <c r="A22" s="37">
        <f t="shared" si="0"/>
        <v>19</v>
      </c>
      <c r="B22" s="38" t="s">
        <v>153</v>
      </c>
      <c r="C22" s="38" t="s">
        <v>156</v>
      </c>
      <c r="D22" s="40" t="s">
        <v>157</v>
      </c>
      <c r="E22" s="38">
        <v>3920.55</v>
      </c>
      <c r="F22" s="38">
        <v>3920.55</v>
      </c>
      <c r="G22" s="39">
        <v>6241.75</v>
      </c>
      <c r="H22" s="38">
        <v>3920.55</v>
      </c>
      <c r="I22" s="39">
        <v>4180</v>
      </c>
      <c r="J22" s="39"/>
      <c r="K22" s="38">
        <f t="shared" si="1"/>
        <v>47.05</v>
      </c>
      <c r="L22" s="38">
        <f t="shared" si="2"/>
        <v>627.29</v>
      </c>
      <c r="M22" s="39">
        <f t="shared" si="3"/>
        <v>499.34</v>
      </c>
      <c r="N22" s="38">
        <f t="shared" si="4"/>
        <v>27.44</v>
      </c>
      <c r="O22" s="39">
        <f t="shared" si="5"/>
        <v>209</v>
      </c>
      <c r="P22" s="39">
        <f t="shared" si="6"/>
        <v>0</v>
      </c>
      <c r="Q22" s="39">
        <f t="shared" si="7"/>
        <v>1410.12</v>
      </c>
      <c r="R22" s="38">
        <f t="shared" si="8"/>
        <v>0</v>
      </c>
      <c r="S22" s="38">
        <f t="shared" si="9"/>
        <v>313.64</v>
      </c>
      <c r="T22" s="39">
        <f t="shared" si="10"/>
        <v>124.84</v>
      </c>
      <c r="U22" s="38">
        <f t="shared" si="11"/>
        <v>11.76</v>
      </c>
      <c r="V22" s="39">
        <f t="shared" si="12"/>
        <v>209</v>
      </c>
      <c r="W22" s="39">
        <f t="shared" si="13"/>
        <v>0</v>
      </c>
      <c r="X22" s="38">
        <f t="shared" si="14"/>
        <v>659.24</v>
      </c>
      <c r="Y22" s="38">
        <f t="shared" si="15"/>
        <v>2069.36</v>
      </c>
      <c r="Z22" s="38"/>
      <c r="AA22" s="41" t="s">
        <v>67</v>
      </c>
      <c r="AB22" s="42">
        <f t="shared" ref="AB22:AH22" si="34">K22+R22</f>
        <v>47.05</v>
      </c>
      <c r="AC22" s="42">
        <f t="shared" si="34"/>
        <v>940.93</v>
      </c>
      <c r="AD22" s="42">
        <f t="shared" si="34"/>
        <v>624.18</v>
      </c>
      <c r="AE22" s="42">
        <f t="shared" si="34"/>
        <v>39.2</v>
      </c>
      <c r="AF22" s="42">
        <f t="shared" si="34"/>
        <v>418</v>
      </c>
      <c r="AG22" s="42">
        <f t="shared" si="34"/>
        <v>0</v>
      </c>
      <c r="AH22" s="42">
        <f t="shared" si="34"/>
        <v>2069.36</v>
      </c>
      <c r="AI22" s="41" t="s">
        <v>36</v>
      </c>
    </row>
    <row r="23" s="15" customFormat="1" ht="16" customHeight="1" spans="1:36">
      <c r="A23" s="37">
        <f t="shared" si="0"/>
        <v>20</v>
      </c>
      <c r="B23" s="38" t="s">
        <v>113</v>
      </c>
      <c r="C23" s="38" t="s">
        <v>158</v>
      </c>
      <c r="D23" s="40" t="s">
        <v>159</v>
      </c>
      <c r="E23" s="38">
        <v>3920.55</v>
      </c>
      <c r="F23" s="38">
        <v>3920.55</v>
      </c>
      <c r="G23" s="39">
        <v>6241.75</v>
      </c>
      <c r="H23" s="38">
        <v>3920.55</v>
      </c>
      <c r="I23" s="39">
        <v>3180</v>
      </c>
      <c r="J23" s="39"/>
      <c r="K23" s="38">
        <f t="shared" si="1"/>
        <v>47.05</v>
      </c>
      <c r="L23" s="38">
        <f t="shared" si="2"/>
        <v>627.29</v>
      </c>
      <c r="M23" s="39">
        <f t="shared" si="3"/>
        <v>499.34</v>
      </c>
      <c r="N23" s="38">
        <f t="shared" si="4"/>
        <v>27.44</v>
      </c>
      <c r="O23" s="39">
        <f t="shared" si="5"/>
        <v>159</v>
      </c>
      <c r="P23" s="39">
        <f t="shared" si="6"/>
        <v>0</v>
      </c>
      <c r="Q23" s="39">
        <f t="shared" si="7"/>
        <v>1360.12</v>
      </c>
      <c r="R23" s="38">
        <f t="shared" si="8"/>
        <v>0</v>
      </c>
      <c r="S23" s="38">
        <f t="shared" si="9"/>
        <v>313.64</v>
      </c>
      <c r="T23" s="39">
        <f t="shared" si="10"/>
        <v>124.84</v>
      </c>
      <c r="U23" s="38">
        <f t="shared" si="11"/>
        <v>11.76</v>
      </c>
      <c r="V23" s="39">
        <f t="shared" si="12"/>
        <v>159</v>
      </c>
      <c r="W23" s="39">
        <f t="shared" si="13"/>
        <v>0</v>
      </c>
      <c r="X23" s="38">
        <f t="shared" si="14"/>
        <v>609.24</v>
      </c>
      <c r="Y23" s="38">
        <f t="shared" si="15"/>
        <v>1969.36</v>
      </c>
      <c r="Z23" s="38"/>
      <c r="AA23" s="41" t="s">
        <v>74</v>
      </c>
      <c r="AB23" s="42">
        <f t="shared" ref="AB23:AH23" si="35">K23+R23</f>
        <v>47.05</v>
      </c>
      <c r="AC23" s="42">
        <f t="shared" si="35"/>
        <v>940.93</v>
      </c>
      <c r="AD23" s="42">
        <f t="shared" si="35"/>
        <v>624.18</v>
      </c>
      <c r="AE23" s="42">
        <f t="shared" si="35"/>
        <v>39.2</v>
      </c>
      <c r="AF23" s="42">
        <f t="shared" si="35"/>
        <v>318</v>
      </c>
      <c r="AG23" s="42">
        <f t="shared" si="35"/>
        <v>0</v>
      </c>
      <c r="AH23" s="42">
        <f t="shared" si="35"/>
        <v>1969.36</v>
      </c>
      <c r="AI23" s="41" t="s">
        <v>35</v>
      </c>
    </row>
    <row r="24" s="15" customFormat="1" ht="16" customHeight="1" spans="1:36">
      <c r="A24" s="37">
        <f t="shared" si="0"/>
        <v>21</v>
      </c>
      <c r="B24" s="38" t="s">
        <v>46</v>
      </c>
      <c r="C24" s="151" t="s">
        <v>160</v>
      </c>
      <c r="D24" s="40" t="s">
        <v>161</v>
      </c>
      <c r="E24" s="38">
        <v>3920.55</v>
      </c>
      <c r="F24" s="38">
        <v>3920.55</v>
      </c>
      <c r="G24" s="39">
        <v>6241.75</v>
      </c>
      <c r="H24" s="38">
        <v>3920.55</v>
      </c>
      <c r="I24" s="39">
        <v>0</v>
      </c>
      <c r="J24" s="39"/>
      <c r="K24" s="38">
        <f t="shared" si="1"/>
        <v>47.05</v>
      </c>
      <c r="L24" s="38">
        <f t="shared" si="2"/>
        <v>627.29</v>
      </c>
      <c r="M24" s="39">
        <f t="shared" si="3"/>
        <v>499.34</v>
      </c>
      <c r="N24" s="38">
        <f t="shared" si="4"/>
        <v>27.44</v>
      </c>
      <c r="O24" s="39">
        <f t="shared" si="5"/>
        <v>0</v>
      </c>
      <c r="P24" s="39">
        <f t="shared" si="6"/>
        <v>0</v>
      </c>
      <c r="Q24" s="39">
        <f t="shared" si="7"/>
        <v>1201.12</v>
      </c>
      <c r="R24" s="38">
        <f t="shared" si="8"/>
        <v>0</v>
      </c>
      <c r="S24" s="38">
        <f t="shared" si="9"/>
        <v>313.64</v>
      </c>
      <c r="T24" s="39">
        <f t="shared" si="10"/>
        <v>124.84</v>
      </c>
      <c r="U24" s="38">
        <f t="shared" si="11"/>
        <v>11.76</v>
      </c>
      <c r="V24" s="39">
        <f t="shared" si="12"/>
        <v>0</v>
      </c>
      <c r="W24" s="39">
        <f t="shared" si="13"/>
        <v>0</v>
      </c>
      <c r="X24" s="38">
        <f t="shared" si="14"/>
        <v>450.24</v>
      </c>
      <c r="Y24" s="38">
        <f t="shared" si="15"/>
        <v>1651.36</v>
      </c>
      <c r="Z24" s="38"/>
      <c r="AA24" s="41" t="s">
        <v>46</v>
      </c>
      <c r="AB24" s="42">
        <f t="shared" ref="AB24:AH24" si="36">K24+R24</f>
        <v>47.05</v>
      </c>
      <c r="AC24" s="42">
        <f t="shared" si="36"/>
        <v>940.93</v>
      </c>
      <c r="AD24" s="42">
        <f t="shared" si="36"/>
        <v>624.18</v>
      </c>
      <c r="AE24" s="42">
        <f t="shared" si="36"/>
        <v>39.2</v>
      </c>
      <c r="AF24" s="42">
        <f t="shared" si="36"/>
        <v>0</v>
      </c>
      <c r="AG24" s="42">
        <f t="shared" si="36"/>
        <v>0</v>
      </c>
      <c r="AH24" s="42">
        <f t="shared" si="36"/>
        <v>1651.36</v>
      </c>
      <c r="AI24" s="41" t="s">
        <v>31</v>
      </c>
    </row>
    <row r="25" s="15" customFormat="1" ht="16" customHeight="1" spans="1:36">
      <c r="A25" s="37">
        <f t="shared" si="0"/>
        <v>22</v>
      </c>
      <c r="B25" s="38" t="s">
        <v>46</v>
      </c>
      <c r="C25" s="38" t="s">
        <v>162</v>
      </c>
      <c r="D25" s="40" t="s">
        <v>163</v>
      </c>
      <c r="E25" s="38">
        <v>3920.55</v>
      </c>
      <c r="F25" s="38">
        <v>3920.55</v>
      </c>
      <c r="G25" s="39">
        <v>6241.75</v>
      </c>
      <c r="H25" s="38">
        <v>3920.55</v>
      </c>
      <c r="I25" s="39">
        <v>3180</v>
      </c>
      <c r="J25" s="39"/>
      <c r="K25" s="38">
        <f t="shared" si="1"/>
        <v>47.05</v>
      </c>
      <c r="L25" s="38">
        <f t="shared" si="2"/>
        <v>627.29</v>
      </c>
      <c r="M25" s="39">
        <f t="shared" si="3"/>
        <v>499.34</v>
      </c>
      <c r="N25" s="38">
        <f t="shared" si="4"/>
        <v>27.44</v>
      </c>
      <c r="O25" s="39">
        <f t="shared" si="5"/>
        <v>159</v>
      </c>
      <c r="P25" s="39">
        <f t="shared" si="6"/>
        <v>0</v>
      </c>
      <c r="Q25" s="39">
        <f t="shared" si="7"/>
        <v>1360.12</v>
      </c>
      <c r="R25" s="38">
        <f t="shared" si="8"/>
        <v>0</v>
      </c>
      <c r="S25" s="38">
        <f t="shared" si="9"/>
        <v>313.64</v>
      </c>
      <c r="T25" s="39">
        <f t="shared" si="10"/>
        <v>124.84</v>
      </c>
      <c r="U25" s="38">
        <f t="shared" si="11"/>
        <v>11.76</v>
      </c>
      <c r="V25" s="39">
        <f t="shared" si="12"/>
        <v>159</v>
      </c>
      <c r="W25" s="39">
        <f t="shared" si="13"/>
        <v>0</v>
      </c>
      <c r="X25" s="38">
        <f t="shared" si="14"/>
        <v>609.24</v>
      </c>
      <c r="Y25" s="38">
        <f t="shared" si="15"/>
        <v>1969.36</v>
      </c>
      <c r="Z25" s="38"/>
      <c r="AA25" s="41" t="s">
        <v>46</v>
      </c>
      <c r="AB25" s="42">
        <f t="shared" ref="AB25:AH25" si="37">K25+R25</f>
        <v>47.05</v>
      </c>
      <c r="AC25" s="42">
        <f t="shared" si="37"/>
        <v>940.93</v>
      </c>
      <c r="AD25" s="42">
        <f t="shared" si="37"/>
        <v>624.18</v>
      </c>
      <c r="AE25" s="42">
        <f t="shared" si="37"/>
        <v>39.2</v>
      </c>
      <c r="AF25" s="42">
        <f t="shared" si="37"/>
        <v>318</v>
      </c>
      <c r="AG25" s="42">
        <f t="shared" si="37"/>
        <v>0</v>
      </c>
      <c r="AH25" s="42">
        <f t="shared" si="37"/>
        <v>1969.36</v>
      </c>
      <c r="AI25" s="41" t="s">
        <v>31</v>
      </c>
    </row>
    <row r="26" s="15" customFormat="1" ht="16" customHeight="1" spans="1:36">
      <c r="A26" s="37">
        <f t="shared" si="0"/>
        <v>23</v>
      </c>
      <c r="B26" s="38" t="s">
        <v>46</v>
      </c>
      <c r="C26" s="38" t="s">
        <v>164</v>
      </c>
      <c r="D26" s="40" t="s">
        <v>165</v>
      </c>
      <c r="E26" s="38">
        <v>3920.55</v>
      </c>
      <c r="F26" s="38">
        <v>3920.55</v>
      </c>
      <c r="G26" s="39">
        <v>6241.75</v>
      </c>
      <c r="H26" s="38">
        <v>3920.55</v>
      </c>
      <c r="I26" s="39">
        <v>3180</v>
      </c>
      <c r="J26" s="39"/>
      <c r="K26" s="38">
        <f t="shared" si="1"/>
        <v>47.05</v>
      </c>
      <c r="L26" s="38">
        <f t="shared" si="2"/>
        <v>627.29</v>
      </c>
      <c r="M26" s="39">
        <f t="shared" si="3"/>
        <v>499.34</v>
      </c>
      <c r="N26" s="38">
        <f t="shared" si="4"/>
        <v>27.44</v>
      </c>
      <c r="O26" s="39">
        <f t="shared" si="5"/>
        <v>159</v>
      </c>
      <c r="P26" s="39">
        <f t="shared" si="6"/>
        <v>0</v>
      </c>
      <c r="Q26" s="39">
        <f t="shared" si="7"/>
        <v>1360.12</v>
      </c>
      <c r="R26" s="38">
        <f t="shared" si="8"/>
        <v>0</v>
      </c>
      <c r="S26" s="38">
        <f t="shared" si="9"/>
        <v>313.64</v>
      </c>
      <c r="T26" s="39">
        <f t="shared" si="10"/>
        <v>124.84</v>
      </c>
      <c r="U26" s="38">
        <f t="shared" si="11"/>
        <v>11.76</v>
      </c>
      <c r="V26" s="39">
        <f t="shared" si="12"/>
        <v>159</v>
      </c>
      <c r="W26" s="39">
        <f t="shared" si="13"/>
        <v>0</v>
      </c>
      <c r="X26" s="38">
        <f t="shared" si="14"/>
        <v>609.24</v>
      </c>
      <c r="Y26" s="38">
        <f t="shared" si="15"/>
        <v>1969.36</v>
      </c>
      <c r="Z26" s="38"/>
      <c r="AA26" s="41" t="s">
        <v>46</v>
      </c>
      <c r="AB26" s="42">
        <f t="shared" ref="AB26:AH26" si="38">K26+R26</f>
        <v>47.05</v>
      </c>
      <c r="AC26" s="42">
        <f t="shared" si="38"/>
        <v>940.93</v>
      </c>
      <c r="AD26" s="42">
        <f t="shared" si="38"/>
        <v>624.18</v>
      </c>
      <c r="AE26" s="42">
        <f t="shared" si="38"/>
        <v>39.2</v>
      </c>
      <c r="AF26" s="42">
        <f t="shared" si="38"/>
        <v>318</v>
      </c>
      <c r="AG26" s="42">
        <f t="shared" si="38"/>
        <v>0</v>
      </c>
      <c r="AH26" s="42">
        <f t="shared" si="38"/>
        <v>1969.36</v>
      </c>
      <c r="AI26" s="41" t="s">
        <v>31</v>
      </c>
    </row>
    <row r="27" spans="1:36">
      <c r="A27" s="37">
        <f t="shared" si="0"/>
        <v>24</v>
      </c>
      <c r="B27" s="38" t="s">
        <v>166</v>
      </c>
      <c r="C27" s="38" t="s">
        <v>167</v>
      </c>
      <c r="D27" s="40" t="s">
        <v>168</v>
      </c>
      <c r="E27" s="38">
        <v>3920.55</v>
      </c>
      <c r="F27" s="38">
        <v>3920.55</v>
      </c>
      <c r="G27" s="39">
        <v>6241.75</v>
      </c>
      <c r="H27" s="38">
        <v>3920.55</v>
      </c>
      <c r="I27" s="39">
        <v>3180</v>
      </c>
      <c r="J27" s="39"/>
      <c r="K27" s="38">
        <f t="shared" si="1"/>
        <v>47.05</v>
      </c>
      <c r="L27" s="38">
        <f t="shared" si="2"/>
        <v>627.29</v>
      </c>
      <c r="M27" s="39">
        <f t="shared" si="3"/>
        <v>499.34</v>
      </c>
      <c r="N27" s="38">
        <f t="shared" si="4"/>
        <v>27.44</v>
      </c>
      <c r="O27" s="39">
        <f t="shared" si="5"/>
        <v>159</v>
      </c>
      <c r="P27" s="39">
        <f t="shared" si="6"/>
        <v>0</v>
      </c>
      <c r="Q27" s="39">
        <f t="shared" si="7"/>
        <v>1360.12</v>
      </c>
      <c r="R27" s="38">
        <f t="shared" si="8"/>
        <v>0</v>
      </c>
      <c r="S27" s="38">
        <f t="shared" si="9"/>
        <v>313.64</v>
      </c>
      <c r="T27" s="39">
        <f t="shared" si="10"/>
        <v>124.84</v>
      </c>
      <c r="U27" s="38">
        <f t="shared" si="11"/>
        <v>11.76</v>
      </c>
      <c r="V27" s="39">
        <f t="shared" si="12"/>
        <v>159</v>
      </c>
      <c r="W27" s="39">
        <f t="shared" si="13"/>
        <v>0</v>
      </c>
      <c r="X27" s="38">
        <f t="shared" si="14"/>
        <v>609.24</v>
      </c>
      <c r="Y27" s="38">
        <f t="shared" si="15"/>
        <v>1969.36</v>
      </c>
      <c r="Z27" s="38"/>
      <c r="AA27" s="41" t="s">
        <v>74</v>
      </c>
      <c r="AB27" s="42">
        <f t="shared" ref="AB27:AH27" si="39">K27+R27</f>
        <v>47.05</v>
      </c>
      <c r="AC27" s="42">
        <f t="shared" si="39"/>
        <v>940.93</v>
      </c>
      <c r="AD27" s="42">
        <f t="shared" si="39"/>
        <v>624.18</v>
      </c>
      <c r="AE27" s="42">
        <f t="shared" si="39"/>
        <v>39.2</v>
      </c>
      <c r="AF27" s="42">
        <f t="shared" si="39"/>
        <v>318</v>
      </c>
      <c r="AG27" s="42">
        <f t="shared" si="39"/>
        <v>0</v>
      </c>
      <c r="AH27" s="42">
        <f t="shared" si="39"/>
        <v>1969.36</v>
      </c>
      <c r="AI27" s="41" t="s">
        <v>35</v>
      </c>
      <c r="AJ27" s="15"/>
    </row>
    <row r="28" s="15" customFormat="1" ht="16" customHeight="1" spans="1:36">
      <c r="A28" s="37">
        <f t="shared" si="0"/>
        <v>25</v>
      </c>
      <c r="B28" s="38" t="s">
        <v>169</v>
      </c>
      <c r="C28" s="38" t="s">
        <v>170</v>
      </c>
      <c r="D28" s="40" t="s">
        <v>171</v>
      </c>
      <c r="E28" s="38">
        <v>3920.55</v>
      </c>
      <c r="F28" s="38">
        <v>3920.55</v>
      </c>
      <c r="G28" s="39">
        <v>6241.75</v>
      </c>
      <c r="H28" s="38">
        <v>3920.55</v>
      </c>
      <c r="I28" s="39">
        <v>3180</v>
      </c>
      <c r="J28" s="39"/>
      <c r="K28" s="38">
        <f t="shared" si="1"/>
        <v>47.05</v>
      </c>
      <c r="L28" s="38">
        <f t="shared" si="2"/>
        <v>627.29</v>
      </c>
      <c r="M28" s="39">
        <f t="shared" si="3"/>
        <v>499.34</v>
      </c>
      <c r="N28" s="38">
        <f t="shared" si="4"/>
        <v>27.44</v>
      </c>
      <c r="O28" s="39">
        <f t="shared" si="5"/>
        <v>159</v>
      </c>
      <c r="P28" s="39">
        <f t="shared" si="6"/>
        <v>0</v>
      </c>
      <c r="Q28" s="39">
        <f t="shared" si="7"/>
        <v>1360.12</v>
      </c>
      <c r="R28" s="38">
        <f t="shared" si="8"/>
        <v>0</v>
      </c>
      <c r="S28" s="38">
        <f t="shared" si="9"/>
        <v>313.64</v>
      </c>
      <c r="T28" s="39">
        <f t="shared" si="10"/>
        <v>124.84</v>
      </c>
      <c r="U28" s="38">
        <f t="shared" si="11"/>
        <v>11.76</v>
      </c>
      <c r="V28" s="39">
        <f t="shared" si="12"/>
        <v>159</v>
      </c>
      <c r="W28" s="39">
        <f t="shared" si="13"/>
        <v>0</v>
      </c>
      <c r="X28" s="38">
        <f t="shared" si="14"/>
        <v>609.24</v>
      </c>
      <c r="Y28" s="38">
        <f t="shared" si="15"/>
        <v>1969.36</v>
      </c>
      <c r="Z28" s="38"/>
      <c r="AA28" s="41" t="s">
        <v>73</v>
      </c>
      <c r="AB28" s="42">
        <f t="shared" ref="AB28:AH28" si="40">K28+R28</f>
        <v>47.05</v>
      </c>
      <c r="AC28" s="42">
        <f t="shared" si="40"/>
        <v>940.93</v>
      </c>
      <c r="AD28" s="42">
        <f t="shared" si="40"/>
        <v>624.18</v>
      </c>
      <c r="AE28" s="42">
        <f t="shared" si="40"/>
        <v>39.2</v>
      </c>
      <c r="AF28" s="42">
        <f t="shared" si="40"/>
        <v>318</v>
      </c>
      <c r="AG28" s="42">
        <f t="shared" si="40"/>
        <v>0</v>
      </c>
      <c r="AH28" s="42">
        <f t="shared" si="40"/>
        <v>1969.36</v>
      </c>
      <c r="AI28" s="41" t="s">
        <v>34</v>
      </c>
    </row>
    <row r="29" s="15" customFormat="1" ht="16" customHeight="1" spans="1:36">
      <c r="A29" s="37">
        <f t="shared" si="0"/>
        <v>26</v>
      </c>
      <c r="B29" s="38" t="s">
        <v>172</v>
      </c>
      <c r="C29" s="38" t="s">
        <v>173</v>
      </c>
      <c r="D29" s="40" t="s">
        <v>174</v>
      </c>
      <c r="E29" s="38">
        <v>3920.55</v>
      </c>
      <c r="F29" s="38">
        <v>3920.55</v>
      </c>
      <c r="G29" s="39">
        <v>6241.75</v>
      </c>
      <c r="H29" s="38">
        <v>3920.55</v>
      </c>
      <c r="I29" s="39">
        <v>3180</v>
      </c>
      <c r="J29" s="39"/>
      <c r="K29" s="38">
        <f t="shared" si="1"/>
        <v>47.05</v>
      </c>
      <c r="L29" s="38">
        <f t="shared" si="2"/>
        <v>627.29</v>
      </c>
      <c r="M29" s="39">
        <f t="shared" si="3"/>
        <v>499.34</v>
      </c>
      <c r="N29" s="38">
        <f t="shared" si="4"/>
        <v>27.44</v>
      </c>
      <c r="O29" s="39">
        <f t="shared" si="5"/>
        <v>159</v>
      </c>
      <c r="P29" s="39">
        <f t="shared" si="6"/>
        <v>0</v>
      </c>
      <c r="Q29" s="39">
        <f t="shared" si="7"/>
        <v>1360.12</v>
      </c>
      <c r="R29" s="38">
        <f t="shared" si="8"/>
        <v>0</v>
      </c>
      <c r="S29" s="38">
        <f t="shared" si="9"/>
        <v>313.64</v>
      </c>
      <c r="T29" s="39">
        <f t="shared" si="10"/>
        <v>124.84</v>
      </c>
      <c r="U29" s="38">
        <f t="shared" si="11"/>
        <v>11.76</v>
      </c>
      <c r="V29" s="39">
        <f t="shared" si="12"/>
        <v>159</v>
      </c>
      <c r="W29" s="39">
        <f t="shared" si="13"/>
        <v>0</v>
      </c>
      <c r="X29" s="38">
        <f t="shared" si="14"/>
        <v>609.24</v>
      </c>
      <c r="Y29" s="38">
        <f t="shared" si="15"/>
        <v>1969.36</v>
      </c>
      <c r="Z29" s="38"/>
      <c r="AA29" s="41" t="s">
        <v>58</v>
      </c>
      <c r="AB29" s="42">
        <f t="shared" ref="AB29:AH29" si="41">K29+R29</f>
        <v>47.05</v>
      </c>
      <c r="AC29" s="42">
        <f t="shared" si="41"/>
        <v>940.93</v>
      </c>
      <c r="AD29" s="42">
        <f t="shared" si="41"/>
        <v>624.18</v>
      </c>
      <c r="AE29" s="42">
        <f t="shared" si="41"/>
        <v>39.2</v>
      </c>
      <c r="AF29" s="42">
        <f t="shared" si="41"/>
        <v>318</v>
      </c>
      <c r="AG29" s="42">
        <f t="shared" si="41"/>
        <v>0</v>
      </c>
      <c r="AH29" s="42">
        <f t="shared" si="41"/>
        <v>1969.36</v>
      </c>
      <c r="AI29" s="41" t="s">
        <v>35</v>
      </c>
    </row>
    <row r="30" s="15" customFormat="1" ht="16" customHeight="1" spans="1:36">
      <c r="A30" s="37">
        <f t="shared" si="0"/>
        <v>27</v>
      </c>
      <c r="B30" s="38" t="s">
        <v>172</v>
      </c>
      <c r="C30" s="38" t="s">
        <v>175</v>
      </c>
      <c r="D30" s="40" t="s">
        <v>176</v>
      </c>
      <c r="E30" s="38">
        <v>3920.55</v>
      </c>
      <c r="F30" s="38">
        <v>3920.55</v>
      </c>
      <c r="G30" s="39">
        <v>6241.75</v>
      </c>
      <c r="H30" s="38">
        <v>3920.55</v>
      </c>
      <c r="I30" s="39">
        <v>3180</v>
      </c>
      <c r="J30" s="39"/>
      <c r="K30" s="38">
        <f t="shared" si="1"/>
        <v>47.05</v>
      </c>
      <c r="L30" s="38">
        <f t="shared" si="2"/>
        <v>627.29</v>
      </c>
      <c r="M30" s="39">
        <f t="shared" si="3"/>
        <v>499.34</v>
      </c>
      <c r="N30" s="38">
        <f t="shared" si="4"/>
        <v>27.44</v>
      </c>
      <c r="O30" s="39">
        <f t="shared" si="5"/>
        <v>159</v>
      </c>
      <c r="P30" s="39">
        <f t="shared" si="6"/>
        <v>0</v>
      </c>
      <c r="Q30" s="39">
        <f t="shared" si="7"/>
        <v>1360.12</v>
      </c>
      <c r="R30" s="38">
        <f t="shared" si="8"/>
        <v>0</v>
      </c>
      <c r="S30" s="38">
        <f t="shared" si="9"/>
        <v>313.64</v>
      </c>
      <c r="T30" s="39">
        <f t="shared" si="10"/>
        <v>124.84</v>
      </c>
      <c r="U30" s="38">
        <f t="shared" si="11"/>
        <v>11.76</v>
      </c>
      <c r="V30" s="39">
        <f t="shared" si="12"/>
        <v>159</v>
      </c>
      <c r="W30" s="39">
        <f t="shared" si="13"/>
        <v>0</v>
      </c>
      <c r="X30" s="38">
        <f t="shared" si="14"/>
        <v>609.24</v>
      </c>
      <c r="Y30" s="38">
        <f t="shared" si="15"/>
        <v>1969.36</v>
      </c>
      <c r="Z30" s="38"/>
      <c r="AA30" s="41" t="s">
        <v>78</v>
      </c>
      <c r="AB30" s="42">
        <f t="shared" ref="AB30:AH30" si="42">K30+R30</f>
        <v>47.05</v>
      </c>
      <c r="AC30" s="42">
        <f t="shared" si="42"/>
        <v>940.93</v>
      </c>
      <c r="AD30" s="42">
        <f t="shared" si="42"/>
        <v>624.18</v>
      </c>
      <c r="AE30" s="42">
        <f t="shared" si="42"/>
        <v>39.2</v>
      </c>
      <c r="AF30" s="42">
        <f t="shared" si="42"/>
        <v>318</v>
      </c>
      <c r="AG30" s="42">
        <f t="shared" si="42"/>
        <v>0</v>
      </c>
      <c r="AH30" s="42">
        <f t="shared" si="42"/>
        <v>1969.36</v>
      </c>
      <c r="AI30" s="41" t="s">
        <v>36</v>
      </c>
    </row>
    <row r="31" s="15" customFormat="1" ht="16" customHeight="1" spans="1:36">
      <c r="A31" s="37">
        <f t="shared" si="0"/>
        <v>28</v>
      </c>
      <c r="B31" s="38" t="s">
        <v>122</v>
      </c>
      <c r="C31" s="39" t="s">
        <v>177</v>
      </c>
      <c r="D31" s="40" t="s">
        <v>178</v>
      </c>
      <c r="E31" s="38">
        <v>3920.55</v>
      </c>
      <c r="F31" s="38">
        <v>3920.55</v>
      </c>
      <c r="G31" s="39">
        <v>6241.75</v>
      </c>
      <c r="H31" s="38">
        <v>3920.55</v>
      </c>
      <c r="I31" s="39">
        <v>4180</v>
      </c>
      <c r="J31" s="39"/>
      <c r="K31" s="38">
        <f t="shared" si="1"/>
        <v>47.05</v>
      </c>
      <c r="L31" s="38">
        <f t="shared" si="2"/>
        <v>627.29</v>
      </c>
      <c r="M31" s="39">
        <f t="shared" si="3"/>
        <v>499.34</v>
      </c>
      <c r="N31" s="38">
        <f t="shared" si="4"/>
        <v>27.44</v>
      </c>
      <c r="O31" s="39">
        <f t="shared" si="5"/>
        <v>209</v>
      </c>
      <c r="P31" s="39">
        <f t="shared" si="6"/>
        <v>0</v>
      </c>
      <c r="Q31" s="39">
        <f t="shared" si="7"/>
        <v>1410.12</v>
      </c>
      <c r="R31" s="38">
        <f t="shared" si="8"/>
        <v>0</v>
      </c>
      <c r="S31" s="38">
        <f t="shared" si="9"/>
        <v>313.64</v>
      </c>
      <c r="T31" s="39">
        <f t="shared" si="10"/>
        <v>124.84</v>
      </c>
      <c r="U31" s="38">
        <f t="shared" si="11"/>
        <v>11.76</v>
      </c>
      <c r="V31" s="39">
        <f t="shared" si="12"/>
        <v>209</v>
      </c>
      <c r="W31" s="39">
        <f t="shared" si="13"/>
        <v>0</v>
      </c>
      <c r="X31" s="38">
        <f t="shared" si="14"/>
        <v>659.24</v>
      </c>
      <c r="Y31" s="38">
        <f t="shared" si="15"/>
        <v>2069.36</v>
      </c>
      <c r="Z31" s="38"/>
      <c r="AA31" s="41" t="s">
        <v>58</v>
      </c>
      <c r="AB31" s="42">
        <f t="shared" ref="AB31:AH31" si="43">K31+R31</f>
        <v>47.05</v>
      </c>
      <c r="AC31" s="42">
        <f t="shared" si="43"/>
        <v>940.93</v>
      </c>
      <c r="AD31" s="42">
        <f t="shared" si="43"/>
        <v>624.18</v>
      </c>
      <c r="AE31" s="42">
        <f t="shared" si="43"/>
        <v>39.2</v>
      </c>
      <c r="AF31" s="42">
        <f t="shared" si="43"/>
        <v>418</v>
      </c>
      <c r="AG31" s="42">
        <f t="shared" si="43"/>
        <v>0</v>
      </c>
      <c r="AH31" s="42">
        <f t="shared" si="43"/>
        <v>2069.36</v>
      </c>
      <c r="AI31" s="41" t="s">
        <v>35</v>
      </c>
    </row>
    <row r="32" s="15" customFormat="1" ht="16" customHeight="1" spans="1:36">
      <c r="A32" s="37">
        <f t="shared" si="0"/>
        <v>29</v>
      </c>
      <c r="B32" s="38" t="s">
        <v>172</v>
      </c>
      <c r="C32" s="45" t="s">
        <v>179</v>
      </c>
      <c r="D32" s="46" t="s">
        <v>180</v>
      </c>
      <c r="E32" s="38">
        <v>3920.55</v>
      </c>
      <c r="F32" s="38">
        <v>3920.55</v>
      </c>
      <c r="G32" s="39">
        <v>6241.75</v>
      </c>
      <c r="H32" s="38">
        <v>3920.55</v>
      </c>
      <c r="I32" s="39">
        <v>3180</v>
      </c>
      <c r="J32" s="39"/>
      <c r="K32" s="38">
        <f t="shared" si="1"/>
        <v>47.05</v>
      </c>
      <c r="L32" s="38">
        <f t="shared" si="2"/>
        <v>627.29</v>
      </c>
      <c r="M32" s="39">
        <f t="shared" si="3"/>
        <v>499.34</v>
      </c>
      <c r="N32" s="38">
        <f t="shared" si="4"/>
        <v>27.44</v>
      </c>
      <c r="O32" s="39">
        <f t="shared" si="5"/>
        <v>159</v>
      </c>
      <c r="P32" s="39">
        <f t="shared" si="6"/>
        <v>0</v>
      </c>
      <c r="Q32" s="39">
        <f t="shared" si="7"/>
        <v>1360.12</v>
      </c>
      <c r="R32" s="38">
        <f t="shared" si="8"/>
        <v>0</v>
      </c>
      <c r="S32" s="38">
        <f t="shared" si="9"/>
        <v>313.64</v>
      </c>
      <c r="T32" s="39">
        <f t="shared" si="10"/>
        <v>124.84</v>
      </c>
      <c r="U32" s="38">
        <f t="shared" si="11"/>
        <v>11.76</v>
      </c>
      <c r="V32" s="39">
        <f t="shared" si="12"/>
        <v>159</v>
      </c>
      <c r="W32" s="39">
        <f t="shared" si="13"/>
        <v>0</v>
      </c>
      <c r="X32" s="38">
        <f t="shared" si="14"/>
        <v>609.24</v>
      </c>
      <c r="Y32" s="38">
        <f t="shared" si="15"/>
        <v>1969.36</v>
      </c>
      <c r="Z32" s="38"/>
      <c r="AA32" s="41" t="s">
        <v>74</v>
      </c>
      <c r="AB32" s="42">
        <f t="shared" ref="AB32:AH32" si="44">K32+R32</f>
        <v>47.05</v>
      </c>
      <c r="AC32" s="42">
        <f t="shared" si="44"/>
        <v>940.93</v>
      </c>
      <c r="AD32" s="42">
        <f t="shared" si="44"/>
        <v>624.18</v>
      </c>
      <c r="AE32" s="42">
        <f t="shared" si="44"/>
        <v>39.2</v>
      </c>
      <c r="AF32" s="42">
        <f t="shared" si="44"/>
        <v>318</v>
      </c>
      <c r="AG32" s="42">
        <f t="shared" si="44"/>
        <v>0</v>
      </c>
      <c r="AH32" s="42">
        <f t="shared" si="44"/>
        <v>1969.36</v>
      </c>
      <c r="AI32" s="41" t="s">
        <v>35</v>
      </c>
    </row>
    <row r="33" s="15" customFormat="1" ht="16" customHeight="1" spans="1:35">
      <c r="A33" s="37">
        <f t="shared" si="0"/>
        <v>30</v>
      </c>
      <c r="B33" s="38" t="s">
        <v>181</v>
      </c>
      <c r="C33" s="38" t="s">
        <v>182</v>
      </c>
      <c r="D33" s="40" t="s">
        <v>183</v>
      </c>
      <c r="E33" s="38">
        <v>3920.55</v>
      </c>
      <c r="F33" s="38">
        <v>3920.55</v>
      </c>
      <c r="G33" s="39">
        <v>6241.75</v>
      </c>
      <c r="H33" s="38">
        <v>3920.55</v>
      </c>
      <c r="I33" s="39">
        <v>3180</v>
      </c>
      <c r="J33" s="39"/>
      <c r="K33" s="38">
        <f t="shared" si="1"/>
        <v>47.05</v>
      </c>
      <c r="L33" s="38">
        <f t="shared" si="2"/>
        <v>627.29</v>
      </c>
      <c r="M33" s="39">
        <f t="shared" si="3"/>
        <v>499.34</v>
      </c>
      <c r="N33" s="38">
        <f t="shared" si="4"/>
        <v>27.44</v>
      </c>
      <c r="O33" s="39">
        <f t="shared" si="5"/>
        <v>159</v>
      </c>
      <c r="P33" s="39">
        <f t="shared" si="6"/>
        <v>0</v>
      </c>
      <c r="Q33" s="39">
        <f t="shared" si="7"/>
        <v>1360.12</v>
      </c>
      <c r="R33" s="38">
        <f t="shared" si="8"/>
        <v>0</v>
      </c>
      <c r="S33" s="38">
        <f t="shared" si="9"/>
        <v>313.64</v>
      </c>
      <c r="T33" s="39">
        <f t="shared" si="10"/>
        <v>124.84</v>
      </c>
      <c r="U33" s="38">
        <f t="shared" si="11"/>
        <v>11.76</v>
      </c>
      <c r="V33" s="39">
        <f t="shared" si="12"/>
        <v>159</v>
      </c>
      <c r="W33" s="39">
        <f t="shared" si="13"/>
        <v>0</v>
      </c>
      <c r="X33" s="38">
        <f t="shared" si="14"/>
        <v>609.24</v>
      </c>
      <c r="Y33" s="38">
        <f t="shared" si="15"/>
        <v>1969.36</v>
      </c>
      <c r="Z33" s="38"/>
      <c r="AA33" s="41" t="s">
        <v>81</v>
      </c>
      <c r="AB33" s="42">
        <f t="shared" ref="AB33:AH33" si="45">K33+R33</f>
        <v>47.05</v>
      </c>
      <c r="AC33" s="42">
        <f t="shared" si="45"/>
        <v>940.93</v>
      </c>
      <c r="AD33" s="42">
        <f t="shared" si="45"/>
        <v>624.18</v>
      </c>
      <c r="AE33" s="42">
        <f t="shared" si="45"/>
        <v>39.2</v>
      </c>
      <c r="AF33" s="42">
        <f t="shared" si="45"/>
        <v>318</v>
      </c>
      <c r="AG33" s="42">
        <f t="shared" si="45"/>
        <v>0</v>
      </c>
      <c r="AH33" s="42">
        <f t="shared" si="45"/>
        <v>1969.36</v>
      </c>
      <c r="AI33" s="41" t="s">
        <v>31</v>
      </c>
    </row>
    <row r="34" s="15" customFormat="1" ht="16" customHeight="1" spans="1:35">
      <c r="A34" s="37">
        <f t="shared" si="0"/>
        <v>31</v>
      </c>
      <c r="B34" s="38" t="s">
        <v>122</v>
      </c>
      <c r="C34" s="38" t="s">
        <v>184</v>
      </c>
      <c r="D34" s="40" t="s">
        <v>185</v>
      </c>
      <c r="E34" s="38">
        <v>3920.55</v>
      </c>
      <c r="F34" s="38">
        <v>3920.55</v>
      </c>
      <c r="G34" s="39">
        <v>6241.75</v>
      </c>
      <c r="H34" s="38">
        <v>3920.55</v>
      </c>
      <c r="I34" s="39">
        <v>4180</v>
      </c>
      <c r="J34" s="39"/>
      <c r="K34" s="38">
        <f t="shared" si="1"/>
        <v>47.05</v>
      </c>
      <c r="L34" s="38">
        <f t="shared" si="2"/>
        <v>627.29</v>
      </c>
      <c r="M34" s="39">
        <f t="shared" si="3"/>
        <v>499.34</v>
      </c>
      <c r="N34" s="38">
        <f t="shared" si="4"/>
        <v>27.44</v>
      </c>
      <c r="O34" s="39">
        <f t="shared" si="5"/>
        <v>209</v>
      </c>
      <c r="P34" s="39">
        <f t="shared" si="6"/>
        <v>0</v>
      </c>
      <c r="Q34" s="39">
        <f t="shared" si="7"/>
        <v>1410.12</v>
      </c>
      <c r="R34" s="38">
        <f t="shared" si="8"/>
        <v>0</v>
      </c>
      <c r="S34" s="38">
        <f t="shared" si="9"/>
        <v>313.64</v>
      </c>
      <c r="T34" s="39">
        <f t="shared" si="10"/>
        <v>124.84</v>
      </c>
      <c r="U34" s="38">
        <f t="shared" si="11"/>
        <v>11.76</v>
      </c>
      <c r="V34" s="39">
        <f t="shared" si="12"/>
        <v>209</v>
      </c>
      <c r="W34" s="39">
        <f t="shared" si="13"/>
        <v>0</v>
      </c>
      <c r="X34" s="38">
        <f t="shared" si="14"/>
        <v>659.24</v>
      </c>
      <c r="Y34" s="38">
        <f t="shared" si="15"/>
        <v>2069.36</v>
      </c>
      <c r="Z34" s="38"/>
      <c r="AA34" s="41" t="s">
        <v>58</v>
      </c>
      <c r="AB34" s="42">
        <f t="shared" ref="AB34:AH34" si="46">K34+R34</f>
        <v>47.05</v>
      </c>
      <c r="AC34" s="42">
        <f t="shared" si="46"/>
        <v>940.93</v>
      </c>
      <c r="AD34" s="42">
        <f t="shared" si="46"/>
        <v>624.18</v>
      </c>
      <c r="AE34" s="42">
        <f t="shared" si="46"/>
        <v>39.2</v>
      </c>
      <c r="AF34" s="42">
        <f t="shared" si="46"/>
        <v>418</v>
      </c>
      <c r="AG34" s="42">
        <f t="shared" si="46"/>
        <v>0</v>
      </c>
      <c r="AH34" s="42">
        <f t="shared" si="46"/>
        <v>2069.36</v>
      </c>
      <c r="AI34" s="41" t="s">
        <v>35</v>
      </c>
    </row>
    <row r="35" s="15" customFormat="1" ht="16" customHeight="1" spans="1:35">
      <c r="A35" s="37">
        <f t="shared" si="0"/>
        <v>32</v>
      </c>
      <c r="B35" s="38" t="s">
        <v>186</v>
      </c>
      <c r="C35" s="38" t="s">
        <v>187</v>
      </c>
      <c r="D35" s="40" t="s">
        <v>188</v>
      </c>
      <c r="E35" s="38">
        <v>3920.55</v>
      </c>
      <c r="F35" s="38">
        <v>3920.55</v>
      </c>
      <c r="G35" s="39">
        <v>6241.75</v>
      </c>
      <c r="H35" s="38">
        <v>3920.55</v>
      </c>
      <c r="I35" s="39">
        <v>2544</v>
      </c>
      <c r="J35" s="39"/>
      <c r="K35" s="38">
        <f t="shared" si="1"/>
        <v>47.05</v>
      </c>
      <c r="L35" s="38">
        <f t="shared" si="2"/>
        <v>627.29</v>
      </c>
      <c r="M35" s="39">
        <f t="shared" si="3"/>
        <v>499.34</v>
      </c>
      <c r="N35" s="38">
        <f t="shared" si="4"/>
        <v>27.44</v>
      </c>
      <c r="O35" s="39">
        <f t="shared" si="5"/>
        <v>127.2</v>
      </c>
      <c r="P35" s="39">
        <f t="shared" si="6"/>
        <v>0</v>
      </c>
      <c r="Q35" s="39">
        <f t="shared" si="7"/>
        <v>1328.32</v>
      </c>
      <c r="R35" s="38">
        <f t="shared" si="8"/>
        <v>0</v>
      </c>
      <c r="S35" s="38">
        <f t="shared" si="9"/>
        <v>313.64</v>
      </c>
      <c r="T35" s="39">
        <f t="shared" si="10"/>
        <v>124.84</v>
      </c>
      <c r="U35" s="38">
        <f t="shared" si="11"/>
        <v>11.76</v>
      </c>
      <c r="V35" s="39">
        <f t="shared" si="12"/>
        <v>127.2</v>
      </c>
      <c r="W35" s="39">
        <f t="shared" si="13"/>
        <v>0</v>
      </c>
      <c r="X35" s="38">
        <f t="shared" si="14"/>
        <v>577.44</v>
      </c>
      <c r="Y35" s="38">
        <f t="shared" si="15"/>
        <v>1905.76</v>
      </c>
      <c r="Z35" s="38"/>
      <c r="AA35" s="41" t="s">
        <v>66</v>
      </c>
      <c r="AB35" s="42">
        <f t="shared" ref="AB35:AH35" si="47">K35+R35</f>
        <v>47.05</v>
      </c>
      <c r="AC35" s="42">
        <f t="shared" si="47"/>
        <v>940.93</v>
      </c>
      <c r="AD35" s="42">
        <f t="shared" si="47"/>
        <v>624.18</v>
      </c>
      <c r="AE35" s="42">
        <f t="shared" si="47"/>
        <v>39.2</v>
      </c>
      <c r="AF35" s="42">
        <f t="shared" si="47"/>
        <v>254.4</v>
      </c>
      <c r="AG35" s="42">
        <f t="shared" si="47"/>
        <v>0</v>
      </c>
      <c r="AH35" s="42">
        <f t="shared" si="47"/>
        <v>1905.76</v>
      </c>
      <c r="AI35" s="41" t="s">
        <v>36</v>
      </c>
    </row>
    <row r="36" s="15" customFormat="1" ht="16" customHeight="1" spans="1:35">
      <c r="A36" s="37">
        <f t="shared" si="0"/>
        <v>33</v>
      </c>
      <c r="B36" s="38" t="s">
        <v>189</v>
      </c>
      <c r="C36" s="38" t="s">
        <v>190</v>
      </c>
      <c r="D36" s="40" t="s">
        <v>191</v>
      </c>
      <c r="E36" s="38">
        <v>3920.55</v>
      </c>
      <c r="F36" s="38">
        <v>3920.55</v>
      </c>
      <c r="G36" s="39">
        <v>6241.75</v>
      </c>
      <c r="H36" s="38">
        <v>3920.55</v>
      </c>
      <c r="I36" s="39">
        <v>3180</v>
      </c>
      <c r="J36" s="39"/>
      <c r="K36" s="38">
        <f t="shared" si="1"/>
        <v>47.05</v>
      </c>
      <c r="L36" s="38">
        <f t="shared" si="2"/>
        <v>627.29</v>
      </c>
      <c r="M36" s="39">
        <f t="shared" si="3"/>
        <v>499.34</v>
      </c>
      <c r="N36" s="38">
        <f t="shared" si="4"/>
        <v>27.44</v>
      </c>
      <c r="O36" s="39">
        <f t="shared" si="5"/>
        <v>159</v>
      </c>
      <c r="P36" s="39">
        <f t="shared" si="6"/>
        <v>0</v>
      </c>
      <c r="Q36" s="39">
        <f t="shared" si="7"/>
        <v>1360.12</v>
      </c>
      <c r="R36" s="38">
        <f t="shared" si="8"/>
        <v>0</v>
      </c>
      <c r="S36" s="38">
        <f t="shared" si="9"/>
        <v>313.64</v>
      </c>
      <c r="T36" s="39">
        <f t="shared" si="10"/>
        <v>124.84</v>
      </c>
      <c r="U36" s="38">
        <f t="shared" si="11"/>
        <v>11.76</v>
      </c>
      <c r="V36" s="39">
        <f t="shared" si="12"/>
        <v>159</v>
      </c>
      <c r="W36" s="39">
        <f t="shared" si="13"/>
        <v>0</v>
      </c>
      <c r="X36" s="38">
        <f t="shared" si="14"/>
        <v>609.24</v>
      </c>
      <c r="Y36" s="38">
        <f t="shared" si="15"/>
        <v>1969.36</v>
      </c>
      <c r="Z36" s="38"/>
      <c r="AA36" s="41" t="s">
        <v>52</v>
      </c>
      <c r="AB36" s="42">
        <f t="shared" ref="AB36:AH36" si="48">K36+R36</f>
        <v>47.05</v>
      </c>
      <c r="AC36" s="42">
        <f t="shared" si="48"/>
        <v>940.93</v>
      </c>
      <c r="AD36" s="42">
        <f t="shared" si="48"/>
        <v>624.18</v>
      </c>
      <c r="AE36" s="42">
        <f t="shared" si="48"/>
        <v>39.2</v>
      </c>
      <c r="AF36" s="42">
        <f t="shared" si="48"/>
        <v>318</v>
      </c>
      <c r="AG36" s="42">
        <f t="shared" si="48"/>
        <v>0</v>
      </c>
      <c r="AH36" s="42">
        <f t="shared" si="48"/>
        <v>1969.36</v>
      </c>
      <c r="AI36" s="41" t="s">
        <v>36</v>
      </c>
    </row>
    <row r="37" s="15" customFormat="1" ht="16" customHeight="1" spans="1:35">
      <c r="A37" s="37">
        <f t="shared" si="0"/>
        <v>34</v>
      </c>
      <c r="B37" s="38" t="s">
        <v>192</v>
      </c>
      <c r="C37" s="38" t="s">
        <v>193</v>
      </c>
      <c r="D37" s="40" t="s">
        <v>194</v>
      </c>
      <c r="E37" s="38">
        <v>4500</v>
      </c>
      <c r="F37" s="38">
        <v>4500</v>
      </c>
      <c r="G37" s="39">
        <v>6241.75</v>
      </c>
      <c r="H37" s="38">
        <v>4500</v>
      </c>
      <c r="I37" s="39">
        <v>4180</v>
      </c>
      <c r="J37" s="39"/>
      <c r="K37" s="38">
        <f t="shared" si="1"/>
        <v>54</v>
      </c>
      <c r="L37" s="38">
        <f t="shared" si="2"/>
        <v>720</v>
      </c>
      <c r="M37" s="39">
        <f t="shared" si="3"/>
        <v>499.34</v>
      </c>
      <c r="N37" s="38">
        <f t="shared" si="4"/>
        <v>31.5</v>
      </c>
      <c r="O37" s="39">
        <f t="shared" si="5"/>
        <v>209</v>
      </c>
      <c r="P37" s="39">
        <f t="shared" si="6"/>
        <v>0</v>
      </c>
      <c r="Q37" s="39">
        <f t="shared" si="7"/>
        <v>1513.84</v>
      </c>
      <c r="R37" s="38">
        <f t="shared" si="8"/>
        <v>0</v>
      </c>
      <c r="S37" s="38">
        <f t="shared" si="9"/>
        <v>360</v>
      </c>
      <c r="T37" s="39">
        <f t="shared" si="10"/>
        <v>124.84</v>
      </c>
      <c r="U37" s="38">
        <f t="shared" si="11"/>
        <v>13.5</v>
      </c>
      <c r="V37" s="39">
        <f t="shared" si="12"/>
        <v>209</v>
      </c>
      <c r="W37" s="39">
        <f t="shared" si="13"/>
        <v>0</v>
      </c>
      <c r="X37" s="38">
        <f t="shared" si="14"/>
        <v>707.34</v>
      </c>
      <c r="Y37" s="38">
        <f t="shared" si="15"/>
        <v>2221.18</v>
      </c>
      <c r="Z37" s="38"/>
      <c r="AA37" s="41" t="s">
        <v>81</v>
      </c>
      <c r="AB37" s="42">
        <f t="shared" ref="AB37:AH37" si="49">K37+R37</f>
        <v>54</v>
      </c>
      <c r="AC37" s="42">
        <f t="shared" si="49"/>
        <v>1080</v>
      </c>
      <c r="AD37" s="42">
        <f t="shared" si="49"/>
        <v>624.18</v>
      </c>
      <c r="AE37" s="42">
        <f t="shared" si="49"/>
        <v>45</v>
      </c>
      <c r="AF37" s="42">
        <f t="shared" si="49"/>
        <v>418</v>
      </c>
      <c r="AG37" s="42">
        <f t="shared" si="49"/>
        <v>0</v>
      </c>
      <c r="AH37" s="42">
        <f t="shared" si="49"/>
        <v>2221.18</v>
      </c>
      <c r="AI37" s="41" t="s">
        <v>31</v>
      </c>
    </row>
    <row r="38" s="15" customFormat="1" ht="16" customHeight="1" spans="1:35">
      <c r="A38" s="37">
        <f t="shared" si="0"/>
        <v>35</v>
      </c>
      <c r="B38" s="38" t="s">
        <v>195</v>
      </c>
      <c r="C38" s="38" t="s">
        <v>196</v>
      </c>
      <c r="D38" s="40" t="s">
        <v>197</v>
      </c>
      <c r="E38" s="38">
        <v>3920.55</v>
      </c>
      <c r="F38" s="38">
        <v>3920.55</v>
      </c>
      <c r="G38" s="39">
        <v>6241.75</v>
      </c>
      <c r="H38" s="38">
        <v>3920.55</v>
      </c>
      <c r="I38" s="39">
        <v>3180</v>
      </c>
      <c r="J38" s="39"/>
      <c r="K38" s="38">
        <f t="shared" si="1"/>
        <v>47.05</v>
      </c>
      <c r="L38" s="38">
        <f t="shared" si="2"/>
        <v>627.29</v>
      </c>
      <c r="M38" s="39">
        <f t="shared" si="3"/>
        <v>499.34</v>
      </c>
      <c r="N38" s="38">
        <f t="shared" si="4"/>
        <v>27.44</v>
      </c>
      <c r="O38" s="39">
        <f t="shared" si="5"/>
        <v>159</v>
      </c>
      <c r="P38" s="39">
        <f t="shared" si="6"/>
        <v>0</v>
      </c>
      <c r="Q38" s="39">
        <f t="shared" si="7"/>
        <v>1360.12</v>
      </c>
      <c r="R38" s="38">
        <f t="shared" si="8"/>
        <v>0</v>
      </c>
      <c r="S38" s="38">
        <f t="shared" si="9"/>
        <v>313.64</v>
      </c>
      <c r="T38" s="39">
        <f t="shared" si="10"/>
        <v>124.84</v>
      </c>
      <c r="U38" s="38">
        <f t="shared" si="11"/>
        <v>11.76</v>
      </c>
      <c r="V38" s="39">
        <f t="shared" si="12"/>
        <v>159</v>
      </c>
      <c r="W38" s="39">
        <f t="shared" si="13"/>
        <v>0</v>
      </c>
      <c r="X38" s="38">
        <f t="shared" si="14"/>
        <v>609.24</v>
      </c>
      <c r="Y38" s="38">
        <f t="shared" si="15"/>
        <v>1969.36</v>
      </c>
      <c r="Z38" s="38"/>
      <c r="AA38" s="41" t="s">
        <v>73</v>
      </c>
      <c r="AB38" s="42">
        <f t="shared" ref="AB38:AH38" si="50">K38+R38</f>
        <v>47.05</v>
      </c>
      <c r="AC38" s="42">
        <f t="shared" si="50"/>
        <v>940.93</v>
      </c>
      <c r="AD38" s="42">
        <f t="shared" si="50"/>
        <v>624.18</v>
      </c>
      <c r="AE38" s="42">
        <f t="shared" si="50"/>
        <v>39.2</v>
      </c>
      <c r="AF38" s="42">
        <f t="shared" si="50"/>
        <v>318</v>
      </c>
      <c r="AG38" s="42">
        <f t="shared" si="50"/>
        <v>0</v>
      </c>
      <c r="AH38" s="42">
        <f t="shared" si="50"/>
        <v>1969.36</v>
      </c>
      <c r="AI38" s="41" t="s">
        <v>34</v>
      </c>
    </row>
    <row r="39" s="15" customFormat="1" ht="16" customHeight="1" spans="1:35">
      <c r="A39" s="37">
        <f t="shared" si="0"/>
        <v>36</v>
      </c>
      <c r="B39" s="38" t="s">
        <v>153</v>
      </c>
      <c r="C39" s="38" t="s">
        <v>198</v>
      </c>
      <c r="D39" s="40" t="s">
        <v>199</v>
      </c>
      <c r="E39" s="38">
        <v>3920.55</v>
      </c>
      <c r="F39" s="38">
        <v>3920.55</v>
      </c>
      <c r="G39" s="39">
        <v>6241.75</v>
      </c>
      <c r="H39" s="38">
        <v>3920.55</v>
      </c>
      <c r="I39" s="39">
        <v>3180</v>
      </c>
      <c r="J39" s="39"/>
      <c r="K39" s="38">
        <f t="shared" si="1"/>
        <v>47.05</v>
      </c>
      <c r="L39" s="38">
        <f t="shared" si="2"/>
        <v>627.29</v>
      </c>
      <c r="M39" s="39">
        <f t="shared" si="3"/>
        <v>499.34</v>
      </c>
      <c r="N39" s="38">
        <f t="shared" si="4"/>
        <v>27.44</v>
      </c>
      <c r="O39" s="39">
        <f t="shared" si="5"/>
        <v>159</v>
      </c>
      <c r="P39" s="39">
        <f t="shared" si="6"/>
        <v>0</v>
      </c>
      <c r="Q39" s="39">
        <f t="shared" si="7"/>
        <v>1360.12</v>
      </c>
      <c r="R39" s="38">
        <f t="shared" si="8"/>
        <v>0</v>
      </c>
      <c r="S39" s="38">
        <f t="shared" si="9"/>
        <v>313.64</v>
      </c>
      <c r="T39" s="39">
        <f t="shared" si="10"/>
        <v>124.84</v>
      </c>
      <c r="U39" s="38">
        <f t="shared" si="11"/>
        <v>11.76</v>
      </c>
      <c r="V39" s="39">
        <f t="shared" si="12"/>
        <v>159</v>
      </c>
      <c r="W39" s="39">
        <f t="shared" si="13"/>
        <v>0</v>
      </c>
      <c r="X39" s="38">
        <f t="shared" si="14"/>
        <v>609.24</v>
      </c>
      <c r="Y39" s="38">
        <f t="shared" si="15"/>
        <v>1969.36</v>
      </c>
      <c r="Z39" s="38"/>
      <c r="AA39" s="41" t="s">
        <v>77</v>
      </c>
      <c r="AB39" s="42">
        <f t="shared" ref="AB39:AH39" si="51">K39+R39</f>
        <v>47.05</v>
      </c>
      <c r="AC39" s="42">
        <f t="shared" si="51"/>
        <v>940.93</v>
      </c>
      <c r="AD39" s="42">
        <f t="shared" si="51"/>
        <v>624.18</v>
      </c>
      <c r="AE39" s="42">
        <f t="shared" si="51"/>
        <v>39.2</v>
      </c>
      <c r="AF39" s="42">
        <f t="shared" si="51"/>
        <v>318</v>
      </c>
      <c r="AG39" s="42">
        <f t="shared" si="51"/>
        <v>0</v>
      </c>
      <c r="AH39" s="42">
        <f t="shared" si="51"/>
        <v>1969.36</v>
      </c>
      <c r="AI39" s="41" t="s">
        <v>36</v>
      </c>
    </row>
    <row r="40" s="15" customFormat="1" ht="16" customHeight="1" spans="1:35">
      <c r="A40" s="37">
        <f t="shared" si="0"/>
        <v>37</v>
      </c>
      <c r="B40" s="38" t="s">
        <v>195</v>
      </c>
      <c r="C40" s="38" t="s">
        <v>200</v>
      </c>
      <c r="D40" s="40" t="s">
        <v>201</v>
      </c>
      <c r="E40" s="38">
        <v>3920.55</v>
      </c>
      <c r="F40" s="38">
        <v>3920.55</v>
      </c>
      <c r="G40" s="39">
        <v>6241.75</v>
      </c>
      <c r="H40" s="38">
        <v>3920.55</v>
      </c>
      <c r="I40" s="39">
        <v>3180</v>
      </c>
      <c r="J40" s="39"/>
      <c r="K40" s="38">
        <f t="shared" si="1"/>
        <v>47.05</v>
      </c>
      <c r="L40" s="38">
        <f t="shared" si="2"/>
        <v>627.29</v>
      </c>
      <c r="M40" s="39">
        <f t="shared" si="3"/>
        <v>499.34</v>
      </c>
      <c r="N40" s="38">
        <f t="shared" si="4"/>
        <v>27.44</v>
      </c>
      <c r="O40" s="39">
        <f t="shared" si="5"/>
        <v>159</v>
      </c>
      <c r="P40" s="39">
        <f t="shared" si="6"/>
        <v>0</v>
      </c>
      <c r="Q40" s="39">
        <f t="shared" si="7"/>
        <v>1360.12</v>
      </c>
      <c r="R40" s="38">
        <f t="shared" si="8"/>
        <v>0</v>
      </c>
      <c r="S40" s="38">
        <f t="shared" si="9"/>
        <v>313.64</v>
      </c>
      <c r="T40" s="39">
        <f t="shared" si="10"/>
        <v>124.84</v>
      </c>
      <c r="U40" s="38">
        <f t="shared" si="11"/>
        <v>11.76</v>
      </c>
      <c r="V40" s="39">
        <f t="shared" si="12"/>
        <v>159</v>
      </c>
      <c r="W40" s="39">
        <f t="shared" si="13"/>
        <v>0</v>
      </c>
      <c r="X40" s="38">
        <f t="shared" si="14"/>
        <v>609.24</v>
      </c>
      <c r="Y40" s="38">
        <f t="shared" si="15"/>
        <v>1969.36</v>
      </c>
      <c r="Z40" s="38"/>
      <c r="AA40" s="41" t="s">
        <v>54</v>
      </c>
      <c r="AB40" s="42">
        <f t="shared" ref="AB40:AH40" si="52">K40+R40</f>
        <v>47.05</v>
      </c>
      <c r="AC40" s="42">
        <f t="shared" si="52"/>
        <v>940.93</v>
      </c>
      <c r="AD40" s="42">
        <f t="shared" si="52"/>
        <v>624.18</v>
      </c>
      <c r="AE40" s="42">
        <f t="shared" si="52"/>
        <v>39.2</v>
      </c>
      <c r="AF40" s="42">
        <f t="shared" si="52"/>
        <v>318</v>
      </c>
      <c r="AG40" s="42">
        <f t="shared" si="52"/>
        <v>0</v>
      </c>
      <c r="AH40" s="42">
        <f t="shared" si="52"/>
        <v>1969.36</v>
      </c>
      <c r="AI40" s="41" t="s">
        <v>34</v>
      </c>
    </row>
    <row r="41" s="15" customFormat="1" ht="16" customHeight="1" spans="1:35">
      <c r="A41" s="37">
        <f t="shared" si="0"/>
        <v>38</v>
      </c>
      <c r="B41" s="38" t="s">
        <v>113</v>
      </c>
      <c r="C41" s="38" t="s">
        <v>202</v>
      </c>
      <c r="D41" s="40" t="s">
        <v>203</v>
      </c>
      <c r="E41" s="38">
        <v>3920.55</v>
      </c>
      <c r="F41" s="38">
        <v>3920.55</v>
      </c>
      <c r="G41" s="39">
        <v>6241.75</v>
      </c>
      <c r="H41" s="38">
        <v>3920.55</v>
      </c>
      <c r="I41" s="39">
        <v>4180</v>
      </c>
      <c r="J41" s="39"/>
      <c r="K41" s="38">
        <f t="shared" si="1"/>
        <v>47.05</v>
      </c>
      <c r="L41" s="38">
        <f t="shared" si="2"/>
        <v>627.29</v>
      </c>
      <c r="M41" s="39">
        <f t="shared" si="3"/>
        <v>499.34</v>
      </c>
      <c r="N41" s="38">
        <f t="shared" si="4"/>
        <v>27.44</v>
      </c>
      <c r="O41" s="39">
        <f t="shared" si="5"/>
        <v>209</v>
      </c>
      <c r="P41" s="39">
        <f t="shared" si="6"/>
        <v>0</v>
      </c>
      <c r="Q41" s="39">
        <f t="shared" si="7"/>
        <v>1410.12</v>
      </c>
      <c r="R41" s="38">
        <f t="shared" si="8"/>
        <v>0</v>
      </c>
      <c r="S41" s="38">
        <f t="shared" si="9"/>
        <v>313.64</v>
      </c>
      <c r="T41" s="39">
        <f t="shared" si="10"/>
        <v>124.84</v>
      </c>
      <c r="U41" s="38">
        <f t="shared" si="11"/>
        <v>11.76</v>
      </c>
      <c r="V41" s="39">
        <f t="shared" si="12"/>
        <v>209</v>
      </c>
      <c r="W41" s="39">
        <f t="shared" si="13"/>
        <v>0</v>
      </c>
      <c r="X41" s="38">
        <f t="shared" si="14"/>
        <v>659.24</v>
      </c>
      <c r="Y41" s="38">
        <f t="shared" si="15"/>
        <v>2069.36</v>
      </c>
      <c r="Z41" s="38"/>
      <c r="AA41" s="41" t="s">
        <v>58</v>
      </c>
      <c r="AB41" s="42">
        <f t="shared" ref="AB41:AH41" si="53">K41+R41</f>
        <v>47.05</v>
      </c>
      <c r="AC41" s="42">
        <f t="shared" si="53"/>
        <v>940.93</v>
      </c>
      <c r="AD41" s="42">
        <f t="shared" si="53"/>
        <v>624.18</v>
      </c>
      <c r="AE41" s="42">
        <f t="shared" si="53"/>
        <v>39.2</v>
      </c>
      <c r="AF41" s="42">
        <f t="shared" si="53"/>
        <v>418</v>
      </c>
      <c r="AG41" s="42">
        <f t="shared" si="53"/>
        <v>0</v>
      </c>
      <c r="AH41" s="42">
        <f t="shared" si="53"/>
        <v>2069.36</v>
      </c>
      <c r="AI41" s="41" t="s">
        <v>35</v>
      </c>
    </row>
    <row r="42" s="15" customFormat="1" ht="16" customHeight="1" spans="1:35">
      <c r="A42" s="37">
        <f t="shared" si="0"/>
        <v>39</v>
      </c>
      <c r="B42" s="38" t="s">
        <v>148</v>
      </c>
      <c r="C42" s="38" t="s">
        <v>204</v>
      </c>
      <c r="D42" s="40" t="s">
        <v>205</v>
      </c>
      <c r="E42" s="38">
        <v>3920.55</v>
      </c>
      <c r="F42" s="38">
        <v>3920.55</v>
      </c>
      <c r="G42" s="39">
        <v>6241.75</v>
      </c>
      <c r="H42" s="38">
        <v>3920.55</v>
      </c>
      <c r="I42" s="39">
        <v>3180</v>
      </c>
      <c r="J42" s="39"/>
      <c r="K42" s="38">
        <f t="shared" si="1"/>
        <v>47.05</v>
      </c>
      <c r="L42" s="38">
        <f t="shared" si="2"/>
        <v>627.29</v>
      </c>
      <c r="M42" s="39">
        <f t="shared" si="3"/>
        <v>499.34</v>
      </c>
      <c r="N42" s="38">
        <f t="shared" si="4"/>
        <v>27.44</v>
      </c>
      <c r="O42" s="39">
        <f t="shared" si="5"/>
        <v>159</v>
      </c>
      <c r="P42" s="39">
        <f t="shared" si="6"/>
        <v>0</v>
      </c>
      <c r="Q42" s="39">
        <f t="shared" si="7"/>
        <v>1360.12</v>
      </c>
      <c r="R42" s="38">
        <f t="shared" si="8"/>
        <v>0</v>
      </c>
      <c r="S42" s="38">
        <f t="shared" si="9"/>
        <v>313.64</v>
      </c>
      <c r="T42" s="39">
        <f t="shared" si="10"/>
        <v>124.84</v>
      </c>
      <c r="U42" s="38">
        <f t="shared" si="11"/>
        <v>11.76</v>
      </c>
      <c r="V42" s="39">
        <f t="shared" si="12"/>
        <v>159</v>
      </c>
      <c r="W42" s="39">
        <f t="shared" si="13"/>
        <v>0</v>
      </c>
      <c r="X42" s="38">
        <f t="shared" si="14"/>
        <v>609.24</v>
      </c>
      <c r="Y42" s="38">
        <f t="shared" si="15"/>
        <v>1969.36</v>
      </c>
      <c r="Z42" s="38"/>
      <c r="AA42" s="41" t="s">
        <v>82</v>
      </c>
      <c r="AB42" s="42">
        <f t="shared" ref="AB42:AH42" si="54">K42+R42</f>
        <v>47.05</v>
      </c>
      <c r="AC42" s="42">
        <f t="shared" si="54"/>
        <v>940.93</v>
      </c>
      <c r="AD42" s="42">
        <f t="shared" si="54"/>
        <v>624.18</v>
      </c>
      <c r="AE42" s="42">
        <f t="shared" si="54"/>
        <v>39.2</v>
      </c>
      <c r="AF42" s="42">
        <f t="shared" si="54"/>
        <v>318</v>
      </c>
      <c r="AG42" s="42">
        <f t="shared" si="54"/>
        <v>0</v>
      </c>
      <c r="AH42" s="42">
        <f t="shared" si="54"/>
        <v>1969.36</v>
      </c>
      <c r="AI42" s="41" t="s">
        <v>31</v>
      </c>
    </row>
    <row r="43" s="15" customFormat="1" ht="16" customHeight="1" spans="1:35">
      <c r="A43" s="37">
        <f t="shared" si="0"/>
        <v>40</v>
      </c>
      <c r="B43" s="38" t="s">
        <v>195</v>
      </c>
      <c r="C43" s="38" t="s">
        <v>206</v>
      </c>
      <c r="D43" s="40" t="s">
        <v>207</v>
      </c>
      <c r="E43" s="38">
        <v>3920.55</v>
      </c>
      <c r="F43" s="38">
        <v>3920.55</v>
      </c>
      <c r="G43" s="39">
        <v>6241.75</v>
      </c>
      <c r="H43" s="38">
        <v>3920.55</v>
      </c>
      <c r="I43" s="39">
        <v>3180</v>
      </c>
      <c r="J43" s="39"/>
      <c r="K43" s="38">
        <f t="shared" si="1"/>
        <v>47.05</v>
      </c>
      <c r="L43" s="38">
        <f t="shared" si="2"/>
        <v>627.29</v>
      </c>
      <c r="M43" s="39">
        <f t="shared" si="3"/>
        <v>499.34</v>
      </c>
      <c r="N43" s="38">
        <f t="shared" si="4"/>
        <v>27.44</v>
      </c>
      <c r="O43" s="39">
        <f t="shared" si="5"/>
        <v>159</v>
      </c>
      <c r="P43" s="39">
        <f t="shared" si="6"/>
        <v>0</v>
      </c>
      <c r="Q43" s="39">
        <f t="shared" si="7"/>
        <v>1360.12</v>
      </c>
      <c r="R43" s="38">
        <f t="shared" si="8"/>
        <v>0</v>
      </c>
      <c r="S43" s="38">
        <f t="shared" si="9"/>
        <v>313.64</v>
      </c>
      <c r="T43" s="39">
        <f t="shared" si="10"/>
        <v>124.84</v>
      </c>
      <c r="U43" s="38">
        <f t="shared" si="11"/>
        <v>11.76</v>
      </c>
      <c r="V43" s="39">
        <f t="shared" si="12"/>
        <v>159</v>
      </c>
      <c r="W43" s="39">
        <f t="shared" si="13"/>
        <v>0</v>
      </c>
      <c r="X43" s="38">
        <f t="shared" si="14"/>
        <v>609.24</v>
      </c>
      <c r="Y43" s="38">
        <f t="shared" si="15"/>
        <v>1969.36</v>
      </c>
      <c r="Z43" s="38"/>
      <c r="AA43" s="41" t="s">
        <v>67</v>
      </c>
      <c r="AB43" s="42">
        <f t="shared" ref="AB43:AH43" si="55">K43+R43</f>
        <v>47.05</v>
      </c>
      <c r="AC43" s="42">
        <f t="shared" si="55"/>
        <v>940.93</v>
      </c>
      <c r="AD43" s="42">
        <f t="shared" si="55"/>
        <v>624.18</v>
      </c>
      <c r="AE43" s="42">
        <f t="shared" si="55"/>
        <v>39.2</v>
      </c>
      <c r="AF43" s="42">
        <f t="shared" si="55"/>
        <v>318</v>
      </c>
      <c r="AG43" s="42">
        <f t="shared" si="55"/>
        <v>0</v>
      </c>
      <c r="AH43" s="42">
        <f t="shared" si="55"/>
        <v>1969.36</v>
      </c>
      <c r="AI43" s="41" t="s">
        <v>36</v>
      </c>
    </row>
    <row r="44" s="15" customFormat="1" ht="16" customHeight="1" spans="1:35">
      <c r="A44" s="37">
        <f t="shared" si="0"/>
        <v>41</v>
      </c>
      <c r="B44" s="38" t="s">
        <v>195</v>
      </c>
      <c r="C44" s="38" t="s">
        <v>208</v>
      </c>
      <c r="D44" s="40" t="s">
        <v>209</v>
      </c>
      <c r="E44" s="38">
        <v>3920.55</v>
      </c>
      <c r="F44" s="38">
        <v>3920.55</v>
      </c>
      <c r="G44" s="39">
        <v>6241.75</v>
      </c>
      <c r="H44" s="38">
        <v>3920.55</v>
      </c>
      <c r="I44" s="39">
        <v>3180</v>
      </c>
      <c r="J44" s="39"/>
      <c r="K44" s="38">
        <f t="shared" si="1"/>
        <v>47.05</v>
      </c>
      <c r="L44" s="38">
        <f t="shared" si="2"/>
        <v>627.29</v>
      </c>
      <c r="M44" s="39">
        <f t="shared" si="3"/>
        <v>499.34</v>
      </c>
      <c r="N44" s="38">
        <f t="shared" si="4"/>
        <v>27.44</v>
      </c>
      <c r="O44" s="39">
        <f t="shared" si="5"/>
        <v>159</v>
      </c>
      <c r="P44" s="39">
        <f t="shared" si="6"/>
        <v>0</v>
      </c>
      <c r="Q44" s="39">
        <f t="shared" si="7"/>
        <v>1360.12</v>
      </c>
      <c r="R44" s="38">
        <f t="shared" si="8"/>
        <v>0</v>
      </c>
      <c r="S44" s="38">
        <f t="shared" si="9"/>
        <v>313.64</v>
      </c>
      <c r="T44" s="39">
        <f t="shared" si="10"/>
        <v>124.84</v>
      </c>
      <c r="U44" s="38">
        <f t="shared" si="11"/>
        <v>11.76</v>
      </c>
      <c r="V44" s="39">
        <f t="shared" si="12"/>
        <v>159</v>
      </c>
      <c r="W44" s="39">
        <f t="shared" si="13"/>
        <v>0</v>
      </c>
      <c r="X44" s="38">
        <f t="shared" si="14"/>
        <v>609.24</v>
      </c>
      <c r="Y44" s="38">
        <f t="shared" si="15"/>
        <v>1969.36</v>
      </c>
      <c r="Z44" s="38"/>
      <c r="AA44" s="41" t="s">
        <v>73</v>
      </c>
      <c r="AB44" s="42">
        <f t="shared" ref="AB44:AH44" si="56">K44+R44</f>
        <v>47.05</v>
      </c>
      <c r="AC44" s="42">
        <f t="shared" si="56"/>
        <v>940.93</v>
      </c>
      <c r="AD44" s="42">
        <f t="shared" si="56"/>
        <v>624.18</v>
      </c>
      <c r="AE44" s="42">
        <f t="shared" si="56"/>
        <v>39.2</v>
      </c>
      <c r="AF44" s="42">
        <f t="shared" si="56"/>
        <v>318</v>
      </c>
      <c r="AG44" s="42">
        <f t="shared" si="56"/>
        <v>0</v>
      </c>
      <c r="AH44" s="42">
        <f t="shared" si="56"/>
        <v>1969.36</v>
      </c>
      <c r="AI44" s="41" t="s">
        <v>34</v>
      </c>
    </row>
    <row r="45" s="15" customFormat="1" ht="16" customHeight="1" spans="1:35">
      <c r="A45" s="37">
        <f t="shared" si="0"/>
        <v>42</v>
      </c>
      <c r="B45" s="38" t="s">
        <v>153</v>
      </c>
      <c r="C45" s="38" t="s">
        <v>210</v>
      </c>
      <c r="D45" s="40" t="s">
        <v>211</v>
      </c>
      <c r="E45" s="38">
        <v>4200</v>
      </c>
      <c r="F45" s="38">
        <v>4200</v>
      </c>
      <c r="G45" s="39">
        <v>6241.75</v>
      </c>
      <c r="H45" s="38">
        <v>4200</v>
      </c>
      <c r="I45" s="39">
        <v>4180</v>
      </c>
      <c r="J45" s="39"/>
      <c r="K45" s="38">
        <f t="shared" si="1"/>
        <v>50.4</v>
      </c>
      <c r="L45" s="38">
        <f t="shared" si="2"/>
        <v>672</v>
      </c>
      <c r="M45" s="39">
        <f t="shared" si="3"/>
        <v>499.34</v>
      </c>
      <c r="N45" s="38">
        <f t="shared" si="4"/>
        <v>29.4</v>
      </c>
      <c r="O45" s="39">
        <f t="shared" si="5"/>
        <v>209</v>
      </c>
      <c r="P45" s="39">
        <f t="shared" si="6"/>
        <v>0</v>
      </c>
      <c r="Q45" s="39">
        <f t="shared" si="7"/>
        <v>1460.14</v>
      </c>
      <c r="R45" s="38">
        <f t="shared" si="8"/>
        <v>0</v>
      </c>
      <c r="S45" s="38">
        <f t="shared" si="9"/>
        <v>336</v>
      </c>
      <c r="T45" s="39">
        <f t="shared" si="10"/>
        <v>124.84</v>
      </c>
      <c r="U45" s="38">
        <f t="shared" si="11"/>
        <v>12.6</v>
      </c>
      <c r="V45" s="39">
        <f t="shared" si="12"/>
        <v>209</v>
      </c>
      <c r="W45" s="39">
        <f t="shared" si="13"/>
        <v>0</v>
      </c>
      <c r="X45" s="38">
        <f t="shared" si="14"/>
        <v>682.44</v>
      </c>
      <c r="Y45" s="38">
        <f t="shared" si="15"/>
        <v>2142.58</v>
      </c>
      <c r="Z45" s="38"/>
      <c r="AA45" s="41" t="s">
        <v>77</v>
      </c>
      <c r="AB45" s="42">
        <f t="shared" ref="AB45:AH45" si="57">K45+R45</f>
        <v>50.4</v>
      </c>
      <c r="AC45" s="42">
        <f t="shared" si="57"/>
        <v>1008</v>
      </c>
      <c r="AD45" s="42">
        <f t="shared" si="57"/>
        <v>624.18</v>
      </c>
      <c r="AE45" s="42">
        <f t="shared" si="57"/>
        <v>42</v>
      </c>
      <c r="AF45" s="42">
        <f t="shared" si="57"/>
        <v>418</v>
      </c>
      <c r="AG45" s="42">
        <f t="shared" si="57"/>
        <v>0</v>
      </c>
      <c r="AH45" s="42">
        <f t="shared" si="57"/>
        <v>2142.58</v>
      </c>
      <c r="AI45" s="41" t="s">
        <v>36</v>
      </c>
    </row>
    <row r="46" s="15" customFormat="1" ht="16" customHeight="1" spans="1:35">
      <c r="A46" s="37">
        <f t="shared" si="0"/>
        <v>43</v>
      </c>
      <c r="B46" s="38" t="s">
        <v>195</v>
      </c>
      <c r="C46" s="38" t="s">
        <v>212</v>
      </c>
      <c r="D46" s="40" t="s">
        <v>213</v>
      </c>
      <c r="E46" s="38">
        <v>3920.55</v>
      </c>
      <c r="F46" s="38">
        <v>3920.55</v>
      </c>
      <c r="G46" s="39">
        <v>6241.75</v>
      </c>
      <c r="H46" s="38">
        <v>3920.55</v>
      </c>
      <c r="I46" s="39">
        <v>4180</v>
      </c>
      <c r="J46" s="39"/>
      <c r="K46" s="38">
        <f t="shared" si="1"/>
        <v>47.05</v>
      </c>
      <c r="L46" s="38">
        <f t="shared" si="2"/>
        <v>627.29</v>
      </c>
      <c r="M46" s="39">
        <f t="shared" si="3"/>
        <v>499.34</v>
      </c>
      <c r="N46" s="38">
        <f t="shared" si="4"/>
        <v>27.44</v>
      </c>
      <c r="O46" s="39">
        <f t="shared" si="5"/>
        <v>209</v>
      </c>
      <c r="P46" s="39">
        <f t="shared" si="6"/>
        <v>0</v>
      </c>
      <c r="Q46" s="39">
        <f t="shared" si="7"/>
        <v>1410.12</v>
      </c>
      <c r="R46" s="38">
        <f t="shared" si="8"/>
        <v>0</v>
      </c>
      <c r="S46" s="38">
        <f t="shared" si="9"/>
        <v>313.64</v>
      </c>
      <c r="T46" s="39">
        <f t="shared" si="10"/>
        <v>124.84</v>
      </c>
      <c r="U46" s="38">
        <f t="shared" si="11"/>
        <v>11.76</v>
      </c>
      <c r="V46" s="39">
        <f t="shared" si="12"/>
        <v>209</v>
      </c>
      <c r="W46" s="39">
        <f t="shared" si="13"/>
        <v>0</v>
      </c>
      <c r="X46" s="38">
        <f t="shared" si="14"/>
        <v>659.24</v>
      </c>
      <c r="Y46" s="38">
        <f t="shared" si="15"/>
        <v>2069.36</v>
      </c>
      <c r="Z46" s="38"/>
      <c r="AA46" s="41" t="s">
        <v>73</v>
      </c>
      <c r="AB46" s="42">
        <f t="shared" ref="AB46:AH46" si="58">K46+R46</f>
        <v>47.05</v>
      </c>
      <c r="AC46" s="42">
        <f t="shared" si="58"/>
        <v>940.93</v>
      </c>
      <c r="AD46" s="42">
        <f t="shared" si="58"/>
        <v>624.18</v>
      </c>
      <c r="AE46" s="42">
        <f t="shared" si="58"/>
        <v>39.2</v>
      </c>
      <c r="AF46" s="42">
        <f t="shared" si="58"/>
        <v>418</v>
      </c>
      <c r="AG46" s="42">
        <f t="shared" si="58"/>
        <v>0</v>
      </c>
      <c r="AH46" s="42">
        <f t="shared" si="58"/>
        <v>2069.36</v>
      </c>
      <c r="AI46" s="41" t="s">
        <v>34</v>
      </c>
    </row>
    <row r="47" s="15" customFormat="1" ht="16" customHeight="1" spans="1:35">
      <c r="A47" s="37">
        <f t="shared" si="0"/>
        <v>44</v>
      </c>
      <c r="B47" s="38" t="s">
        <v>195</v>
      </c>
      <c r="C47" s="38" t="s">
        <v>214</v>
      </c>
      <c r="D47" s="40" t="s">
        <v>215</v>
      </c>
      <c r="E47" s="38">
        <v>3920.55</v>
      </c>
      <c r="F47" s="38">
        <v>3920.55</v>
      </c>
      <c r="G47" s="39">
        <v>6241.75</v>
      </c>
      <c r="H47" s="38">
        <v>3920.55</v>
      </c>
      <c r="I47" s="39">
        <v>3180</v>
      </c>
      <c r="J47" s="39"/>
      <c r="K47" s="38">
        <f t="shared" si="1"/>
        <v>47.05</v>
      </c>
      <c r="L47" s="38">
        <f t="shared" si="2"/>
        <v>627.29</v>
      </c>
      <c r="M47" s="39">
        <f t="shared" si="3"/>
        <v>499.34</v>
      </c>
      <c r="N47" s="38">
        <f t="shared" si="4"/>
        <v>27.44</v>
      </c>
      <c r="O47" s="39">
        <f t="shared" si="5"/>
        <v>159</v>
      </c>
      <c r="P47" s="39">
        <f t="shared" si="6"/>
        <v>0</v>
      </c>
      <c r="Q47" s="39">
        <f t="shared" si="7"/>
        <v>1360.12</v>
      </c>
      <c r="R47" s="38">
        <f t="shared" si="8"/>
        <v>0</v>
      </c>
      <c r="S47" s="38">
        <f t="shared" si="9"/>
        <v>313.64</v>
      </c>
      <c r="T47" s="39">
        <f t="shared" si="10"/>
        <v>124.84</v>
      </c>
      <c r="U47" s="38">
        <f t="shared" si="11"/>
        <v>11.76</v>
      </c>
      <c r="V47" s="39">
        <f t="shared" si="12"/>
        <v>159</v>
      </c>
      <c r="W47" s="39">
        <f t="shared" si="13"/>
        <v>0</v>
      </c>
      <c r="X47" s="38">
        <f t="shared" si="14"/>
        <v>609.24</v>
      </c>
      <c r="Y47" s="38">
        <f t="shared" si="15"/>
        <v>1969.36</v>
      </c>
      <c r="Z47" s="38"/>
      <c r="AA47" s="41" t="s">
        <v>73</v>
      </c>
      <c r="AB47" s="42">
        <f t="shared" ref="AB47:AH47" si="59">K47+R47</f>
        <v>47.05</v>
      </c>
      <c r="AC47" s="42">
        <f t="shared" si="59"/>
        <v>940.93</v>
      </c>
      <c r="AD47" s="42">
        <f t="shared" si="59"/>
        <v>624.18</v>
      </c>
      <c r="AE47" s="42">
        <f t="shared" si="59"/>
        <v>39.2</v>
      </c>
      <c r="AF47" s="42">
        <f t="shared" si="59"/>
        <v>318</v>
      </c>
      <c r="AG47" s="42">
        <f t="shared" si="59"/>
        <v>0</v>
      </c>
      <c r="AH47" s="42">
        <f t="shared" si="59"/>
        <v>1969.36</v>
      </c>
      <c r="AI47" s="41" t="s">
        <v>34</v>
      </c>
    </row>
    <row r="48" s="15" customFormat="1" ht="16" customHeight="1" spans="1:35">
      <c r="A48" s="37">
        <f t="shared" si="0"/>
        <v>45</v>
      </c>
      <c r="B48" s="38" t="s">
        <v>195</v>
      </c>
      <c r="C48" s="38" t="s">
        <v>216</v>
      </c>
      <c r="D48" s="40" t="s">
        <v>217</v>
      </c>
      <c r="E48" s="38">
        <v>3920.55</v>
      </c>
      <c r="F48" s="38">
        <v>3920.55</v>
      </c>
      <c r="G48" s="39">
        <v>6241.75</v>
      </c>
      <c r="H48" s="38">
        <v>3920.55</v>
      </c>
      <c r="I48" s="39">
        <v>3180</v>
      </c>
      <c r="J48" s="39"/>
      <c r="K48" s="38">
        <f t="shared" si="1"/>
        <v>47.05</v>
      </c>
      <c r="L48" s="38">
        <f t="shared" si="2"/>
        <v>627.29</v>
      </c>
      <c r="M48" s="39">
        <f t="shared" si="3"/>
        <v>499.34</v>
      </c>
      <c r="N48" s="38">
        <f t="shared" si="4"/>
        <v>27.44</v>
      </c>
      <c r="O48" s="39">
        <f t="shared" si="5"/>
        <v>159</v>
      </c>
      <c r="P48" s="39">
        <f t="shared" si="6"/>
        <v>0</v>
      </c>
      <c r="Q48" s="39">
        <f t="shared" si="7"/>
        <v>1360.12</v>
      </c>
      <c r="R48" s="38">
        <f t="shared" si="8"/>
        <v>0</v>
      </c>
      <c r="S48" s="38">
        <f t="shared" si="9"/>
        <v>313.64</v>
      </c>
      <c r="T48" s="39">
        <f t="shared" si="10"/>
        <v>124.84</v>
      </c>
      <c r="U48" s="38">
        <f t="shared" si="11"/>
        <v>11.76</v>
      </c>
      <c r="V48" s="39">
        <f t="shared" si="12"/>
        <v>159</v>
      </c>
      <c r="W48" s="39">
        <f t="shared" si="13"/>
        <v>0</v>
      </c>
      <c r="X48" s="38">
        <f t="shared" si="14"/>
        <v>609.24</v>
      </c>
      <c r="Y48" s="38">
        <f t="shared" si="15"/>
        <v>1969.36</v>
      </c>
      <c r="Z48" s="38"/>
      <c r="AA48" s="41" t="s">
        <v>67</v>
      </c>
      <c r="AB48" s="42">
        <f t="shared" ref="AB48:AH48" si="60">K48+R48</f>
        <v>47.05</v>
      </c>
      <c r="AC48" s="42">
        <f t="shared" si="60"/>
        <v>940.93</v>
      </c>
      <c r="AD48" s="42">
        <f t="shared" si="60"/>
        <v>624.18</v>
      </c>
      <c r="AE48" s="42">
        <f t="shared" si="60"/>
        <v>39.2</v>
      </c>
      <c r="AF48" s="42">
        <f t="shared" si="60"/>
        <v>318</v>
      </c>
      <c r="AG48" s="42">
        <f t="shared" si="60"/>
        <v>0</v>
      </c>
      <c r="AH48" s="42">
        <f t="shared" si="60"/>
        <v>1969.36</v>
      </c>
      <c r="AI48" s="41" t="s">
        <v>36</v>
      </c>
    </row>
    <row r="49" s="15" customFormat="1" ht="16" customHeight="1" spans="1:36">
      <c r="A49" s="37">
        <f t="shared" si="0"/>
        <v>46</v>
      </c>
      <c r="B49" s="38" t="s">
        <v>195</v>
      </c>
      <c r="C49" s="38" t="s">
        <v>218</v>
      </c>
      <c r="D49" s="40" t="s">
        <v>219</v>
      </c>
      <c r="E49" s="38">
        <v>3920.55</v>
      </c>
      <c r="F49" s="38">
        <v>3920.55</v>
      </c>
      <c r="G49" s="39">
        <v>6241.75</v>
      </c>
      <c r="H49" s="38">
        <v>3920.55</v>
      </c>
      <c r="I49" s="39">
        <v>3180</v>
      </c>
      <c r="J49" s="39"/>
      <c r="K49" s="38">
        <f t="shared" si="1"/>
        <v>47.05</v>
      </c>
      <c r="L49" s="38">
        <f t="shared" si="2"/>
        <v>627.29</v>
      </c>
      <c r="M49" s="39">
        <f t="shared" si="3"/>
        <v>499.34</v>
      </c>
      <c r="N49" s="38">
        <f t="shared" si="4"/>
        <v>27.44</v>
      </c>
      <c r="O49" s="39">
        <f t="shared" si="5"/>
        <v>159</v>
      </c>
      <c r="P49" s="39">
        <f t="shared" si="6"/>
        <v>0</v>
      </c>
      <c r="Q49" s="39">
        <f t="shared" si="7"/>
        <v>1360.12</v>
      </c>
      <c r="R49" s="38">
        <f t="shared" si="8"/>
        <v>0</v>
      </c>
      <c r="S49" s="38">
        <f t="shared" si="9"/>
        <v>313.64</v>
      </c>
      <c r="T49" s="39">
        <f t="shared" si="10"/>
        <v>124.84</v>
      </c>
      <c r="U49" s="38">
        <f t="shared" si="11"/>
        <v>11.76</v>
      </c>
      <c r="V49" s="39">
        <f t="shared" si="12"/>
        <v>159</v>
      </c>
      <c r="W49" s="39">
        <f t="shared" si="13"/>
        <v>0</v>
      </c>
      <c r="X49" s="38">
        <f t="shared" si="14"/>
        <v>609.24</v>
      </c>
      <c r="Y49" s="38">
        <f t="shared" si="15"/>
        <v>1969.36</v>
      </c>
      <c r="Z49" s="38"/>
      <c r="AA49" s="41" t="s">
        <v>73</v>
      </c>
      <c r="AB49" s="42">
        <f t="shared" ref="AB49:AH49" si="61">K49+R49</f>
        <v>47.05</v>
      </c>
      <c r="AC49" s="42">
        <f t="shared" si="61"/>
        <v>940.93</v>
      </c>
      <c r="AD49" s="42">
        <f t="shared" si="61"/>
        <v>624.18</v>
      </c>
      <c r="AE49" s="42">
        <f t="shared" si="61"/>
        <v>39.2</v>
      </c>
      <c r="AF49" s="42">
        <f t="shared" si="61"/>
        <v>318</v>
      </c>
      <c r="AG49" s="42">
        <f t="shared" si="61"/>
        <v>0</v>
      </c>
      <c r="AH49" s="42">
        <f t="shared" si="61"/>
        <v>1969.36</v>
      </c>
      <c r="AI49" s="41" t="s">
        <v>34</v>
      </c>
    </row>
    <row r="50" s="15" customFormat="1" ht="16" customHeight="1" spans="1:36">
      <c r="A50" s="37">
        <f t="shared" si="0"/>
        <v>47</v>
      </c>
      <c r="B50" s="38" t="s">
        <v>153</v>
      </c>
      <c r="C50" s="38" t="s">
        <v>220</v>
      </c>
      <c r="D50" s="40" t="s">
        <v>221</v>
      </c>
      <c r="E50" s="38">
        <v>4200</v>
      </c>
      <c r="F50" s="38">
        <v>4200</v>
      </c>
      <c r="G50" s="39">
        <v>6241.75</v>
      </c>
      <c r="H50" s="38">
        <v>4200</v>
      </c>
      <c r="I50" s="39">
        <v>4180</v>
      </c>
      <c r="J50" s="39"/>
      <c r="K50" s="38">
        <f t="shared" si="1"/>
        <v>50.4</v>
      </c>
      <c r="L50" s="38">
        <f t="shared" si="2"/>
        <v>672</v>
      </c>
      <c r="M50" s="39">
        <f t="shared" si="3"/>
        <v>499.34</v>
      </c>
      <c r="N50" s="38">
        <f t="shared" si="4"/>
        <v>29.4</v>
      </c>
      <c r="O50" s="39">
        <f t="shared" si="5"/>
        <v>209</v>
      </c>
      <c r="P50" s="39">
        <f t="shared" si="6"/>
        <v>0</v>
      </c>
      <c r="Q50" s="39">
        <f t="shared" si="7"/>
        <v>1460.14</v>
      </c>
      <c r="R50" s="38">
        <f t="shared" si="8"/>
        <v>0</v>
      </c>
      <c r="S50" s="38">
        <f t="shared" si="9"/>
        <v>336</v>
      </c>
      <c r="T50" s="39">
        <f t="shared" si="10"/>
        <v>124.84</v>
      </c>
      <c r="U50" s="38">
        <f t="shared" si="11"/>
        <v>12.6</v>
      </c>
      <c r="V50" s="39">
        <f t="shared" si="12"/>
        <v>209</v>
      </c>
      <c r="W50" s="39">
        <f t="shared" si="13"/>
        <v>0</v>
      </c>
      <c r="X50" s="38">
        <f t="shared" si="14"/>
        <v>682.44</v>
      </c>
      <c r="Y50" s="38">
        <f t="shared" si="15"/>
        <v>2142.58</v>
      </c>
      <c r="Z50" s="38"/>
      <c r="AA50" s="41" t="s">
        <v>67</v>
      </c>
      <c r="AB50" s="42">
        <f t="shared" ref="AB50:AH50" si="62">K50+R50</f>
        <v>50.4</v>
      </c>
      <c r="AC50" s="42">
        <f t="shared" si="62"/>
        <v>1008</v>
      </c>
      <c r="AD50" s="42">
        <f t="shared" si="62"/>
        <v>624.18</v>
      </c>
      <c r="AE50" s="42">
        <f t="shared" si="62"/>
        <v>42</v>
      </c>
      <c r="AF50" s="42">
        <f t="shared" si="62"/>
        <v>418</v>
      </c>
      <c r="AG50" s="42">
        <f t="shared" si="62"/>
        <v>0</v>
      </c>
      <c r="AH50" s="42">
        <f t="shared" si="62"/>
        <v>2142.58</v>
      </c>
      <c r="AI50" s="41" t="s">
        <v>36</v>
      </c>
    </row>
    <row r="51" s="15" customFormat="1" ht="16" customHeight="1" spans="1:36">
      <c r="A51" s="37">
        <f t="shared" si="0"/>
        <v>48</v>
      </c>
      <c r="B51" s="38" t="s">
        <v>153</v>
      </c>
      <c r="C51" s="38" t="s">
        <v>222</v>
      </c>
      <c r="D51" s="40" t="s">
        <v>223</v>
      </c>
      <c r="E51" s="38">
        <v>3920.55</v>
      </c>
      <c r="F51" s="38">
        <v>3920.55</v>
      </c>
      <c r="G51" s="39">
        <v>6241.75</v>
      </c>
      <c r="H51" s="38">
        <v>3920.55</v>
      </c>
      <c r="I51" s="39">
        <v>4180</v>
      </c>
      <c r="J51" s="39"/>
      <c r="K51" s="38">
        <f t="shared" si="1"/>
        <v>47.05</v>
      </c>
      <c r="L51" s="38">
        <f t="shared" si="2"/>
        <v>627.29</v>
      </c>
      <c r="M51" s="39">
        <f t="shared" si="3"/>
        <v>499.34</v>
      </c>
      <c r="N51" s="38">
        <f t="shared" si="4"/>
        <v>27.44</v>
      </c>
      <c r="O51" s="39">
        <f t="shared" si="5"/>
        <v>209</v>
      </c>
      <c r="P51" s="39">
        <f t="shared" si="6"/>
        <v>0</v>
      </c>
      <c r="Q51" s="39">
        <f t="shared" si="7"/>
        <v>1410.12</v>
      </c>
      <c r="R51" s="38">
        <f t="shared" si="8"/>
        <v>0</v>
      </c>
      <c r="S51" s="38">
        <f t="shared" si="9"/>
        <v>313.64</v>
      </c>
      <c r="T51" s="39">
        <f t="shared" si="10"/>
        <v>124.84</v>
      </c>
      <c r="U51" s="38">
        <f t="shared" si="11"/>
        <v>11.76</v>
      </c>
      <c r="V51" s="39">
        <f t="shared" si="12"/>
        <v>209</v>
      </c>
      <c r="W51" s="39">
        <f t="shared" si="13"/>
        <v>0</v>
      </c>
      <c r="X51" s="38">
        <f t="shared" si="14"/>
        <v>659.24</v>
      </c>
      <c r="Y51" s="38">
        <f t="shared" si="15"/>
        <v>2069.36</v>
      </c>
      <c r="Z51" s="38"/>
      <c r="AA51" s="41" t="s">
        <v>77</v>
      </c>
      <c r="AB51" s="42">
        <f t="shared" ref="AB51:AH51" si="63">K51+R51</f>
        <v>47.05</v>
      </c>
      <c r="AC51" s="42">
        <f t="shared" si="63"/>
        <v>940.93</v>
      </c>
      <c r="AD51" s="42">
        <f t="shared" si="63"/>
        <v>624.18</v>
      </c>
      <c r="AE51" s="42">
        <f t="shared" si="63"/>
        <v>39.2</v>
      </c>
      <c r="AF51" s="42">
        <f t="shared" si="63"/>
        <v>418</v>
      </c>
      <c r="AG51" s="42">
        <f t="shared" si="63"/>
        <v>0</v>
      </c>
      <c r="AH51" s="42">
        <f t="shared" si="63"/>
        <v>2069.36</v>
      </c>
      <c r="AI51" s="41" t="s">
        <v>36</v>
      </c>
    </row>
    <row r="52" s="15" customFormat="1" ht="16" customHeight="1" spans="1:36">
      <c r="A52" s="37">
        <f t="shared" si="0"/>
        <v>49</v>
      </c>
      <c r="B52" s="38" t="s">
        <v>153</v>
      </c>
      <c r="C52" s="38" t="s">
        <v>224</v>
      </c>
      <c r="D52" s="40" t="s">
        <v>225</v>
      </c>
      <c r="E52" s="38">
        <v>3920.55</v>
      </c>
      <c r="F52" s="38">
        <v>3920.55</v>
      </c>
      <c r="G52" s="39">
        <v>6241.75</v>
      </c>
      <c r="H52" s="38">
        <v>3920.55</v>
      </c>
      <c r="I52" s="39">
        <v>4180</v>
      </c>
      <c r="J52" s="39"/>
      <c r="K52" s="38">
        <f t="shared" si="1"/>
        <v>47.05</v>
      </c>
      <c r="L52" s="38">
        <f t="shared" si="2"/>
        <v>627.29</v>
      </c>
      <c r="M52" s="39">
        <f t="shared" si="3"/>
        <v>499.34</v>
      </c>
      <c r="N52" s="38">
        <f t="shared" si="4"/>
        <v>27.44</v>
      </c>
      <c r="O52" s="39">
        <f t="shared" si="5"/>
        <v>209</v>
      </c>
      <c r="P52" s="39">
        <f t="shared" si="6"/>
        <v>0</v>
      </c>
      <c r="Q52" s="39">
        <f t="shared" si="7"/>
        <v>1410.12</v>
      </c>
      <c r="R52" s="38">
        <f t="shared" si="8"/>
        <v>0</v>
      </c>
      <c r="S52" s="38">
        <f t="shared" si="9"/>
        <v>313.64</v>
      </c>
      <c r="T52" s="39">
        <f t="shared" si="10"/>
        <v>124.84</v>
      </c>
      <c r="U52" s="38">
        <f t="shared" si="11"/>
        <v>11.76</v>
      </c>
      <c r="V52" s="39">
        <f t="shared" si="12"/>
        <v>209</v>
      </c>
      <c r="W52" s="39">
        <f t="shared" si="13"/>
        <v>0</v>
      </c>
      <c r="X52" s="38">
        <f t="shared" si="14"/>
        <v>659.24</v>
      </c>
      <c r="Y52" s="38">
        <f t="shared" si="15"/>
        <v>2069.36</v>
      </c>
      <c r="Z52" s="38"/>
      <c r="AA52" s="41" t="s">
        <v>77</v>
      </c>
      <c r="AB52" s="42">
        <f t="shared" ref="AB52:AH52" si="64">K52+R52</f>
        <v>47.05</v>
      </c>
      <c r="AC52" s="42">
        <f t="shared" si="64"/>
        <v>940.93</v>
      </c>
      <c r="AD52" s="42">
        <f t="shared" si="64"/>
        <v>624.18</v>
      </c>
      <c r="AE52" s="42">
        <f t="shared" si="64"/>
        <v>39.2</v>
      </c>
      <c r="AF52" s="42">
        <f t="shared" si="64"/>
        <v>418</v>
      </c>
      <c r="AG52" s="42">
        <f t="shared" si="64"/>
        <v>0</v>
      </c>
      <c r="AH52" s="42">
        <f t="shared" si="64"/>
        <v>2069.36</v>
      </c>
      <c r="AI52" s="41" t="s">
        <v>36</v>
      </c>
    </row>
    <row r="53" s="15" customFormat="1" ht="16" customHeight="1" spans="1:36">
      <c r="A53" s="37">
        <f t="shared" si="0"/>
        <v>50</v>
      </c>
      <c r="B53" s="38" t="s">
        <v>153</v>
      </c>
      <c r="C53" s="38" t="s">
        <v>226</v>
      </c>
      <c r="D53" s="40" t="s">
        <v>227</v>
      </c>
      <c r="E53" s="38">
        <v>3920.55</v>
      </c>
      <c r="F53" s="38">
        <v>3920.55</v>
      </c>
      <c r="G53" s="39">
        <v>6241.75</v>
      </c>
      <c r="H53" s="38">
        <v>3920.55</v>
      </c>
      <c r="I53" s="39">
        <v>3180</v>
      </c>
      <c r="J53" s="39"/>
      <c r="K53" s="38">
        <f t="shared" si="1"/>
        <v>47.05</v>
      </c>
      <c r="L53" s="38">
        <f t="shared" si="2"/>
        <v>627.29</v>
      </c>
      <c r="M53" s="39">
        <f t="shared" si="3"/>
        <v>499.34</v>
      </c>
      <c r="N53" s="38">
        <f t="shared" si="4"/>
        <v>27.44</v>
      </c>
      <c r="O53" s="39">
        <f t="shared" si="5"/>
        <v>159</v>
      </c>
      <c r="P53" s="39">
        <f t="shared" si="6"/>
        <v>0</v>
      </c>
      <c r="Q53" s="39">
        <f t="shared" si="7"/>
        <v>1360.12</v>
      </c>
      <c r="R53" s="38">
        <f t="shared" si="8"/>
        <v>0</v>
      </c>
      <c r="S53" s="38">
        <f t="shared" si="9"/>
        <v>313.64</v>
      </c>
      <c r="T53" s="39">
        <f t="shared" si="10"/>
        <v>124.84</v>
      </c>
      <c r="U53" s="38">
        <f t="shared" si="11"/>
        <v>11.76</v>
      </c>
      <c r="V53" s="39">
        <f t="shared" si="12"/>
        <v>159</v>
      </c>
      <c r="W53" s="39">
        <f t="shared" si="13"/>
        <v>0</v>
      </c>
      <c r="X53" s="38">
        <f t="shared" si="14"/>
        <v>609.24</v>
      </c>
      <c r="Y53" s="38">
        <f t="shared" si="15"/>
        <v>1969.36</v>
      </c>
      <c r="Z53" s="38"/>
      <c r="AA53" s="41" t="s">
        <v>74</v>
      </c>
      <c r="AB53" s="42">
        <f t="shared" ref="AB53:AH53" si="65">K53+R53</f>
        <v>47.05</v>
      </c>
      <c r="AC53" s="42">
        <f t="shared" si="65"/>
        <v>940.93</v>
      </c>
      <c r="AD53" s="42">
        <f t="shared" si="65"/>
        <v>624.18</v>
      </c>
      <c r="AE53" s="42">
        <f t="shared" si="65"/>
        <v>39.2</v>
      </c>
      <c r="AF53" s="42">
        <f t="shared" si="65"/>
        <v>318</v>
      </c>
      <c r="AG53" s="42">
        <f t="shared" si="65"/>
        <v>0</v>
      </c>
      <c r="AH53" s="42">
        <f t="shared" si="65"/>
        <v>1969.36</v>
      </c>
      <c r="AI53" s="41" t="s">
        <v>35</v>
      </c>
    </row>
    <row r="54" spans="1:36">
      <c r="A54" s="37">
        <f t="shared" si="0"/>
        <v>51</v>
      </c>
      <c r="B54" s="38" t="s">
        <v>195</v>
      </c>
      <c r="C54" s="38" t="s">
        <v>228</v>
      </c>
      <c r="D54" s="40" t="s">
        <v>229</v>
      </c>
      <c r="E54" s="38">
        <v>3920.55</v>
      </c>
      <c r="F54" s="38">
        <v>3920.55</v>
      </c>
      <c r="G54" s="39">
        <v>6241.75</v>
      </c>
      <c r="H54" s="38">
        <v>3920.55</v>
      </c>
      <c r="I54" s="39">
        <v>3180</v>
      </c>
      <c r="J54" s="39"/>
      <c r="K54" s="38">
        <f t="shared" si="1"/>
        <v>47.05</v>
      </c>
      <c r="L54" s="38">
        <f t="shared" si="2"/>
        <v>627.29</v>
      </c>
      <c r="M54" s="39">
        <f t="shared" si="3"/>
        <v>499.34</v>
      </c>
      <c r="N54" s="38">
        <f t="shared" si="4"/>
        <v>27.44</v>
      </c>
      <c r="O54" s="39">
        <f t="shared" si="5"/>
        <v>159</v>
      </c>
      <c r="P54" s="39">
        <f t="shared" si="6"/>
        <v>0</v>
      </c>
      <c r="Q54" s="39">
        <f t="shared" si="7"/>
        <v>1360.12</v>
      </c>
      <c r="R54" s="38">
        <f t="shared" si="8"/>
        <v>0</v>
      </c>
      <c r="S54" s="38">
        <f t="shared" si="9"/>
        <v>313.64</v>
      </c>
      <c r="T54" s="39">
        <f t="shared" si="10"/>
        <v>124.84</v>
      </c>
      <c r="U54" s="38">
        <f t="shared" si="11"/>
        <v>11.76</v>
      </c>
      <c r="V54" s="39">
        <f t="shared" si="12"/>
        <v>159</v>
      </c>
      <c r="W54" s="39">
        <f t="shared" si="13"/>
        <v>0</v>
      </c>
      <c r="X54" s="38">
        <f t="shared" si="14"/>
        <v>609.24</v>
      </c>
      <c r="Y54" s="38">
        <f t="shared" si="15"/>
        <v>1969.36</v>
      </c>
      <c r="Z54" s="38"/>
      <c r="AA54" s="41" t="s">
        <v>67</v>
      </c>
      <c r="AB54" s="42">
        <f t="shared" ref="AB54:AH54" si="66">K54+R54</f>
        <v>47.05</v>
      </c>
      <c r="AC54" s="42">
        <f t="shared" si="66"/>
        <v>940.93</v>
      </c>
      <c r="AD54" s="42">
        <f t="shared" si="66"/>
        <v>624.18</v>
      </c>
      <c r="AE54" s="42">
        <f t="shared" si="66"/>
        <v>39.2</v>
      </c>
      <c r="AF54" s="42">
        <f t="shared" si="66"/>
        <v>318</v>
      </c>
      <c r="AG54" s="42">
        <f t="shared" si="66"/>
        <v>0</v>
      </c>
      <c r="AH54" s="42">
        <f t="shared" si="66"/>
        <v>1969.36</v>
      </c>
      <c r="AI54" s="41" t="s">
        <v>36</v>
      </c>
      <c r="AJ54" s="15"/>
    </row>
    <row r="55" s="15" customFormat="1" ht="16" customHeight="1" spans="1:36">
      <c r="A55" s="37">
        <f t="shared" si="0"/>
        <v>52</v>
      </c>
      <c r="B55" s="38" t="s">
        <v>110</v>
      </c>
      <c r="C55" s="45" t="s">
        <v>230</v>
      </c>
      <c r="D55" s="46" t="s">
        <v>231</v>
      </c>
      <c r="E55" s="38">
        <v>3920.55</v>
      </c>
      <c r="F55" s="38">
        <v>3920.55</v>
      </c>
      <c r="G55" s="39">
        <v>6241.75</v>
      </c>
      <c r="H55" s="38">
        <v>3920.55</v>
      </c>
      <c r="I55" s="39">
        <v>2200</v>
      </c>
      <c r="J55" s="39"/>
      <c r="K55" s="38">
        <f t="shared" si="1"/>
        <v>47.05</v>
      </c>
      <c r="L55" s="38">
        <f t="shared" si="2"/>
        <v>627.29</v>
      </c>
      <c r="M55" s="39">
        <f t="shared" si="3"/>
        <v>499.34</v>
      </c>
      <c r="N55" s="38">
        <f t="shared" si="4"/>
        <v>27.44</v>
      </c>
      <c r="O55" s="39">
        <f t="shared" si="5"/>
        <v>110</v>
      </c>
      <c r="P55" s="39">
        <f t="shared" si="6"/>
        <v>0</v>
      </c>
      <c r="Q55" s="39">
        <f t="shared" si="7"/>
        <v>1311.12</v>
      </c>
      <c r="R55" s="38">
        <f t="shared" si="8"/>
        <v>0</v>
      </c>
      <c r="S55" s="38">
        <f t="shared" si="9"/>
        <v>313.64</v>
      </c>
      <c r="T55" s="39">
        <f t="shared" si="10"/>
        <v>124.84</v>
      </c>
      <c r="U55" s="38">
        <f t="shared" si="11"/>
        <v>11.76</v>
      </c>
      <c r="V55" s="39">
        <f t="shared" si="12"/>
        <v>110</v>
      </c>
      <c r="W55" s="39">
        <f t="shared" si="13"/>
        <v>0</v>
      </c>
      <c r="X55" s="38">
        <f t="shared" si="14"/>
        <v>560.24</v>
      </c>
      <c r="Y55" s="38">
        <f t="shared" si="15"/>
        <v>1871.36</v>
      </c>
      <c r="Z55" s="38"/>
      <c r="AA55" s="41" t="s">
        <v>62</v>
      </c>
      <c r="AB55" s="42">
        <f t="shared" ref="AB55:AH55" si="67">K55+R55</f>
        <v>47.05</v>
      </c>
      <c r="AC55" s="42">
        <f t="shared" si="67"/>
        <v>940.93</v>
      </c>
      <c r="AD55" s="42">
        <f t="shared" si="67"/>
        <v>624.18</v>
      </c>
      <c r="AE55" s="42">
        <f t="shared" si="67"/>
        <v>39.2</v>
      </c>
      <c r="AF55" s="42">
        <f t="shared" si="67"/>
        <v>220</v>
      </c>
      <c r="AG55" s="42">
        <f t="shared" si="67"/>
        <v>0</v>
      </c>
      <c r="AH55" s="42">
        <f t="shared" si="67"/>
        <v>1871.36</v>
      </c>
      <c r="AI55" s="41" t="s">
        <v>33</v>
      </c>
    </row>
    <row r="56" s="15" customFormat="1" ht="16" customHeight="1" spans="1:36">
      <c r="A56" s="37">
        <f t="shared" si="0"/>
        <v>53</v>
      </c>
      <c r="B56" s="38" t="s">
        <v>195</v>
      </c>
      <c r="C56" s="45" t="s">
        <v>232</v>
      </c>
      <c r="D56" s="46" t="s">
        <v>233</v>
      </c>
      <c r="E56" s="38">
        <v>3920.55</v>
      </c>
      <c r="F56" s="38">
        <v>3920.55</v>
      </c>
      <c r="G56" s="39">
        <v>6241.75</v>
      </c>
      <c r="H56" s="38">
        <v>3920.55</v>
      </c>
      <c r="I56" s="39">
        <v>3180</v>
      </c>
      <c r="J56" s="39"/>
      <c r="K56" s="38">
        <f t="shared" si="1"/>
        <v>47.05</v>
      </c>
      <c r="L56" s="38">
        <f t="shared" si="2"/>
        <v>627.29</v>
      </c>
      <c r="M56" s="39">
        <f t="shared" si="3"/>
        <v>499.34</v>
      </c>
      <c r="N56" s="38">
        <f t="shared" si="4"/>
        <v>27.44</v>
      </c>
      <c r="O56" s="39">
        <f t="shared" si="5"/>
        <v>159</v>
      </c>
      <c r="P56" s="39">
        <f t="shared" si="6"/>
        <v>0</v>
      </c>
      <c r="Q56" s="39">
        <f t="shared" si="7"/>
        <v>1360.12</v>
      </c>
      <c r="R56" s="38">
        <f t="shared" si="8"/>
        <v>0</v>
      </c>
      <c r="S56" s="38">
        <f t="shared" si="9"/>
        <v>313.64</v>
      </c>
      <c r="T56" s="39">
        <f t="shared" si="10"/>
        <v>124.84</v>
      </c>
      <c r="U56" s="38">
        <f t="shared" si="11"/>
        <v>11.76</v>
      </c>
      <c r="V56" s="39">
        <f t="shared" si="12"/>
        <v>159</v>
      </c>
      <c r="W56" s="39">
        <f t="shared" si="13"/>
        <v>0</v>
      </c>
      <c r="X56" s="38">
        <f t="shared" si="14"/>
        <v>609.24</v>
      </c>
      <c r="Y56" s="38">
        <f t="shared" si="15"/>
        <v>1969.36</v>
      </c>
      <c r="Z56" s="38"/>
      <c r="AA56" s="41" t="s">
        <v>67</v>
      </c>
      <c r="AB56" s="42">
        <f t="shared" ref="AB56:AH56" si="68">K56+R56</f>
        <v>47.05</v>
      </c>
      <c r="AC56" s="42">
        <f t="shared" si="68"/>
        <v>940.93</v>
      </c>
      <c r="AD56" s="42">
        <f t="shared" si="68"/>
        <v>624.18</v>
      </c>
      <c r="AE56" s="42">
        <f t="shared" si="68"/>
        <v>39.2</v>
      </c>
      <c r="AF56" s="42">
        <f t="shared" si="68"/>
        <v>318</v>
      </c>
      <c r="AG56" s="42">
        <f t="shared" si="68"/>
        <v>0</v>
      </c>
      <c r="AH56" s="42">
        <f t="shared" si="68"/>
        <v>1969.36</v>
      </c>
      <c r="AI56" s="41" t="s">
        <v>36</v>
      </c>
    </row>
    <row r="57" s="15" customFormat="1" ht="16" customHeight="1" spans="1:36">
      <c r="A57" s="37">
        <f t="shared" si="0"/>
        <v>54</v>
      </c>
      <c r="B57" s="38" t="s">
        <v>195</v>
      </c>
      <c r="C57" s="45" t="s">
        <v>234</v>
      </c>
      <c r="D57" s="46" t="s">
        <v>235</v>
      </c>
      <c r="E57" s="38">
        <v>3920.55</v>
      </c>
      <c r="F57" s="38">
        <v>3920.55</v>
      </c>
      <c r="G57" s="39">
        <v>6241.75</v>
      </c>
      <c r="H57" s="38">
        <v>3920.55</v>
      </c>
      <c r="I57" s="39">
        <v>2200</v>
      </c>
      <c r="J57" s="39"/>
      <c r="K57" s="38">
        <f t="shared" si="1"/>
        <v>47.05</v>
      </c>
      <c r="L57" s="38">
        <f t="shared" si="2"/>
        <v>627.29</v>
      </c>
      <c r="M57" s="39">
        <f t="shared" si="3"/>
        <v>499.34</v>
      </c>
      <c r="N57" s="38">
        <f t="shared" si="4"/>
        <v>27.44</v>
      </c>
      <c r="O57" s="39">
        <f t="shared" si="5"/>
        <v>110</v>
      </c>
      <c r="P57" s="39">
        <f t="shared" si="6"/>
        <v>0</v>
      </c>
      <c r="Q57" s="39">
        <f t="shared" si="7"/>
        <v>1311.12</v>
      </c>
      <c r="R57" s="38">
        <f t="shared" si="8"/>
        <v>0</v>
      </c>
      <c r="S57" s="38">
        <f t="shared" si="9"/>
        <v>313.64</v>
      </c>
      <c r="T57" s="39">
        <f t="shared" si="10"/>
        <v>124.84</v>
      </c>
      <c r="U57" s="38">
        <f t="shared" si="11"/>
        <v>11.76</v>
      </c>
      <c r="V57" s="39">
        <f t="shared" si="12"/>
        <v>110</v>
      </c>
      <c r="W57" s="39">
        <f t="shared" si="13"/>
        <v>0</v>
      </c>
      <c r="X57" s="38">
        <f t="shared" si="14"/>
        <v>560.24</v>
      </c>
      <c r="Y57" s="38">
        <f t="shared" si="15"/>
        <v>1871.36</v>
      </c>
      <c r="Z57" s="38"/>
      <c r="AA57" s="41" t="s">
        <v>67</v>
      </c>
      <c r="AB57" s="42">
        <f t="shared" ref="AB57:AH57" si="69">K57+R57</f>
        <v>47.05</v>
      </c>
      <c r="AC57" s="42">
        <f t="shared" si="69"/>
        <v>940.93</v>
      </c>
      <c r="AD57" s="42">
        <f t="shared" si="69"/>
        <v>624.18</v>
      </c>
      <c r="AE57" s="42">
        <f t="shared" si="69"/>
        <v>39.2</v>
      </c>
      <c r="AF57" s="42">
        <f t="shared" si="69"/>
        <v>220</v>
      </c>
      <c r="AG57" s="42">
        <f t="shared" si="69"/>
        <v>0</v>
      </c>
      <c r="AH57" s="42">
        <f t="shared" si="69"/>
        <v>1871.36</v>
      </c>
      <c r="AI57" s="41" t="s">
        <v>36</v>
      </c>
    </row>
    <row r="58" s="15" customFormat="1" ht="16" customHeight="1" spans="1:36">
      <c r="A58" s="37">
        <f t="shared" si="0"/>
        <v>55</v>
      </c>
      <c r="B58" s="38" t="s">
        <v>195</v>
      </c>
      <c r="C58" s="45" t="s">
        <v>236</v>
      </c>
      <c r="D58" s="221" t="s">
        <v>237</v>
      </c>
      <c r="E58" s="38">
        <v>3920.55</v>
      </c>
      <c r="F58" s="38">
        <v>3920.55</v>
      </c>
      <c r="G58" s="39">
        <v>6241.75</v>
      </c>
      <c r="H58" s="38">
        <v>3920.55</v>
      </c>
      <c r="I58" s="39">
        <v>3180</v>
      </c>
      <c r="J58" s="39"/>
      <c r="K58" s="38">
        <f t="shared" si="1"/>
        <v>47.05</v>
      </c>
      <c r="L58" s="38">
        <f t="shared" si="2"/>
        <v>627.29</v>
      </c>
      <c r="M58" s="39">
        <f t="shared" si="3"/>
        <v>499.34</v>
      </c>
      <c r="N58" s="38">
        <f t="shared" si="4"/>
        <v>27.44</v>
      </c>
      <c r="O58" s="39">
        <f t="shared" si="5"/>
        <v>159</v>
      </c>
      <c r="P58" s="39">
        <f t="shared" si="6"/>
        <v>0</v>
      </c>
      <c r="Q58" s="39">
        <f t="shared" si="7"/>
        <v>1360.12</v>
      </c>
      <c r="R58" s="38">
        <f t="shared" si="8"/>
        <v>0</v>
      </c>
      <c r="S58" s="38">
        <f t="shared" si="9"/>
        <v>313.64</v>
      </c>
      <c r="T58" s="39">
        <f t="shared" si="10"/>
        <v>124.84</v>
      </c>
      <c r="U58" s="38">
        <f t="shared" si="11"/>
        <v>11.76</v>
      </c>
      <c r="V58" s="39">
        <f t="shared" si="12"/>
        <v>159</v>
      </c>
      <c r="W58" s="39">
        <f t="shared" si="13"/>
        <v>0</v>
      </c>
      <c r="X58" s="38">
        <f t="shared" si="14"/>
        <v>609.24</v>
      </c>
      <c r="Y58" s="38">
        <f t="shared" si="15"/>
        <v>1969.36</v>
      </c>
      <c r="Z58" s="38"/>
      <c r="AA58" s="41" t="s">
        <v>73</v>
      </c>
      <c r="AB58" s="42">
        <f t="shared" ref="AB58:AH58" si="70">K58+R58</f>
        <v>47.05</v>
      </c>
      <c r="AC58" s="42">
        <f t="shared" si="70"/>
        <v>940.93</v>
      </c>
      <c r="AD58" s="42">
        <f t="shared" si="70"/>
        <v>624.18</v>
      </c>
      <c r="AE58" s="42">
        <f t="shared" si="70"/>
        <v>39.2</v>
      </c>
      <c r="AF58" s="42">
        <f t="shared" si="70"/>
        <v>318</v>
      </c>
      <c r="AG58" s="42">
        <f t="shared" si="70"/>
        <v>0</v>
      </c>
      <c r="AH58" s="42">
        <f t="shared" si="70"/>
        <v>1969.36</v>
      </c>
      <c r="AI58" s="41" t="s">
        <v>34</v>
      </c>
    </row>
    <row r="59" s="15" customFormat="1" ht="16" customHeight="1" spans="1:36">
      <c r="A59" s="37">
        <f t="shared" si="0"/>
        <v>56</v>
      </c>
      <c r="B59" s="38" t="s">
        <v>238</v>
      </c>
      <c r="C59" s="38" t="s">
        <v>239</v>
      </c>
      <c r="D59" s="40" t="s">
        <v>240</v>
      </c>
      <c r="E59" s="38">
        <v>4200</v>
      </c>
      <c r="F59" s="38">
        <v>4200</v>
      </c>
      <c r="G59" s="39">
        <v>6241.75</v>
      </c>
      <c r="H59" s="38">
        <v>4200</v>
      </c>
      <c r="I59" s="39">
        <v>4180</v>
      </c>
      <c r="J59" s="39"/>
      <c r="K59" s="38">
        <f t="shared" si="1"/>
        <v>50.4</v>
      </c>
      <c r="L59" s="38">
        <f t="shared" si="2"/>
        <v>672</v>
      </c>
      <c r="M59" s="39">
        <f t="shared" si="3"/>
        <v>499.34</v>
      </c>
      <c r="N59" s="38">
        <f t="shared" si="4"/>
        <v>29.4</v>
      </c>
      <c r="O59" s="39">
        <f t="shared" si="5"/>
        <v>209</v>
      </c>
      <c r="P59" s="39">
        <f t="shared" si="6"/>
        <v>0</v>
      </c>
      <c r="Q59" s="39">
        <f t="shared" si="7"/>
        <v>1460.14</v>
      </c>
      <c r="R59" s="38">
        <f t="shared" si="8"/>
        <v>0</v>
      </c>
      <c r="S59" s="38">
        <f t="shared" si="9"/>
        <v>336</v>
      </c>
      <c r="T59" s="39">
        <f t="shared" si="10"/>
        <v>124.84</v>
      </c>
      <c r="U59" s="38">
        <f t="shared" si="11"/>
        <v>12.6</v>
      </c>
      <c r="V59" s="39">
        <f t="shared" si="12"/>
        <v>209</v>
      </c>
      <c r="W59" s="39">
        <f t="shared" si="13"/>
        <v>0</v>
      </c>
      <c r="X59" s="38">
        <f t="shared" si="14"/>
        <v>682.44</v>
      </c>
      <c r="Y59" s="38">
        <f t="shared" si="15"/>
        <v>2142.58</v>
      </c>
      <c r="Z59" s="38"/>
      <c r="AA59" s="41" t="s">
        <v>58</v>
      </c>
      <c r="AB59" s="42">
        <f t="shared" ref="AB59:AH59" si="71">K59+R59</f>
        <v>50.4</v>
      </c>
      <c r="AC59" s="42">
        <f t="shared" si="71"/>
        <v>1008</v>
      </c>
      <c r="AD59" s="42">
        <f t="shared" si="71"/>
        <v>624.18</v>
      </c>
      <c r="AE59" s="42">
        <f t="shared" si="71"/>
        <v>42</v>
      </c>
      <c r="AF59" s="42">
        <f t="shared" si="71"/>
        <v>418</v>
      </c>
      <c r="AG59" s="42">
        <f t="shared" si="71"/>
        <v>0</v>
      </c>
      <c r="AH59" s="42">
        <f t="shared" si="71"/>
        <v>2142.58</v>
      </c>
      <c r="AI59" s="41" t="s">
        <v>35</v>
      </c>
    </row>
    <row r="60" s="15" customFormat="1" ht="16" customHeight="1" spans="1:36">
      <c r="A60" s="37">
        <f t="shared" si="0"/>
        <v>57</v>
      </c>
      <c r="B60" s="38" t="s">
        <v>186</v>
      </c>
      <c r="C60" s="38" t="s">
        <v>241</v>
      </c>
      <c r="D60" s="40" t="s">
        <v>242</v>
      </c>
      <c r="E60" s="38">
        <v>3920.55</v>
      </c>
      <c r="F60" s="38">
        <v>3920.55</v>
      </c>
      <c r="G60" s="39">
        <v>6241.75</v>
      </c>
      <c r="H60" s="38">
        <v>3920.55</v>
      </c>
      <c r="I60" s="39">
        <v>3180</v>
      </c>
      <c r="J60" s="39"/>
      <c r="K60" s="38">
        <f t="shared" si="1"/>
        <v>47.05</v>
      </c>
      <c r="L60" s="38">
        <f t="shared" si="2"/>
        <v>627.29</v>
      </c>
      <c r="M60" s="39">
        <f t="shared" si="3"/>
        <v>499.34</v>
      </c>
      <c r="N60" s="38">
        <f t="shared" si="4"/>
        <v>27.44</v>
      </c>
      <c r="O60" s="39">
        <f t="shared" si="5"/>
        <v>159</v>
      </c>
      <c r="P60" s="39">
        <f t="shared" si="6"/>
        <v>0</v>
      </c>
      <c r="Q60" s="39">
        <f t="shared" si="7"/>
        <v>1360.12</v>
      </c>
      <c r="R60" s="38">
        <f t="shared" si="8"/>
        <v>0</v>
      </c>
      <c r="S60" s="38">
        <f t="shared" si="9"/>
        <v>313.64</v>
      </c>
      <c r="T60" s="39">
        <f t="shared" si="10"/>
        <v>124.84</v>
      </c>
      <c r="U60" s="38">
        <f t="shared" si="11"/>
        <v>11.76</v>
      </c>
      <c r="V60" s="39">
        <f t="shared" si="12"/>
        <v>159</v>
      </c>
      <c r="W60" s="39">
        <f t="shared" si="13"/>
        <v>0</v>
      </c>
      <c r="X60" s="38">
        <f t="shared" si="14"/>
        <v>609.24</v>
      </c>
      <c r="Y60" s="38">
        <f t="shared" si="15"/>
        <v>1969.36</v>
      </c>
      <c r="Z60" s="38"/>
      <c r="AA60" s="41" t="s">
        <v>63</v>
      </c>
      <c r="AB60" s="42">
        <f t="shared" ref="AB60:AH60" si="72">K60+R60</f>
        <v>47.05</v>
      </c>
      <c r="AC60" s="42">
        <f t="shared" si="72"/>
        <v>940.93</v>
      </c>
      <c r="AD60" s="42">
        <f t="shared" si="72"/>
        <v>624.18</v>
      </c>
      <c r="AE60" s="42">
        <f t="shared" si="72"/>
        <v>39.2</v>
      </c>
      <c r="AF60" s="42">
        <f t="shared" si="72"/>
        <v>318</v>
      </c>
      <c r="AG60" s="42">
        <f t="shared" si="72"/>
        <v>0</v>
      </c>
      <c r="AH60" s="42">
        <f t="shared" si="72"/>
        <v>1969.36</v>
      </c>
      <c r="AI60" s="41" t="s">
        <v>33</v>
      </c>
    </row>
    <row r="61" s="15" customFormat="1" ht="16" customHeight="1" spans="1:36">
      <c r="A61" s="37">
        <f t="shared" si="0"/>
        <v>58</v>
      </c>
      <c r="B61" s="38" t="s">
        <v>172</v>
      </c>
      <c r="C61" s="38" t="s">
        <v>243</v>
      </c>
      <c r="D61" s="40" t="s">
        <v>244</v>
      </c>
      <c r="E61" s="38">
        <v>4200</v>
      </c>
      <c r="F61" s="38">
        <v>4200</v>
      </c>
      <c r="G61" s="39">
        <v>6241.75</v>
      </c>
      <c r="H61" s="38">
        <v>4200</v>
      </c>
      <c r="I61" s="39">
        <v>4180</v>
      </c>
      <c r="J61" s="39"/>
      <c r="K61" s="38">
        <f t="shared" si="1"/>
        <v>50.4</v>
      </c>
      <c r="L61" s="38">
        <f t="shared" si="2"/>
        <v>672</v>
      </c>
      <c r="M61" s="39">
        <f t="shared" si="3"/>
        <v>499.34</v>
      </c>
      <c r="N61" s="38">
        <f t="shared" si="4"/>
        <v>29.4</v>
      </c>
      <c r="O61" s="39">
        <f t="shared" si="5"/>
        <v>209</v>
      </c>
      <c r="P61" s="39">
        <f t="shared" si="6"/>
        <v>0</v>
      </c>
      <c r="Q61" s="39">
        <f t="shared" si="7"/>
        <v>1460.14</v>
      </c>
      <c r="R61" s="38">
        <f t="shared" si="8"/>
        <v>0</v>
      </c>
      <c r="S61" s="38">
        <f t="shared" si="9"/>
        <v>336</v>
      </c>
      <c r="T61" s="39">
        <f t="shared" si="10"/>
        <v>124.84</v>
      </c>
      <c r="U61" s="38">
        <f t="shared" si="11"/>
        <v>12.6</v>
      </c>
      <c r="V61" s="39">
        <f t="shared" si="12"/>
        <v>209</v>
      </c>
      <c r="W61" s="39">
        <f t="shared" si="13"/>
        <v>0</v>
      </c>
      <c r="X61" s="38">
        <f t="shared" si="14"/>
        <v>682.44</v>
      </c>
      <c r="Y61" s="38">
        <f t="shared" si="15"/>
        <v>2142.58</v>
      </c>
      <c r="Z61" s="38"/>
      <c r="AA61" s="41" t="s">
        <v>58</v>
      </c>
      <c r="AB61" s="42">
        <f t="shared" ref="AB61:AH61" si="73">K61+R61</f>
        <v>50.4</v>
      </c>
      <c r="AC61" s="42">
        <f t="shared" si="73"/>
        <v>1008</v>
      </c>
      <c r="AD61" s="42">
        <f t="shared" si="73"/>
        <v>624.18</v>
      </c>
      <c r="AE61" s="42">
        <f t="shared" si="73"/>
        <v>42</v>
      </c>
      <c r="AF61" s="42">
        <f t="shared" si="73"/>
        <v>418</v>
      </c>
      <c r="AG61" s="42">
        <f t="shared" si="73"/>
        <v>0</v>
      </c>
      <c r="AH61" s="42">
        <f t="shared" si="73"/>
        <v>2142.58</v>
      </c>
      <c r="AI61" s="41" t="s">
        <v>35</v>
      </c>
    </row>
    <row r="62" s="15" customFormat="1" ht="16" customHeight="1" spans="1:36">
      <c r="A62" s="37">
        <f t="shared" si="0"/>
        <v>59</v>
      </c>
      <c r="B62" s="38" t="s">
        <v>245</v>
      </c>
      <c r="C62" s="38" t="s">
        <v>246</v>
      </c>
      <c r="D62" s="40" t="s">
        <v>247</v>
      </c>
      <c r="E62" s="38">
        <v>4700</v>
      </c>
      <c r="F62" s="38">
        <v>4700</v>
      </c>
      <c r="G62" s="39">
        <v>6241.75</v>
      </c>
      <c r="H62" s="38">
        <v>4700</v>
      </c>
      <c r="I62" s="39">
        <v>4180</v>
      </c>
      <c r="J62" s="39"/>
      <c r="K62" s="38">
        <f t="shared" si="1"/>
        <v>56.4</v>
      </c>
      <c r="L62" s="38">
        <f t="shared" si="2"/>
        <v>752</v>
      </c>
      <c r="M62" s="39">
        <f t="shared" si="3"/>
        <v>499.34</v>
      </c>
      <c r="N62" s="38">
        <f t="shared" si="4"/>
        <v>32.9</v>
      </c>
      <c r="O62" s="39">
        <f t="shared" si="5"/>
        <v>209</v>
      </c>
      <c r="P62" s="39">
        <f t="shared" si="6"/>
        <v>0</v>
      </c>
      <c r="Q62" s="39">
        <f t="shared" si="7"/>
        <v>1549.64</v>
      </c>
      <c r="R62" s="38">
        <f t="shared" si="8"/>
        <v>0</v>
      </c>
      <c r="S62" s="38">
        <f t="shared" si="9"/>
        <v>376</v>
      </c>
      <c r="T62" s="39">
        <f t="shared" si="10"/>
        <v>124.84</v>
      </c>
      <c r="U62" s="38">
        <f t="shared" si="11"/>
        <v>14.1</v>
      </c>
      <c r="V62" s="39">
        <f t="shared" si="12"/>
        <v>209</v>
      </c>
      <c r="W62" s="39">
        <f t="shared" si="13"/>
        <v>0</v>
      </c>
      <c r="X62" s="38">
        <f t="shared" si="14"/>
        <v>723.94</v>
      </c>
      <c r="Y62" s="38">
        <f t="shared" si="15"/>
        <v>2273.58</v>
      </c>
      <c r="Z62" s="38"/>
      <c r="AA62" s="41" t="s">
        <v>74</v>
      </c>
      <c r="AB62" s="42">
        <f t="shared" ref="AB62:AH62" si="74">K62+R62</f>
        <v>56.4</v>
      </c>
      <c r="AC62" s="42">
        <f t="shared" si="74"/>
        <v>1128</v>
      </c>
      <c r="AD62" s="42">
        <f t="shared" si="74"/>
        <v>624.18</v>
      </c>
      <c r="AE62" s="42">
        <f t="shared" si="74"/>
        <v>47</v>
      </c>
      <c r="AF62" s="42">
        <f t="shared" si="74"/>
        <v>418</v>
      </c>
      <c r="AG62" s="42">
        <f t="shared" si="74"/>
        <v>0</v>
      </c>
      <c r="AH62" s="42">
        <f t="shared" si="74"/>
        <v>2273.58</v>
      </c>
      <c r="AI62" s="41" t="s">
        <v>35</v>
      </c>
    </row>
    <row r="63" s="15" customFormat="1" ht="16" customHeight="1" spans="1:36">
      <c r="A63" s="37">
        <f t="shared" si="0"/>
        <v>60</v>
      </c>
      <c r="B63" s="38" t="s">
        <v>248</v>
      </c>
      <c r="C63" s="38" t="s">
        <v>249</v>
      </c>
      <c r="D63" s="40" t="s">
        <v>250</v>
      </c>
      <c r="E63" s="38">
        <v>4200</v>
      </c>
      <c r="F63" s="38">
        <v>4200</v>
      </c>
      <c r="G63" s="39">
        <v>6241.75</v>
      </c>
      <c r="H63" s="38">
        <v>4200</v>
      </c>
      <c r="I63" s="39">
        <v>4180</v>
      </c>
      <c r="J63" s="39"/>
      <c r="K63" s="38">
        <f t="shared" si="1"/>
        <v>50.4</v>
      </c>
      <c r="L63" s="38">
        <f t="shared" si="2"/>
        <v>672</v>
      </c>
      <c r="M63" s="39">
        <f t="shared" si="3"/>
        <v>499.34</v>
      </c>
      <c r="N63" s="38">
        <f t="shared" si="4"/>
        <v>29.4</v>
      </c>
      <c r="O63" s="39">
        <f t="shared" si="5"/>
        <v>209</v>
      </c>
      <c r="P63" s="39">
        <f t="shared" si="6"/>
        <v>0</v>
      </c>
      <c r="Q63" s="39">
        <f t="shared" si="7"/>
        <v>1460.14</v>
      </c>
      <c r="R63" s="38">
        <f t="shared" si="8"/>
        <v>0</v>
      </c>
      <c r="S63" s="38">
        <f t="shared" si="9"/>
        <v>336</v>
      </c>
      <c r="T63" s="39">
        <f t="shared" si="10"/>
        <v>124.84</v>
      </c>
      <c r="U63" s="38">
        <f t="shared" si="11"/>
        <v>12.6</v>
      </c>
      <c r="V63" s="39">
        <f t="shared" si="12"/>
        <v>209</v>
      </c>
      <c r="W63" s="39">
        <f t="shared" si="13"/>
        <v>0</v>
      </c>
      <c r="X63" s="38">
        <f t="shared" si="14"/>
        <v>682.44</v>
      </c>
      <c r="Y63" s="38">
        <f t="shared" si="15"/>
        <v>2142.58</v>
      </c>
      <c r="Z63" s="38"/>
      <c r="AA63" s="41" t="s">
        <v>74</v>
      </c>
      <c r="AB63" s="42">
        <f t="shared" ref="AB63:AH63" si="75">K63+R63</f>
        <v>50.4</v>
      </c>
      <c r="AC63" s="42">
        <f t="shared" si="75"/>
        <v>1008</v>
      </c>
      <c r="AD63" s="42">
        <f t="shared" si="75"/>
        <v>624.18</v>
      </c>
      <c r="AE63" s="42">
        <f t="shared" si="75"/>
        <v>42</v>
      </c>
      <c r="AF63" s="42">
        <f t="shared" si="75"/>
        <v>418</v>
      </c>
      <c r="AG63" s="42">
        <f t="shared" si="75"/>
        <v>0</v>
      </c>
      <c r="AH63" s="42">
        <f t="shared" si="75"/>
        <v>2142.58</v>
      </c>
      <c r="AI63" s="41" t="s">
        <v>35</v>
      </c>
    </row>
    <row r="64" s="15" customFormat="1" ht="16" customHeight="1" spans="1:36">
      <c r="A64" s="37">
        <f t="shared" si="0"/>
        <v>61</v>
      </c>
      <c r="B64" s="38" t="s">
        <v>153</v>
      </c>
      <c r="C64" s="45" t="s">
        <v>251</v>
      </c>
      <c r="D64" s="46" t="s">
        <v>252</v>
      </c>
      <c r="E64" s="38">
        <v>3920.55</v>
      </c>
      <c r="F64" s="38">
        <v>3920.55</v>
      </c>
      <c r="G64" s="39">
        <v>6241.75</v>
      </c>
      <c r="H64" s="38">
        <v>3920.55</v>
      </c>
      <c r="I64" s="39">
        <v>2200</v>
      </c>
      <c r="J64" s="39"/>
      <c r="K64" s="38">
        <f t="shared" si="1"/>
        <v>47.05</v>
      </c>
      <c r="L64" s="38">
        <f t="shared" si="2"/>
        <v>627.29</v>
      </c>
      <c r="M64" s="39">
        <f t="shared" si="3"/>
        <v>499.34</v>
      </c>
      <c r="N64" s="38">
        <f t="shared" si="4"/>
        <v>27.44</v>
      </c>
      <c r="O64" s="39">
        <f t="shared" si="5"/>
        <v>110</v>
      </c>
      <c r="P64" s="39">
        <f t="shared" si="6"/>
        <v>0</v>
      </c>
      <c r="Q64" s="39">
        <f t="shared" si="7"/>
        <v>1311.12</v>
      </c>
      <c r="R64" s="38">
        <f t="shared" si="8"/>
        <v>0</v>
      </c>
      <c r="S64" s="38">
        <f t="shared" si="9"/>
        <v>313.64</v>
      </c>
      <c r="T64" s="39">
        <f t="shared" si="10"/>
        <v>124.84</v>
      </c>
      <c r="U64" s="38">
        <f t="shared" si="11"/>
        <v>11.76</v>
      </c>
      <c r="V64" s="39">
        <f t="shared" si="12"/>
        <v>110</v>
      </c>
      <c r="W64" s="39">
        <f t="shared" si="13"/>
        <v>0</v>
      </c>
      <c r="X64" s="38">
        <f t="shared" si="14"/>
        <v>560.24</v>
      </c>
      <c r="Y64" s="38">
        <f t="shared" si="15"/>
        <v>1871.36</v>
      </c>
      <c r="Z64" s="38"/>
      <c r="AA64" s="41" t="s">
        <v>77</v>
      </c>
      <c r="AB64" s="42">
        <f t="shared" ref="AB64:AH64" si="76">K64+R64</f>
        <v>47.05</v>
      </c>
      <c r="AC64" s="42">
        <f t="shared" si="76"/>
        <v>940.93</v>
      </c>
      <c r="AD64" s="42">
        <f t="shared" si="76"/>
        <v>624.18</v>
      </c>
      <c r="AE64" s="42">
        <f t="shared" si="76"/>
        <v>39.2</v>
      </c>
      <c r="AF64" s="42">
        <f t="shared" si="76"/>
        <v>220</v>
      </c>
      <c r="AG64" s="42">
        <f t="shared" si="76"/>
        <v>0</v>
      </c>
      <c r="AH64" s="42">
        <f t="shared" si="76"/>
        <v>1871.36</v>
      </c>
      <c r="AI64" s="41" t="s">
        <v>36</v>
      </c>
    </row>
    <row r="65" s="15" customFormat="1" ht="16" customHeight="1" spans="1:35">
      <c r="A65" s="37">
        <f t="shared" si="0"/>
        <v>62</v>
      </c>
      <c r="B65" s="38" t="s">
        <v>238</v>
      </c>
      <c r="C65" s="38" t="s">
        <v>253</v>
      </c>
      <c r="D65" s="40" t="s">
        <v>254</v>
      </c>
      <c r="E65" s="38">
        <v>3920.55</v>
      </c>
      <c r="F65" s="38">
        <v>3920.55</v>
      </c>
      <c r="G65" s="39">
        <v>6241.75</v>
      </c>
      <c r="H65" s="38">
        <v>3920.55</v>
      </c>
      <c r="I65" s="39">
        <v>2200</v>
      </c>
      <c r="J65" s="39"/>
      <c r="K65" s="38">
        <f t="shared" si="1"/>
        <v>47.05</v>
      </c>
      <c r="L65" s="38">
        <f t="shared" si="2"/>
        <v>627.29</v>
      </c>
      <c r="M65" s="39">
        <f t="shared" si="3"/>
        <v>499.34</v>
      </c>
      <c r="N65" s="38">
        <f t="shared" si="4"/>
        <v>27.44</v>
      </c>
      <c r="O65" s="39">
        <f t="shared" si="5"/>
        <v>110</v>
      </c>
      <c r="P65" s="39">
        <f t="shared" si="6"/>
        <v>0</v>
      </c>
      <c r="Q65" s="39">
        <f t="shared" si="7"/>
        <v>1311.12</v>
      </c>
      <c r="R65" s="38">
        <f t="shared" si="8"/>
        <v>0</v>
      </c>
      <c r="S65" s="38">
        <f t="shared" si="9"/>
        <v>313.64</v>
      </c>
      <c r="T65" s="39">
        <f t="shared" si="10"/>
        <v>124.84</v>
      </c>
      <c r="U65" s="38">
        <f t="shared" si="11"/>
        <v>11.76</v>
      </c>
      <c r="V65" s="39">
        <f t="shared" si="12"/>
        <v>110</v>
      </c>
      <c r="W65" s="39">
        <f t="shared" si="13"/>
        <v>0</v>
      </c>
      <c r="X65" s="38">
        <f t="shared" si="14"/>
        <v>560.24</v>
      </c>
      <c r="Y65" s="38">
        <f t="shared" si="15"/>
        <v>1871.36</v>
      </c>
      <c r="Z65" s="38"/>
      <c r="AA65" s="41" t="s">
        <v>60</v>
      </c>
      <c r="AB65" s="42">
        <f t="shared" ref="AB65:AH65" si="77">K65+R65</f>
        <v>47.05</v>
      </c>
      <c r="AC65" s="42">
        <f t="shared" si="77"/>
        <v>940.93</v>
      </c>
      <c r="AD65" s="42">
        <f t="shared" si="77"/>
        <v>624.18</v>
      </c>
      <c r="AE65" s="42">
        <f t="shared" si="77"/>
        <v>39.2</v>
      </c>
      <c r="AF65" s="42">
        <f t="shared" si="77"/>
        <v>220</v>
      </c>
      <c r="AG65" s="42">
        <f t="shared" si="77"/>
        <v>0</v>
      </c>
      <c r="AH65" s="42">
        <f t="shared" si="77"/>
        <v>1871.36</v>
      </c>
      <c r="AI65" s="41" t="s">
        <v>33</v>
      </c>
    </row>
    <row r="66" s="15" customFormat="1" ht="16" customHeight="1" spans="1:35">
      <c r="A66" s="37">
        <f t="shared" si="0"/>
        <v>63</v>
      </c>
      <c r="B66" s="38" t="s">
        <v>238</v>
      </c>
      <c r="C66" s="38" t="s">
        <v>255</v>
      </c>
      <c r="D66" s="40" t="s">
        <v>256</v>
      </c>
      <c r="E66" s="38">
        <v>3920.55</v>
      </c>
      <c r="F66" s="38">
        <v>3920.55</v>
      </c>
      <c r="G66" s="39">
        <v>6241.75</v>
      </c>
      <c r="H66" s="38">
        <v>3920.55</v>
      </c>
      <c r="I66" s="39">
        <v>2200</v>
      </c>
      <c r="J66" s="39"/>
      <c r="K66" s="38">
        <f t="shared" si="1"/>
        <v>47.05</v>
      </c>
      <c r="L66" s="38">
        <f t="shared" si="2"/>
        <v>627.29</v>
      </c>
      <c r="M66" s="39">
        <f t="shared" si="3"/>
        <v>499.34</v>
      </c>
      <c r="N66" s="38">
        <f t="shared" si="4"/>
        <v>27.44</v>
      </c>
      <c r="O66" s="39">
        <f t="shared" si="5"/>
        <v>110</v>
      </c>
      <c r="P66" s="39">
        <f t="shared" si="6"/>
        <v>0</v>
      </c>
      <c r="Q66" s="39">
        <f t="shared" si="7"/>
        <v>1311.12</v>
      </c>
      <c r="R66" s="38">
        <f t="shared" si="8"/>
        <v>0</v>
      </c>
      <c r="S66" s="38">
        <f t="shared" si="9"/>
        <v>313.64</v>
      </c>
      <c r="T66" s="39">
        <f t="shared" si="10"/>
        <v>124.84</v>
      </c>
      <c r="U66" s="38">
        <f t="shared" si="11"/>
        <v>11.76</v>
      </c>
      <c r="V66" s="39">
        <f t="shared" si="12"/>
        <v>110</v>
      </c>
      <c r="W66" s="39">
        <f t="shared" si="13"/>
        <v>0</v>
      </c>
      <c r="X66" s="38">
        <f t="shared" si="14"/>
        <v>560.24</v>
      </c>
      <c r="Y66" s="38">
        <f t="shared" si="15"/>
        <v>1871.36</v>
      </c>
      <c r="Z66" s="38"/>
      <c r="AA66" s="41" t="s">
        <v>60</v>
      </c>
      <c r="AB66" s="42">
        <f t="shared" ref="AB66:AH66" si="78">K66+R66</f>
        <v>47.05</v>
      </c>
      <c r="AC66" s="42">
        <f t="shared" si="78"/>
        <v>940.93</v>
      </c>
      <c r="AD66" s="42">
        <f t="shared" si="78"/>
        <v>624.18</v>
      </c>
      <c r="AE66" s="42">
        <f t="shared" si="78"/>
        <v>39.2</v>
      </c>
      <c r="AF66" s="42">
        <f t="shared" si="78"/>
        <v>220</v>
      </c>
      <c r="AG66" s="42">
        <f t="shared" si="78"/>
        <v>0</v>
      </c>
      <c r="AH66" s="42">
        <f t="shared" si="78"/>
        <v>1871.36</v>
      </c>
      <c r="AI66" s="41" t="s">
        <v>33</v>
      </c>
    </row>
    <row r="67" s="15" customFormat="1" ht="16" customHeight="1" spans="1:35">
      <c r="A67" s="37">
        <f t="shared" si="0"/>
        <v>64</v>
      </c>
      <c r="B67" s="38" t="s">
        <v>238</v>
      </c>
      <c r="C67" s="38" t="s">
        <v>257</v>
      </c>
      <c r="D67" s="40" t="s">
        <v>258</v>
      </c>
      <c r="E67" s="38">
        <v>3920.55</v>
      </c>
      <c r="F67" s="38">
        <v>3920.55</v>
      </c>
      <c r="G67" s="39">
        <v>6241.75</v>
      </c>
      <c r="H67" s="38">
        <v>3920.55</v>
      </c>
      <c r="I67" s="39">
        <v>2200</v>
      </c>
      <c r="J67" s="39"/>
      <c r="K67" s="38">
        <f t="shared" si="1"/>
        <v>47.05</v>
      </c>
      <c r="L67" s="38">
        <f t="shared" si="2"/>
        <v>627.29</v>
      </c>
      <c r="M67" s="39">
        <f t="shared" si="3"/>
        <v>499.34</v>
      </c>
      <c r="N67" s="38">
        <f t="shared" si="4"/>
        <v>27.44</v>
      </c>
      <c r="O67" s="39">
        <f t="shared" si="5"/>
        <v>110</v>
      </c>
      <c r="P67" s="39">
        <f t="shared" si="6"/>
        <v>0</v>
      </c>
      <c r="Q67" s="39">
        <f t="shared" si="7"/>
        <v>1311.12</v>
      </c>
      <c r="R67" s="38">
        <f t="shared" si="8"/>
        <v>0</v>
      </c>
      <c r="S67" s="38">
        <f t="shared" si="9"/>
        <v>313.64</v>
      </c>
      <c r="T67" s="39">
        <f t="shared" si="10"/>
        <v>124.84</v>
      </c>
      <c r="U67" s="38">
        <f t="shared" si="11"/>
        <v>11.76</v>
      </c>
      <c r="V67" s="39">
        <f t="shared" si="12"/>
        <v>110</v>
      </c>
      <c r="W67" s="39">
        <f t="shared" si="13"/>
        <v>0</v>
      </c>
      <c r="X67" s="38">
        <f t="shared" si="14"/>
        <v>560.24</v>
      </c>
      <c r="Y67" s="38">
        <f t="shared" si="15"/>
        <v>1871.36</v>
      </c>
      <c r="Z67" s="38"/>
      <c r="AA67" s="41" t="s">
        <v>64</v>
      </c>
      <c r="AB67" s="42">
        <f t="shared" ref="AB67:AH67" si="79">K67+R67</f>
        <v>47.05</v>
      </c>
      <c r="AC67" s="42">
        <f t="shared" si="79"/>
        <v>940.93</v>
      </c>
      <c r="AD67" s="42">
        <f t="shared" si="79"/>
        <v>624.18</v>
      </c>
      <c r="AE67" s="42">
        <f t="shared" si="79"/>
        <v>39.2</v>
      </c>
      <c r="AF67" s="42">
        <f t="shared" si="79"/>
        <v>220</v>
      </c>
      <c r="AG67" s="42">
        <f t="shared" si="79"/>
        <v>0</v>
      </c>
      <c r="AH67" s="42">
        <f t="shared" si="79"/>
        <v>1871.36</v>
      </c>
      <c r="AI67" s="41" t="s">
        <v>33</v>
      </c>
    </row>
    <row r="68" s="15" customFormat="1" ht="16" customHeight="1" spans="1:35">
      <c r="A68" s="37">
        <f t="shared" ref="A68:A131" si="80">ROW()-3</f>
        <v>65</v>
      </c>
      <c r="B68" s="38" t="s">
        <v>238</v>
      </c>
      <c r="C68" s="38" t="s">
        <v>259</v>
      </c>
      <c r="D68" s="40" t="s">
        <v>260</v>
      </c>
      <c r="E68" s="38">
        <v>3920.55</v>
      </c>
      <c r="F68" s="38">
        <v>3920.55</v>
      </c>
      <c r="G68" s="39">
        <v>6241.75</v>
      </c>
      <c r="H68" s="38">
        <v>3920.55</v>
      </c>
      <c r="I68" s="39">
        <v>2200</v>
      </c>
      <c r="J68" s="39"/>
      <c r="K68" s="38">
        <f t="shared" ref="K68:K131" si="81">ROUND(E68*0.012,2)</f>
        <v>47.05</v>
      </c>
      <c r="L68" s="38">
        <f t="shared" ref="L68:L131" si="82">ROUND(F68*0.16,2)</f>
        <v>627.29</v>
      </c>
      <c r="M68" s="39">
        <f t="shared" ref="M68:M131" si="83">ROUND(G68*0.08,2)</f>
        <v>499.34</v>
      </c>
      <c r="N68" s="38">
        <f t="shared" ref="N68:N131" si="84">ROUND(H68*0.007,2)</f>
        <v>27.44</v>
      </c>
      <c r="O68" s="39">
        <f t="shared" ref="O68:O131" si="85">I68*5%</f>
        <v>110</v>
      </c>
      <c r="P68" s="39">
        <f t="shared" ref="P68:P131" si="86">J68*50%</f>
        <v>0</v>
      </c>
      <c r="Q68" s="39">
        <f t="shared" ref="Q68:Q131" si="87">SUM(K68:P68)</f>
        <v>1311.12</v>
      </c>
      <c r="R68" s="38">
        <f t="shared" ref="R68:R131" si="88">E68*0</f>
        <v>0</v>
      </c>
      <c r="S68" s="38">
        <f t="shared" ref="S68:S131" si="89">ROUND(F68*0.08,2)</f>
        <v>313.64</v>
      </c>
      <c r="T68" s="39">
        <f t="shared" ref="T68:T131" si="90">ROUND(G68*0.02,2)</f>
        <v>124.84</v>
      </c>
      <c r="U68" s="38">
        <f t="shared" ref="U68:U131" si="91">ROUND(H68*0.003,2)</f>
        <v>11.76</v>
      </c>
      <c r="V68" s="39">
        <f t="shared" ref="V68:V131" si="92">I68*5%</f>
        <v>110</v>
      </c>
      <c r="W68" s="39">
        <f t="shared" ref="W68:W131" si="93">J68*50%</f>
        <v>0</v>
      </c>
      <c r="X68" s="38">
        <f t="shared" ref="X68:X131" si="94">SUM(R68:W68)</f>
        <v>560.24</v>
      </c>
      <c r="Y68" s="38">
        <f t="shared" ref="Y68:Y131" si="95">Q68+X68</f>
        <v>1871.36</v>
      </c>
      <c r="Z68" s="38"/>
      <c r="AA68" s="41" t="s">
        <v>60</v>
      </c>
      <c r="AB68" s="42">
        <f t="shared" ref="AB68:AH68" si="96">K68+R68</f>
        <v>47.05</v>
      </c>
      <c r="AC68" s="42">
        <f t="shared" si="96"/>
        <v>940.93</v>
      </c>
      <c r="AD68" s="42">
        <f t="shared" si="96"/>
        <v>624.18</v>
      </c>
      <c r="AE68" s="42">
        <f t="shared" si="96"/>
        <v>39.2</v>
      </c>
      <c r="AF68" s="42">
        <f t="shared" si="96"/>
        <v>220</v>
      </c>
      <c r="AG68" s="42">
        <f t="shared" si="96"/>
        <v>0</v>
      </c>
      <c r="AH68" s="42">
        <f t="shared" si="96"/>
        <v>1871.36</v>
      </c>
      <c r="AI68" s="41" t="s">
        <v>33</v>
      </c>
    </row>
    <row r="69" s="15" customFormat="1" ht="16" customHeight="1" spans="1:35">
      <c r="A69" s="37">
        <f t="shared" si="80"/>
        <v>66</v>
      </c>
      <c r="B69" s="38" t="s">
        <v>261</v>
      </c>
      <c r="C69" s="38" t="s">
        <v>262</v>
      </c>
      <c r="D69" s="40" t="s">
        <v>263</v>
      </c>
      <c r="E69" s="38">
        <v>3920.55</v>
      </c>
      <c r="F69" s="38">
        <v>3920.55</v>
      </c>
      <c r="G69" s="39">
        <v>6241.75</v>
      </c>
      <c r="H69" s="38">
        <v>3920.55</v>
      </c>
      <c r="I69" s="39">
        <v>3180</v>
      </c>
      <c r="J69" s="39"/>
      <c r="K69" s="38">
        <f t="shared" si="81"/>
        <v>47.05</v>
      </c>
      <c r="L69" s="38">
        <f t="shared" si="82"/>
        <v>627.29</v>
      </c>
      <c r="M69" s="39">
        <f t="shared" si="83"/>
        <v>499.34</v>
      </c>
      <c r="N69" s="38">
        <f t="shared" si="84"/>
        <v>27.44</v>
      </c>
      <c r="O69" s="39">
        <f t="shared" si="85"/>
        <v>159</v>
      </c>
      <c r="P69" s="39">
        <f t="shared" si="86"/>
        <v>0</v>
      </c>
      <c r="Q69" s="39">
        <f t="shared" si="87"/>
        <v>1360.12</v>
      </c>
      <c r="R69" s="38">
        <f t="shared" si="88"/>
        <v>0</v>
      </c>
      <c r="S69" s="38">
        <f t="shared" si="89"/>
        <v>313.64</v>
      </c>
      <c r="T69" s="39">
        <f t="shared" si="90"/>
        <v>124.84</v>
      </c>
      <c r="U69" s="38">
        <f t="shared" si="91"/>
        <v>11.76</v>
      </c>
      <c r="V69" s="39">
        <f t="shared" si="92"/>
        <v>159</v>
      </c>
      <c r="W69" s="39">
        <f t="shared" si="93"/>
        <v>0</v>
      </c>
      <c r="X69" s="38">
        <f t="shared" si="94"/>
        <v>609.24</v>
      </c>
      <c r="Y69" s="38">
        <f t="shared" si="95"/>
        <v>1969.36</v>
      </c>
      <c r="Z69" s="38"/>
      <c r="AA69" s="41" t="s">
        <v>61</v>
      </c>
      <c r="AB69" s="42">
        <f t="shared" ref="AB69:AH69" si="97">K69+R69</f>
        <v>47.05</v>
      </c>
      <c r="AC69" s="42">
        <f t="shared" si="97"/>
        <v>940.93</v>
      </c>
      <c r="AD69" s="42">
        <f t="shared" si="97"/>
        <v>624.18</v>
      </c>
      <c r="AE69" s="42">
        <f t="shared" si="97"/>
        <v>39.2</v>
      </c>
      <c r="AF69" s="42">
        <f t="shared" si="97"/>
        <v>318</v>
      </c>
      <c r="AG69" s="42">
        <f t="shared" si="97"/>
        <v>0</v>
      </c>
      <c r="AH69" s="42">
        <f t="shared" si="97"/>
        <v>1969.36</v>
      </c>
      <c r="AI69" s="41" t="s">
        <v>36</v>
      </c>
    </row>
    <row r="70" s="15" customFormat="1" ht="16" customHeight="1" spans="1:35">
      <c r="A70" s="37">
        <f t="shared" si="80"/>
        <v>67</v>
      </c>
      <c r="B70" s="38" t="s">
        <v>238</v>
      </c>
      <c r="C70" s="151" t="s">
        <v>264</v>
      </c>
      <c r="D70" s="40" t="s">
        <v>265</v>
      </c>
      <c r="E70" s="38">
        <v>3920.55</v>
      </c>
      <c r="F70" s="38">
        <v>3920.55</v>
      </c>
      <c r="G70" s="39">
        <v>6241.75</v>
      </c>
      <c r="H70" s="38">
        <v>3920.55</v>
      </c>
      <c r="I70" s="39">
        <v>0</v>
      </c>
      <c r="J70" s="39"/>
      <c r="K70" s="38">
        <f t="shared" si="81"/>
        <v>47.05</v>
      </c>
      <c r="L70" s="38">
        <f t="shared" si="82"/>
        <v>627.29</v>
      </c>
      <c r="M70" s="39">
        <f t="shared" si="83"/>
        <v>499.34</v>
      </c>
      <c r="N70" s="38">
        <f t="shared" si="84"/>
        <v>27.44</v>
      </c>
      <c r="O70" s="39">
        <f t="shared" si="85"/>
        <v>0</v>
      </c>
      <c r="P70" s="39">
        <f t="shared" si="86"/>
        <v>0</v>
      </c>
      <c r="Q70" s="39">
        <f t="shared" si="87"/>
        <v>1201.12</v>
      </c>
      <c r="R70" s="38">
        <f t="shared" si="88"/>
        <v>0</v>
      </c>
      <c r="S70" s="38">
        <f t="shared" si="89"/>
        <v>313.64</v>
      </c>
      <c r="T70" s="39">
        <f t="shared" si="90"/>
        <v>124.84</v>
      </c>
      <c r="U70" s="38">
        <f t="shared" si="91"/>
        <v>11.76</v>
      </c>
      <c r="V70" s="39">
        <f t="shared" si="92"/>
        <v>0</v>
      </c>
      <c r="W70" s="39">
        <f t="shared" si="93"/>
        <v>0</v>
      </c>
      <c r="X70" s="38">
        <f t="shared" si="94"/>
        <v>450.24</v>
      </c>
      <c r="Y70" s="38">
        <f t="shared" si="95"/>
        <v>1651.36</v>
      </c>
      <c r="Z70" s="38"/>
      <c r="AA70" s="41" t="s">
        <v>60</v>
      </c>
      <c r="AB70" s="42">
        <f t="shared" ref="AB70:AH70" si="98">K70+R70</f>
        <v>47.05</v>
      </c>
      <c r="AC70" s="42">
        <f t="shared" si="98"/>
        <v>940.93</v>
      </c>
      <c r="AD70" s="42">
        <f t="shared" si="98"/>
        <v>624.18</v>
      </c>
      <c r="AE70" s="42">
        <f t="shared" si="98"/>
        <v>39.2</v>
      </c>
      <c r="AF70" s="42">
        <f t="shared" si="98"/>
        <v>0</v>
      </c>
      <c r="AG70" s="42">
        <f t="shared" si="98"/>
        <v>0</v>
      </c>
      <c r="AH70" s="42">
        <f t="shared" si="98"/>
        <v>1651.36</v>
      </c>
      <c r="AI70" s="41" t="s">
        <v>33</v>
      </c>
    </row>
    <row r="71" s="15" customFormat="1" ht="16" customHeight="1" spans="1:35">
      <c r="A71" s="37">
        <f t="shared" si="80"/>
        <v>68</v>
      </c>
      <c r="B71" s="38" t="s">
        <v>238</v>
      </c>
      <c r="C71" s="38" t="s">
        <v>266</v>
      </c>
      <c r="D71" s="40" t="s">
        <v>267</v>
      </c>
      <c r="E71" s="38">
        <v>3920.55</v>
      </c>
      <c r="F71" s="38">
        <v>3920.55</v>
      </c>
      <c r="G71" s="39">
        <v>6241.75</v>
      </c>
      <c r="H71" s="38">
        <v>3920.55</v>
      </c>
      <c r="I71" s="39">
        <v>2200</v>
      </c>
      <c r="J71" s="39"/>
      <c r="K71" s="38">
        <f t="shared" si="81"/>
        <v>47.05</v>
      </c>
      <c r="L71" s="38">
        <f t="shared" si="82"/>
        <v>627.29</v>
      </c>
      <c r="M71" s="39">
        <f t="shared" si="83"/>
        <v>499.34</v>
      </c>
      <c r="N71" s="38">
        <f t="shared" si="84"/>
        <v>27.44</v>
      </c>
      <c r="O71" s="39">
        <f t="shared" si="85"/>
        <v>110</v>
      </c>
      <c r="P71" s="39">
        <f t="shared" si="86"/>
        <v>0</v>
      </c>
      <c r="Q71" s="39">
        <f t="shared" si="87"/>
        <v>1311.12</v>
      </c>
      <c r="R71" s="38">
        <f t="shared" si="88"/>
        <v>0</v>
      </c>
      <c r="S71" s="38">
        <f t="shared" si="89"/>
        <v>313.64</v>
      </c>
      <c r="T71" s="39">
        <f t="shared" si="90"/>
        <v>124.84</v>
      </c>
      <c r="U71" s="38">
        <f t="shared" si="91"/>
        <v>11.76</v>
      </c>
      <c r="V71" s="39">
        <f t="shared" si="92"/>
        <v>110</v>
      </c>
      <c r="W71" s="39">
        <f t="shared" si="93"/>
        <v>0</v>
      </c>
      <c r="X71" s="38">
        <f t="shared" si="94"/>
        <v>560.24</v>
      </c>
      <c r="Y71" s="38">
        <f t="shared" si="95"/>
        <v>1871.36</v>
      </c>
      <c r="Z71" s="38"/>
      <c r="AA71" s="41" t="s">
        <v>64</v>
      </c>
      <c r="AB71" s="42">
        <f t="shared" ref="AB71:AH71" si="99">K71+R71</f>
        <v>47.05</v>
      </c>
      <c r="AC71" s="42">
        <f t="shared" si="99"/>
        <v>940.93</v>
      </c>
      <c r="AD71" s="42">
        <f t="shared" si="99"/>
        <v>624.18</v>
      </c>
      <c r="AE71" s="42">
        <f t="shared" si="99"/>
        <v>39.2</v>
      </c>
      <c r="AF71" s="42">
        <f t="shared" si="99"/>
        <v>220</v>
      </c>
      <c r="AG71" s="42">
        <f t="shared" si="99"/>
        <v>0</v>
      </c>
      <c r="AH71" s="42">
        <f t="shared" si="99"/>
        <v>1871.36</v>
      </c>
      <c r="AI71" s="41" t="s">
        <v>33</v>
      </c>
    </row>
    <row r="72" s="15" customFormat="1" ht="16" customHeight="1" spans="1:35">
      <c r="A72" s="37">
        <f t="shared" si="80"/>
        <v>69</v>
      </c>
      <c r="B72" s="38" t="s">
        <v>238</v>
      </c>
      <c r="C72" s="38" t="s">
        <v>268</v>
      </c>
      <c r="D72" s="40" t="s">
        <v>269</v>
      </c>
      <c r="E72" s="38">
        <v>3920.55</v>
      </c>
      <c r="F72" s="38">
        <v>3920.55</v>
      </c>
      <c r="G72" s="39">
        <v>6241.75</v>
      </c>
      <c r="H72" s="38">
        <v>3920.55</v>
      </c>
      <c r="I72" s="39">
        <v>2200</v>
      </c>
      <c r="J72" s="39"/>
      <c r="K72" s="38">
        <f t="shared" si="81"/>
        <v>47.05</v>
      </c>
      <c r="L72" s="38">
        <f t="shared" si="82"/>
        <v>627.29</v>
      </c>
      <c r="M72" s="39">
        <f t="shared" si="83"/>
        <v>499.34</v>
      </c>
      <c r="N72" s="38">
        <f t="shared" si="84"/>
        <v>27.44</v>
      </c>
      <c r="O72" s="39">
        <f t="shared" si="85"/>
        <v>110</v>
      </c>
      <c r="P72" s="39">
        <f t="shared" si="86"/>
        <v>0</v>
      </c>
      <c r="Q72" s="39">
        <f t="shared" si="87"/>
        <v>1311.12</v>
      </c>
      <c r="R72" s="38">
        <f t="shared" si="88"/>
        <v>0</v>
      </c>
      <c r="S72" s="38">
        <f t="shared" si="89"/>
        <v>313.64</v>
      </c>
      <c r="T72" s="39">
        <f t="shared" si="90"/>
        <v>124.84</v>
      </c>
      <c r="U72" s="38">
        <f t="shared" si="91"/>
        <v>11.76</v>
      </c>
      <c r="V72" s="39">
        <f t="shared" si="92"/>
        <v>110</v>
      </c>
      <c r="W72" s="39">
        <f t="shared" si="93"/>
        <v>0</v>
      </c>
      <c r="X72" s="38">
        <f t="shared" si="94"/>
        <v>560.24</v>
      </c>
      <c r="Y72" s="38">
        <f t="shared" si="95"/>
        <v>1871.36</v>
      </c>
      <c r="Z72" s="38"/>
      <c r="AA72" s="41" t="s">
        <v>64</v>
      </c>
      <c r="AB72" s="42">
        <f t="shared" ref="AB72:AH72" si="100">K72+R72</f>
        <v>47.05</v>
      </c>
      <c r="AC72" s="42">
        <f t="shared" si="100"/>
        <v>940.93</v>
      </c>
      <c r="AD72" s="42">
        <f t="shared" si="100"/>
        <v>624.18</v>
      </c>
      <c r="AE72" s="42">
        <f t="shared" si="100"/>
        <v>39.2</v>
      </c>
      <c r="AF72" s="42">
        <f t="shared" si="100"/>
        <v>220</v>
      </c>
      <c r="AG72" s="42">
        <f t="shared" si="100"/>
        <v>0</v>
      </c>
      <c r="AH72" s="42">
        <f t="shared" si="100"/>
        <v>1871.36</v>
      </c>
      <c r="AI72" s="41" t="s">
        <v>33</v>
      </c>
    </row>
    <row r="73" s="15" customFormat="1" ht="16" customHeight="1" spans="1:35">
      <c r="A73" s="37">
        <f t="shared" si="80"/>
        <v>70</v>
      </c>
      <c r="B73" s="38" t="s">
        <v>270</v>
      </c>
      <c r="C73" s="38" t="s">
        <v>271</v>
      </c>
      <c r="D73" s="40" t="s">
        <v>272</v>
      </c>
      <c r="E73" s="38">
        <v>3920.55</v>
      </c>
      <c r="F73" s="38">
        <v>3920.55</v>
      </c>
      <c r="G73" s="39">
        <v>6241.75</v>
      </c>
      <c r="H73" s="38">
        <v>3920.55</v>
      </c>
      <c r="I73" s="39">
        <v>2544</v>
      </c>
      <c r="J73" s="39"/>
      <c r="K73" s="38">
        <f t="shared" si="81"/>
        <v>47.05</v>
      </c>
      <c r="L73" s="38">
        <f t="shared" si="82"/>
        <v>627.29</v>
      </c>
      <c r="M73" s="39">
        <f t="shared" si="83"/>
        <v>499.34</v>
      </c>
      <c r="N73" s="38">
        <f t="shared" si="84"/>
        <v>27.44</v>
      </c>
      <c r="O73" s="39">
        <f t="shared" si="85"/>
        <v>127.2</v>
      </c>
      <c r="P73" s="39">
        <f t="shared" si="86"/>
        <v>0</v>
      </c>
      <c r="Q73" s="39">
        <f t="shared" si="87"/>
        <v>1328.32</v>
      </c>
      <c r="R73" s="38">
        <f t="shared" si="88"/>
        <v>0</v>
      </c>
      <c r="S73" s="38">
        <f t="shared" si="89"/>
        <v>313.64</v>
      </c>
      <c r="T73" s="39">
        <f t="shared" si="90"/>
        <v>124.84</v>
      </c>
      <c r="U73" s="38">
        <f t="shared" si="91"/>
        <v>11.76</v>
      </c>
      <c r="V73" s="39">
        <f t="shared" si="92"/>
        <v>127.2</v>
      </c>
      <c r="W73" s="39">
        <f t="shared" si="93"/>
        <v>0</v>
      </c>
      <c r="X73" s="38">
        <f t="shared" si="94"/>
        <v>577.44</v>
      </c>
      <c r="Y73" s="38">
        <f t="shared" si="95"/>
        <v>1905.76</v>
      </c>
      <c r="Z73" s="38"/>
      <c r="AA73" s="41" t="s">
        <v>63</v>
      </c>
      <c r="AB73" s="42">
        <f t="shared" ref="AB73:AH73" si="101">K73+R73</f>
        <v>47.05</v>
      </c>
      <c r="AC73" s="42">
        <f t="shared" si="101"/>
        <v>940.93</v>
      </c>
      <c r="AD73" s="42">
        <f t="shared" si="101"/>
        <v>624.18</v>
      </c>
      <c r="AE73" s="42">
        <f t="shared" si="101"/>
        <v>39.2</v>
      </c>
      <c r="AF73" s="42">
        <f t="shared" si="101"/>
        <v>254.4</v>
      </c>
      <c r="AG73" s="42">
        <f t="shared" si="101"/>
        <v>0</v>
      </c>
      <c r="AH73" s="42">
        <f t="shared" si="101"/>
        <v>1905.76</v>
      </c>
      <c r="AI73" s="41" t="s">
        <v>33</v>
      </c>
    </row>
    <row r="74" s="15" customFormat="1" ht="16" customHeight="1" spans="1:35">
      <c r="A74" s="37">
        <f t="shared" si="80"/>
        <v>71</v>
      </c>
      <c r="B74" s="38" t="s">
        <v>270</v>
      </c>
      <c r="C74" s="38" t="s">
        <v>273</v>
      </c>
      <c r="D74" s="40" t="s">
        <v>274</v>
      </c>
      <c r="E74" s="38">
        <v>3920.55</v>
      </c>
      <c r="F74" s="38">
        <v>3920.55</v>
      </c>
      <c r="G74" s="39">
        <v>6241.75</v>
      </c>
      <c r="H74" s="38">
        <v>3920.55</v>
      </c>
      <c r="I74" s="39">
        <v>2200</v>
      </c>
      <c r="J74" s="39"/>
      <c r="K74" s="38">
        <f t="shared" si="81"/>
        <v>47.05</v>
      </c>
      <c r="L74" s="38">
        <f t="shared" si="82"/>
        <v>627.29</v>
      </c>
      <c r="M74" s="39">
        <f t="shared" si="83"/>
        <v>499.34</v>
      </c>
      <c r="N74" s="38">
        <f t="shared" si="84"/>
        <v>27.44</v>
      </c>
      <c r="O74" s="39">
        <f t="shared" si="85"/>
        <v>110</v>
      </c>
      <c r="P74" s="39">
        <f t="shared" si="86"/>
        <v>0</v>
      </c>
      <c r="Q74" s="39">
        <f t="shared" si="87"/>
        <v>1311.12</v>
      </c>
      <c r="R74" s="38">
        <f t="shared" si="88"/>
        <v>0</v>
      </c>
      <c r="S74" s="38">
        <f t="shared" si="89"/>
        <v>313.64</v>
      </c>
      <c r="T74" s="39">
        <f t="shared" si="90"/>
        <v>124.84</v>
      </c>
      <c r="U74" s="38">
        <f t="shared" si="91"/>
        <v>11.76</v>
      </c>
      <c r="V74" s="39">
        <f t="shared" si="92"/>
        <v>110</v>
      </c>
      <c r="W74" s="39">
        <f t="shared" si="93"/>
        <v>0</v>
      </c>
      <c r="X74" s="38">
        <f t="shared" si="94"/>
        <v>560.24</v>
      </c>
      <c r="Y74" s="38">
        <f t="shared" si="95"/>
        <v>1871.36</v>
      </c>
      <c r="Z74" s="38"/>
      <c r="AA74" s="41" t="s">
        <v>63</v>
      </c>
      <c r="AB74" s="42">
        <f t="shared" ref="AB74:AH74" si="102">K74+R74</f>
        <v>47.05</v>
      </c>
      <c r="AC74" s="42">
        <f t="shared" si="102"/>
        <v>940.93</v>
      </c>
      <c r="AD74" s="42">
        <f t="shared" si="102"/>
        <v>624.18</v>
      </c>
      <c r="AE74" s="42">
        <f t="shared" si="102"/>
        <v>39.2</v>
      </c>
      <c r="AF74" s="42">
        <f t="shared" si="102"/>
        <v>220</v>
      </c>
      <c r="AG74" s="42">
        <f t="shared" si="102"/>
        <v>0</v>
      </c>
      <c r="AH74" s="42">
        <f t="shared" si="102"/>
        <v>1871.36</v>
      </c>
      <c r="AI74" s="41" t="s">
        <v>33</v>
      </c>
    </row>
    <row r="75" s="15" customFormat="1" ht="16" customHeight="1" spans="1:35">
      <c r="A75" s="37">
        <f t="shared" si="80"/>
        <v>72</v>
      </c>
      <c r="B75" s="38" t="s">
        <v>270</v>
      </c>
      <c r="C75" s="38" t="s">
        <v>275</v>
      </c>
      <c r="D75" s="40" t="s">
        <v>276</v>
      </c>
      <c r="E75" s="38">
        <v>3920.55</v>
      </c>
      <c r="F75" s="38">
        <v>3920.55</v>
      </c>
      <c r="G75" s="39">
        <v>6241.75</v>
      </c>
      <c r="H75" s="38">
        <v>3920.55</v>
      </c>
      <c r="I75" s="39">
        <v>2200</v>
      </c>
      <c r="J75" s="39"/>
      <c r="K75" s="38">
        <f t="shared" si="81"/>
        <v>47.05</v>
      </c>
      <c r="L75" s="38">
        <f t="shared" si="82"/>
        <v>627.29</v>
      </c>
      <c r="M75" s="39">
        <f t="shared" si="83"/>
        <v>499.34</v>
      </c>
      <c r="N75" s="38">
        <f t="shared" si="84"/>
        <v>27.44</v>
      </c>
      <c r="O75" s="39">
        <f t="shared" si="85"/>
        <v>110</v>
      </c>
      <c r="P75" s="39">
        <f t="shared" si="86"/>
        <v>0</v>
      </c>
      <c r="Q75" s="39">
        <f t="shared" si="87"/>
        <v>1311.12</v>
      </c>
      <c r="R75" s="38">
        <f t="shared" si="88"/>
        <v>0</v>
      </c>
      <c r="S75" s="38">
        <f t="shared" si="89"/>
        <v>313.64</v>
      </c>
      <c r="T75" s="39">
        <f t="shared" si="90"/>
        <v>124.84</v>
      </c>
      <c r="U75" s="38">
        <f t="shared" si="91"/>
        <v>11.76</v>
      </c>
      <c r="V75" s="39">
        <f t="shared" si="92"/>
        <v>110</v>
      </c>
      <c r="W75" s="39">
        <f t="shared" si="93"/>
        <v>0</v>
      </c>
      <c r="X75" s="38">
        <f t="shared" si="94"/>
        <v>560.24</v>
      </c>
      <c r="Y75" s="38">
        <f t="shared" si="95"/>
        <v>1871.36</v>
      </c>
      <c r="Z75" s="38"/>
      <c r="AA75" s="41" t="s">
        <v>63</v>
      </c>
      <c r="AB75" s="42">
        <f t="shared" ref="AB75:AH75" si="103">K75+R75</f>
        <v>47.05</v>
      </c>
      <c r="AC75" s="42">
        <f t="shared" si="103"/>
        <v>940.93</v>
      </c>
      <c r="AD75" s="42">
        <f t="shared" si="103"/>
        <v>624.18</v>
      </c>
      <c r="AE75" s="42">
        <f t="shared" si="103"/>
        <v>39.2</v>
      </c>
      <c r="AF75" s="42">
        <f t="shared" si="103"/>
        <v>220</v>
      </c>
      <c r="AG75" s="42">
        <f t="shared" si="103"/>
        <v>0</v>
      </c>
      <c r="AH75" s="42">
        <f t="shared" si="103"/>
        <v>1871.36</v>
      </c>
      <c r="AI75" s="41" t="s">
        <v>33</v>
      </c>
    </row>
    <row r="76" s="15" customFormat="1" ht="16" customHeight="1" spans="1:35">
      <c r="A76" s="37">
        <f t="shared" si="80"/>
        <v>73</v>
      </c>
      <c r="B76" s="38" t="s">
        <v>270</v>
      </c>
      <c r="C76" s="38" t="s">
        <v>277</v>
      </c>
      <c r="D76" s="40" t="s">
        <v>278</v>
      </c>
      <c r="E76" s="38">
        <v>3920.55</v>
      </c>
      <c r="F76" s="38">
        <v>3920.55</v>
      </c>
      <c r="G76" s="39">
        <v>6241.75</v>
      </c>
      <c r="H76" s="38">
        <v>3920.55</v>
      </c>
      <c r="I76" s="39">
        <v>2544</v>
      </c>
      <c r="J76" s="39"/>
      <c r="K76" s="38">
        <f t="shared" si="81"/>
        <v>47.05</v>
      </c>
      <c r="L76" s="38">
        <f t="shared" si="82"/>
        <v>627.29</v>
      </c>
      <c r="M76" s="39">
        <f t="shared" si="83"/>
        <v>499.34</v>
      </c>
      <c r="N76" s="38">
        <f t="shared" si="84"/>
        <v>27.44</v>
      </c>
      <c r="O76" s="39">
        <f t="shared" si="85"/>
        <v>127.2</v>
      </c>
      <c r="P76" s="39">
        <f t="shared" si="86"/>
        <v>0</v>
      </c>
      <c r="Q76" s="39">
        <f t="shared" si="87"/>
        <v>1328.32</v>
      </c>
      <c r="R76" s="38">
        <f t="shared" si="88"/>
        <v>0</v>
      </c>
      <c r="S76" s="38">
        <f t="shared" si="89"/>
        <v>313.64</v>
      </c>
      <c r="T76" s="39">
        <f t="shared" si="90"/>
        <v>124.84</v>
      </c>
      <c r="U76" s="38">
        <f t="shared" si="91"/>
        <v>11.76</v>
      </c>
      <c r="V76" s="39">
        <f t="shared" si="92"/>
        <v>127.2</v>
      </c>
      <c r="W76" s="39">
        <f t="shared" si="93"/>
        <v>0</v>
      </c>
      <c r="X76" s="38">
        <f t="shared" si="94"/>
        <v>577.44</v>
      </c>
      <c r="Y76" s="38">
        <f t="shared" si="95"/>
        <v>1905.76</v>
      </c>
      <c r="Z76" s="38"/>
      <c r="AA76" s="41" t="s">
        <v>63</v>
      </c>
      <c r="AB76" s="42">
        <f t="shared" ref="AB76:AH76" si="104">K76+R76</f>
        <v>47.05</v>
      </c>
      <c r="AC76" s="42">
        <f t="shared" si="104"/>
        <v>940.93</v>
      </c>
      <c r="AD76" s="42">
        <f t="shared" si="104"/>
        <v>624.18</v>
      </c>
      <c r="AE76" s="42">
        <f t="shared" si="104"/>
        <v>39.2</v>
      </c>
      <c r="AF76" s="42">
        <f t="shared" si="104"/>
        <v>254.4</v>
      </c>
      <c r="AG76" s="42">
        <f t="shared" si="104"/>
        <v>0</v>
      </c>
      <c r="AH76" s="42">
        <f t="shared" si="104"/>
        <v>1905.76</v>
      </c>
      <c r="AI76" s="41" t="s">
        <v>33</v>
      </c>
    </row>
    <row r="77" s="15" customFormat="1" ht="16" customHeight="1" spans="1:35">
      <c r="A77" s="37">
        <f t="shared" si="80"/>
        <v>74</v>
      </c>
      <c r="B77" s="38" t="s">
        <v>270</v>
      </c>
      <c r="C77" s="38" t="s">
        <v>279</v>
      </c>
      <c r="D77" s="40" t="s">
        <v>280</v>
      </c>
      <c r="E77" s="38">
        <v>3920.55</v>
      </c>
      <c r="F77" s="38">
        <v>3920.55</v>
      </c>
      <c r="G77" s="39">
        <v>6241.75</v>
      </c>
      <c r="H77" s="38">
        <v>3920.55</v>
      </c>
      <c r="I77" s="39">
        <v>2200</v>
      </c>
      <c r="J77" s="39"/>
      <c r="K77" s="38">
        <f t="shared" si="81"/>
        <v>47.05</v>
      </c>
      <c r="L77" s="38">
        <f t="shared" si="82"/>
        <v>627.29</v>
      </c>
      <c r="M77" s="39">
        <f t="shared" si="83"/>
        <v>499.34</v>
      </c>
      <c r="N77" s="38">
        <f t="shared" si="84"/>
        <v>27.44</v>
      </c>
      <c r="O77" s="39">
        <f t="shared" si="85"/>
        <v>110</v>
      </c>
      <c r="P77" s="39">
        <f t="shared" si="86"/>
        <v>0</v>
      </c>
      <c r="Q77" s="39">
        <f t="shared" si="87"/>
        <v>1311.12</v>
      </c>
      <c r="R77" s="38">
        <f t="shared" si="88"/>
        <v>0</v>
      </c>
      <c r="S77" s="38">
        <f t="shared" si="89"/>
        <v>313.64</v>
      </c>
      <c r="T77" s="39">
        <f t="shared" si="90"/>
        <v>124.84</v>
      </c>
      <c r="U77" s="38">
        <f t="shared" si="91"/>
        <v>11.76</v>
      </c>
      <c r="V77" s="39">
        <f t="shared" si="92"/>
        <v>110</v>
      </c>
      <c r="W77" s="39">
        <f t="shared" si="93"/>
        <v>0</v>
      </c>
      <c r="X77" s="38">
        <f t="shared" si="94"/>
        <v>560.24</v>
      </c>
      <c r="Y77" s="38">
        <f t="shared" si="95"/>
        <v>1871.36</v>
      </c>
      <c r="Z77" s="38"/>
      <c r="AA77" s="41" t="s">
        <v>63</v>
      </c>
      <c r="AB77" s="42">
        <f t="shared" ref="AB77:AH77" si="105">K77+R77</f>
        <v>47.05</v>
      </c>
      <c r="AC77" s="42">
        <f t="shared" si="105"/>
        <v>940.93</v>
      </c>
      <c r="AD77" s="42">
        <f t="shared" si="105"/>
        <v>624.18</v>
      </c>
      <c r="AE77" s="42">
        <f t="shared" si="105"/>
        <v>39.2</v>
      </c>
      <c r="AF77" s="42">
        <f t="shared" si="105"/>
        <v>220</v>
      </c>
      <c r="AG77" s="42">
        <f t="shared" si="105"/>
        <v>0</v>
      </c>
      <c r="AH77" s="42">
        <f t="shared" si="105"/>
        <v>1871.36</v>
      </c>
      <c r="AI77" s="41" t="s">
        <v>33</v>
      </c>
    </row>
    <row r="78" s="15" customFormat="1" ht="16" customHeight="1" spans="1:35">
      <c r="A78" s="37">
        <f t="shared" si="80"/>
        <v>75</v>
      </c>
      <c r="B78" s="38" t="s">
        <v>270</v>
      </c>
      <c r="C78" s="38" t="s">
        <v>281</v>
      </c>
      <c r="D78" s="40" t="s">
        <v>282</v>
      </c>
      <c r="E78" s="38">
        <v>3920.55</v>
      </c>
      <c r="F78" s="38">
        <v>3920.55</v>
      </c>
      <c r="G78" s="39">
        <v>6241.75</v>
      </c>
      <c r="H78" s="38">
        <v>3920.55</v>
      </c>
      <c r="I78" s="39">
        <v>2544</v>
      </c>
      <c r="J78" s="39"/>
      <c r="K78" s="38">
        <f t="shared" si="81"/>
        <v>47.05</v>
      </c>
      <c r="L78" s="38">
        <f t="shared" si="82"/>
        <v>627.29</v>
      </c>
      <c r="M78" s="39">
        <f t="shared" si="83"/>
        <v>499.34</v>
      </c>
      <c r="N78" s="38">
        <f t="shared" si="84"/>
        <v>27.44</v>
      </c>
      <c r="O78" s="39">
        <f t="shared" si="85"/>
        <v>127.2</v>
      </c>
      <c r="P78" s="39">
        <f t="shared" si="86"/>
        <v>0</v>
      </c>
      <c r="Q78" s="39">
        <f t="shared" si="87"/>
        <v>1328.32</v>
      </c>
      <c r="R78" s="38">
        <f t="shared" si="88"/>
        <v>0</v>
      </c>
      <c r="S78" s="38">
        <f t="shared" si="89"/>
        <v>313.64</v>
      </c>
      <c r="T78" s="39">
        <f t="shared" si="90"/>
        <v>124.84</v>
      </c>
      <c r="U78" s="38">
        <f t="shared" si="91"/>
        <v>11.76</v>
      </c>
      <c r="V78" s="39">
        <f t="shared" si="92"/>
        <v>127.2</v>
      </c>
      <c r="W78" s="39">
        <f t="shared" si="93"/>
        <v>0</v>
      </c>
      <c r="X78" s="38">
        <f t="shared" si="94"/>
        <v>577.44</v>
      </c>
      <c r="Y78" s="38">
        <f t="shared" si="95"/>
        <v>1905.76</v>
      </c>
      <c r="Z78" s="38"/>
      <c r="AA78" s="41" t="s">
        <v>63</v>
      </c>
      <c r="AB78" s="42">
        <f t="shared" ref="AB78:AH78" si="106">K78+R78</f>
        <v>47.05</v>
      </c>
      <c r="AC78" s="42">
        <f t="shared" si="106"/>
        <v>940.93</v>
      </c>
      <c r="AD78" s="42">
        <f t="shared" si="106"/>
        <v>624.18</v>
      </c>
      <c r="AE78" s="42">
        <f t="shared" si="106"/>
        <v>39.2</v>
      </c>
      <c r="AF78" s="42">
        <f t="shared" si="106"/>
        <v>254.4</v>
      </c>
      <c r="AG78" s="42">
        <f t="shared" si="106"/>
        <v>0</v>
      </c>
      <c r="AH78" s="42">
        <f t="shared" si="106"/>
        <v>1905.76</v>
      </c>
      <c r="AI78" s="41" t="s">
        <v>33</v>
      </c>
    </row>
    <row r="79" s="15" customFormat="1" ht="16" customHeight="1" spans="1:35">
      <c r="A79" s="37">
        <f t="shared" si="80"/>
        <v>76</v>
      </c>
      <c r="B79" s="38" t="s">
        <v>270</v>
      </c>
      <c r="C79" s="38" t="s">
        <v>283</v>
      </c>
      <c r="D79" s="40" t="s">
        <v>284</v>
      </c>
      <c r="E79" s="38">
        <v>3920.55</v>
      </c>
      <c r="F79" s="38">
        <v>3920.55</v>
      </c>
      <c r="G79" s="39">
        <v>6241.75</v>
      </c>
      <c r="H79" s="38">
        <v>3920.55</v>
      </c>
      <c r="I79" s="39">
        <v>2200</v>
      </c>
      <c r="J79" s="39"/>
      <c r="K79" s="38">
        <f t="shared" si="81"/>
        <v>47.05</v>
      </c>
      <c r="L79" s="38">
        <f t="shared" si="82"/>
        <v>627.29</v>
      </c>
      <c r="M79" s="39">
        <f t="shared" si="83"/>
        <v>499.34</v>
      </c>
      <c r="N79" s="38">
        <f t="shared" si="84"/>
        <v>27.44</v>
      </c>
      <c r="O79" s="39">
        <f t="shared" si="85"/>
        <v>110</v>
      </c>
      <c r="P79" s="39">
        <f t="shared" si="86"/>
        <v>0</v>
      </c>
      <c r="Q79" s="39">
        <f t="shared" si="87"/>
        <v>1311.12</v>
      </c>
      <c r="R79" s="38">
        <f t="shared" si="88"/>
        <v>0</v>
      </c>
      <c r="S79" s="38">
        <f t="shared" si="89"/>
        <v>313.64</v>
      </c>
      <c r="T79" s="39">
        <f t="shared" si="90"/>
        <v>124.84</v>
      </c>
      <c r="U79" s="38">
        <f t="shared" si="91"/>
        <v>11.76</v>
      </c>
      <c r="V79" s="39">
        <f t="shared" si="92"/>
        <v>110</v>
      </c>
      <c r="W79" s="39">
        <f t="shared" si="93"/>
        <v>0</v>
      </c>
      <c r="X79" s="38">
        <f t="shared" si="94"/>
        <v>560.24</v>
      </c>
      <c r="Y79" s="38">
        <f t="shared" si="95"/>
        <v>1871.36</v>
      </c>
      <c r="Z79" s="38"/>
      <c r="AA79" s="41" t="s">
        <v>63</v>
      </c>
      <c r="AB79" s="42">
        <f t="shared" ref="AB79:AH79" si="107">K79+R79</f>
        <v>47.05</v>
      </c>
      <c r="AC79" s="42">
        <f t="shared" si="107"/>
        <v>940.93</v>
      </c>
      <c r="AD79" s="42">
        <f t="shared" si="107"/>
        <v>624.18</v>
      </c>
      <c r="AE79" s="42">
        <f t="shared" si="107"/>
        <v>39.2</v>
      </c>
      <c r="AF79" s="42">
        <f t="shared" si="107"/>
        <v>220</v>
      </c>
      <c r="AG79" s="42">
        <f t="shared" si="107"/>
        <v>0</v>
      </c>
      <c r="AH79" s="42">
        <f t="shared" si="107"/>
        <v>1871.36</v>
      </c>
      <c r="AI79" s="41" t="s">
        <v>33</v>
      </c>
    </row>
    <row r="80" s="15" customFormat="1" ht="16" customHeight="1" spans="1:35">
      <c r="A80" s="37">
        <f t="shared" si="80"/>
        <v>77</v>
      </c>
      <c r="B80" s="38" t="s">
        <v>270</v>
      </c>
      <c r="C80" s="38" t="s">
        <v>285</v>
      </c>
      <c r="D80" s="40" t="s">
        <v>286</v>
      </c>
      <c r="E80" s="38">
        <v>3920.55</v>
      </c>
      <c r="F80" s="38">
        <v>3920.55</v>
      </c>
      <c r="G80" s="39">
        <v>6241.75</v>
      </c>
      <c r="H80" s="38">
        <v>3920.55</v>
      </c>
      <c r="I80" s="39">
        <v>2200</v>
      </c>
      <c r="J80" s="39"/>
      <c r="K80" s="38">
        <f t="shared" si="81"/>
        <v>47.05</v>
      </c>
      <c r="L80" s="38">
        <f t="shared" si="82"/>
        <v>627.29</v>
      </c>
      <c r="M80" s="39">
        <f t="shared" si="83"/>
        <v>499.34</v>
      </c>
      <c r="N80" s="38">
        <f t="shared" si="84"/>
        <v>27.44</v>
      </c>
      <c r="O80" s="39">
        <f t="shared" si="85"/>
        <v>110</v>
      </c>
      <c r="P80" s="39">
        <f t="shared" si="86"/>
        <v>0</v>
      </c>
      <c r="Q80" s="39">
        <f t="shared" si="87"/>
        <v>1311.12</v>
      </c>
      <c r="R80" s="38">
        <f t="shared" si="88"/>
        <v>0</v>
      </c>
      <c r="S80" s="38">
        <f t="shared" si="89"/>
        <v>313.64</v>
      </c>
      <c r="T80" s="39">
        <f t="shared" si="90"/>
        <v>124.84</v>
      </c>
      <c r="U80" s="38">
        <f t="shared" si="91"/>
        <v>11.76</v>
      </c>
      <c r="V80" s="39">
        <f t="shared" si="92"/>
        <v>110</v>
      </c>
      <c r="W80" s="39">
        <f t="shared" si="93"/>
        <v>0</v>
      </c>
      <c r="X80" s="38">
        <f t="shared" si="94"/>
        <v>560.24</v>
      </c>
      <c r="Y80" s="38">
        <f t="shared" si="95"/>
        <v>1871.36</v>
      </c>
      <c r="Z80" s="38"/>
      <c r="AA80" s="41" t="s">
        <v>63</v>
      </c>
      <c r="AB80" s="42">
        <f t="shared" ref="AB80:AH80" si="108">K80+R80</f>
        <v>47.05</v>
      </c>
      <c r="AC80" s="42">
        <f t="shared" si="108"/>
        <v>940.93</v>
      </c>
      <c r="AD80" s="42">
        <f t="shared" si="108"/>
        <v>624.18</v>
      </c>
      <c r="AE80" s="42">
        <f t="shared" si="108"/>
        <v>39.2</v>
      </c>
      <c r="AF80" s="42">
        <f t="shared" si="108"/>
        <v>220</v>
      </c>
      <c r="AG80" s="42">
        <f t="shared" si="108"/>
        <v>0</v>
      </c>
      <c r="AH80" s="42">
        <f t="shared" si="108"/>
        <v>1871.36</v>
      </c>
      <c r="AI80" s="41" t="s">
        <v>33</v>
      </c>
    </row>
    <row r="81" s="15" customFormat="1" ht="16" customHeight="1" spans="1:36">
      <c r="A81" s="37">
        <f t="shared" si="80"/>
        <v>78</v>
      </c>
      <c r="B81" s="38" t="s">
        <v>270</v>
      </c>
      <c r="C81" s="38" t="s">
        <v>287</v>
      </c>
      <c r="D81" s="40" t="s">
        <v>288</v>
      </c>
      <c r="E81" s="38">
        <v>3920.55</v>
      </c>
      <c r="F81" s="38">
        <v>3920.55</v>
      </c>
      <c r="G81" s="39">
        <v>6241.75</v>
      </c>
      <c r="H81" s="38">
        <v>3920.55</v>
      </c>
      <c r="I81" s="39">
        <v>2200</v>
      </c>
      <c r="J81" s="39"/>
      <c r="K81" s="38">
        <f t="shared" si="81"/>
        <v>47.05</v>
      </c>
      <c r="L81" s="38">
        <f t="shared" si="82"/>
        <v>627.29</v>
      </c>
      <c r="M81" s="39">
        <f t="shared" si="83"/>
        <v>499.34</v>
      </c>
      <c r="N81" s="38">
        <f t="shared" si="84"/>
        <v>27.44</v>
      </c>
      <c r="O81" s="39">
        <f t="shared" si="85"/>
        <v>110</v>
      </c>
      <c r="P81" s="39">
        <f t="shared" si="86"/>
        <v>0</v>
      </c>
      <c r="Q81" s="39">
        <f t="shared" si="87"/>
        <v>1311.12</v>
      </c>
      <c r="R81" s="38">
        <f t="shared" si="88"/>
        <v>0</v>
      </c>
      <c r="S81" s="38">
        <f t="shared" si="89"/>
        <v>313.64</v>
      </c>
      <c r="T81" s="39">
        <f t="shared" si="90"/>
        <v>124.84</v>
      </c>
      <c r="U81" s="38">
        <f t="shared" si="91"/>
        <v>11.76</v>
      </c>
      <c r="V81" s="39">
        <f t="shared" si="92"/>
        <v>110</v>
      </c>
      <c r="W81" s="39">
        <f t="shared" si="93"/>
        <v>0</v>
      </c>
      <c r="X81" s="38">
        <f t="shared" si="94"/>
        <v>560.24</v>
      </c>
      <c r="Y81" s="38">
        <f t="shared" si="95"/>
        <v>1871.36</v>
      </c>
      <c r="Z81" s="38"/>
      <c r="AA81" s="41" t="s">
        <v>63</v>
      </c>
      <c r="AB81" s="42">
        <f t="shared" ref="AB81:AH81" si="109">K81+R81</f>
        <v>47.05</v>
      </c>
      <c r="AC81" s="42">
        <f t="shared" si="109"/>
        <v>940.93</v>
      </c>
      <c r="AD81" s="42">
        <f t="shared" si="109"/>
        <v>624.18</v>
      </c>
      <c r="AE81" s="42">
        <f t="shared" si="109"/>
        <v>39.2</v>
      </c>
      <c r="AF81" s="42">
        <f t="shared" si="109"/>
        <v>220</v>
      </c>
      <c r="AG81" s="42">
        <f t="shared" si="109"/>
        <v>0</v>
      </c>
      <c r="AH81" s="42">
        <f t="shared" si="109"/>
        <v>1871.36</v>
      </c>
      <c r="AI81" s="41" t="s">
        <v>33</v>
      </c>
    </row>
    <row r="82" s="15" customFormat="1" ht="16" customHeight="1" spans="1:36">
      <c r="A82" s="37">
        <f t="shared" si="80"/>
        <v>79</v>
      </c>
      <c r="B82" s="38" t="s">
        <v>270</v>
      </c>
      <c r="C82" s="38" t="s">
        <v>289</v>
      </c>
      <c r="D82" s="40" t="s">
        <v>290</v>
      </c>
      <c r="E82" s="38">
        <v>3920.55</v>
      </c>
      <c r="F82" s="38">
        <v>3920.55</v>
      </c>
      <c r="G82" s="39">
        <v>6241.75</v>
      </c>
      <c r="H82" s="38">
        <v>3920.55</v>
      </c>
      <c r="I82" s="39">
        <v>2200</v>
      </c>
      <c r="J82" s="39"/>
      <c r="K82" s="38">
        <f t="shared" si="81"/>
        <v>47.05</v>
      </c>
      <c r="L82" s="38">
        <f t="shared" si="82"/>
        <v>627.29</v>
      </c>
      <c r="M82" s="39">
        <f t="shared" si="83"/>
        <v>499.34</v>
      </c>
      <c r="N82" s="38">
        <f t="shared" si="84"/>
        <v>27.44</v>
      </c>
      <c r="O82" s="39">
        <f t="shared" si="85"/>
        <v>110</v>
      </c>
      <c r="P82" s="39">
        <f t="shared" si="86"/>
        <v>0</v>
      </c>
      <c r="Q82" s="39">
        <f t="shared" si="87"/>
        <v>1311.12</v>
      </c>
      <c r="R82" s="38">
        <f t="shared" si="88"/>
        <v>0</v>
      </c>
      <c r="S82" s="38">
        <f t="shared" si="89"/>
        <v>313.64</v>
      </c>
      <c r="T82" s="39">
        <f t="shared" si="90"/>
        <v>124.84</v>
      </c>
      <c r="U82" s="38">
        <f t="shared" si="91"/>
        <v>11.76</v>
      </c>
      <c r="V82" s="39">
        <f t="shared" si="92"/>
        <v>110</v>
      </c>
      <c r="W82" s="39">
        <f t="shared" si="93"/>
        <v>0</v>
      </c>
      <c r="X82" s="38">
        <f t="shared" si="94"/>
        <v>560.24</v>
      </c>
      <c r="Y82" s="38">
        <f t="shared" si="95"/>
        <v>1871.36</v>
      </c>
      <c r="Z82" s="38"/>
      <c r="AA82" s="41" t="s">
        <v>63</v>
      </c>
      <c r="AB82" s="42">
        <f t="shared" ref="AB82:AH82" si="110">K82+R82</f>
        <v>47.05</v>
      </c>
      <c r="AC82" s="42">
        <f t="shared" si="110"/>
        <v>940.93</v>
      </c>
      <c r="AD82" s="42">
        <f t="shared" si="110"/>
        <v>624.18</v>
      </c>
      <c r="AE82" s="42">
        <f t="shared" si="110"/>
        <v>39.2</v>
      </c>
      <c r="AF82" s="42">
        <f t="shared" si="110"/>
        <v>220</v>
      </c>
      <c r="AG82" s="42">
        <f t="shared" si="110"/>
        <v>0</v>
      </c>
      <c r="AH82" s="42">
        <f t="shared" si="110"/>
        <v>1871.36</v>
      </c>
      <c r="AI82" s="41" t="s">
        <v>33</v>
      </c>
    </row>
    <row r="83" s="15" customFormat="1" ht="16" customHeight="1" spans="1:36">
      <c r="A83" s="37">
        <f t="shared" si="80"/>
        <v>80</v>
      </c>
      <c r="B83" s="38" t="s">
        <v>270</v>
      </c>
      <c r="C83" s="38" t="s">
        <v>291</v>
      </c>
      <c r="D83" s="40" t="s">
        <v>292</v>
      </c>
      <c r="E83" s="38">
        <v>3920.55</v>
      </c>
      <c r="F83" s="38">
        <v>3920.55</v>
      </c>
      <c r="G83" s="39">
        <v>6241.75</v>
      </c>
      <c r="H83" s="38">
        <v>3920.55</v>
      </c>
      <c r="I83" s="39">
        <v>2200</v>
      </c>
      <c r="J83" s="39"/>
      <c r="K83" s="38">
        <f t="shared" si="81"/>
        <v>47.05</v>
      </c>
      <c r="L83" s="38">
        <f t="shared" si="82"/>
        <v>627.29</v>
      </c>
      <c r="M83" s="39">
        <f t="shared" si="83"/>
        <v>499.34</v>
      </c>
      <c r="N83" s="38">
        <f t="shared" si="84"/>
        <v>27.44</v>
      </c>
      <c r="O83" s="39">
        <f t="shared" si="85"/>
        <v>110</v>
      </c>
      <c r="P83" s="39">
        <f t="shared" si="86"/>
        <v>0</v>
      </c>
      <c r="Q83" s="39">
        <f t="shared" si="87"/>
        <v>1311.12</v>
      </c>
      <c r="R83" s="38">
        <f t="shared" si="88"/>
        <v>0</v>
      </c>
      <c r="S83" s="38">
        <f t="shared" si="89"/>
        <v>313.64</v>
      </c>
      <c r="T83" s="39">
        <f t="shared" si="90"/>
        <v>124.84</v>
      </c>
      <c r="U83" s="38">
        <f t="shared" si="91"/>
        <v>11.76</v>
      </c>
      <c r="V83" s="39">
        <f t="shared" si="92"/>
        <v>110</v>
      </c>
      <c r="W83" s="39">
        <f t="shared" si="93"/>
        <v>0</v>
      </c>
      <c r="X83" s="38">
        <f t="shared" si="94"/>
        <v>560.24</v>
      </c>
      <c r="Y83" s="38">
        <f t="shared" si="95"/>
        <v>1871.36</v>
      </c>
      <c r="Z83" s="38"/>
      <c r="AA83" s="41" t="s">
        <v>63</v>
      </c>
      <c r="AB83" s="42">
        <f t="shared" ref="AB83:AH83" si="111">K83+R83</f>
        <v>47.05</v>
      </c>
      <c r="AC83" s="42">
        <f t="shared" si="111"/>
        <v>940.93</v>
      </c>
      <c r="AD83" s="42">
        <f t="shared" si="111"/>
        <v>624.18</v>
      </c>
      <c r="AE83" s="42">
        <f t="shared" si="111"/>
        <v>39.2</v>
      </c>
      <c r="AF83" s="42">
        <f t="shared" si="111"/>
        <v>220</v>
      </c>
      <c r="AG83" s="42">
        <f t="shared" si="111"/>
        <v>0</v>
      </c>
      <c r="AH83" s="42">
        <f t="shared" si="111"/>
        <v>1871.36</v>
      </c>
      <c r="AI83" s="41" t="s">
        <v>33</v>
      </c>
    </row>
    <row r="84" s="15" customFormat="1" ht="16" customHeight="1" spans="1:36">
      <c r="A84" s="37">
        <f t="shared" si="80"/>
        <v>81</v>
      </c>
      <c r="B84" s="38" t="s">
        <v>270</v>
      </c>
      <c r="C84" s="38" t="s">
        <v>293</v>
      </c>
      <c r="D84" s="40" t="s">
        <v>294</v>
      </c>
      <c r="E84" s="38">
        <v>3920.55</v>
      </c>
      <c r="F84" s="38">
        <v>3920.55</v>
      </c>
      <c r="G84" s="39">
        <v>6241.75</v>
      </c>
      <c r="H84" s="38">
        <v>3920.55</v>
      </c>
      <c r="I84" s="39">
        <v>2200</v>
      </c>
      <c r="J84" s="39"/>
      <c r="K84" s="38">
        <f t="shared" si="81"/>
        <v>47.05</v>
      </c>
      <c r="L84" s="38">
        <f t="shared" si="82"/>
        <v>627.29</v>
      </c>
      <c r="M84" s="39">
        <f t="shared" si="83"/>
        <v>499.34</v>
      </c>
      <c r="N84" s="38">
        <f t="shared" si="84"/>
        <v>27.44</v>
      </c>
      <c r="O84" s="39">
        <f t="shared" si="85"/>
        <v>110</v>
      </c>
      <c r="P84" s="39">
        <f t="shared" si="86"/>
        <v>0</v>
      </c>
      <c r="Q84" s="39">
        <f t="shared" si="87"/>
        <v>1311.12</v>
      </c>
      <c r="R84" s="38">
        <f t="shared" si="88"/>
        <v>0</v>
      </c>
      <c r="S84" s="38">
        <f t="shared" si="89"/>
        <v>313.64</v>
      </c>
      <c r="T84" s="39">
        <f t="shared" si="90"/>
        <v>124.84</v>
      </c>
      <c r="U84" s="38">
        <f t="shared" si="91"/>
        <v>11.76</v>
      </c>
      <c r="V84" s="39">
        <f t="shared" si="92"/>
        <v>110</v>
      </c>
      <c r="W84" s="39">
        <f t="shared" si="93"/>
        <v>0</v>
      </c>
      <c r="X84" s="38">
        <f t="shared" si="94"/>
        <v>560.24</v>
      </c>
      <c r="Y84" s="38">
        <f t="shared" si="95"/>
        <v>1871.36</v>
      </c>
      <c r="Z84" s="38"/>
      <c r="AA84" s="41" t="s">
        <v>63</v>
      </c>
      <c r="AB84" s="42">
        <f t="shared" ref="AB84:AH84" si="112">K84+R84</f>
        <v>47.05</v>
      </c>
      <c r="AC84" s="42">
        <f t="shared" si="112"/>
        <v>940.93</v>
      </c>
      <c r="AD84" s="42">
        <f t="shared" si="112"/>
        <v>624.18</v>
      </c>
      <c r="AE84" s="42">
        <f t="shared" si="112"/>
        <v>39.2</v>
      </c>
      <c r="AF84" s="42">
        <f t="shared" si="112"/>
        <v>220</v>
      </c>
      <c r="AG84" s="42">
        <f t="shared" si="112"/>
        <v>0</v>
      </c>
      <c r="AH84" s="42">
        <f t="shared" si="112"/>
        <v>1871.36</v>
      </c>
      <c r="AI84" s="41" t="s">
        <v>33</v>
      </c>
    </row>
    <row r="85" s="15" customFormat="1" ht="16" customHeight="1" spans="1:36">
      <c r="A85" s="37">
        <f t="shared" si="80"/>
        <v>82</v>
      </c>
      <c r="B85" s="38" t="s">
        <v>270</v>
      </c>
      <c r="C85" s="38" t="s">
        <v>295</v>
      </c>
      <c r="D85" s="40" t="s">
        <v>296</v>
      </c>
      <c r="E85" s="38">
        <v>3920.55</v>
      </c>
      <c r="F85" s="38">
        <v>3920.55</v>
      </c>
      <c r="G85" s="39">
        <v>6241.75</v>
      </c>
      <c r="H85" s="38">
        <v>3920.55</v>
      </c>
      <c r="I85" s="39">
        <v>2200</v>
      </c>
      <c r="J85" s="39"/>
      <c r="K85" s="38">
        <f t="shared" si="81"/>
        <v>47.05</v>
      </c>
      <c r="L85" s="38">
        <f t="shared" si="82"/>
        <v>627.29</v>
      </c>
      <c r="M85" s="39">
        <f t="shared" si="83"/>
        <v>499.34</v>
      </c>
      <c r="N85" s="38">
        <f t="shared" si="84"/>
        <v>27.44</v>
      </c>
      <c r="O85" s="39">
        <f t="shared" si="85"/>
        <v>110</v>
      </c>
      <c r="P85" s="39">
        <f t="shared" si="86"/>
        <v>0</v>
      </c>
      <c r="Q85" s="39">
        <f t="shared" si="87"/>
        <v>1311.12</v>
      </c>
      <c r="R85" s="38">
        <f t="shared" si="88"/>
        <v>0</v>
      </c>
      <c r="S85" s="38">
        <f t="shared" si="89"/>
        <v>313.64</v>
      </c>
      <c r="T85" s="39">
        <f t="shared" si="90"/>
        <v>124.84</v>
      </c>
      <c r="U85" s="38">
        <f t="shared" si="91"/>
        <v>11.76</v>
      </c>
      <c r="V85" s="39">
        <f t="shared" si="92"/>
        <v>110</v>
      </c>
      <c r="W85" s="39">
        <f t="shared" si="93"/>
        <v>0</v>
      </c>
      <c r="X85" s="38">
        <f t="shared" si="94"/>
        <v>560.24</v>
      </c>
      <c r="Y85" s="38">
        <f t="shared" si="95"/>
        <v>1871.36</v>
      </c>
      <c r="Z85" s="38"/>
      <c r="AA85" s="41" t="s">
        <v>58</v>
      </c>
      <c r="AB85" s="42">
        <f t="shared" ref="AB85:AH85" si="113">K85+R85</f>
        <v>47.05</v>
      </c>
      <c r="AC85" s="42">
        <f t="shared" si="113"/>
        <v>940.93</v>
      </c>
      <c r="AD85" s="42">
        <f t="shared" si="113"/>
        <v>624.18</v>
      </c>
      <c r="AE85" s="42">
        <f t="shared" si="113"/>
        <v>39.2</v>
      </c>
      <c r="AF85" s="42">
        <f t="shared" si="113"/>
        <v>220</v>
      </c>
      <c r="AG85" s="42">
        <f t="shared" si="113"/>
        <v>0</v>
      </c>
      <c r="AH85" s="42">
        <f t="shared" si="113"/>
        <v>1871.36</v>
      </c>
      <c r="AI85" s="41" t="s">
        <v>35</v>
      </c>
    </row>
    <row r="86" s="15" customFormat="1" ht="16" customHeight="1" spans="1:36">
      <c r="A86" s="37">
        <f t="shared" si="80"/>
        <v>83</v>
      </c>
      <c r="B86" s="38" t="s">
        <v>270</v>
      </c>
      <c r="C86" s="38" t="s">
        <v>297</v>
      </c>
      <c r="D86" s="40" t="s">
        <v>298</v>
      </c>
      <c r="E86" s="38">
        <v>3920.55</v>
      </c>
      <c r="F86" s="38">
        <v>3920.55</v>
      </c>
      <c r="G86" s="39">
        <v>6241.75</v>
      </c>
      <c r="H86" s="38">
        <v>3920.55</v>
      </c>
      <c r="I86" s="39">
        <v>2200</v>
      </c>
      <c r="J86" s="39"/>
      <c r="K86" s="38">
        <f t="shared" si="81"/>
        <v>47.05</v>
      </c>
      <c r="L86" s="38">
        <f t="shared" si="82"/>
        <v>627.29</v>
      </c>
      <c r="M86" s="39">
        <f t="shared" si="83"/>
        <v>499.34</v>
      </c>
      <c r="N86" s="38">
        <f t="shared" si="84"/>
        <v>27.44</v>
      </c>
      <c r="O86" s="39">
        <f t="shared" si="85"/>
        <v>110</v>
      </c>
      <c r="P86" s="39">
        <f t="shared" si="86"/>
        <v>0</v>
      </c>
      <c r="Q86" s="39">
        <f t="shared" si="87"/>
        <v>1311.12</v>
      </c>
      <c r="R86" s="38">
        <f t="shared" si="88"/>
        <v>0</v>
      </c>
      <c r="S86" s="38">
        <f t="shared" si="89"/>
        <v>313.64</v>
      </c>
      <c r="T86" s="39">
        <f t="shared" si="90"/>
        <v>124.84</v>
      </c>
      <c r="U86" s="38">
        <f t="shared" si="91"/>
        <v>11.76</v>
      </c>
      <c r="V86" s="39">
        <f t="shared" si="92"/>
        <v>110</v>
      </c>
      <c r="W86" s="39">
        <f t="shared" si="93"/>
        <v>0</v>
      </c>
      <c r="X86" s="38">
        <f t="shared" si="94"/>
        <v>560.24</v>
      </c>
      <c r="Y86" s="38">
        <f t="shared" si="95"/>
        <v>1871.36</v>
      </c>
      <c r="Z86" s="38"/>
      <c r="AA86" s="41" t="s">
        <v>63</v>
      </c>
      <c r="AB86" s="42">
        <f t="shared" ref="AB86:AH86" si="114">K86+R86</f>
        <v>47.05</v>
      </c>
      <c r="AC86" s="42">
        <f t="shared" si="114"/>
        <v>940.93</v>
      </c>
      <c r="AD86" s="42">
        <f t="shared" si="114"/>
        <v>624.18</v>
      </c>
      <c r="AE86" s="42">
        <f t="shared" si="114"/>
        <v>39.2</v>
      </c>
      <c r="AF86" s="42">
        <f t="shared" si="114"/>
        <v>220</v>
      </c>
      <c r="AG86" s="42">
        <f t="shared" si="114"/>
        <v>0</v>
      </c>
      <c r="AH86" s="42">
        <f t="shared" si="114"/>
        <v>1871.36</v>
      </c>
      <c r="AI86" s="41" t="s">
        <v>33</v>
      </c>
    </row>
    <row r="87" s="15" customFormat="1" ht="16" customHeight="1" spans="1:36">
      <c r="A87" s="37">
        <f t="shared" si="80"/>
        <v>84</v>
      </c>
      <c r="B87" s="38" t="s">
        <v>270</v>
      </c>
      <c r="C87" s="38" t="s">
        <v>299</v>
      </c>
      <c r="D87" s="220" t="s">
        <v>300</v>
      </c>
      <c r="E87" s="38">
        <v>3920.55</v>
      </c>
      <c r="F87" s="38">
        <v>3920.55</v>
      </c>
      <c r="G87" s="39">
        <v>6241.75</v>
      </c>
      <c r="H87" s="38">
        <v>3920.55</v>
      </c>
      <c r="I87" s="39">
        <v>2200</v>
      </c>
      <c r="J87" s="39"/>
      <c r="K87" s="38">
        <f t="shared" si="81"/>
        <v>47.05</v>
      </c>
      <c r="L87" s="38">
        <f t="shared" si="82"/>
        <v>627.29</v>
      </c>
      <c r="M87" s="39">
        <f t="shared" si="83"/>
        <v>499.34</v>
      </c>
      <c r="N87" s="38">
        <f t="shared" si="84"/>
        <v>27.44</v>
      </c>
      <c r="O87" s="39">
        <f t="shared" si="85"/>
        <v>110</v>
      </c>
      <c r="P87" s="39">
        <f t="shared" si="86"/>
        <v>0</v>
      </c>
      <c r="Q87" s="39">
        <f t="shared" si="87"/>
        <v>1311.12</v>
      </c>
      <c r="R87" s="38">
        <f t="shared" si="88"/>
        <v>0</v>
      </c>
      <c r="S87" s="38">
        <f t="shared" si="89"/>
        <v>313.64</v>
      </c>
      <c r="T87" s="39">
        <f t="shared" si="90"/>
        <v>124.84</v>
      </c>
      <c r="U87" s="38">
        <f t="shared" si="91"/>
        <v>11.76</v>
      </c>
      <c r="V87" s="39">
        <f t="shared" si="92"/>
        <v>110</v>
      </c>
      <c r="W87" s="39">
        <f t="shared" si="93"/>
        <v>0</v>
      </c>
      <c r="X87" s="38">
        <f t="shared" si="94"/>
        <v>560.24</v>
      </c>
      <c r="Y87" s="38">
        <f t="shared" si="95"/>
        <v>1871.36</v>
      </c>
      <c r="Z87" s="38"/>
      <c r="AA87" s="41" t="s">
        <v>63</v>
      </c>
      <c r="AB87" s="42">
        <f t="shared" ref="AB87:AH87" si="115">K87+R87</f>
        <v>47.05</v>
      </c>
      <c r="AC87" s="42">
        <f t="shared" si="115"/>
        <v>940.93</v>
      </c>
      <c r="AD87" s="42">
        <f t="shared" si="115"/>
        <v>624.18</v>
      </c>
      <c r="AE87" s="42">
        <f t="shared" si="115"/>
        <v>39.2</v>
      </c>
      <c r="AF87" s="42">
        <f t="shared" si="115"/>
        <v>220</v>
      </c>
      <c r="AG87" s="42">
        <f t="shared" si="115"/>
        <v>0</v>
      </c>
      <c r="AH87" s="42">
        <f t="shared" si="115"/>
        <v>1871.36</v>
      </c>
      <c r="AI87" s="41" t="s">
        <v>33</v>
      </c>
    </row>
    <row r="88" s="15" customFormat="1" ht="16" customHeight="1" spans="1:36">
      <c r="A88" s="37">
        <f t="shared" si="80"/>
        <v>85</v>
      </c>
      <c r="B88" s="38" t="s">
        <v>270</v>
      </c>
      <c r="C88" s="38" t="s">
        <v>301</v>
      </c>
      <c r="D88" s="40" t="s">
        <v>302</v>
      </c>
      <c r="E88" s="38">
        <v>3920.55</v>
      </c>
      <c r="F88" s="38">
        <v>3920.55</v>
      </c>
      <c r="G88" s="39">
        <v>6241.75</v>
      </c>
      <c r="H88" s="38">
        <v>3920.55</v>
      </c>
      <c r="I88" s="39">
        <v>2544</v>
      </c>
      <c r="J88" s="39"/>
      <c r="K88" s="38">
        <f t="shared" si="81"/>
        <v>47.05</v>
      </c>
      <c r="L88" s="38">
        <f t="shared" si="82"/>
        <v>627.29</v>
      </c>
      <c r="M88" s="39">
        <f t="shared" si="83"/>
        <v>499.34</v>
      </c>
      <c r="N88" s="38">
        <f t="shared" si="84"/>
        <v>27.44</v>
      </c>
      <c r="O88" s="39">
        <f t="shared" si="85"/>
        <v>127.2</v>
      </c>
      <c r="P88" s="39">
        <f t="shared" si="86"/>
        <v>0</v>
      </c>
      <c r="Q88" s="39">
        <f t="shared" si="87"/>
        <v>1328.32</v>
      </c>
      <c r="R88" s="38">
        <f t="shared" si="88"/>
        <v>0</v>
      </c>
      <c r="S88" s="38">
        <f t="shared" si="89"/>
        <v>313.64</v>
      </c>
      <c r="T88" s="39">
        <f t="shared" si="90"/>
        <v>124.84</v>
      </c>
      <c r="U88" s="38">
        <f t="shared" si="91"/>
        <v>11.76</v>
      </c>
      <c r="V88" s="39">
        <f t="shared" si="92"/>
        <v>127.2</v>
      </c>
      <c r="W88" s="39">
        <f t="shared" si="93"/>
        <v>0</v>
      </c>
      <c r="X88" s="38">
        <f t="shared" si="94"/>
        <v>577.44</v>
      </c>
      <c r="Y88" s="38">
        <f t="shared" si="95"/>
        <v>1905.76</v>
      </c>
      <c r="Z88" s="38"/>
      <c r="AA88" s="41" t="s">
        <v>63</v>
      </c>
      <c r="AB88" s="42">
        <f t="shared" ref="AB88:AH88" si="116">K88+R88</f>
        <v>47.05</v>
      </c>
      <c r="AC88" s="42">
        <f t="shared" si="116"/>
        <v>940.93</v>
      </c>
      <c r="AD88" s="42">
        <f t="shared" si="116"/>
        <v>624.18</v>
      </c>
      <c r="AE88" s="42">
        <f t="shared" si="116"/>
        <v>39.2</v>
      </c>
      <c r="AF88" s="42">
        <f t="shared" si="116"/>
        <v>254.4</v>
      </c>
      <c r="AG88" s="42">
        <f t="shared" si="116"/>
        <v>0</v>
      </c>
      <c r="AH88" s="42">
        <f t="shared" si="116"/>
        <v>1905.76</v>
      </c>
      <c r="AI88" s="41" t="s">
        <v>33</v>
      </c>
    </row>
    <row r="89" s="15" customFormat="1" ht="16" customHeight="1" spans="1:36">
      <c r="A89" s="37">
        <f t="shared" si="80"/>
        <v>86</v>
      </c>
      <c r="B89" s="38" t="s">
        <v>270</v>
      </c>
      <c r="C89" s="38" t="s">
        <v>303</v>
      </c>
      <c r="D89" s="40" t="s">
        <v>304</v>
      </c>
      <c r="E89" s="38">
        <v>3920.55</v>
      </c>
      <c r="F89" s="38">
        <v>3920.55</v>
      </c>
      <c r="G89" s="39">
        <v>6241.75</v>
      </c>
      <c r="H89" s="38">
        <v>3920.55</v>
      </c>
      <c r="I89" s="39">
        <v>2544</v>
      </c>
      <c r="J89" s="39"/>
      <c r="K89" s="38">
        <f t="shared" si="81"/>
        <v>47.05</v>
      </c>
      <c r="L89" s="38">
        <f t="shared" si="82"/>
        <v>627.29</v>
      </c>
      <c r="M89" s="39">
        <f t="shared" si="83"/>
        <v>499.34</v>
      </c>
      <c r="N89" s="38">
        <f t="shared" si="84"/>
        <v>27.44</v>
      </c>
      <c r="O89" s="39">
        <f t="shared" si="85"/>
        <v>127.2</v>
      </c>
      <c r="P89" s="39">
        <f t="shared" si="86"/>
        <v>0</v>
      </c>
      <c r="Q89" s="39">
        <f t="shared" si="87"/>
        <v>1328.32</v>
      </c>
      <c r="R89" s="38">
        <f t="shared" si="88"/>
        <v>0</v>
      </c>
      <c r="S89" s="38">
        <f t="shared" si="89"/>
        <v>313.64</v>
      </c>
      <c r="T89" s="39">
        <f t="shared" si="90"/>
        <v>124.84</v>
      </c>
      <c r="U89" s="38">
        <f t="shared" si="91"/>
        <v>11.76</v>
      </c>
      <c r="V89" s="39">
        <f t="shared" si="92"/>
        <v>127.2</v>
      </c>
      <c r="W89" s="39">
        <f t="shared" si="93"/>
        <v>0</v>
      </c>
      <c r="X89" s="38">
        <f t="shared" si="94"/>
        <v>577.44</v>
      </c>
      <c r="Y89" s="38">
        <f t="shared" si="95"/>
        <v>1905.76</v>
      </c>
      <c r="Z89" s="38"/>
      <c r="AA89" s="41" t="s">
        <v>63</v>
      </c>
      <c r="AB89" s="42">
        <f t="shared" ref="AB89:AH89" si="117">K89+R89</f>
        <v>47.05</v>
      </c>
      <c r="AC89" s="42">
        <f t="shared" si="117"/>
        <v>940.93</v>
      </c>
      <c r="AD89" s="42">
        <f t="shared" si="117"/>
        <v>624.18</v>
      </c>
      <c r="AE89" s="42">
        <f t="shared" si="117"/>
        <v>39.2</v>
      </c>
      <c r="AF89" s="42">
        <f t="shared" si="117"/>
        <v>254.4</v>
      </c>
      <c r="AG89" s="42">
        <f t="shared" si="117"/>
        <v>0</v>
      </c>
      <c r="AH89" s="42">
        <f t="shared" si="117"/>
        <v>1905.76</v>
      </c>
      <c r="AI89" s="41" t="s">
        <v>33</v>
      </c>
    </row>
    <row r="90" s="15" customFormat="1" ht="16" customHeight="1" spans="1:36">
      <c r="A90" s="37">
        <f t="shared" si="80"/>
        <v>87</v>
      </c>
      <c r="B90" s="38" t="s">
        <v>270</v>
      </c>
      <c r="C90" s="38" t="s">
        <v>305</v>
      </c>
      <c r="D90" s="40" t="s">
        <v>306</v>
      </c>
      <c r="E90" s="38">
        <v>3920.55</v>
      </c>
      <c r="F90" s="38">
        <v>3920.55</v>
      </c>
      <c r="G90" s="39">
        <v>6241.75</v>
      </c>
      <c r="H90" s="38">
        <v>3920.55</v>
      </c>
      <c r="I90" s="39">
        <v>2544</v>
      </c>
      <c r="J90" s="39"/>
      <c r="K90" s="38">
        <f t="shared" si="81"/>
        <v>47.05</v>
      </c>
      <c r="L90" s="38">
        <f t="shared" si="82"/>
        <v>627.29</v>
      </c>
      <c r="M90" s="39">
        <f t="shared" si="83"/>
        <v>499.34</v>
      </c>
      <c r="N90" s="38">
        <f t="shared" si="84"/>
        <v>27.44</v>
      </c>
      <c r="O90" s="39">
        <f t="shared" si="85"/>
        <v>127.2</v>
      </c>
      <c r="P90" s="39">
        <f t="shared" si="86"/>
        <v>0</v>
      </c>
      <c r="Q90" s="39">
        <f t="shared" si="87"/>
        <v>1328.32</v>
      </c>
      <c r="R90" s="38">
        <f t="shared" si="88"/>
        <v>0</v>
      </c>
      <c r="S90" s="38">
        <f t="shared" si="89"/>
        <v>313.64</v>
      </c>
      <c r="T90" s="39">
        <f t="shared" si="90"/>
        <v>124.84</v>
      </c>
      <c r="U90" s="38">
        <f t="shared" si="91"/>
        <v>11.76</v>
      </c>
      <c r="V90" s="39">
        <f t="shared" si="92"/>
        <v>127.2</v>
      </c>
      <c r="W90" s="39">
        <f t="shared" si="93"/>
        <v>0</v>
      </c>
      <c r="X90" s="38">
        <f t="shared" si="94"/>
        <v>577.44</v>
      </c>
      <c r="Y90" s="38">
        <f t="shared" si="95"/>
        <v>1905.76</v>
      </c>
      <c r="Z90" s="38"/>
      <c r="AA90" s="41" t="s">
        <v>63</v>
      </c>
      <c r="AB90" s="42">
        <f t="shared" ref="AB90:AH90" si="118">K90+R90</f>
        <v>47.05</v>
      </c>
      <c r="AC90" s="42">
        <f t="shared" si="118"/>
        <v>940.93</v>
      </c>
      <c r="AD90" s="42">
        <f t="shared" si="118"/>
        <v>624.18</v>
      </c>
      <c r="AE90" s="42">
        <f t="shared" si="118"/>
        <v>39.2</v>
      </c>
      <c r="AF90" s="42">
        <f t="shared" si="118"/>
        <v>254.4</v>
      </c>
      <c r="AG90" s="42">
        <f t="shared" si="118"/>
        <v>0</v>
      </c>
      <c r="AH90" s="42">
        <f t="shared" si="118"/>
        <v>1905.76</v>
      </c>
      <c r="AI90" s="41" t="s">
        <v>33</v>
      </c>
    </row>
    <row r="91" s="15" customFormat="1" ht="16" customHeight="1" spans="1:36">
      <c r="A91" s="37">
        <f t="shared" si="80"/>
        <v>88</v>
      </c>
      <c r="B91" s="38" t="s">
        <v>238</v>
      </c>
      <c r="C91" s="38" t="s">
        <v>307</v>
      </c>
      <c r="D91" s="40" t="s">
        <v>308</v>
      </c>
      <c r="E91" s="38">
        <v>3920.55</v>
      </c>
      <c r="F91" s="38">
        <v>3920.55</v>
      </c>
      <c r="G91" s="39">
        <v>6241.75</v>
      </c>
      <c r="H91" s="38">
        <v>3920.55</v>
      </c>
      <c r="I91" s="39">
        <v>2544</v>
      </c>
      <c r="J91" s="39"/>
      <c r="K91" s="38">
        <f t="shared" si="81"/>
        <v>47.05</v>
      </c>
      <c r="L91" s="38">
        <f t="shared" si="82"/>
        <v>627.29</v>
      </c>
      <c r="M91" s="39">
        <f t="shared" si="83"/>
        <v>499.34</v>
      </c>
      <c r="N91" s="38">
        <f t="shared" si="84"/>
        <v>27.44</v>
      </c>
      <c r="O91" s="39">
        <f t="shared" si="85"/>
        <v>127.2</v>
      </c>
      <c r="P91" s="39">
        <f t="shared" si="86"/>
        <v>0</v>
      </c>
      <c r="Q91" s="39">
        <f t="shared" si="87"/>
        <v>1328.32</v>
      </c>
      <c r="R91" s="38">
        <f t="shared" si="88"/>
        <v>0</v>
      </c>
      <c r="S91" s="38">
        <f t="shared" si="89"/>
        <v>313.64</v>
      </c>
      <c r="T91" s="39">
        <f t="shared" si="90"/>
        <v>124.84</v>
      </c>
      <c r="U91" s="38">
        <f t="shared" si="91"/>
        <v>11.76</v>
      </c>
      <c r="V91" s="39">
        <f t="shared" si="92"/>
        <v>127.2</v>
      </c>
      <c r="W91" s="39">
        <f t="shared" si="93"/>
        <v>0</v>
      </c>
      <c r="X91" s="38">
        <f t="shared" si="94"/>
        <v>577.44</v>
      </c>
      <c r="Y91" s="38">
        <f t="shared" si="95"/>
        <v>1905.76</v>
      </c>
      <c r="Z91" s="38"/>
      <c r="AA91" s="41" t="s">
        <v>60</v>
      </c>
      <c r="AB91" s="42">
        <f t="shared" ref="AB91:AH91" si="119">K91+R91</f>
        <v>47.05</v>
      </c>
      <c r="AC91" s="42">
        <f t="shared" si="119"/>
        <v>940.93</v>
      </c>
      <c r="AD91" s="42">
        <f t="shared" si="119"/>
        <v>624.18</v>
      </c>
      <c r="AE91" s="42">
        <f t="shared" si="119"/>
        <v>39.2</v>
      </c>
      <c r="AF91" s="42">
        <f t="shared" si="119"/>
        <v>254.4</v>
      </c>
      <c r="AG91" s="42">
        <f t="shared" si="119"/>
        <v>0</v>
      </c>
      <c r="AH91" s="42">
        <f t="shared" si="119"/>
        <v>1905.76</v>
      </c>
      <c r="AI91" s="41" t="s">
        <v>33</v>
      </c>
    </row>
    <row r="92" s="20" customFormat="1" ht="16" customHeight="1" spans="1:36">
      <c r="A92" s="122">
        <f t="shared" si="80"/>
        <v>89</v>
      </c>
      <c r="B92" s="123" t="s">
        <v>270</v>
      </c>
      <c r="C92" s="123" t="s">
        <v>309</v>
      </c>
      <c r="D92" s="124" t="s">
        <v>310</v>
      </c>
      <c r="E92" s="123">
        <v>3920.55</v>
      </c>
      <c r="F92" s="123">
        <v>3920.55</v>
      </c>
      <c r="G92" s="126">
        <v>6241.75</v>
      </c>
      <c r="H92" s="123">
        <v>3920.55</v>
      </c>
      <c r="I92" s="126">
        <v>2544</v>
      </c>
      <c r="J92" s="39"/>
      <c r="K92" s="123">
        <f t="shared" si="81"/>
        <v>47.05</v>
      </c>
      <c r="L92" s="123">
        <f t="shared" si="82"/>
        <v>627.29</v>
      </c>
      <c r="M92" s="126">
        <f t="shared" si="83"/>
        <v>499.34</v>
      </c>
      <c r="N92" s="123">
        <f t="shared" si="84"/>
        <v>27.44</v>
      </c>
      <c r="O92" s="126">
        <f t="shared" si="85"/>
        <v>127.2</v>
      </c>
      <c r="P92" s="126">
        <f t="shared" si="86"/>
        <v>0</v>
      </c>
      <c r="Q92" s="126">
        <f t="shared" si="87"/>
        <v>1328.32</v>
      </c>
      <c r="R92" s="123">
        <f t="shared" si="88"/>
        <v>0</v>
      </c>
      <c r="S92" s="123">
        <f t="shared" si="89"/>
        <v>313.64</v>
      </c>
      <c r="T92" s="126">
        <f t="shared" si="90"/>
        <v>124.84</v>
      </c>
      <c r="U92" s="123">
        <f t="shared" si="91"/>
        <v>11.76</v>
      </c>
      <c r="V92" s="126">
        <f t="shared" si="92"/>
        <v>127.2</v>
      </c>
      <c r="W92" s="126">
        <f t="shared" si="93"/>
        <v>0</v>
      </c>
      <c r="X92" s="123">
        <f t="shared" si="94"/>
        <v>577.44</v>
      </c>
      <c r="Y92" s="123">
        <f t="shared" si="95"/>
        <v>1905.76</v>
      </c>
      <c r="Z92" s="123"/>
      <c r="AA92" s="127" t="s">
        <v>63</v>
      </c>
      <c r="AB92" s="128">
        <f t="shared" ref="AB92:AH92" si="120">K92+R92</f>
        <v>47.05</v>
      </c>
      <c r="AC92" s="128">
        <f t="shared" si="120"/>
        <v>940.93</v>
      </c>
      <c r="AD92" s="128">
        <f t="shared" si="120"/>
        <v>624.18</v>
      </c>
      <c r="AE92" s="128">
        <f t="shared" si="120"/>
        <v>39.2</v>
      </c>
      <c r="AF92" s="128">
        <f t="shared" si="120"/>
        <v>254.4</v>
      </c>
      <c r="AG92" s="128">
        <f t="shared" si="120"/>
        <v>0</v>
      </c>
      <c r="AH92" s="128">
        <f t="shared" si="120"/>
        <v>1905.76</v>
      </c>
      <c r="AI92" s="127" t="s">
        <v>33</v>
      </c>
      <c r="AJ92" s="15"/>
    </row>
    <row r="93" s="15" customFormat="1" ht="16" customHeight="1" spans="1:36">
      <c r="A93" s="37">
        <f t="shared" si="80"/>
        <v>90</v>
      </c>
      <c r="B93" s="38" t="s">
        <v>270</v>
      </c>
      <c r="C93" s="151" t="s">
        <v>311</v>
      </c>
      <c r="D93" s="221" t="s">
        <v>312</v>
      </c>
      <c r="E93" s="38">
        <v>3920.55</v>
      </c>
      <c r="F93" s="38">
        <v>3920.55</v>
      </c>
      <c r="G93" s="39">
        <v>6241.75</v>
      </c>
      <c r="H93" s="38">
        <v>3920.55</v>
      </c>
      <c r="I93" s="39">
        <v>0</v>
      </c>
      <c r="J93" s="39"/>
      <c r="K93" s="38">
        <f t="shared" si="81"/>
        <v>47.05</v>
      </c>
      <c r="L93" s="38">
        <f t="shared" si="82"/>
        <v>627.29</v>
      </c>
      <c r="M93" s="39">
        <f t="shared" si="83"/>
        <v>499.34</v>
      </c>
      <c r="N93" s="38">
        <f t="shared" si="84"/>
        <v>27.44</v>
      </c>
      <c r="O93" s="39">
        <f t="shared" si="85"/>
        <v>0</v>
      </c>
      <c r="P93" s="39">
        <f t="shared" si="86"/>
        <v>0</v>
      </c>
      <c r="Q93" s="39">
        <f t="shared" si="87"/>
        <v>1201.12</v>
      </c>
      <c r="R93" s="38">
        <f t="shared" si="88"/>
        <v>0</v>
      </c>
      <c r="S93" s="38">
        <f t="shared" si="89"/>
        <v>313.64</v>
      </c>
      <c r="T93" s="39">
        <f t="shared" si="90"/>
        <v>124.84</v>
      </c>
      <c r="U93" s="38">
        <f t="shared" si="91"/>
        <v>11.76</v>
      </c>
      <c r="V93" s="39">
        <f t="shared" si="92"/>
        <v>0</v>
      </c>
      <c r="W93" s="39">
        <f t="shared" si="93"/>
        <v>0</v>
      </c>
      <c r="X93" s="38">
        <f t="shared" si="94"/>
        <v>450.24</v>
      </c>
      <c r="Y93" s="38">
        <f t="shared" si="95"/>
        <v>1651.36</v>
      </c>
      <c r="Z93" s="38"/>
      <c r="AA93" s="41" t="s">
        <v>63</v>
      </c>
      <c r="AB93" s="42">
        <f t="shared" ref="AB93:AH93" si="121">K93+R93</f>
        <v>47.05</v>
      </c>
      <c r="AC93" s="42">
        <f t="shared" si="121"/>
        <v>940.93</v>
      </c>
      <c r="AD93" s="42">
        <f t="shared" si="121"/>
        <v>624.18</v>
      </c>
      <c r="AE93" s="42">
        <f t="shared" si="121"/>
        <v>39.2</v>
      </c>
      <c r="AF93" s="42">
        <f t="shared" si="121"/>
        <v>0</v>
      </c>
      <c r="AG93" s="42">
        <f t="shared" si="121"/>
        <v>0</v>
      </c>
      <c r="AH93" s="42">
        <f t="shared" si="121"/>
        <v>1651.36</v>
      </c>
      <c r="AI93" s="41" t="s">
        <v>33</v>
      </c>
    </row>
    <row r="94" s="15" customFormat="1" ht="16" customHeight="1" spans="1:36">
      <c r="A94" s="37">
        <f t="shared" si="80"/>
        <v>91</v>
      </c>
      <c r="B94" s="38" t="s">
        <v>270</v>
      </c>
      <c r="C94" s="38" t="s">
        <v>313</v>
      </c>
      <c r="D94" s="221" t="s">
        <v>314</v>
      </c>
      <c r="E94" s="38">
        <v>3920.55</v>
      </c>
      <c r="F94" s="38">
        <v>3920.55</v>
      </c>
      <c r="G94" s="39">
        <v>6241.75</v>
      </c>
      <c r="H94" s="38">
        <v>3920.55</v>
      </c>
      <c r="I94" s="39">
        <v>2200</v>
      </c>
      <c r="J94" s="39"/>
      <c r="K94" s="38">
        <f t="shared" si="81"/>
        <v>47.05</v>
      </c>
      <c r="L94" s="38">
        <f t="shared" si="82"/>
        <v>627.29</v>
      </c>
      <c r="M94" s="39">
        <f t="shared" si="83"/>
        <v>499.34</v>
      </c>
      <c r="N94" s="38">
        <f t="shared" si="84"/>
        <v>27.44</v>
      </c>
      <c r="O94" s="39">
        <f t="shared" si="85"/>
        <v>110</v>
      </c>
      <c r="P94" s="39">
        <f t="shared" si="86"/>
        <v>0</v>
      </c>
      <c r="Q94" s="39">
        <f t="shared" si="87"/>
        <v>1311.12</v>
      </c>
      <c r="R94" s="38">
        <f t="shared" si="88"/>
        <v>0</v>
      </c>
      <c r="S94" s="38">
        <f t="shared" si="89"/>
        <v>313.64</v>
      </c>
      <c r="T94" s="39">
        <f t="shared" si="90"/>
        <v>124.84</v>
      </c>
      <c r="U94" s="38">
        <f t="shared" si="91"/>
        <v>11.76</v>
      </c>
      <c r="V94" s="39">
        <f t="shared" si="92"/>
        <v>110</v>
      </c>
      <c r="W94" s="39">
        <f t="shared" si="93"/>
        <v>0</v>
      </c>
      <c r="X94" s="38">
        <f t="shared" si="94"/>
        <v>560.24</v>
      </c>
      <c r="Y94" s="38">
        <f t="shared" si="95"/>
        <v>1871.36</v>
      </c>
      <c r="Z94" s="38"/>
      <c r="AA94" s="41" t="s">
        <v>63</v>
      </c>
      <c r="AB94" s="42">
        <f t="shared" ref="AB94:AH94" si="122">K94+R94</f>
        <v>47.05</v>
      </c>
      <c r="AC94" s="42">
        <f t="shared" si="122"/>
        <v>940.93</v>
      </c>
      <c r="AD94" s="42">
        <f t="shared" si="122"/>
        <v>624.18</v>
      </c>
      <c r="AE94" s="42">
        <f t="shared" si="122"/>
        <v>39.2</v>
      </c>
      <c r="AF94" s="42">
        <f t="shared" si="122"/>
        <v>220</v>
      </c>
      <c r="AG94" s="42">
        <f t="shared" si="122"/>
        <v>0</v>
      </c>
      <c r="AH94" s="42">
        <f t="shared" si="122"/>
        <v>1871.36</v>
      </c>
      <c r="AI94" s="41" t="s">
        <v>33</v>
      </c>
    </row>
    <row r="95" s="15" customFormat="1" ht="16" customHeight="1" spans="1:36">
      <c r="A95" s="37">
        <f t="shared" si="80"/>
        <v>92</v>
      </c>
      <c r="B95" s="38" t="s">
        <v>238</v>
      </c>
      <c r="C95" s="38" t="s">
        <v>315</v>
      </c>
      <c r="D95" s="46" t="s">
        <v>316</v>
      </c>
      <c r="E95" s="38">
        <v>3920.55</v>
      </c>
      <c r="F95" s="38">
        <v>3920.55</v>
      </c>
      <c r="G95" s="39">
        <v>6241.75</v>
      </c>
      <c r="H95" s="38">
        <v>3920.55</v>
      </c>
      <c r="I95" s="39">
        <v>2544</v>
      </c>
      <c r="J95" s="39"/>
      <c r="K95" s="38">
        <f t="shared" si="81"/>
        <v>47.05</v>
      </c>
      <c r="L95" s="38">
        <f t="shared" si="82"/>
        <v>627.29</v>
      </c>
      <c r="M95" s="39">
        <f t="shared" si="83"/>
        <v>499.34</v>
      </c>
      <c r="N95" s="38">
        <f t="shared" si="84"/>
        <v>27.44</v>
      </c>
      <c r="O95" s="39">
        <f t="shared" si="85"/>
        <v>127.2</v>
      </c>
      <c r="P95" s="39">
        <f t="shared" si="86"/>
        <v>0</v>
      </c>
      <c r="Q95" s="39">
        <f t="shared" si="87"/>
        <v>1328.32</v>
      </c>
      <c r="R95" s="38">
        <f t="shared" si="88"/>
        <v>0</v>
      </c>
      <c r="S95" s="38">
        <f t="shared" si="89"/>
        <v>313.64</v>
      </c>
      <c r="T95" s="39">
        <f t="shared" si="90"/>
        <v>124.84</v>
      </c>
      <c r="U95" s="38">
        <f t="shared" si="91"/>
        <v>11.76</v>
      </c>
      <c r="V95" s="39">
        <f t="shared" si="92"/>
        <v>127.2</v>
      </c>
      <c r="W95" s="39">
        <f t="shared" si="93"/>
        <v>0</v>
      </c>
      <c r="X95" s="38">
        <f t="shared" si="94"/>
        <v>577.44</v>
      </c>
      <c r="Y95" s="38">
        <f t="shared" si="95"/>
        <v>1905.76</v>
      </c>
      <c r="Z95" s="38"/>
      <c r="AA95" s="41" t="s">
        <v>60</v>
      </c>
      <c r="AB95" s="42">
        <f t="shared" ref="AB95:AH95" si="123">K95+R95</f>
        <v>47.05</v>
      </c>
      <c r="AC95" s="42">
        <f t="shared" si="123"/>
        <v>940.93</v>
      </c>
      <c r="AD95" s="42">
        <f t="shared" si="123"/>
        <v>624.18</v>
      </c>
      <c r="AE95" s="42">
        <f t="shared" si="123"/>
        <v>39.2</v>
      </c>
      <c r="AF95" s="42">
        <f t="shared" si="123"/>
        <v>254.4</v>
      </c>
      <c r="AG95" s="42">
        <f t="shared" si="123"/>
        <v>0</v>
      </c>
      <c r="AH95" s="42">
        <f t="shared" si="123"/>
        <v>1905.76</v>
      </c>
      <c r="AI95" s="41" t="s">
        <v>33</v>
      </c>
    </row>
    <row r="96" s="15" customFormat="1" ht="16" customHeight="1" spans="1:36">
      <c r="A96" s="37">
        <f t="shared" si="80"/>
        <v>93</v>
      </c>
      <c r="B96" s="38" t="s">
        <v>270</v>
      </c>
      <c r="C96" s="38" t="s">
        <v>317</v>
      </c>
      <c r="D96" s="46" t="s">
        <v>318</v>
      </c>
      <c r="E96" s="38">
        <v>3920.55</v>
      </c>
      <c r="F96" s="38">
        <v>3920.55</v>
      </c>
      <c r="G96" s="39">
        <v>6241.75</v>
      </c>
      <c r="H96" s="38">
        <v>3920.55</v>
      </c>
      <c r="I96" s="39">
        <v>2544</v>
      </c>
      <c r="J96" s="39"/>
      <c r="K96" s="38">
        <f t="shared" si="81"/>
        <v>47.05</v>
      </c>
      <c r="L96" s="38">
        <f t="shared" si="82"/>
        <v>627.29</v>
      </c>
      <c r="M96" s="39">
        <f t="shared" si="83"/>
        <v>499.34</v>
      </c>
      <c r="N96" s="38">
        <f t="shared" si="84"/>
        <v>27.44</v>
      </c>
      <c r="O96" s="39">
        <f t="shared" si="85"/>
        <v>127.2</v>
      </c>
      <c r="P96" s="39">
        <f t="shared" si="86"/>
        <v>0</v>
      </c>
      <c r="Q96" s="39">
        <f t="shared" si="87"/>
        <v>1328.32</v>
      </c>
      <c r="R96" s="38">
        <f t="shared" si="88"/>
        <v>0</v>
      </c>
      <c r="S96" s="38">
        <f t="shared" si="89"/>
        <v>313.64</v>
      </c>
      <c r="T96" s="39">
        <f t="shared" si="90"/>
        <v>124.84</v>
      </c>
      <c r="U96" s="38">
        <f t="shared" si="91"/>
        <v>11.76</v>
      </c>
      <c r="V96" s="39">
        <f t="shared" si="92"/>
        <v>127.2</v>
      </c>
      <c r="W96" s="39">
        <f t="shared" si="93"/>
        <v>0</v>
      </c>
      <c r="X96" s="38">
        <f t="shared" si="94"/>
        <v>577.44</v>
      </c>
      <c r="Y96" s="38">
        <f t="shared" si="95"/>
        <v>1905.76</v>
      </c>
      <c r="Z96" s="38"/>
      <c r="AA96" s="41" t="s">
        <v>63</v>
      </c>
      <c r="AB96" s="42">
        <f t="shared" ref="AB96:AH96" si="124">K96+R96</f>
        <v>47.05</v>
      </c>
      <c r="AC96" s="42">
        <f t="shared" si="124"/>
        <v>940.93</v>
      </c>
      <c r="AD96" s="42">
        <f t="shared" si="124"/>
        <v>624.18</v>
      </c>
      <c r="AE96" s="42">
        <f t="shared" si="124"/>
        <v>39.2</v>
      </c>
      <c r="AF96" s="42">
        <f t="shared" si="124"/>
        <v>254.4</v>
      </c>
      <c r="AG96" s="42">
        <f t="shared" si="124"/>
        <v>0</v>
      </c>
      <c r="AH96" s="42">
        <f t="shared" si="124"/>
        <v>1905.76</v>
      </c>
      <c r="AI96" s="41" t="s">
        <v>33</v>
      </c>
    </row>
    <row r="97" s="15" customFormat="1" ht="16" customHeight="1" spans="1:35">
      <c r="A97" s="37">
        <f t="shared" si="80"/>
        <v>94</v>
      </c>
      <c r="B97" s="38" t="s">
        <v>270</v>
      </c>
      <c r="C97" s="45" t="s">
        <v>319</v>
      </c>
      <c r="D97" s="46" t="s">
        <v>320</v>
      </c>
      <c r="E97" s="38">
        <v>3920.55</v>
      </c>
      <c r="F97" s="38">
        <v>3920.55</v>
      </c>
      <c r="G97" s="39">
        <v>6241.75</v>
      </c>
      <c r="H97" s="38">
        <v>3920.55</v>
      </c>
      <c r="I97" s="39">
        <v>2200</v>
      </c>
      <c r="J97" s="39"/>
      <c r="K97" s="38">
        <f t="shared" si="81"/>
        <v>47.05</v>
      </c>
      <c r="L97" s="38">
        <f t="shared" si="82"/>
        <v>627.29</v>
      </c>
      <c r="M97" s="39">
        <f t="shared" si="83"/>
        <v>499.34</v>
      </c>
      <c r="N97" s="38">
        <f t="shared" si="84"/>
        <v>27.44</v>
      </c>
      <c r="O97" s="39">
        <f t="shared" si="85"/>
        <v>110</v>
      </c>
      <c r="P97" s="39">
        <f t="shared" si="86"/>
        <v>0</v>
      </c>
      <c r="Q97" s="39">
        <f t="shared" si="87"/>
        <v>1311.12</v>
      </c>
      <c r="R97" s="38">
        <f t="shared" si="88"/>
        <v>0</v>
      </c>
      <c r="S97" s="38">
        <f t="shared" si="89"/>
        <v>313.64</v>
      </c>
      <c r="T97" s="39">
        <f t="shared" si="90"/>
        <v>124.84</v>
      </c>
      <c r="U97" s="38">
        <f t="shared" si="91"/>
        <v>11.76</v>
      </c>
      <c r="V97" s="39">
        <f t="shared" si="92"/>
        <v>110</v>
      </c>
      <c r="W97" s="39">
        <f t="shared" si="93"/>
        <v>0</v>
      </c>
      <c r="X97" s="38">
        <f t="shared" si="94"/>
        <v>560.24</v>
      </c>
      <c r="Y97" s="38">
        <f t="shared" si="95"/>
        <v>1871.36</v>
      </c>
      <c r="Z97" s="38"/>
      <c r="AA97" s="41" t="s">
        <v>63</v>
      </c>
      <c r="AB97" s="42">
        <f t="shared" ref="AB97:AH97" si="125">K97+R97</f>
        <v>47.05</v>
      </c>
      <c r="AC97" s="42">
        <f t="shared" si="125"/>
        <v>940.93</v>
      </c>
      <c r="AD97" s="42">
        <f t="shared" si="125"/>
        <v>624.18</v>
      </c>
      <c r="AE97" s="42">
        <f t="shared" si="125"/>
        <v>39.2</v>
      </c>
      <c r="AF97" s="42">
        <f t="shared" si="125"/>
        <v>220</v>
      </c>
      <c r="AG97" s="42">
        <f t="shared" si="125"/>
        <v>0</v>
      </c>
      <c r="AH97" s="42">
        <f t="shared" si="125"/>
        <v>1871.36</v>
      </c>
      <c r="AI97" s="41" t="s">
        <v>33</v>
      </c>
    </row>
    <row r="98" s="15" customFormat="1" ht="16" customHeight="1" spans="1:35">
      <c r="A98" s="37">
        <f t="shared" si="80"/>
        <v>95</v>
      </c>
      <c r="B98" s="38" t="s">
        <v>238</v>
      </c>
      <c r="C98" s="45" t="s">
        <v>321</v>
      </c>
      <c r="D98" s="46" t="s">
        <v>322</v>
      </c>
      <c r="E98" s="38">
        <v>3920.55</v>
      </c>
      <c r="F98" s="38">
        <v>3920.55</v>
      </c>
      <c r="G98" s="39">
        <v>6241.75</v>
      </c>
      <c r="H98" s="38">
        <v>3920.55</v>
      </c>
      <c r="I98" s="39">
        <v>2200</v>
      </c>
      <c r="J98" s="39"/>
      <c r="K98" s="38">
        <f t="shared" si="81"/>
        <v>47.05</v>
      </c>
      <c r="L98" s="38">
        <f t="shared" si="82"/>
        <v>627.29</v>
      </c>
      <c r="M98" s="39">
        <f t="shared" si="83"/>
        <v>499.34</v>
      </c>
      <c r="N98" s="38">
        <f t="shared" si="84"/>
        <v>27.44</v>
      </c>
      <c r="O98" s="39">
        <f t="shared" si="85"/>
        <v>110</v>
      </c>
      <c r="P98" s="39">
        <f t="shared" si="86"/>
        <v>0</v>
      </c>
      <c r="Q98" s="39">
        <f t="shared" si="87"/>
        <v>1311.12</v>
      </c>
      <c r="R98" s="38">
        <f t="shared" si="88"/>
        <v>0</v>
      </c>
      <c r="S98" s="38">
        <f t="shared" si="89"/>
        <v>313.64</v>
      </c>
      <c r="T98" s="39">
        <f t="shared" si="90"/>
        <v>124.84</v>
      </c>
      <c r="U98" s="38">
        <f t="shared" si="91"/>
        <v>11.76</v>
      </c>
      <c r="V98" s="39">
        <f t="shared" si="92"/>
        <v>110</v>
      </c>
      <c r="W98" s="39">
        <f t="shared" si="93"/>
        <v>0</v>
      </c>
      <c r="X98" s="38">
        <f t="shared" si="94"/>
        <v>560.24</v>
      </c>
      <c r="Y98" s="38">
        <f t="shared" si="95"/>
        <v>1871.36</v>
      </c>
      <c r="Z98" s="38"/>
      <c r="AA98" s="41" t="s">
        <v>64</v>
      </c>
      <c r="AB98" s="42">
        <f t="shared" ref="AB98:AH98" si="126">K98+R98</f>
        <v>47.05</v>
      </c>
      <c r="AC98" s="42">
        <f t="shared" si="126"/>
        <v>940.93</v>
      </c>
      <c r="AD98" s="42">
        <f t="shared" si="126"/>
        <v>624.18</v>
      </c>
      <c r="AE98" s="42">
        <f t="shared" si="126"/>
        <v>39.2</v>
      </c>
      <c r="AF98" s="42">
        <f t="shared" si="126"/>
        <v>220</v>
      </c>
      <c r="AG98" s="42">
        <f t="shared" si="126"/>
        <v>0</v>
      </c>
      <c r="AH98" s="42">
        <f t="shared" si="126"/>
        <v>1871.36</v>
      </c>
      <c r="AI98" s="41" t="s">
        <v>33</v>
      </c>
    </row>
    <row r="99" s="15" customFormat="1" ht="16" customHeight="1" spans="1:35">
      <c r="A99" s="37">
        <f t="shared" si="80"/>
        <v>96</v>
      </c>
      <c r="B99" s="38" t="s">
        <v>270</v>
      </c>
      <c r="C99" s="45" t="s">
        <v>323</v>
      </c>
      <c r="D99" s="46" t="s">
        <v>324</v>
      </c>
      <c r="E99" s="38">
        <v>3920.55</v>
      </c>
      <c r="F99" s="38">
        <v>3920.55</v>
      </c>
      <c r="G99" s="39">
        <v>6241.75</v>
      </c>
      <c r="H99" s="38">
        <v>3920.55</v>
      </c>
      <c r="I99" s="39">
        <v>2200</v>
      </c>
      <c r="J99" s="39"/>
      <c r="K99" s="38">
        <f t="shared" si="81"/>
        <v>47.05</v>
      </c>
      <c r="L99" s="38">
        <f t="shared" si="82"/>
        <v>627.29</v>
      </c>
      <c r="M99" s="39">
        <f t="shared" si="83"/>
        <v>499.34</v>
      </c>
      <c r="N99" s="38">
        <f t="shared" si="84"/>
        <v>27.44</v>
      </c>
      <c r="O99" s="39">
        <f t="shared" si="85"/>
        <v>110</v>
      </c>
      <c r="P99" s="39">
        <f t="shared" si="86"/>
        <v>0</v>
      </c>
      <c r="Q99" s="39">
        <f t="shared" si="87"/>
        <v>1311.12</v>
      </c>
      <c r="R99" s="38">
        <f t="shared" si="88"/>
        <v>0</v>
      </c>
      <c r="S99" s="38">
        <f t="shared" si="89"/>
        <v>313.64</v>
      </c>
      <c r="T99" s="39">
        <f t="shared" si="90"/>
        <v>124.84</v>
      </c>
      <c r="U99" s="38">
        <f t="shared" si="91"/>
        <v>11.76</v>
      </c>
      <c r="V99" s="39">
        <f t="shared" si="92"/>
        <v>110</v>
      </c>
      <c r="W99" s="39">
        <f t="shared" si="93"/>
        <v>0</v>
      </c>
      <c r="X99" s="38">
        <f t="shared" si="94"/>
        <v>560.24</v>
      </c>
      <c r="Y99" s="38">
        <f t="shared" si="95"/>
        <v>1871.36</v>
      </c>
      <c r="Z99" s="38"/>
      <c r="AA99" s="41" t="s">
        <v>63</v>
      </c>
      <c r="AB99" s="42">
        <f t="shared" ref="AB99:AH99" si="127">K99+R99</f>
        <v>47.05</v>
      </c>
      <c r="AC99" s="42">
        <f t="shared" si="127"/>
        <v>940.93</v>
      </c>
      <c r="AD99" s="42">
        <f t="shared" si="127"/>
        <v>624.18</v>
      </c>
      <c r="AE99" s="42">
        <f t="shared" si="127"/>
        <v>39.2</v>
      </c>
      <c r="AF99" s="42">
        <f t="shared" si="127"/>
        <v>220</v>
      </c>
      <c r="AG99" s="42">
        <f t="shared" si="127"/>
        <v>0</v>
      </c>
      <c r="AH99" s="42">
        <f t="shared" si="127"/>
        <v>1871.36</v>
      </c>
      <c r="AI99" s="41" t="s">
        <v>33</v>
      </c>
    </row>
    <row r="100" s="15" customFormat="1" ht="16" customHeight="1" spans="1:35">
      <c r="A100" s="37">
        <f t="shared" si="80"/>
        <v>97</v>
      </c>
      <c r="B100" s="38" t="s">
        <v>238</v>
      </c>
      <c r="C100" s="38" t="s">
        <v>325</v>
      </c>
      <c r="D100" s="40" t="s">
        <v>326</v>
      </c>
      <c r="E100" s="38">
        <v>3920.55</v>
      </c>
      <c r="F100" s="38">
        <v>3920.55</v>
      </c>
      <c r="G100" s="39">
        <v>6241.75</v>
      </c>
      <c r="H100" s="38">
        <v>3920.55</v>
      </c>
      <c r="I100" s="39">
        <v>2200</v>
      </c>
      <c r="J100" s="39"/>
      <c r="K100" s="38">
        <f t="shared" si="81"/>
        <v>47.05</v>
      </c>
      <c r="L100" s="38">
        <f t="shared" si="82"/>
        <v>627.29</v>
      </c>
      <c r="M100" s="39">
        <f t="shared" si="83"/>
        <v>499.34</v>
      </c>
      <c r="N100" s="38">
        <f t="shared" si="84"/>
        <v>27.44</v>
      </c>
      <c r="O100" s="39">
        <f t="shared" si="85"/>
        <v>110</v>
      </c>
      <c r="P100" s="39">
        <f t="shared" si="86"/>
        <v>0</v>
      </c>
      <c r="Q100" s="39">
        <f t="shared" si="87"/>
        <v>1311.12</v>
      </c>
      <c r="R100" s="38">
        <f t="shared" si="88"/>
        <v>0</v>
      </c>
      <c r="S100" s="38">
        <f t="shared" si="89"/>
        <v>313.64</v>
      </c>
      <c r="T100" s="39">
        <f t="shared" si="90"/>
        <v>124.84</v>
      </c>
      <c r="U100" s="38">
        <f t="shared" si="91"/>
        <v>11.76</v>
      </c>
      <c r="V100" s="39">
        <f t="shared" si="92"/>
        <v>110</v>
      </c>
      <c r="W100" s="39">
        <f t="shared" si="93"/>
        <v>0</v>
      </c>
      <c r="X100" s="38">
        <f t="shared" si="94"/>
        <v>560.24</v>
      </c>
      <c r="Y100" s="38">
        <f t="shared" si="95"/>
        <v>1871.36</v>
      </c>
      <c r="Z100" s="38"/>
      <c r="AA100" s="41" t="s">
        <v>60</v>
      </c>
      <c r="AB100" s="42">
        <f t="shared" ref="AB100:AH100" si="128">K100+R100</f>
        <v>47.05</v>
      </c>
      <c r="AC100" s="42">
        <f t="shared" si="128"/>
        <v>940.93</v>
      </c>
      <c r="AD100" s="42">
        <f t="shared" si="128"/>
        <v>624.18</v>
      </c>
      <c r="AE100" s="42">
        <f t="shared" si="128"/>
        <v>39.2</v>
      </c>
      <c r="AF100" s="42">
        <f t="shared" si="128"/>
        <v>220</v>
      </c>
      <c r="AG100" s="42">
        <f t="shared" si="128"/>
        <v>0</v>
      </c>
      <c r="AH100" s="42">
        <f t="shared" si="128"/>
        <v>1871.36</v>
      </c>
      <c r="AI100" s="41" t="s">
        <v>33</v>
      </c>
    </row>
    <row r="101" s="15" customFormat="1" ht="16" customHeight="1" spans="1:35">
      <c r="A101" s="37">
        <f t="shared" si="80"/>
        <v>98</v>
      </c>
      <c r="B101" s="38" t="s">
        <v>110</v>
      </c>
      <c r="C101" s="38" t="s">
        <v>327</v>
      </c>
      <c r="D101" s="40" t="s">
        <v>328</v>
      </c>
      <c r="E101" s="38">
        <v>3920.55</v>
      </c>
      <c r="F101" s="38">
        <v>3920.55</v>
      </c>
      <c r="G101" s="39">
        <v>6241.75</v>
      </c>
      <c r="H101" s="38">
        <v>3920.55</v>
      </c>
      <c r="I101" s="39">
        <v>2200</v>
      </c>
      <c r="J101" s="39"/>
      <c r="K101" s="38">
        <f t="shared" si="81"/>
        <v>47.05</v>
      </c>
      <c r="L101" s="38">
        <f t="shared" si="82"/>
        <v>627.29</v>
      </c>
      <c r="M101" s="39">
        <f t="shared" si="83"/>
        <v>499.34</v>
      </c>
      <c r="N101" s="38">
        <f t="shared" si="84"/>
        <v>27.44</v>
      </c>
      <c r="O101" s="39">
        <f t="shared" si="85"/>
        <v>110</v>
      </c>
      <c r="P101" s="39">
        <f t="shared" si="86"/>
        <v>0</v>
      </c>
      <c r="Q101" s="39">
        <f t="shared" si="87"/>
        <v>1311.12</v>
      </c>
      <c r="R101" s="38">
        <f t="shared" si="88"/>
        <v>0</v>
      </c>
      <c r="S101" s="38">
        <f t="shared" si="89"/>
        <v>313.64</v>
      </c>
      <c r="T101" s="39">
        <f t="shared" si="90"/>
        <v>124.84</v>
      </c>
      <c r="U101" s="38">
        <f t="shared" si="91"/>
        <v>11.76</v>
      </c>
      <c r="V101" s="39">
        <f t="shared" si="92"/>
        <v>110</v>
      </c>
      <c r="W101" s="39">
        <f t="shared" si="93"/>
        <v>0</v>
      </c>
      <c r="X101" s="38">
        <f t="shared" si="94"/>
        <v>560.24</v>
      </c>
      <c r="Y101" s="38">
        <f t="shared" si="95"/>
        <v>1871.36</v>
      </c>
      <c r="Z101" s="38"/>
      <c r="AA101" s="41" t="s">
        <v>62</v>
      </c>
      <c r="AB101" s="42">
        <f t="shared" ref="AB101:AH101" si="129">K101+R101</f>
        <v>47.05</v>
      </c>
      <c r="AC101" s="42">
        <f t="shared" si="129"/>
        <v>940.93</v>
      </c>
      <c r="AD101" s="42">
        <f t="shared" si="129"/>
        <v>624.18</v>
      </c>
      <c r="AE101" s="42">
        <f t="shared" si="129"/>
        <v>39.2</v>
      </c>
      <c r="AF101" s="42">
        <f t="shared" si="129"/>
        <v>220</v>
      </c>
      <c r="AG101" s="42">
        <f t="shared" si="129"/>
        <v>0</v>
      </c>
      <c r="AH101" s="42">
        <f t="shared" si="129"/>
        <v>1871.36</v>
      </c>
      <c r="AI101" s="41" t="s">
        <v>33</v>
      </c>
    </row>
    <row r="102" s="15" customFormat="1" ht="16" customHeight="1" spans="1:35">
      <c r="A102" s="37">
        <f t="shared" si="80"/>
        <v>99</v>
      </c>
      <c r="B102" s="38" t="s">
        <v>110</v>
      </c>
      <c r="C102" s="38" t="s">
        <v>329</v>
      </c>
      <c r="D102" s="40" t="s">
        <v>330</v>
      </c>
      <c r="E102" s="38">
        <v>3920.55</v>
      </c>
      <c r="F102" s="38">
        <v>3920.55</v>
      </c>
      <c r="G102" s="39">
        <v>6241.75</v>
      </c>
      <c r="H102" s="38">
        <v>3920.55</v>
      </c>
      <c r="I102" s="39">
        <v>2200</v>
      </c>
      <c r="J102" s="39"/>
      <c r="K102" s="38">
        <f t="shared" si="81"/>
        <v>47.05</v>
      </c>
      <c r="L102" s="38">
        <f t="shared" si="82"/>
        <v>627.29</v>
      </c>
      <c r="M102" s="39">
        <f t="shared" si="83"/>
        <v>499.34</v>
      </c>
      <c r="N102" s="38">
        <f t="shared" si="84"/>
        <v>27.44</v>
      </c>
      <c r="O102" s="39">
        <f t="shared" si="85"/>
        <v>110</v>
      </c>
      <c r="P102" s="39">
        <f t="shared" si="86"/>
        <v>0</v>
      </c>
      <c r="Q102" s="39">
        <f t="shared" si="87"/>
        <v>1311.12</v>
      </c>
      <c r="R102" s="38">
        <f t="shared" si="88"/>
        <v>0</v>
      </c>
      <c r="S102" s="38">
        <f t="shared" si="89"/>
        <v>313.64</v>
      </c>
      <c r="T102" s="39">
        <f t="shared" si="90"/>
        <v>124.84</v>
      </c>
      <c r="U102" s="38">
        <f t="shared" si="91"/>
        <v>11.76</v>
      </c>
      <c r="V102" s="39">
        <f t="shared" si="92"/>
        <v>110</v>
      </c>
      <c r="W102" s="39">
        <f t="shared" si="93"/>
        <v>0</v>
      </c>
      <c r="X102" s="38">
        <f t="shared" si="94"/>
        <v>560.24</v>
      </c>
      <c r="Y102" s="38">
        <f t="shared" si="95"/>
        <v>1871.36</v>
      </c>
      <c r="Z102" s="38"/>
      <c r="AA102" s="41" t="s">
        <v>62</v>
      </c>
      <c r="AB102" s="42">
        <f t="shared" ref="AB102:AH102" si="130">K102+R102</f>
        <v>47.05</v>
      </c>
      <c r="AC102" s="42">
        <f t="shared" si="130"/>
        <v>940.93</v>
      </c>
      <c r="AD102" s="42">
        <f t="shared" si="130"/>
        <v>624.18</v>
      </c>
      <c r="AE102" s="42">
        <f t="shared" si="130"/>
        <v>39.2</v>
      </c>
      <c r="AF102" s="42">
        <f t="shared" si="130"/>
        <v>220</v>
      </c>
      <c r="AG102" s="42">
        <f t="shared" si="130"/>
        <v>0</v>
      </c>
      <c r="AH102" s="42">
        <f t="shared" si="130"/>
        <v>1871.36</v>
      </c>
      <c r="AI102" s="41" t="s">
        <v>33</v>
      </c>
    </row>
    <row r="103" s="15" customFormat="1" ht="16" customHeight="1" spans="1:35">
      <c r="A103" s="37">
        <f t="shared" si="80"/>
        <v>100</v>
      </c>
      <c r="B103" s="38" t="s">
        <v>110</v>
      </c>
      <c r="C103" s="38" t="s">
        <v>331</v>
      </c>
      <c r="D103" s="40" t="s">
        <v>332</v>
      </c>
      <c r="E103" s="38">
        <v>3920.55</v>
      </c>
      <c r="F103" s="38">
        <v>3920.55</v>
      </c>
      <c r="G103" s="39">
        <v>6241.75</v>
      </c>
      <c r="H103" s="38">
        <v>3920.55</v>
      </c>
      <c r="I103" s="39">
        <v>2200</v>
      </c>
      <c r="J103" s="39"/>
      <c r="K103" s="38">
        <f t="shared" si="81"/>
        <v>47.05</v>
      </c>
      <c r="L103" s="38">
        <f t="shared" si="82"/>
        <v>627.29</v>
      </c>
      <c r="M103" s="39">
        <f t="shared" si="83"/>
        <v>499.34</v>
      </c>
      <c r="N103" s="38">
        <f t="shared" si="84"/>
        <v>27.44</v>
      </c>
      <c r="O103" s="39">
        <f t="shared" si="85"/>
        <v>110</v>
      </c>
      <c r="P103" s="39">
        <f t="shared" si="86"/>
        <v>0</v>
      </c>
      <c r="Q103" s="39">
        <f t="shared" si="87"/>
        <v>1311.12</v>
      </c>
      <c r="R103" s="38">
        <f t="shared" si="88"/>
        <v>0</v>
      </c>
      <c r="S103" s="38">
        <f t="shared" si="89"/>
        <v>313.64</v>
      </c>
      <c r="T103" s="39">
        <f t="shared" si="90"/>
        <v>124.84</v>
      </c>
      <c r="U103" s="38">
        <f t="shared" si="91"/>
        <v>11.76</v>
      </c>
      <c r="V103" s="39">
        <f t="shared" si="92"/>
        <v>110</v>
      </c>
      <c r="W103" s="39">
        <f t="shared" si="93"/>
        <v>0</v>
      </c>
      <c r="X103" s="38">
        <f t="shared" si="94"/>
        <v>560.24</v>
      </c>
      <c r="Y103" s="38">
        <f t="shared" si="95"/>
        <v>1871.36</v>
      </c>
      <c r="Z103" s="38"/>
      <c r="AA103" s="41" t="s">
        <v>62</v>
      </c>
      <c r="AB103" s="42">
        <f t="shared" ref="AB103:AH103" si="131">K103+R103</f>
        <v>47.05</v>
      </c>
      <c r="AC103" s="42">
        <f t="shared" si="131"/>
        <v>940.93</v>
      </c>
      <c r="AD103" s="42">
        <f t="shared" si="131"/>
        <v>624.18</v>
      </c>
      <c r="AE103" s="42">
        <f t="shared" si="131"/>
        <v>39.2</v>
      </c>
      <c r="AF103" s="42">
        <f t="shared" si="131"/>
        <v>220</v>
      </c>
      <c r="AG103" s="42">
        <f t="shared" si="131"/>
        <v>0</v>
      </c>
      <c r="AH103" s="42">
        <f t="shared" si="131"/>
        <v>1871.36</v>
      </c>
      <c r="AI103" s="41" t="s">
        <v>33</v>
      </c>
    </row>
    <row r="104" s="15" customFormat="1" ht="16" customHeight="1" spans="1:35">
      <c r="A104" s="37">
        <f t="shared" si="80"/>
        <v>101</v>
      </c>
      <c r="B104" s="38" t="s">
        <v>110</v>
      </c>
      <c r="C104" s="38" t="s">
        <v>333</v>
      </c>
      <c r="D104" s="40" t="s">
        <v>334</v>
      </c>
      <c r="E104" s="38">
        <v>3920.55</v>
      </c>
      <c r="F104" s="38">
        <v>3920.55</v>
      </c>
      <c r="G104" s="39">
        <v>6241.75</v>
      </c>
      <c r="H104" s="38">
        <v>3920.55</v>
      </c>
      <c r="I104" s="39">
        <v>2200</v>
      </c>
      <c r="J104" s="39"/>
      <c r="K104" s="38">
        <f t="shared" si="81"/>
        <v>47.05</v>
      </c>
      <c r="L104" s="38">
        <f t="shared" si="82"/>
        <v>627.29</v>
      </c>
      <c r="M104" s="39">
        <f t="shared" si="83"/>
        <v>499.34</v>
      </c>
      <c r="N104" s="38">
        <f t="shared" si="84"/>
        <v>27.44</v>
      </c>
      <c r="O104" s="39">
        <f t="shared" si="85"/>
        <v>110</v>
      </c>
      <c r="P104" s="39">
        <f t="shared" si="86"/>
        <v>0</v>
      </c>
      <c r="Q104" s="39">
        <f t="shared" si="87"/>
        <v>1311.12</v>
      </c>
      <c r="R104" s="38">
        <f t="shared" si="88"/>
        <v>0</v>
      </c>
      <c r="S104" s="38">
        <f t="shared" si="89"/>
        <v>313.64</v>
      </c>
      <c r="T104" s="39">
        <f t="shared" si="90"/>
        <v>124.84</v>
      </c>
      <c r="U104" s="38">
        <f t="shared" si="91"/>
        <v>11.76</v>
      </c>
      <c r="V104" s="39">
        <f t="shared" si="92"/>
        <v>110</v>
      </c>
      <c r="W104" s="39">
        <f t="shared" si="93"/>
        <v>0</v>
      </c>
      <c r="X104" s="38">
        <f t="shared" si="94"/>
        <v>560.24</v>
      </c>
      <c r="Y104" s="38">
        <f t="shared" si="95"/>
        <v>1871.36</v>
      </c>
      <c r="Z104" s="38"/>
      <c r="AA104" s="41" t="s">
        <v>59</v>
      </c>
      <c r="AB104" s="42">
        <f t="shared" ref="AB104:AH104" si="132">K104+R104</f>
        <v>47.05</v>
      </c>
      <c r="AC104" s="42">
        <f t="shared" si="132"/>
        <v>940.93</v>
      </c>
      <c r="AD104" s="42">
        <f t="shared" si="132"/>
        <v>624.18</v>
      </c>
      <c r="AE104" s="42">
        <f t="shared" si="132"/>
        <v>39.2</v>
      </c>
      <c r="AF104" s="42">
        <f t="shared" si="132"/>
        <v>220</v>
      </c>
      <c r="AG104" s="42">
        <f t="shared" si="132"/>
        <v>0</v>
      </c>
      <c r="AH104" s="42">
        <f t="shared" si="132"/>
        <v>1871.36</v>
      </c>
      <c r="AI104" s="41" t="s">
        <v>33</v>
      </c>
    </row>
    <row r="105" s="15" customFormat="1" ht="16" customHeight="1" spans="1:35">
      <c r="A105" s="37">
        <f t="shared" si="80"/>
        <v>102</v>
      </c>
      <c r="B105" s="38" t="s">
        <v>110</v>
      </c>
      <c r="C105" s="38" t="s">
        <v>335</v>
      </c>
      <c r="D105" s="40" t="s">
        <v>336</v>
      </c>
      <c r="E105" s="38">
        <v>3920.55</v>
      </c>
      <c r="F105" s="38">
        <v>3920.55</v>
      </c>
      <c r="G105" s="39">
        <v>6241.75</v>
      </c>
      <c r="H105" s="38">
        <v>3920.55</v>
      </c>
      <c r="I105" s="39">
        <v>2200</v>
      </c>
      <c r="J105" s="39"/>
      <c r="K105" s="38">
        <f t="shared" si="81"/>
        <v>47.05</v>
      </c>
      <c r="L105" s="38">
        <f t="shared" si="82"/>
        <v>627.29</v>
      </c>
      <c r="M105" s="39">
        <f t="shared" si="83"/>
        <v>499.34</v>
      </c>
      <c r="N105" s="38">
        <f t="shared" si="84"/>
        <v>27.44</v>
      </c>
      <c r="O105" s="39">
        <f t="shared" si="85"/>
        <v>110</v>
      </c>
      <c r="P105" s="39">
        <f t="shared" si="86"/>
        <v>0</v>
      </c>
      <c r="Q105" s="39">
        <f t="shared" si="87"/>
        <v>1311.12</v>
      </c>
      <c r="R105" s="38">
        <f t="shared" si="88"/>
        <v>0</v>
      </c>
      <c r="S105" s="38">
        <f t="shared" si="89"/>
        <v>313.64</v>
      </c>
      <c r="T105" s="39">
        <f t="shared" si="90"/>
        <v>124.84</v>
      </c>
      <c r="U105" s="38">
        <f t="shared" si="91"/>
        <v>11.76</v>
      </c>
      <c r="V105" s="39">
        <f t="shared" si="92"/>
        <v>110</v>
      </c>
      <c r="W105" s="39">
        <f t="shared" si="93"/>
        <v>0</v>
      </c>
      <c r="X105" s="38">
        <f t="shared" si="94"/>
        <v>560.24</v>
      </c>
      <c r="Y105" s="38">
        <f t="shared" si="95"/>
        <v>1871.36</v>
      </c>
      <c r="Z105" s="38"/>
      <c r="AA105" s="41" t="s">
        <v>62</v>
      </c>
      <c r="AB105" s="42">
        <f t="shared" ref="AB105:AH105" si="133">K105+R105</f>
        <v>47.05</v>
      </c>
      <c r="AC105" s="42">
        <f t="shared" si="133"/>
        <v>940.93</v>
      </c>
      <c r="AD105" s="42">
        <f t="shared" si="133"/>
        <v>624.18</v>
      </c>
      <c r="AE105" s="42">
        <f t="shared" si="133"/>
        <v>39.2</v>
      </c>
      <c r="AF105" s="42">
        <f t="shared" si="133"/>
        <v>220</v>
      </c>
      <c r="AG105" s="42">
        <f t="shared" si="133"/>
        <v>0</v>
      </c>
      <c r="AH105" s="42">
        <f t="shared" si="133"/>
        <v>1871.36</v>
      </c>
      <c r="AI105" s="41" t="s">
        <v>33</v>
      </c>
    </row>
    <row r="106" s="15" customFormat="1" ht="16" customHeight="1" spans="1:35">
      <c r="A106" s="37">
        <f t="shared" si="80"/>
        <v>103</v>
      </c>
      <c r="B106" s="38" t="s">
        <v>110</v>
      </c>
      <c r="C106" s="38" t="s">
        <v>337</v>
      </c>
      <c r="D106" s="40" t="s">
        <v>338</v>
      </c>
      <c r="E106" s="38">
        <v>3920.55</v>
      </c>
      <c r="F106" s="38">
        <v>3920.55</v>
      </c>
      <c r="G106" s="39">
        <v>6241.75</v>
      </c>
      <c r="H106" s="38">
        <v>3920.55</v>
      </c>
      <c r="I106" s="39">
        <v>2200</v>
      </c>
      <c r="J106" s="39"/>
      <c r="K106" s="38">
        <f t="shared" si="81"/>
        <v>47.05</v>
      </c>
      <c r="L106" s="38">
        <f t="shared" si="82"/>
        <v>627.29</v>
      </c>
      <c r="M106" s="39">
        <f t="shared" si="83"/>
        <v>499.34</v>
      </c>
      <c r="N106" s="38">
        <f t="shared" si="84"/>
        <v>27.44</v>
      </c>
      <c r="O106" s="39">
        <f t="shared" si="85"/>
        <v>110</v>
      </c>
      <c r="P106" s="39">
        <f t="shared" si="86"/>
        <v>0</v>
      </c>
      <c r="Q106" s="39">
        <f t="shared" si="87"/>
        <v>1311.12</v>
      </c>
      <c r="R106" s="38">
        <f t="shared" si="88"/>
        <v>0</v>
      </c>
      <c r="S106" s="38">
        <f t="shared" si="89"/>
        <v>313.64</v>
      </c>
      <c r="T106" s="39">
        <f t="shared" si="90"/>
        <v>124.84</v>
      </c>
      <c r="U106" s="38">
        <f t="shared" si="91"/>
        <v>11.76</v>
      </c>
      <c r="V106" s="39">
        <f t="shared" si="92"/>
        <v>110</v>
      </c>
      <c r="W106" s="39">
        <f t="shared" si="93"/>
        <v>0</v>
      </c>
      <c r="X106" s="38">
        <f t="shared" si="94"/>
        <v>560.24</v>
      </c>
      <c r="Y106" s="38">
        <f t="shared" si="95"/>
        <v>1871.36</v>
      </c>
      <c r="Z106" s="38"/>
      <c r="AA106" s="41" t="s">
        <v>62</v>
      </c>
      <c r="AB106" s="42">
        <f t="shared" ref="AB106:AH106" si="134">K106+R106</f>
        <v>47.05</v>
      </c>
      <c r="AC106" s="42">
        <f t="shared" si="134"/>
        <v>940.93</v>
      </c>
      <c r="AD106" s="42">
        <f t="shared" si="134"/>
        <v>624.18</v>
      </c>
      <c r="AE106" s="42">
        <f t="shared" si="134"/>
        <v>39.2</v>
      </c>
      <c r="AF106" s="42">
        <f t="shared" si="134"/>
        <v>220</v>
      </c>
      <c r="AG106" s="42">
        <f t="shared" si="134"/>
        <v>0</v>
      </c>
      <c r="AH106" s="42">
        <f t="shared" si="134"/>
        <v>1871.36</v>
      </c>
      <c r="AI106" s="41" t="s">
        <v>33</v>
      </c>
    </row>
    <row r="107" s="15" customFormat="1" ht="16" customHeight="1" spans="1:35">
      <c r="A107" s="37">
        <f t="shared" si="80"/>
        <v>104</v>
      </c>
      <c r="B107" s="38" t="s">
        <v>110</v>
      </c>
      <c r="C107" s="38" t="s">
        <v>339</v>
      </c>
      <c r="D107" s="40" t="s">
        <v>340</v>
      </c>
      <c r="E107" s="38">
        <v>3920.55</v>
      </c>
      <c r="F107" s="38">
        <v>3920.55</v>
      </c>
      <c r="G107" s="39">
        <v>6241.75</v>
      </c>
      <c r="H107" s="38">
        <v>3920.55</v>
      </c>
      <c r="I107" s="39">
        <v>2200</v>
      </c>
      <c r="J107" s="39"/>
      <c r="K107" s="38">
        <f t="shared" si="81"/>
        <v>47.05</v>
      </c>
      <c r="L107" s="38">
        <f t="shared" si="82"/>
        <v>627.29</v>
      </c>
      <c r="M107" s="39">
        <f t="shared" si="83"/>
        <v>499.34</v>
      </c>
      <c r="N107" s="38">
        <f t="shared" si="84"/>
        <v>27.44</v>
      </c>
      <c r="O107" s="39">
        <f t="shared" si="85"/>
        <v>110</v>
      </c>
      <c r="P107" s="39">
        <f t="shared" si="86"/>
        <v>0</v>
      </c>
      <c r="Q107" s="39">
        <f t="shared" si="87"/>
        <v>1311.12</v>
      </c>
      <c r="R107" s="38">
        <f t="shared" si="88"/>
        <v>0</v>
      </c>
      <c r="S107" s="38">
        <f t="shared" si="89"/>
        <v>313.64</v>
      </c>
      <c r="T107" s="39">
        <f t="shared" si="90"/>
        <v>124.84</v>
      </c>
      <c r="U107" s="38">
        <f t="shared" si="91"/>
        <v>11.76</v>
      </c>
      <c r="V107" s="39">
        <f t="shared" si="92"/>
        <v>110</v>
      </c>
      <c r="W107" s="39">
        <f t="shared" si="93"/>
        <v>0</v>
      </c>
      <c r="X107" s="38">
        <f t="shared" si="94"/>
        <v>560.24</v>
      </c>
      <c r="Y107" s="38">
        <f t="shared" si="95"/>
        <v>1871.36</v>
      </c>
      <c r="Z107" s="38"/>
      <c r="AA107" s="41" t="s">
        <v>62</v>
      </c>
      <c r="AB107" s="42">
        <f t="shared" ref="AB107:AH107" si="135">K107+R107</f>
        <v>47.05</v>
      </c>
      <c r="AC107" s="42">
        <f t="shared" si="135"/>
        <v>940.93</v>
      </c>
      <c r="AD107" s="42">
        <f t="shared" si="135"/>
        <v>624.18</v>
      </c>
      <c r="AE107" s="42">
        <f t="shared" si="135"/>
        <v>39.2</v>
      </c>
      <c r="AF107" s="42">
        <f t="shared" si="135"/>
        <v>220</v>
      </c>
      <c r="AG107" s="42">
        <f t="shared" si="135"/>
        <v>0</v>
      </c>
      <c r="AH107" s="42">
        <f t="shared" si="135"/>
        <v>1871.36</v>
      </c>
      <c r="AI107" s="41" t="s">
        <v>33</v>
      </c>
    </row>
    <row r="108" s="15" customFormat="1" ht="16" customHeight="1" spans="1:35">
      <c r="A108" s="37">
        <f t="shared" si="80"/>
        <v>105</v>
      </c>
      <c r="B108" s="38" t="s">
        <v>261</v>
      </c>
      <c r="C108" s="38" t="s">
        <v>341</v>
      </c>
      <c r="D108" s="40" t="s">
        <v>342</v>
      </c>
      <c r="E108" s="38">
        <v>3920.55</v>
      </c>
      <c r="F108" s="38">
        <v>3920.55</v>
      </c>
      <c r="G108" s="39">
        <v>6241.75</v>
      </c>
      <c r="H108" s="38">
        <v>3920.55</v>
      </c>
      <c r="I108" s="39">
        <v>2200</v>
      </c>
      <c r="J108" s="39"/>
      <c r="K108" s="38">
        <f t="shared" si="81"/>
        <v>47.05</v>
      </c>
      <c r="L108" s="38">
        <f t="shared" si="82"/>
        <v>627.29</v>
      </c>
      <c r="M108" s="39">
        <f t="shared" si="83"/>
        <v>499.34</v>
      </c>
      <c r="N108" s="38">
        <f t="shared" si="84"/>
        <v>27.44</v>
      </c>
      <c r="O108" s="39">
        <f t="shared" si="85"/>
        <v>110</v>
      </c>
      <c r="P108" s="39">
        <f t="shared" si="86"/>
        <v>0</v>
      </c>
      <c r="Q108" s="39">
        <f t="shared" si="87"/>
        <v>1311.12</v>
      </c>
      <c r="R108" s="38">
        <f t="shared" si="88"/>
        <v>0</v>
      </c>
      <c r="S108" s="38">
        <f t="shared" si="89"/>
        <v>313.64</v>
      </c>
      <c r="T108" s="39">
        <f t="shared" si="90"/>
        <v>124.84</v>
      </c>
      <c r="U108" s="38">
        <f t="shared" si="91"/>
        <v>11.76</v>
      </c>
      <c r="V108" s="39">
        <f t="shared" si="92"/>
        <v>110</v>
      </c>
      <c r="W108" s="39">
        <f t="shared" si="93"/>
        <v>0</v>
      </c>
      <c r="X108" s="38">
        <f t="shared" si="94"/>
        <v>560.24</v>
      </c>
      <c r="Y108" s="38">
        <f t="shared" si="95"/>
        <v>1871.36</v>
      </c>
      <c r="Z108" s="38"/>
      <c r="AA108" s="41" t="s">
        <v>61</v>
      </c>
      <c r="AB108" s="42">
        <f t="shared" ref="AB108:AH108" si="136">K108+R108</f>
        <v>47.05</v>
      </c>
      <c r="AC108" s="42">
        <f t="shared" si="136"/>
        <v>940.93</v>
      </c>
      <c r="AD108" s="42">
        <f t="shared" si="136"/>
        <v>624.18</v>
      </c>
      <c r="AE108" s="42">
        <f t="shared" si="136"/>
        <v>39.2</v>
      </c>
      <c r="AF108" s="42">
        <f t="shared" si="136"/>
        <v>220</v>
      </c>
      <c r="AG108" s="42">
        <f t="shared" si="136"/>
        <v>0</v>
      </c>
      <c r="AH108" s="42">
        <f t="shared" si="136"/>
        <v>1871.36</v>
      </c>
      <c r="AI108" s="41" t="s">
        <v>33</v>
      </c>
    </row>
    <row r="109" s="15" customFormat="1" ht="16" customHeight="1" spans="1:35">
      <c r="A109" s="37">
        <f t="shared" si="80"/>
        <v>106</v>
      </c>
      <c r="B109" s="38" t="s">
        <v>261</v>
      </c>
      <c r="C109" s="38" t="s">
        <v>343</v>
      </c>
      <c r="D109" s="40" t="s">
        <v>344</v>
      </c>
      <c r="E109" s="38">
        <v>3920.55</v>
      </c>
      <c r="F109" s="38">
        <v>3920.55</v>
      </c>
      <c r="G109" s="39">
        <v>6241.75</v>
      </c>
      <c r="H109" s="38">
        <v>3920.55</v>
      </c>
      <c r="I109" s="39">
        <v>2200</v>
      </c>
      <c r="J109" s="39"/>
      <c r="K109" s="38">
        <f t="shared" si="81"/>
        <v>47.05</v>
      </c>
      <c r="L109" s="38">
        <f t="shared" si="82"/>
        <v>627.29</v>
      </c>
      <c r="M109" s="39">
        <f t="shared" si="83"/>
        <v>499.34</v>
      </c>
      <c r="N109" s="38">
        <f t="shared" si="84"/>
        <v>27.44</v>
      </c>
      <c r="O109" s="39">
        <f t="shared" si="85"/>
        <v>110</v>
      </c>
      <c r="P109" s="39">
        <f t="shared" si="86"/>
        <v>0</v>
      </c>
      <c r="Q109" s="39">
        <f t="shared" si="87"/>
        <v>1311.12</v>
      </c>
      <c r="R109" s="38">
        <f t="shared" si="88"/>
        <v>0</v>
      </c>
      <c r="S109" s="38">
        <f t="shared" si="89"/>
        <v>313.64</v>
      </c>
      <c r="T109" s="39">
        <f t="shared" si="90"/>
        <v>124.84</v>
      </c>
      <c r="U109" s="38">
        <f t="shared" si="91"/>
        <v>11.76</v>
      </c>
      <c r="V109" s="39">
        <f t="shared" si="92"/>
        <v>110</v>
      </c>
      <c r="W109" s="39">
        <f t="shared" si="93"/>
        <v>0</v>
      </c>
      <c r="X109" s="38">
        <f t="shared" si="94"/>
        <v>560.24</v>
      </c>
      <c r="Y109" s="38">
        <f t="shared" si="95"/>
        <v>1871.36</v>
      </c>
      <c r="Z109" s="38"/>
      <c r="AA109" s="41" t="s">
        <v>61</v>
      </c>
      <c r="AB109" s="42">
        <f t="shared" ref="AB109:AH109" si="137">K109+R109</f>
        <v>47.05</v>
      </c>
      <c r="AC109" s="42">
        <f t="shared" si="137"/>
        <v>940.93</v>
      </c>
      <c r="AD109" s="42">
        <f t="shared" si="137"/>
        <v>624.18</v>
      </c>
      <c r="AE109" s="42">
        <f t="shared" si="137"/>
        <v>39.2</v>
      </c>
      <c r="AF109" s="42">
        <f t="shared" si="137"/>
        <v>220</v>
      </c>
      <c r="AG109" s="42">
        <f t="shared" si="137"/>
        <v>0</v>
      </c>
      <c r="AH109" s="42">
        <f t="shared" si="137"/>
        <v>1871.36</v>
      </c>
      <c r="AI109" s="41" t="s">
        <v>33</v>
      </c>
    </row>
    <row r="110" s="15" customFormat="1" ht="16" customHeight="1" spans="1:35">
      <c r="A110" s="37">
        <f t="shared" si="80"/>
        <v>107</v>
      </c>
      <c r="B110" s="38" t="s">
        <v>261</v>
      </c>
      <c r="C110" s="38" t="s">
        <v>345</v>
      </c>
      <c r="D110" s="40" t="s">
        <v>346</v>
      </c>
      <c r="E110" s="38">
        <v>3920.55</v>
      </c>
      <c r="F110" s="38">
        <v>3920.55</v>
      </c>
      <c r="G110" s="39">
        <v>6241.75</v>
      </c>
      <c r="H110" s="38">
        <v>3920.55</v>
      </c>
      <c r="I110" s="39">
        <v>2200</v>
      </c>
      <c r="J110" s="39"/>
      <c r="K110" s="38">
        <f t="shared" si="81"/>
        <v>47.05</v>
      </c>
      <c r="L110" s="38">
        <f t="shared" si="82"/>
        <v>627.29</v>
      </c>
      <c r="M110" s="39">
        <f t="shared" si="83"/>
        <v>499.34</v>
      </c>
      <c r="N110" s="38">
        <f t="shared" si="84"/>
        <v>27.44</v>
      </c>
      <c r="O110" s="39">
        <f t="shared" si="85"/>
        <v>110</v>
      </c>
      <c r="P110" s="39">
        <f t="shared" si="86"/>
        <v>0</v>
      </c>
      <c r="Q110" s="39">
        <f t="shared" si="87"/>
        <v>1311.12</v>
      </c>
      <c r="R110" s="38">
        <f t="shared" si="88"/>
        <v>0</v>
      </c>
      <c r="S110" s="38">
        <f t="shared" si="89"/>
        <v>313.64</v>
      </c>
      <c r="T110" s="39">
        <f t="shared" si="90"/>
        <v>124.84</v>
      </c>
      <c r="U110" s="38">
        <f t="shared" si="91"/>
        <v>11.76</v>
      </c>
      <c r="V110" s="39">
        <f t="shared" si="92"/>
        <v>110</v>
      </c>
      <c r="W110" s="39">
        <f t="shared" si="93"/>
        <v>0</v>
      </c>
      <c r="X110" s="38">
        <f t="shared" si="94"/>
        <v>560.24</v>
      </c>
      <c r="Y110" s="38">
        <f t="shared" si="95"/>
        <v>1871.36</v>
      </c>
      <c r="Z110" s="38"/>
      <c r="AA110" s="41" t="s">
        <v>61</v>
      </c>
      <c r="AB110" s="42">
        <f t="shared" ref="AB110:AH110" si="138">K110+R110</f>
        <v>47.05</v>
      </c>
      <c r="AC110" s="42">
        <f t="shared" si="138"/>
        <v>940.93</v>
      </c>
      <c r="AD110" s="42">
        <f t="shared" si="138"/>
        <v>624.18</v>
      </c>
      <c r="AE110" s="42">
        <f t="shared" si="138"/>
        <v>39.2</v>
      </c>
      <c r="AF110" s="42">
        <f t="shared" si="138"/>
        <v>220</v>
      </c>
      <c r="AG110" s="42">
        <f t="shared" si="138"/>
        <v>0</v>
      </c>
      <c r="AH110" s="42">
        <f t="shared" si="138"/>
        <v>1871.36</v>
      </c>
      <c r="AI110" s="41" t="s">
        <v>33</v>
      </c>
    </row>
    <row r="111" s="15" customFormat="1" ht="16" customHeight="1" spans="1:35">
      <c r="A111" s="37">
        <f t="shared" si="80"/>
        <v>108</v>
      </c>
      <c r="B111" s="38" t="s">
        <v>347</v>
      </c>
      <c r="C111" s="38" t="s">
        <v>348</v>
      </c>
      <c r="D111" s="40" t="s">
        <v>349</v>
      </c>
      <c r="E111" s="38">
        <v>3920.55</v>
      </c>
      <c r="F111" s="38">
        <v>3920.55</v>
      </c>
      <c r="G111" s="39">
        <v>6241.75</v>
      </c>
      <c r="H111" s="38">
        <v>3920.55</v>
      </c>
      <c r="I111" s="39">
        <v>2200</v>
      </c>
      <c r="J111" s="39"/>
      <c r="K111" s="38">
        <f t="shared" si="81"/>
        <v>47.05</v>
      </c>
      <c r="L111" s="38">
        <f t="shared" si="82"/>
        <v>627.29</v>
      </c>
      <c r="M111" s="39">
        <f t="shared" si="83"/>
        <v>499.34</v>
      </c>
      <c r="N111" s="38">
        <f t="shared" si="84"/>
        <v>27.44</v>
      </c>
      <c r="O111" s="39">
        <f t="shared" si="85"/>
        <v>110</v>
      </c>
      <c r="P111" s="39">
        <f t="shared" si="86"/>
        <v>0</v>
      </c>
      <c r="Q111" s="39">
        <f t="shared" si="87"/>
        <v>1311.12</v>
      </c>
      <c r="R111" s="38">
        <f t="shared" si="88"/>
        <v>0</v>
      </c>
      <c r="S111" s="38">
        <f t="shared" si="89"/>
        <v>313.64</v>
      </c>
      <c r="T111" s="39">
        <f t="shared" si="90"/>
        <v>124.84</v>
      </c>
      <c r="U111" s="38">
        <f t="shared" si="91"/>
        <v>11.76</v>
      </c>
      <c r="V111" s="39">
        <f t="shared" si="92"/>
        <v>110</v>
      </c>
      <c r="W111" s="39">
        <f t="shared" si="93"/>
        <v>0</v>
      </c>
      <c r="X111" s="38">
        <f t="shared" si="94"/>
        <v>560.24</v>
      </c>
      <c r="Y111" s="38">
        <f t="shared" si="95"/>
        <v>1871.36</v>
      </c>
      <c r="Z111" s="38"/>
      <c r="AA111" s="41" t="s">
        <v>69</v>
      </c>
      <c r="AB111" s="42">
        <f t="shared" ref="AB111:AH111" si="139">K111+R111</f>
        <v>47.05</v>
      </c>
      <c r="AC111" s="42">
        <f t="shared" si="139"/>
        <v>940.93</v>
      </c>
      <c r="AD111" s="42">
        <f t="shared" si="139"/>
        <v>624.18</v>
      </c>
      <c r="AE111" s="42">
        <f t="shared" si="139"/>
        <v>39.2</v>
      </c>
      <c r="AF111" s="42">
        <f t="shared" si="139"/>
        <v>220</v>
      </c>
      <c r="AG111" s="42">
        <f t="shared" si="139"/>
        <v>0</v>
      </c>
      <c r="AH111" s="42">
        <f t="shared" si="139"/>
        <v>1871.36</v>
      </c>
      <c r="AI111" s="41" t="s">
        <v>33</v>
      </c>
    </row>
    <row r="112" s="15" customFormat="1" ht="16" customHeight="1" spans="1:35">
      <c r="A112" s="37">
        <f t="shared" si="80"/>
        <v>109</v>
      </c>
      <c r="B112" s="38" t="s">
        <v>347</v>
      </c>
      <c r="C112" s="38" t="s">
        <v>350</v>
      </c>
      <c r="D112" s="40" t="s">
        <v>351</v>
      </c>
      <c r="E112" s="38">
        <v>3920.55</v>
      </c>
      <c r="F112" s="38">
        <v>3920.55</v>
      </c>
      <c r="G112" s="39">
        <v>6241.75</v>
      </c>
      <c r="H112" s="38">
        <v>3920.55</v>
      </c>
      <c r="I112" s="39">
        <v>2200</v>
      </c>
      <c r="J112" s="39"/>
      <c r="K112" s="38">
        <f t="shared" si="81"/>
        <v>47.05</v>
      </c>
      <c r="L112" s="38">
        <f t="shared" si="82"/>
        <v>627.29</v>
      </c>
      <c r="M112" s="39">
        <f t="shared" si="83"/>
        <v>499.34</v>
      </c>
      <c r="N112" s="38">
        <f t="shared" si="84"/>
        <v>27.44</v>
      </c>
      <c r="O112" s="39">
        <f t="shared" si="85"/>
        <v>110</v>
      </c>
      <c r="P112" s="39">
        <f t="shared" si="86"/>
        <v>0</v>
      </c>
      <c r="Q112" s="39">
        <f t="shared" si="87"/>
        <v>1311.12</v>
      </c>
      <c r="R112" s="38">
        <f t="shared" si="88"/>
        <v>0</v>
      </c>
      <c r="S112" s="38">
        <f t="shared" si="89"/>
        <v>313.64</v>
      </c>
      <c r="T112" s="39">
        <f t="shared" si="90"/>
        <v>124.84</v>
      </c>
      <c r="U112" s="38">
        <f t="shared" si="91"/>
        <v>11.76</v>
      </c>
      <c r="V112" s="39">
        <f t="shared" si="92"/>
        <v>110</v>
      </c>
      <c r="W112" s="39">
        <f t="shared" si="93"/>
        <v>0</v>
      </c>
      <c r="X112" s="38">
        <f t="shared" si="94"/>
        <v>560.24</v>
      </c>
      <c r="Y112" s="38">
        <f t="shared" si="95"/>
        <v>1871.36</v>
      </c>
      <c r="Z112" s="38"/>
      <c r="AA112" s="41" t="s">
        <v>69</v>
      </c>
      <c r="AB112" s="42">
        <f t="shared" ref="AB112:AH112" si="140">K112+R112</f>
        <v>47.05</v>
      </c>
      <c r="AC112" s="42">
        <f t="shared" si="140"/>
        <v>940.93</v>
      </c>
      <c r="AD112" s="42">
        <f t="shared" si="140"/>
        <v>624.18</v>
      </c>
      <c r="AE112" s="42">
        <f t="shared" si="140"/>
        <v>39.2</v>
      </c>
      <c r="AF112" s="42">
        <f t="shared" si="140"/>
        <v>220</v>
      </c>
      <c r="AG112" s="42">
        <f t="shared" si="140"/>
        <v>0</v>
      </c>
      <c r="AH112" s="42">
        <f t="shared" si="140"/>
        <v>1871.36</v>
      </c>
      <c r="AI112" s="41" t="s">
        <v>33</v>
      </c>
    </row>
    <row r="113" s="15" customFormat="1" ht="16" customHeight="1" spans="1:35">
      <c r="A113" s="37">
        <f t="shared" si="80"/>
        <v>110</v>
      </c>
      <c r="B113" s="38" t="s">
        <v>248</v>
      </c>
      <c r="C113" s="38" t="s">
        <v>354</v>
      </c>
      <c r="D113" s="40" t="s">
        <v>355</v>
      </c>
      <c r="E113" s="38">
        <v>3920.55</v>
      </c>
      <c r="F113" s="38">
        <v>3920.55</v>
      </c>
      <c r="G113" s="39">
        <v>6241.75</v>
      </c>
      <c r="H113" s="38">
        <v>3920.55</v>
      </c>
      <c r="I113" s="39">
        <v>2200</v>
      </c>
      <c r="J113" s="39"/>
      <c r="K113" s="38">
        <f t="shared" si="81"/>
        <v>47.05</v>
      </c>
      <c r="L113" s="38">
        <f t="shared" si="82"/>
        <v>627.29</v>
      </c>
      <c r="M113" s="39">
        <f t="shared" si="83"/>
        <v>499.34</v>
      </c>
      <c r="N113" s="38">
        <f t="shared" si="84"/>
        <v>27.44</v>
      </c>
      <c r="O113" s="39">
        <f t="shared" si="85"/>
        <v>110</v>
      </c>
      <c r="P113" s="39">
        <f t="shared" si="86"/>
        <v>0</v>
      </c>
      <c r="Q113" s="39">
        <f t="shared" si="87"/>
        <v>1311.12</v>
      </c>
      <c r="R113" s="38">
        <f t="shared" si="88"/>
        <v>0</v>
      </c>
      <c r="S113" s="38">
        <f t="shared" si="89"/>
        <v>313.64</v>
      </c>
      <c r="T113" s="39">
        <f t="shared" si="90"/>
        <v>124.84</v>
      </c>
      <c r="U113" s="38">
        <f t="shared" si="91"/>
        <v>11.76</v>
      </c>
      <c r="V113" s="39">
        <f t="shared" si="92"/>
        <v>110</v>
      </c>
      <c r="W113" s="39">
        <f t="shared" si="93"/>
        <v>0</v>
      </c>
      <c r="X113" s="38">
        <f t="shared" si="94"/>
        <v>560.24</v>
      </c>
      <c r="Y113" s="38">
        <f t="shared" si="95"/>
        <v>1871.36</v>
      </c>
      <c r="Z113" s="38"/>
      <c r="AA113" s="41" t="s">
        <v>70</v>
      </c>
      <c r="AB113" s="42">
        <f t="shared" ref="AB113:AH113" si="141">K113+R113</f>
        <v>47.05</v>
      </c>
      <c r="AC113" s="42">
        <f t="shared" si="141"/>
        <v>940.93</v>
      </c>
      <c r="AD113" s="42">
        <f t="shared" si="141"/>
        <v>624.18</v>
      </c>
      <c r="AE113" s="42">
        <f t="shared" si="141"/>
        <v>39.2</v>
      </c>
      <c r="AF113" s="42">
        <f t="shared" si="141"/>
        <v>220</v>
      </c>
      <c r="AG113" s="42">
        <f t="shared" si="141"/>
        <v>0</v>
      </c>
      <c r="AH113" s="42">
        <f t="shared" si="141"/>
        <v>1871.36</v>
      </c>
      <c r="AI113" s="41" t="s">
        <v>33</v>
      </c>
    </row>
    <row r="114" s="15" customFormat="1" ht="16" customHeight="1" spans="1:35">
      <c r="A114" s="37">
        <f t="shared" si="80"/>
        <v>111</v>
      </c>
      <c r="B114" s="38" t="s">
        <v>248</v>
      </c>
      <c r="C114" s="38" t="s">
        <v>356</v>
      </c>
      <c r="D114" s="40" t="s">
        <v>357</v>
      </c>
      <c r="E114" s="38">
        <v>3920.55</v>
      </c>
      <c r="F114" s="38">
        <v>3920.55</v>
      </c>
      <c r="G114" s="39">
        <v>6241.75</v>
      </c>
      <c r="H114" s="38">
        <v>3920.55</v>
      </c>
      <c r="I114" s="39">
        <v>2200</v>
      </c>
      <c r="J114" s="39"/>
      <c r="K114" s="38">
        <f t="shared" si="81"/>
        <v>47.05</v>
      </c>
      <c r="L114" s="38">
        <f t="shared" si="82"/>
        <v>627.29</v>
      </c>
      <c r="M114" s="39">
        <f t="shared" si="83"/>
        <v>499.34</v>
      </c>
      <c r="N114" s="38">
        <f t="shared" si="84"/>
        <v>27.44</v>
      </c>
      <c r="O114" s="39">
        <f t="shared" si="85"/>
        <v>110</v>
      </c>
      <c r="P114" s="39">
        <f t="shared" si="86"/>
        <v>0</v>
      </c>
      <c r="Q114" s="39">
        <f t="shared" si="87"/>
        <v>1311.12</v>
      </c>
      <c r="R114" s="38">
        <f t="shared" si="88"/>
        <v>0</v>
      </c>
      <c r="S114" s="38">
        <f t="shared" si="89"/>
        <v>313.64</v>
      </c>
      <c r="T114" s="39">
        <f t="shared" si="90"/>
        <v>124.84</v>
      </c>
      <c r="U114" s="38">
        <f t="shared" si="91"/>
        <v>11.76</v>
      </c>
      <c r="V114" s="39">
        <f t="shared" si="92"/>
        <v>110</v>
      </c>
      <c r="W114" s="39">
        <f t="shared" si="93"/>
        <v>0</v>
      </c>
      <c r="X114" s="38">
        <f t="shared" si="94"/>
        <v>560.24</v>
      </c>
      <c r="Y114" s="38">
        <f t="shared" si="95"/>
        <v>1871.36</v>
      </c>
      <c r="Z114" s="38"/>
      <c r="AA114" s="41" t="s">
        <v>70</v>
      </c>
      <c r="AB114" s="42">
        <f t="shared" ref="AB114:AH114" si="142">K114+R114</f>
        <v>47.05</v>
      </c>
      <c r="AC114" s="42">
        <f t="shared" si="142"/>
        <v>940.93</v>
      </c>
      <c r="AD114" s="42">
        <f t="shared" si="142"/>
        <v>624.18</v>
      </c>
      <c r="AE114" s="42">
        <f t="shared" si="142"/>
        <v>39.2</v>
      </c>
      <c r="AF114" s="42">
        <f t="shared" si="142"/>
        <v>220</v>
      </c>
      <c r="AG114" s="42">
        <f t="shared" si="142"/>
        <v>0</v>
      </c>
      <c r="AH114" s="42">
        <f t="shared" si="142"/>
        <v>1871.36</v>
      </c>
      <c r="AI114" s="41" t="s">
        <v>33</v>
      </c>
    </row>
    <row r="115" s="15" customFormat="1" ht="16" customHeight="1" spans="1:35">
      <c r="A115" s="37">
        <f t="shared" si="80"/>
        <v>112</v>
      </c>
      <c r="B115" s="38" t="s">
        <v>248</v>
      </c>
      <c r="C115" s="38" t="s">
        <v>358</v>
      </c>
      <c r="D115" s="40" t="s">
        <v>359</v>
      </c>
      <c r="E115" s="38">
        <v>3920.55</v>
      </c>
      <c r="F115" s="38">
        <v>3920.55</v>
      </c>
      <c r="G115" s="39">
        <v>6241.75</v>
      </c>
      <c r="H115" s="38">
        <v>3920.55</v>
      </c>
      <c r="I115" s="39">
        <v>2200</v>
      </c>
      <c r="J115" s="39"/>
      <c r="K115" s="38">
        <f t="shared" si="81"/>
        <v>47.05</v>
      </c>
      <c r="L115" s="38">
        <f t="shared" si="82"/>
        <v>627.29</v>
      </c>
      <c r="M115" s="39">
        <f t="shared" si="83"/>
        <v>499.34</v>
      </c>
      <c r="N115" s="38">
        <f t="shared" si="84"/>
        <v>27.44</v>
      </c>
      <c r="O115" s="39">
        <f t="shared" si="85"/>
        <v>110</v>
      </c>
      <c r="P115" s="39">
        <f t="shared" si="86"/>
        <v>0</v>
      </c>
      <c r="Q115" s="39">
        <f t="shared" si="87"/>
        <v>1311.12</v>
      </c>
      <c r="R115" s="38">
        <f t="shared" si="88"/>
        <v>0</v>
      </c>
      <c r="S115" s="38">
        <f t="shared" si="89"/>
        <v>313.64</v>
      </c>
      <c r="T115" s="39">
        <f t="shared" si="90"/>
        <v>124.84</v>
      </c>
      <c r="U115" s="38">
        <f t="shared" si="91"/>
        <v>11.76</v>
      </c>
      <c r="V115" s="39">
        <f t="shared" si="92"/>
        <v>110</v>
      </c>
      <c r="W115" s="39">
        <f t="shared" si="93"/>
        <v>0</v>
      </c>
      <c r="X115" s="38">
        <f t="shared" si="94"/>
        <v>560.24</v>
      </c>
      <c r="Y115" s="38">
        <f t="shared" si="95"/>
        <v>1871.36</v>
      </c>
      <c r="Z115" s="38"/>
      <c r="AA115" s="41" t="s">
        <v>70</v>
      </c>
      <c r="AB115" s="42">
        <f t="shared" ref="AB115:AH115" si="143">K115+R115</f>
        <v>47.05</v>
      </c>
      <c r="AC115" s="42">
        <f t="shared" si="143"/>
        <v>940.93</v>
      </c>
      <c r="AD115" s="42">
        <f t="shared" si="143"/>
        <v>624.18</v>
      </c>
      <c r="AE115" s="42">
        <f t="shared" si="143"/>
        <v>39.2</v>
      </c>
      <c r="AF115" s="42">
        <f t="shared" si="143"/>
        <v>220</v>
      </c>
      <c r="AG115" s="42">
        <f t="shared" si="143"/>
        <v>0</v>
      </c>
      <c r="AH115" s="42">
        <f t="shared" si="143"/>
        <v>1871.36</v>
      </c>
      <c r="AI115" s="41" t="s">
        <v>33</v>
      </c>
    </row>
    <row r="116" s="15" customFormat="1" ht="16" customHeight="1" spans="1:35">
      <c r="A116" s="37">
        <f t="shared" si="80"/>
        <v>113</v>
      </c>
      <c r="B116" s="38" t="s">
        <v>248</v>
      </c>
      <c r="C116" s="38" t="s">
        <v>360</v>
      </c>
      <c r="D116" s="40" t="s">
        <v>361</v>
      </c>
      <c r="E116" s="38">
        <v>3920.55</v>
      </c>
      <c r="F116" s="38">
        <v>3920.55</v>
      </c>
      <c r="G116" s="39">
        <v>6241.75</v>
      </c>
      <c r="H116" s="38">
        <v>3920.55</v>
      </c>
      <c r="I116" s="39">
        <v>2200</v>
      </c>
      <c r="J116" s="39"/>
      <c r="K116" s="38">
        <f t="shared" si="81"/>
        <v>47.05</v>
      </c>
      <c r="L116" s="38">
        <f t="shared" si="82"/>
        <v>627.29</v>
      </c>
      <c r="M116" s="39">
        <f t="shared" si="83"/>
        <v>499.34</v>
      </c>
      <c r="N116" s="38">
        <f t="shared" si="84"/>
        <v>27.44</v>
      </c>
      <c r="O116" s="39">
        <f t="shared" si="85"/>
        <v>110</v>
      </c>
      <c r="P116" s="39">
        <f t="shared" si="86"/>
        <v>0</v>
      </c>
      <c r="Q116" s="39">
        <f t="shared" si="87"/>
        <v>1311.12</v>
      </c>
      <c r="R116" s="38">
        <f t="shared" si="88"/>
        <v>0</v>
      </c>
      <c r="S116" s="38">
        <f t="shared" si="89"/>
        <v>313.64</v>
      </c>
      <c r="T116" s="39">
        <f t="shared" si="90"/>
        <v>124.84</v>
      </c>
      <c r="U116" s="38">
        <f t="shared" si="91"/>
        <v>11.76</v>
      </c>
      <c r="V116" s="39">
        <f t="shared" si="92"/>
        <v>110</v>
      </c>
      <c r="W116" s="39">
        <f t="shared" si="93"/>
        <v>0</v>
      </c>
      <c r="X116" s="38">
        <f t="shared" si="94"/>
        <v>560.24</v>
      </c>
      <c r="Y116" s="38">
        <f t="shared" si="95"/>
        <v>1871.36</v>
      </c>
      <c r="Z116" s="38"/>
      <c r="AA116" s="41" t="s">
        <v>70</v>
      </c>
      <c r="AB116" s="42">
        <f t="shared" ref="AB116:AH116" si="144">K116+R116</f>
        <v>47.05</v>
      </c>
      <c r="AC116" s="42">
        <f t="shared" si="144"/>
        <v>940.93</v>
      </c>
      <c r="AD116" s="42">
        <f t="shared" si="144"/>
        <v>624.18</v>
      </c>
      <c r="AE116" s="42">
        <f t="shared" si="144"/>
        <v>39.2</v>
      </c>
      <c r="AF116" s="42">
        <f t="shared" si="144"/>
        <v>220</v>
      </c>
      <c r="AG116" s="42">
        <f t="shared" si="144"/>
        <v>0</v>
      </c>
      <c r="AH116" s="42">
        <f t="shared" si="144"/>
        <v>1871.36</v>
      </c>
      <c r="AI116" s="41" t="s">
        <v>33</v>
      </c>
    </row>
    <row r="117" s="15" customFormat="1" ht="16" customHeight="1" spans="1:35">
      <c r="A117" s="37">
        <f t="shared" si="80"/>
        <v>114</v>
      </c>
      <c r="B117" s="38" t="s">
        <v>248</v>
      </c>
      <c r="C117" s="38" t="s">
        <v>362</v>
      </c>
      <c r="D117" s="40" t="s">
        <v>363</v>
      </c>
      <c r="E117" s="38">
        <v>3920.55</v>
      </c>
      <c r="F117" s="38">
        <v>3920.55</v>
      </c>
      <c r="G117" s="39">
        <v>6241.75</v>
      </c>
      <c r="H117" s="38">
        <v>3920.55</v>
      </c>
      <c r="I117" s="39">
        <v>2200</v>
      </c>
      <c r="J117" s="39"/>
      <c r="K117" s="38">
        <f t="shared" si="81"/>
        <v>47.05</v>
      </c>
      <c r="L117" s="38">
        <f t="shared" si="82"/>
        <v>627.29</v>
      </c>
      <c r="M117" s="39">
        <f t="shared" si="83"/>
        <v>499.34</v>
      </c>
      <c r="N117" s="38">
        <f t="shared" si="84"/>
        <v>27.44</v>
      </c>
      <c r="O117" s="39">
        <f t="shared" si="85"/>
        <v>110</v>
      </c>
      <c r="P117" s="39">
        <f t="shared" si="86"/>
        <v>0</v>
      </c>
      <c r="Q117" s="39">
        <f t="shared" si="87"/>
        <v>1311.12</v>
      </c>
      <c r="R117" s="38">
        <f t="shared" si="88"/>
        <v>0</v>
      </c>
      <c r="S117" s="38">
        <f t="shared" si="89"/>
        <v>313.64</v>
      </c>
      <c r="T117" s="39">
        <f t="shared" si="90"/>
        <v>124.84</v>
      </c>
      <c r="U117" s="38">
        <f t="shared" si="91"/>
        <v>11.76</v>
      </c>
      <c r="V117" s="39">
        <f t="shared" si="92"/>
        <v>110</v>
      </c>
      <c r="W117" s="39">
        <f t="shared" si="93"/>
        <v>0</v>
      </c>
      <c r="X117" s="38">
        <f t="shared" si="94"/>
        <v>560.24</v>
      </c>
      <c r="Y117" s="38">
        <f t="shared" si="95"/>
        <v>1871.36</v>
      </c>
      <c r="Z117" s="38"/>
      <c r="AA117" s="41" t="s">
        <v>70</v>
      </c>
      <c r="AB117" s="42">
        <f t="shared" ref="AB117:AH117" si="145">K117+R117</f>
        <v>47.05</v>
      </c>
      <c r="AC117" s="42">
        <f t="shared" si="145"/>
        <v>940.93</v>
      </c>
      <c r="AD117" s="42">
        <f t="shared" si="145"/>
        <v>624.18</v>
      </c>
      <c r="AE117" s="42">
        <f t="shared" si="145"/>
        <v>39.2</v>
      </c>
      <c r="AF117" s="42">
        <f t="shared" si="145"/>
        <v>220</v>
      </c>
      <c r="AG117" s="42">
        <f t="shared" si="145"/>
        <v>0</v>
      </c>
      <c r="AH117" s="42">
        <f t="shared" si="145"/>
        <v>1871.36</v>
      </c>
      <c r="AI117" s="41" t="s">
        <v>33</v>
      </c>
    </row>
    <row r="118" s="15" customFormat="1" ht="16" customHeight="1" spans="1:35">
      <c r="A118" s="37">
        <f t="shared" si="80"/>
        <v>115</v>
      </c>
      <c r="B118" s="38" t="s">
        <v>248</v>
      </c>
      <c r="C118" s="38" t="s">
        <v>364</v>
      </c>
      <c r="D118" s="40" t="s">
        <v>365</v>
      </c>
      <c r="E118" s="38">
        <v>3920.55</v>
      </c>
      <c r="F118" s="38">
        <v>3920.55</v>
      </c>
      <c r="G118" s="39">
        <v>6241.75</v>
      </c>
      <c r="H118" s="38">
        <v>3920.55</v>
      </c>
      <c r="I118" s="39">
        <v>2200</v>
      </c>
      <c r="J118" s="39"/>
      <c r="K118" s="38">
        <f t="shared" si="81"/>
        <v>47.05</v>
      </c>
      <c r="L118" s="38">
        <f t="shared" si="82"/>
        <v>627.29</v>
      </c>
      <c r="M118" s="39">
        <f t="shared" si="83"/>
        <v>499.34</v>
      </c>
      <c r="N118" s="38">
        <f t="shared" si="84"/>
        <v>27.44</v>
      </c>
      <c r="O118" s="39">
        <f t="shared" si="85"/>
        <v>110</v>
      </c>
      <c r="P118" s="39">
        <f t="shared" si="86"/>
        <v>0</v>
      </c>
      <c r="Q118" s="39">
        <f t="shared" si="87"/>
        <v>1311.12</v>
      </c>
      <c r="R118" s="38">
        <f t="shared" si="88"/>
        <v>0</v>
      </c>
      <c r="S118" s="38">
        <f t="shared" si="89"/>
        <v>313.64</v>
      </c>
      <c r="T118" s="39">
        <f t="shared" si="90"/>
        <v>124.84</v>
      </c>
      <c r="U118" s="38">
        <f t="shared" si="91"/>
        <v>11.76</v>
      </c>
      <c r="V118" s="39">
        <f t="shared" si="92"/>
        <v>110</v>
      </c>
      <c r="W118" s="39">
        <f t="shared" si="93"/>
        <v>0</v>
      </c>
      <c r="X118" s="38">
        <f t="shared" si="94"/>
        <v>560.24</v>
      </c>
      <c r="Y118" s="38">
        <f t="shared" si="95"/>
        <v>1871.36</v>
      </c>
      <c r="Z118" s="38"/>
      <c r="AA118" s="41" t="s">
        <v>70</v>
      </c>
      <c r="AB118" s="42">
        <f t="shared" ref="AB118:AH118" si="146">K118+R118</f>
        <v>47.05</v>
      </c>
      <c r="AC118" s="42">
        <f t="shared" si="146"/>
        <v>940.93</v>
      </c>
      <c r="AD118" s="42">
        <f t="shared" si="146"/>
        <v>624.18</v>
      </c>
      <c r="AE118" s="42">
        <f t="shared" si="146"/>
        <v>39.2</v>
      </c>
      <c r="AF118" s="42">
        <f t="shared" si="146"/>
        <v>220</v>
      </c>
      <c r="AG118" s="42">
        <f t="shared" si="146"/>
        <v>0</v>
      </c>
      <c r="AH118" s="42">
        <f t="shared" si="146"/>
        <v>1871.36</v>
      </c>
      <c r="AI118" s="41" t="s">
        <v>33</v>
      </c>
    </row>
    <row r="119" s="15" customFormat="1" ht="16" customHeight="1" spans="1:35">
      <c r="A119" s="37">
        <f t="shared" si="80"/>
        <v>116</v>
      </c>
      <c r="B119" s="38" t="s">
        <v>248</v>
      </c>
      <c r="C119" s="38" t="s">
        <v>368</v>
      </c>
      <c r="D119" s="40" t="s">
        <v>369</v>
      </c>
      <c r="E119" s="38">
        <v>3920.55</v>
      </c>
      <c r="F119" s="38">
        <v>3920.55</v>
      </c>
      <c r="G119" s="39">
        <v>6241.75</v>
      </c>
      <c r="H119" s="38">
        <v>3920.55</v>
      </c>
      <c r="I119" s="39">
        <v>2200</v>
      </c>
      <c r="J119" s="39"/>
      <c r="K119" s="38">
        <f t="shared" si="81"/>
        <v>47.05</v>
      </c>
      <c r="L119" s="38">
        <f t="shared" si="82"/>
        <v>627.29</v>
      </c>
      <c r="M119" s="39">
        <f t="shared" si="83"/>
        <v>499.34</v>
      </c>
      <c r="N119" s="38">
        <f t="shared" si="84"/>
        <v>27.44</v>
      </c>
      <c r="O119" s="39">
        <f t="shared" si="85"/>
        <v>110</v>
      </c>
      <c r="P119" s="39">
        <f t="shared" si="86"/>
        <v>0</v>
      </c>
      <c r="Q119" s="39">
        <f t="shared" si="87"/>
        <v>1311.12</v>
      </c>
      <c r="R119" s="38">
        <f t="shared" si="88"/>
        <v>0</v>
      </c>
      <c r="S119" s="38">
        <f t="shared" si="89"/>
        <v>313.64</v>
      </c>
      <c r="T119" s="39">
        <f t="shared" si="90"/>
        <v>124.84</v>
      </c>
      <c r="U119" s="38">
        <f t="shared" si="91"/>
        <v>11.76</v>
      </c>
      <c r="V119" s="39">
        <f t="shared" si="92"/>
        <v>110</v>
      </c>
      <c r="W119" s="39">
        <f t="shared" si="93"/>
        <v>0</v>
      </c>
      <c r="X119" s="38">
        <f t="shared" si="94"/>
        <v>560.24</v>
      </c>
      <c r="Y119" s="38">
        <f t="shared" si="95"/>
        <v>1871.36</v>
      </c>
      <c r="Z119" s="38"/>
      <c r="AA119" s="41" t="s">
        <v>70</v>
      </c>
      <c r="AB119" s="42">
        <f t="shared" ref="AB119:AH119" si="147">K119+R119</f>
        <v>47.05</v>
      </c>
      <c r="AC119" s="42">
        <f t="shared" si="147"/>
        <v>940.93</v>
      </c>
      <c r="AD119" s="42">
        <f t="shared" si="147"/>
        <v>624.18</v>
      </c>
      <c r="AE119" s="42">
        <f t="shared" si="147"/>
        <v>39.2</v>
      </c>
      <c r="AF119" s="42">
        <f t="shared" si="147"/>
        <v>220</v>
      </c>
      <c r="AG119" s="42">
        <f t="shared" si="147"/>
        <v>0</v>
      </c>
      <c r="AH119" s="42">
        <f t="shared" si="147"/>
        <v>1871.36</v>
      </c>
      <c r="AI119" s="41" t="s">
        <v>33</v>
      </c>
    </row>
    <row r="120" s="15" customFormat="1" ht="16" customHeight="1" spans="1:35">
      <c r="A120" s="37">
        <f t="shared" si="80"/>
        <v>117</v>
      </c>
      <c r="B120" s="38" t="s">
        <v>248</v>
      </c>
      <c r="C120" s="38" t="s">
        <v>370</v>
      </c>
      <c r="D120" s="40" t="s">
        <v>371</v>
      </c>
      <c r="E120" s="38">
        <v>3920.55</v>
      </c>
      <c r="F120" s="38">
        <v>3920.55</v>
      </c>
      <c r="G120" s="39">
        <v>6241.75</v>
      </c>
      <c r="H120" s="38">
        <v>3920.55</v>
      </c>
      <c r="I120" s="39">
        <v>2200</v>
      </c>
      <c r="J120" s="39"/>
      <c r="K120" s="38">
        <f t="shared" si="81"/>
        <v>47.05</v>
      </c>
      <c r="L120" s="38">
        <f t="shared" si="82"/>
        <v>627.29</v>
      </c>
      <c r="M120" s="39">
        <f t="shared" si="83"/>
        <v>499.34</v>
      </c>
      <c r="N120" s="38">
        <f t="shared" si="84"/>
        <v>27.44</v>
      </c>
      <c r="O120" s="39">
        <f t="shared" si="85"/>
        <v>110</v>
      </c>
      <c r="P120" s="39">
        <f t="shared" si="86"/>
        <v>0</v>
      </c>
      <c r="Q120" s="39">
        <f t="shared" si="87"/>
        <v>1311.12</v>
      </c>
      <c r="R120" s="38">
        <f t="shared" si="88"/>
        <v>0</v>
      </c>
      <c r="S120" s="38">
        <f t="shared" si="89"/>
        <v>313.64</v>
      </c>
      <c r="T120" s="39">
        <f t="shared" si="90"/>
        <v>124.84</v>
      </c>
      <c r="U120" s="38">
        <f t="shared" si="91"/>
        <v>11.76</v>
      </c>
      <c r="V120" s="39">
        <f t="shared" si="92"/>
        <v>110</v>
      </c>
      <c r="W120" s="39">
        <f t="shared" si="93"/>
        <v>0</v>
      </c>
      <c r="X120" s="38">
        <f t="shared" si="94"/>
        <v>560.24</v>
      </c>
      <c r="Y120" s="38">
        <f t="shared" si="95"/>
        <v>1871.36</v>
      </c>
      <c r="Z120" s="38"/>
      <c r="AA120" s="41" t="s">
        <v>70</v>
      </c>
      <c r="AB120" s="42">
        <f t="shared" ref="AB120:AH120" si="148">K120+R120</f>
        <v>47.05</v>
      </c>
      <c r="AC120" s="42">
        <f t="shared" si="148"/>
        <v>940.93</v>
      </c>
      <c r="AD120" s="42">
        <f t="shared" si="148"/>
        <v>624.18</v>
      </c>
      <c r="AE120" s="42">
        <f t="shared" si="148"/>
        <v>39.2</v>
      </c>
      <c r="AF120" s="42">
        <f t="shared" si="148"/>
        <v>220</v>
      </c>
      <c r="AG120" s="42">
        <f t="shared" si="148"/>
        <v>0</v>
      </c>
      <c r="AH120" s="42">
        <f t="shared" si="148"/>
        <v>1871.36</v>
      </c>
      <c r="AI120" s="41" t="s">
        <v>33</v>
      </c>
    </row>
    <row r="121" s="15" customFormat="1" ht="16" customHeight="1" spans="1:35">
      <c r="A121" s="37">
        <f t="shared" si="80"/>
        <v>118</v>
      </c>
      <c r="B121" s="38" t="s">
        <v>248</v>
      </c>
      <c r="C121" s="38" t="s">
        <v>372</v>
      </c>
      <c r="D121" s="40" t="s">
        <v>373</v>
      </c>
      <c r="E121" s="38">
        <v>3920.55</v>
      </c>
      <c r="F121" s="38">
        <v>3920.55</v>
      </c>
      <c r="G121" s="39">
        <v>6241.75</v>
      </c>
      <c r="H121" s="38">
        <v>3920.55</v>
      </c>
      <c r="I121" s="39">
        <v>2200</v>
      </c>
      <c r="J121" s="39"/>
      <c r="K121" s="38">
        <f t="shared" si="81"/>
        <v>47.05</v>
      </c>
      <c r="L121" s="38">
        <f t="shared" si="82"/>
        <v>627.29</v>
      </c>
      <c r="M121" s="39">
        <f t="shared" si="83"/>
        <v>499.34</v>
      </c>
      <c r="N121" s="38">
        <f t="shared" si="84"/>
        <v>27.44</v>
      </c>
      <c r="O121" s="39">
        <f t="shared" si="85"/>
        <v>110</v>
      </c>
      <c r="P121" s="39">
        <f t="shared" si="86"/>
        <v>0</v>
      </c>
      <c r="Q121" s="39">
        <f t="shared" si="87"/>
        <v>1311.12</v>
      </c>
      <c r="R121" s="38">
        <f t="shared" si="88"/>
        <v>0</v>
      </c>
      <c r="S121" s="38">
        <f t="shared" si="89"/>
        <v>313.64</v>
      </c>
      <c r="T121" s="39">
        <f t="shared" si="90"/>
        <v>124.84</v>
      </c>
      <c r="U121" s="38">
        <f t="shared" si="91"/>
        <v>11.76</v>
      </c>
      <c r="V121" s="39">
        <f t="shared" si="92"/>
        <v>110</v>
      </c>
      <c r="W121" s="39">
        <f t="shared" si="93"/>
        <v>0</v>
      </c>
      <c r="X121" s="38">
        <f t="shared" si="94"/>
        <v>560.24</v>
      </c>
      <c r="Y121" s="38">
        <f t="shared" si="95"/>
        <v>1871.36</v>
      </c>
      <c r="Z121" s="38"/>
      <c r="AA121" s="41" t="s">
        <v>70</v>
      </c>
      <c r="AB121" s="42">
        <f t="shared" ref="AB121:AH121" si="149">K121+R121</f>
        <v>47.05</v>
      </c>
      <c r="AC121" s="42">
        <f t="shared" si="149"/>
        <v>940.93</v>
      </c>
      <c r="AD121" s="42">
        <f t="shared" si="149"/>
        <v>624.18</v>
      </c>
      <c r="AE121" s="42">
        <f t="shared" si="149"/>
        <v>39.2</v>
      </c>
      <c r="AF121" s="42">
        <f t="shared" si="149"/>
        <v>220</v>
      </c>
      <c r="AG121" s="42">
        <f t="shared" si="149"/>
        <v>0</v>
      </c>
      <c r="AH121" s="42">
        <f t="shared" si="149"/>
        <v>1871.36</v>
      </c>
      <c r="AI121" s="41" t="s">
        <v>33</v>
      </c>
    </row>
    <row r="122" s="15" customFormat="1" ht="16" customHeight="1" spans="1:35">
      <c r="A122" s="37">
        <f t="shared" si="80"/>
        <v>119</v>
      </c>
      <c r="B122" s="38" t="s">
        <v>116</v>
      </c>
      <c r="C122" s="38" t="s">
        <v>374</v>
      </c>
      <c r="D122" s="40" t="s">
        <v>375</v>
      </c>
      <c r="E122" s="38">
        <v>3920.55</v>
      </c>
      <c r="F122" s="38">
        <v>3920.55</v>
      </c>
      <c r="G122" s="39">
        <v>6241.75</v>
      </c>
      <c r="H122" s="38">
        <v>3920.55</v>
      </c>
      <c r="I122" s="39">
        <v>2200</v>
      </c>
      <c r="J122" s="39"/>
      <c r="K122" s="38">
        <f t="shared" si="81"/>
        <v>47.05</v>
      </c>
      <c r="L122" s="38">
        <f t="shared" si="82"/>
        <v>627.29</v>
      </c>
      <c r="M122" s="39">
        <f t="shared" si="83"/>
        <v>499.34</v>
      </c>
      <c r="N122" s="38">
        <f t="shared" si="84"/>
        <v>27.44</v>
      </c>
      <c r="O122" s="39">
        <f t="shared" si="85"/>
        <v>110</v>
      </c>
      <c r="P122" s="39">
        <f t="shared" si="86"/>
        <v>0</v>
      </c>
      <c r="Q122" s="39">
        <f t="shared" si="87"/>
        <v>1311.12</v>
      </c>
      <c r="R122" s="38">
        <f t="shared" si="88"/>
        <v>0</v>
      </c>
      <c r="S122" s="38">
        <f t="shared" si="89"/>
        <v>313.64</v>
      </c>
      <c r="T122" s="39">
        <f t="shared" si="90"/>
        <v>124.84</v>
      </c>
      <c r="U122" s="38">
        <f t="shared" si="91"/>
        <v>11.76</v>
      </c>
      <c r="V122" s="39">
        <f t="shared" si="92"/>
        <v>110</v>
      </c>
      <c r="W122" s="39">
        <f t="shared" si="93"/>
        <v>0</v>
      </c>
      <c r="X122" s="38">
        <f t="shared" si="94"/>
        <v>560.24</v>
      </c>
      <c r="Y122" s="38">
        <f t="shared" si="95"/>
        <v>1871.36</v>
      </c>
      <c r="Z122" s="38"/>
      <c r="AA122" s="41" t="s">
        <v>68</v>
      </c>
      <c r="AB122" s="42">
        <f t="shared" ref="AB122:AH122" si="150">K122+R122</f>
        <v>47.05</v>
      </c>
      <c r="AC122" s="42">
        <f t="shared" si="150"/>
        <v>940.93</v>
      </c>
      <c r="AD122" s="42">
        <f t="shared" si="150"/>
        <v>624.18</v>
      </c>
      <c r="AE122" s="42">
        <f t="shared" si="150"/>
        <v>39.2</v>
      </c>
      <c r="AF122" s="42">
        <f t="shared" si="150"/>
        <v>220</v>
      </c>
      <c r="AG122" s="42">
        <f t="shared" si="150"/>
        <v>0</v>
      </c>
      <c r="AH122" s="42">
        <f t="shared" si="150"/>
        <v>1871.36</v>
      </c>
      <c r="AI122" s="41" t="s">
        <v>33</v>
      </c>
    </row>
    <row r="123" s="15" customFormat="1" ht="16" customHeight="1" spans="1:35">
      <c r="A123" s="37">
        <f t="shared" si="80"/>
        <v>120</v>
      </c>
      <c r="B123" s="38" t="s">
        <v>248</v>
      </c>
      <c r="C123" s="38" t="s">
        <v>376</v>
      </c>
      <c r="D123" s="40" t="s">
        <v>377</v>
      </c>
      <c r="E123" s="38">
        <v>3920.55</v>
      </c>
      <c r="F123" s="38">
        <v>3920.55</v>
      </c>
      <c r="G123" s="39">
        <v>6241.75</v>
      </c>
      <c r="H123" s="38">
        <v>3920.55</v>
      </c>
      <c r="I123" s="39">
        <v>2200</v>
      </c>
      <c r="J123" s="39"/>
      <c r="K123" s="38">
        <f t="shared" si="81"/>
        <v>47.05</v>
      </c>
      <c r="L123" s="38">
        <f t="shared" si="82"/>
        <v>627.29</v>
      </c>
      <c r="M123" s="39">
        <f t="shared" si="83"/>
        <v>499.34</v>
      </c>
      <c r="N123" s="38">
        <f t="shared" si="84"/>
        <v>27.44</v>
      </c>
      <c r="O123" s="39">
        <f t="shared" si="85"/>
        <v>110</v>
      </c>
      <c r="P123" s="39">
        <f t="shared" si="86"/>
        <v>0</v>
      </c>
      <c r="Q123" s="39">
        <f t="shared" si="87"/>
        <v>1311.12</v>
      </c>
      <c r="R123" s="38">
        <f t="shared" si="88"/>
        <v>0</v>
      </c>
      <c r="S123" s="38">
        <f t="shared" si="89"/>
        <v>313.64</v>
      </c>
      <c r="T123" s="39">
        <f t="shared" si="90"/>
        <v>124.84</v>
      </c>
      <c r="U123" s="38">
        <f t="shared" si="91"/>
        <v>11.76</v>
      </c>
      <c r="V123" s="39">
        <f t="shared" si="92"/>
        <v>110</v>
      </c>
      <c r="W123" s="39">
        <f t="shared" si="93"/>
        <v>0</v>
      </c>
      <c r="X123" s="38">
        <f t="shared" si="94"/>
        <v>560.24</v>
      </c>
      <c r="Y123" s="38">
        <f t="shared" si="95"/>
        <v>1871.36</v>
      </c>
      <c r="Z123" s="38"/>
      <c r="AA123" s="41" t="s">
        <v>70</v>
      </c>
      <c r="AB123" s="42">
        <f t="shared" ref="AB123:AH123" si="151">K123+R123</f>
        <v>47.05</v>
      </c>
      <c r="AC123" s="42">
        <f t="shared" si="151"/>
        <v>940.93</v>
      </c>
      <c r="AD123" s="42">
        <f t="shared" si="151"/>
        <v>624.18</v>
      </c>
      <c r="AE123" s="42">
        <f t="shared" si="151"/>
        <v>39.2</v>
      </c>
      <c r="AF123" s="42">
        <f t="shared" si="151"/>
        <v>220</v>
      </c>
      <c r="AG123" s="42">
        <f t="shared" si="151"/>
        <v>0</v>
      </c>
      <c r="AH123" s="42">
        <f t="shared" si="151"/>
        <v>1871.36</v>
      </c>
      <c r="AI123" s="41" t="s">
        <v>33</v>
      </c>
    </row>
    <row r="124" s="15" customFormat="1" ht="16" customHeight="1" spans="1:35">
      <c r="A124" s="37">
        <f t="shared" si="80"/>
        <v>121</v>
      </c>
      <c r="B124" s="38" t="s">
        <v>248</v>
      </c>
      <c r="C124" s="38" t="s">
        <v>378</v>
      </c>
      <c r="D124" s="40" t="s">
        <v>379</v>
      </c>
      <c r="E124" s="38">
        <v>3920.55</v>
      </c>
      <c r="F124" s="38">
        <v>3920.55</v>
      </c>
      <c r="G124" s="39">
        <v>6241.75</v>
      </c>
      <c r="H124" s="38">
        <v>3920.55</v>
      </c>
      <c r="I124" s="39">
        <v>2200</v>
      </c>
      <c r="J124" s="39"/>
      <c r="K124" s="38">
        <f t="shared" si="81"/>
        <v>47.05</v>
      </c>
      <c r="L124" s="38">
        <f t="shared" si="82"/>
        <v>627.29</v>
      </c>
      <c r="M124" s="39">
        <f t="shared" si="83"/>
        <v>499.34</v>
      </c>
      <c r="N124" s="38">
        <f t="shared" si="84"/>
        <v>27.44</v>
      </c>
      <c r="O124" s="39">
        <f t="shared" si="85"/>
        <v>110</v>
      </c>
      <c r="P124" s="39">
        <f t="shared" si="86"/>
        <v>0</v>
      </c>
      <c r="Q124" s="39">
        <f t="shared" si="87"/>
        <v>1311.12</v>
      </c>
      <c r="R124" s="38">
        <f t="shared" si="88"/>
        <v>0</v>
      </c>
      <c r="S124" s="38">
        <f t="shared" si="89"/>
        <v>313.64</v>
      </c>
      <c r="T124" s="39">
        <f t="shared" si="90"/>
        <v>124.84</v>
      </c>
      <c r="U124" s="38">
        <f t="shared" si="91"/>
        <v>11.76</v>
      </c>
      <c r="V124" s="39">
        <f t="shared" si="92"/>
        <v>110</v>
      </c>
      <c r="W124" s="39">
        <f t="shared" si="93"/>
        <v>0</v>
      </c>
      <c r="X124" s="38">
        <f t="shared" si="94"/>
        <v>560.24</v>
      </c>
      <c r="Y124" s="38">
        <f t="shared" si="95"/>
        <v>1871.36</v>
      </c>
      <c r="Z124" s="38"/>
      <c r="AA124" s="41" t="s">
        <v>70</v>
      </c>
      <c r="AB124" s="42">
        <f t="shared" ref="AB124:AH124" si="152">K124+R124</f>
        <v>47.05</v>
      </c>
      <c r="AC124" s="42">
        <f t="shared" si="152"/>
        <v>940.93</v>
      </c>
      <c r="AD124" s="42">
        <f t="shared" si="152"/>
        <v>624.18</v>
      </c>
      <c r="AE124" s="42">
        <f t="shared" si="152"/>
        <v>39.2</v>
      </c>
      <c r="AF124" s="42">
        <f t="shared" si="152"/>
        <v>220</v>
      </c>
      <c r="AG124" s="42">
        <f t="shared" si="152"/>
        <v>0</v>
      </c>
      <c r="AH124" s="42">
        <f t="shared" si="152"/>
        <v>1871.36</v>
      </c>
      <c r="AI124" s="41" t="s">
        <v>33</v>
      </c>
    </row>
    <row r="125" s="15" customFormat="1" ht="16" customHeight="1" spans="1:35">
      <c r="A125" s="37">
        <f t="shared" si="80"/>
        <v>122</v>
      </c>
      <c r="B125" s="38" t="s">
        <v>248</v>
      </c>
      <c r="C125" s="38" t="s">
        <v>382</v>
      </c>
      <c r="D125" s="40" t="s">
        <v>383</v>
      </c>
      <c r="E125" s="38">
        <v>3920.55</v>
      </c>
      <c r="F125" s="38">
        <v>3920.55</v>
      </c>
      <c r="G125" s="39">
        <v>6241.75</v>
      </c>
      <c r="H125" s="38">
        <v>3920.55</v>
      </c>
      <c r="I125" s="39">
        <v>2200</v>
      </c>
      <c r="J125" s="39"/>
      <c r="K125" s="38">
        <f t="shared" si="81"/>
        <v>47.05</v>
      </c>
      <c r="L125" s="38">
        <f t="shared" si="82"/>
        <v>627.29</v>
      </c>
      <c r="M125" s="39">
        <f t="shared" si="83"/>
        <v>499.34</v>
      </c>
      <c r="N125" s="38">
        <f t="shared" si="84"/>
        <v>27.44</v>
      </c>
      <c r="O125" s="39">
        <f t="shared" si="85"/>
        <v>110</v>
      </c>
      <c r="P125" s="39">
        <f t="shared" si="86"/>
        <v>0</v>
      </c>
      <c r="Q125" s="39">
        <f t="shared" si="87"/>
        <v>1311.12</v>
      </c>
      <c r="R125" s="38">
        <f t="shared" si="88"/>
        <v>0</v>
      </c>
      <c r="S125" s="38">
        <f t="shared" si="89"/>
        <v>313.64</v>
      </c>
      <c r="T125" s="39">
        <f t="shared" si="90"/>
        <v>124.84</v>
      </c>
      <c r="U125" s="38">
        <f t="shared" si="91"/>
        <v>11.76</v>
      </c>
      <c r="V125" s="39">
        <f t="shared" si="92"/>
        <v>110</v>
      </c>
      <c r="W125" s="39">
        <f t="shared" si="93"/>
        <v>0</v>
      </c>
      <c r="X125" s="38">
        <f t="shared" si="94"/>
        <v>560.24</v>
      </c>
      <c r="Y125" s="38">
        <f t="shared" si="95"/>
        <v>1871.36</v>
      </c>
      <c r="Z125" s="38"/>
      <c r="AA125" s="41" t="s">
        <v>70</v>
      </c>
      <c r="AB125" s="42">
        <f t="shared" ref="AB125:AH125" si="153">K125+R125</f>
        <v>47.05</v>
      </c>
      <c r="AC125" s="42">
        <f t="shared" si="153"/>
        <v>940.93</v>
      </c>
      <c r="AD125" s="42">
        <f t="shared" si="153"/>
        <v>624.18</v>
      </c>
      <c r="AE125" s="42">
        <f t="shared" si="153"/>
        <v>39.2</v>
      </c>
      <c r="AF125" s="42">
        <f t="shared" si="153"/>
        <v>220</v>
      </c>
      <c r="AG125" s="42">
        <f t="shared" si="153"/>
        <v>0</v>
      </c>
      <c r="AH125" s="42">
        <f t="shared" si="153"/>
        <v>1871.36</v>
      </c>
      <c r="AI125" s="41" t="s">
        <v>33</v>
      </c>
    </row>
    <row r="126" s="15" customFormat="1" ht="16" customHeight="1" spans="1:35">
      <c r="A126" s="37">
        <f t="shared" si="80"/>
        <v>123</v>
      </c>
      <c r="B126" s="38" t="s">
        <v>248</v>
      </c>
      <c r="C126" s="45" t="s">
        <v>384</v>
      </c>
      <c r="D126" s="46" t="s">
        <v>385</v>
      </c>
      <c r="E126" s="38">
        <v>3920.55</v>
      </c>
      <c r="F126" s="38">
        <v>3920.55</v>
      </c>
      <c r="G126" s="39">
        <v>6241.75</v>
      </c>
      <c r="H126" s="38">
        <v>3920.55</v>
      </c>
      <c r="I126" s="39">
        <v>2200</v>
      </c>
      <c r="J126" s="39"/>
      <c r="K126" s="38">
        <f t="shared" si="81"/>
        <v>47.05</v>
      </c>
      <c r="L126" s="38">
        <f t="shared" si="82"/>
        <v>627.29</v>
      </c>
      <c r="M126" s="39">
        <f t="shared" si="83"/>
        <v>499.34</v>
      </c>
      <c r="N126" s="38">
        <f t="shared" si="84"/>
        <v>27.44</v>
      </c>
      <c r="O126" s="39">
        <f t="shared" si="85"/>
        <v>110</v>
      </c>
      <c r="P126" s="39">
        <f t="shared" si="86"/>
        <v>0</v>
      </c>
      <c r="Q126" s="39">
        <f t="shared" si="87"/>
        <v>1311.12</v>
      </c>
      <c r="R126" s="38">
        <f t="shared" si="88"/>
        <v>0</v>
      </c>
      <c r="S126" s="38">
        <f t="shared" si="89"/>
        <v>313.64</v>
      </c>
      <c r="T126" s="39">
        <f t="shared" si="90"/>
        <v>124.84</v>
      </c>
      <c r="U126" s="38">
        <f t="shared" si="91"/>
        <v>11.76</v>
      </c>
      <c r="V126" s="39">
        <f t="shared" si="92"/>
        <v>110</v>
      </c>
      <c r="W126" s="39">
        <f t="shared" si="93"/>
        <v>0</v>
      </c>
      <c r="X126" s="38">
        <f t="shared" si="94"/>
        <v>560.24</v>
      </c>
      <c r="Y126" s="38">
        <f t="shared" si="95"/>
        <v>1871.36</v>
      </c>
      <c r="Z126" s="38"/>
      <c r="AA126" s="41" t="s">
        <v>70</v>
      </c>
      <c r="AB126" s="42">
        <f t="shared" ref="AB126:AH126" si="154">K126+R126</f>
        <v>47.05</v>
      </c>
      <c r="AC126" s="42">
        <f t="shared" si="154"/>
        <v>940.93</v>
      </c>
      <c r="AD126" s="42">
        <f t="shared" si="154"/>
        <v>624.18</v>
      </c>
      <c r="AE126" s="42">
        <f t="shared" si="154"/>
        <v>39.2</v>
      </c>
      <c r="AF126" s="42">
        <f t="shared" si="154"/>
        <v>220</v>
      </c>
      <c r="AG126" s="42">
        <f t="shared" si="154"/>
        <v>0</v>
      </c>
      <c r="AH126" s="42">
        <f t="shared" si="154"/>
        <v>1871.36</v>
      </c>
      <c r="AI126" s="41" t="s">
        <v>33</v>
      </c>
    </row>
    <row r="127" s="15" customFormat="1" ht="16" customHeight="1" spans="1:35">
      <c r="A127" s="37">
        <f t="shared" si="80"/>
        <v>124</v>
      </c>
      <c r="B127" s="38" t="s">
        <v>116</v>
      </c>
      <c r="C127" s="38" t="s">
        <v>388</v>
      </c>
      <c r="D127" s="40" t="s">
        <v>389</v>
      </c>
      <c r="E127" s="38">
        <v>3920.55</v>
      </c>
      <c r="F127" s="38">
        <v>3920.55</v>
      </c>
      <c r="G127" s="39">
        <v>6241.75</v>
      </c>
      <c r="H127" s="38">
        <v>3920.55</v>
      </c>
      <c r="I127" s="39">
        <v>2200</v>
      </c>
      <c r="J127" s="39"/>
      <c r="K127" s="38">
        <f t="shared" si="81"/>
        <v>47.05</v>
      </c>
      <c r="L127" s="38">
        <f t="shared" si="82"/>
        <v>627.29</v>
      </c>
      <c r="M127" s="39">
        <f t="shared" si="83"/>
        <v>499.34</v>
      </c>
      <c r="N127" s="38">
        <f t="shared" si="84"/>
        <v>27.44</v>
      </c>
      <c r="O127" s="39">
        <f t="shared" si="85"/>
        <v>110</v>
      </c>
      <c r="P127" s="39">
        <f t="shared" si="86"/>
        <v>0</v>
      </c>
      <c r="Q127" s="39">
        <f t="shared" si="87"/>
        <v>1311.12</v>
      </c>
      <c r="R127" s="38">
        <f t="shared" si="88"/>
        <v>0</v>
      </c>
      <c r="S127" s="38">
        <f t="shared" si="89"/>
        <v>313.64</v>
      </c>
      <c r="T127" s="39">
        <f t="shared" si="90"/>
        <v>124.84</v>
      </c>
      <c r="U127" s="38">
        <f t="shared" si="91"/>
        <v>11.76</v>
      </c>
      <c r="V127" s="39">
        <f t="shared" si="92"/>
        <v>110</v>
      </c>
      <c r="W127" s="39">
        <f t="shared" si="93"/>
        <v>0</v>
      </c>
      <c r="X127" s="38">
        <f t="shared" si="94"/>
        <v>560.24</v>
      </c>
      <c r="Y127" s="38">
        <f t="shared" si="95"/>
        <v>1871.36</v>
      </c>
      <c r="Z127" s="38"/>
      <c r="AA127" s="41" t="s">
        <v>71</v>
      </c>
      <c r="AB127" s="42">
        <f t="shared" ref="AB127:AH127" si="155">K127+R127</f>
        <v>47.05</v>
      </c>
      <c r="AC127" s="42">
        <f t="shared" si="155"/>
        <v>940.93</v>
      </c>
      <c r="AD127" s="42">
        <f t="shared" si="155"/>
        <v>624.18</v>
      </c>
      <c r="AE127" s="42">
        <f t="shared" si="155"/>
        <v>39.2</v>
      </c>
      <c r="AF127" s="42">
        <f t="shared" si="155"/>
        <v>220</v>
      </c>
      <c r="AG127" s="42">
        <f t="shared" si="155"/>
        <v>0</v>
      </c>
      <c r="AH127" s="42">
        <f t="shared" si="155"/>
        <v>1871.36</v>
      </c>
      <c r="AI127" s="41" t="s">
        <v>33</v>
      </c>
    </row>
    <row r="128" s="15" customFormat="1" ht="16" customHeight="1" spans="1:35">
      <c r="A128" s="37">
        <f t="shared" si="80"/>
        <v>125</v>
      </c>
      <c r="B128" s="38" t="s">
        <v>116</v>
      </c>
      <c r="C128" s="38" t="s">
        <v>390</v>
      </c>
      <c r="D128" s="40" t="s">
        <v>391</v>
      </c>
      <c r="E128" s="38">
        <v>3920.55</v>
      </c>
      <c r="F128" s="38">
        <v>3920.55</v>
      </c>
      <c r="G128" s="39">
        <v>6241.75</v>
      </c>
      <c r="H128" s="38">
        <v>3920.55</v>
      </c>
      <c r="I128" s="39">
        <v>4180</v>
      </c>
      <c r="J128" s="39"/>
      <c r="K128" s="38">
        <f t="shared" si="81"/>
        <v>47.05</v>
      </c>
      <c r="L128" s="38">
        <f t="shared" si="82"/>
        <v>627.29</v>
      </c>
      <c r="M128" s="39">
        <f t="shared" si="83"/>
        <v>499.34</v>
      </c>
      <c r="N128" s="38">
        <f t="shared" si="84"/>
        <v>27.44</v>
      </c>
      <c r="O128" s="39">
        <f t="shared" si="85"/>
        <v>209</v>
      </c>
      <c r="P128" s="39">
        <f t="shared" si="86"/>
        <v>0</v>
      </c>
      <c r="Q128" s="39">
        <f t="shared" si="87"/>
        <v>1410.12</v>
      </c>
      <c r="R128" s="38">
        <f t="shared" si="88"/>
        <v>0</v>
      </c>
      <c r="S128" s="38">
        <f t="shared" si="89"/>
        <v>313.64</v>
      </c>
      <c r="T128" s="39">
        <f t="shared" si="90"/>
        <v>124.84</v>
      </c>
      <c r="U128" s="38">
        <f t="shared" si="91"/>
        <v>11.76</v>
      </c>
      <c r="V128" s="39">
        <f t="shared" si="92"/>
        <v>209</v>
      </c>
      <c r="W128" s="39">
        <f t="shared" si="93"/>
        <v>0</v>
      </c>
      <c r="X128" s="38">
        <f t="shared" si="94"/>
        <v>659.24</v>
      </c>
      <c r="Y128" s="38">
        <f t="shared" si="95"/>
        <v>2069.36</v>
      </c>
      <c r="Z128" s="38"/>
      <c r="AA128" s="41" t="s">
        <v>47</v>
      </c>
      <c r="AB128" s="42">
        <f t="shared" ref="AB128:AH128" si="156">K128+R128</f>
        <v>47.05</v>
      </c>
      <c r="AC128" s="42">
        <f t="shared" si="156"/>
        <v>940.93</v>
      </c>
      <c r="AD128" s="42">
        <f t="shared" si="156"/>
        <v>624.18</v>
      </c>
      <c r="AE128" s="42">
        <f t="shared" si="156"/>
        <v>39.2</v>
      </c>
      <c r="AF128" s="42">
        <f t="shared" si="156"/>
        <v>418</v>
      </c>
      <c r="AG128" s="42">
        <f t="shared" si="156"/>
        <v>0</v>
      </c>
      <c r="AH128" s="42">
        <f t="shared" si="156"/>
        <v>2069.36</v>
      </c>
      <c r="AI128" s="41" t="s">
        <v>33</v>
      </c>
    </row>
    <row r="129" s="15" customFormat="1" ht="16" customHeight="1" spans="1:36">
      <c r="A129" s="37">
        <f t="shared" si="80"/>
        <v>126</v>
      </c>
      <c r="B129" s="38" t="s">
        <v>116</v>
      </c>
      <c r="C129" s="38" t="s">
        <v>392</v>
      </c>
      <c r="D129" s="40" t="s">
        <v>393</v>
      </c>
      <c r="E129" s="38">
        <v>3920.55</v>
      </c>
      <c r="F129" s="38">
        <v>3920.55</v>
      </c>
      <c r="G129" s="39">
        <v>6241.75</v>
      </c>
      <c r="H129" s="38">
        <v>3920.55</v>
      </c>
      <c r="I129" s="39">
        <v>4180</v>
      </c>
      <c r="J129" s="39"/>
      <c r="K129" s="38">
        <f t="shared" si="81"/>
        <v>47.05</v>
      </c>
      <c r="L129" s="38">
        <f t="shared" si="82"/>
        <v>627.29</v>
      </c>
      <c r="M129" s="39">
        <f t="shared" si="83"/>
        <v>499.34</v>
      </c>
      <c r="N129" s="38">
        <f t="shared" si="84"/>
        <v>27.44</v>
      </c>
      <c r="O129" s="39">
        <f t="shared" si="85"/>
        <v>209</v>
      </c>
      <c r="P129" s="39">
        <f t="shared" si="86"/>
        <v>0</v>
      </c>
      <c r="Q129" s="39">
        <f t="shared" si="87"/>
        <v>1410.12</v>
      </c>
      <c r="R129" s="38">
        <f t="shared" si="88"/>
        <v>0</v>
      </c>
      <c r="S129" s="38">
        <f t="shared" si="89"/>
        <v>313.64</v>
      </c>
      <c r="T129" s="39">
        <f t="shared" si="90"/>
        <v>124.84</v>
      </c>
      <c r="U129" s="38">
        <f t="shared" si="91"/>
        <v>11.76</v>
      </c>
      <c r="V129" s="39">
        <f t="shared" si="92"/>
        <v>209</v>
      </c>
      <c r="W129" s="39">
        <f t="shared" si="93"/>
        <v>0</v>
      </c>
      <c r="X129" s="38">
        <f t="shared" si="94"/>
        <v>659.24</v>
      </c>
      <c r="Y129" s="38">
        <f t="shared" si="95"/>
        <v>2069.36</v>
      </c>
      <c r="Z129" s="38"/>
      <c r="AA129" s="41" t="s">
        <v>68</v>
      </c>
      <c r="AB129" s="42">
        <f t="shared" ref="AB129:AH129" si="157">K129+R129</f>
        <v>47.05</v>
      </c>
      <c r="AC129" s="42">
        <f t="shared" si="157"/>
        <v>940.93</v>
      </c>
      <c r="AD129" s="42">
        <f t="shared" si="157"/>
        <v>624.18</v>
      </c>
      <c r="AE129" s="42">
        <f t="shared" si="157"/>
        <v>39.2</v>
      </c>
      <c r="AF129" s="42">
        <f t="shared" si="157"/>
        <v>418</v>
      </c>
      <c r="AG129" s="42">
        <f t="shared" si="157"/>
        <v>0</v>
      </c>
      <c r="AH129" s="42">
        <f t="shared" si="157"/>
        <v>2069.36</v>
      </c>
      <c r="AI129" s="41" t="s">
        <v>33</v>
      </c>
    </row>
    <row r="130" s="15" customFormat="1" ht="16" customHeight="1" spans="1:36">
      <c r="A130" s="37">
        <f t="shared" si="80"/>
        <v>127</v>
      </c>
      <c r="B130" s="38" t="s">
        <v>116</v>
      </c>
      <c r="C130" s="38" t="s">
        <v>386</v>
      </c>
      <c r="D130" s="40" t="s">
        <v>387</v>
      </c>
      <c r="E130" s="38">
        <v>3920.55</v>
      </c>
      <c r="F130" s="38">
        <v>3920.55</v>
      </c>
      <c r="G130" s="39">
        <v>6241.75</v>
      </c>
      <c r="H130" s="38">
        <v>3920.55</v>
      </c>
      <c r="I130" s="39">
        <v>2200</v>
      </c>
      <c r="J130" s="39"/>
      <c r="K130" s="38">
        <f t="shared" si="81"/>
        <v>47.05</v>
      </c>
      <c r="L130" s="38">
        <f t="shared" si="82"/>
        <v>627.29</v>
      </c>
      <c r="M130" s="39">
        <f t="shared" si="83"/>
        <v>499.34</v>
      </c>
      <c r="N130" s="38">
        <f t="shared" si="84"/>
        <v>27.44</v>
      </c>
      <c r="O130" s="39">
        <f t="shared" si="85"/>
        <v>110</v>
      </c>
      <c r="P130" s="39">
        <f t="shared" si="86"/>
        <v>0</v>
      </c>
      <c r="Q130" s="39">
        <f t="shared" si="87"/>
        <v>1311.12</v>
      </c>
      <c r="R130" s="38">
        <f t="shared" si="88"/>
        <v>0</v>
      </c>
      <c r="S130" s="38">
        <f t="shared" si="89"/>
        <v>313.64</v>
      </c>
      <c r="T130" s="39">
        <f t="shared" si="90"/>
        <v>124.84</v>
      </c>
      <c r="U130" s="38">
        <f t="shared" si="91"/>
        <v>11.76</v>
      </c>
      <c r="V130" s="39">
        <f t="shared" si="92"/>
        <v>110</v>
      </c>
      <c r="W130" s="39">
        <f t="shared" si="93"/>
        <v>0</v>
      </c>
      <c r="X130" s="38">
        <f t="shared" si="94"/>
        <v>560.24</v>
      </c>
      <c r="Y130" s="38">
        <f t="shared" si="95"/>
        <v>1871.36</v>
      </c>
      <c r="Z130" s="38"/>
      <c r="AA130" s="41" t="s">
        <v>80</v>
      </c>
      <c r="AB130" s="42">
        <f t="shared" ref="AB130:AH130" si="158">K130+R130</f>
        <v>47.05</v>
      </c>
      <c r="AC130" s="42">
        <f t="shared" si="158"/>
        <v>940.93</v>
      </c>
      <c r="AD130" s="42">
        <f t="shared" si="158"/>
        <v>624.18</v>
      </c>
      <c r="AE130" s="42">
        <f t="shared" si="158"/>
        <v>39.2</v>
      </c>
      <c r="AF130" s="42">
        <f t="shared" si="158"/>
        <v>220</v>
      </c>
      <c r="AG130" s="42">
        <f t="shared" si="158"/>
        <v>0</v>
      </c>
      <c r="AH130" s="42">
        <f t="shared" si="158"/>
        <v>1871.36</v>
      </c>
      <c r="AI130" s="41" t="s">
        <v>33</v>
      </c>
    </row>
    <row r="131" s="15" customFormat="1" ht="16" customHeight="1" spans="1:36">
      <c r="A131" s="37">
        <f t="shared" si="80"/>
        <v>128</v>
      </c>
      <c r="B131" s="38" t="s">
        <v>116</v>
      </c>
      <c r="C131" s="38" t="s">
        <v>394</v>
      </c>
      <c r="D131" s="40" t="s">
        <v>395</v>
      </c>
      <c r="E131" s="38">
        <v>3920.55</v>
      </c>
      <c r="F131" s="38">
        <v>3920.55</v>
      </c>
      <c r="G131" s="39">
        <v>6241.75</v>
      </c>
      <c r="H131" s="38">
        <v>3920.55</v>
      </c>
      <c r="I131" s="39">
        <v>4180</v>
      </c>
      <c r="J131" s="39"/>
      <c r="K131" s="38">
        <f t="shared" si="81"/>
        <v>47.05</v>
      </c>
      <c r="L131" s="38">
        <f t="shared" si="82"/>
        <v>627.29</v>
      </c>
      <c r="M131" s="39">
        <f t="shared" si="83"/>
        <v>499.34</v>
      </c>
      <c r="N131" s="38">
        <f t="shared" si="84"/>
        <v>27.44</v>
      </c>
      <c r="O131" s="39">
        <f t="shared" si="85"/>
        <v>209</v>
      </c>
      <c r="P131" s="39">
        <f t="shared" si="86"/>
        <v>0</v>
      </c>
      <c r="Q131" s="39">
        <f t="shared" si="87"/>
        <v>1410.12</v>
      </c>
      <c r="R131" s="38">
        <f t="shared" si="88"/>
        <v>0</v>
      </c>
      <c r="S131" s="38">
        <f t="shared" si="89"/>
        <v>313.64</v>
      </c>
      <c r="T131" s="39">
        <f t="shared" si="90"/>
        <v>124.84</v>
      </c>
      <c r="U131" s="38">
        <f t="shared" si="91"/>
        <v>11.76</v>
      </c>
      <c r="V131" s="39">
        <f t="shared" si="92"/>
        <v>209</v>
      </c>
      <c r="W131" s="39">
        <f t="shared" si="93"/>
        <v>0</v>
      </c>
      <c r="X131" s="38">
        <f t="shared" si="94"/>
        <v>659.24</v>
      </c>
      <c r="Y131" s="38">
        <f t="shared" si="95"/>
        <v>2069.36</v>
      </c>
      <c r="Z131" s="38"/>
      <c r="AA131" s="41" t="s">
        <v>47</v>
      </c>
      <c r="AB131" s="42">
        <f t="shared" ref="AB131:AH131" si="159">K131+R131</f>
        <v>47.05</v>
      </c>
      <c r="AC131" s="42">
        <f t="shared" si="159"/>
        <v>940.93</v>
      </c>
      <c r="AD131" s="42">
        <f t="shared" si="159"/>
        <v>624.18</v>
      </c>
      <c r="AE131" s="42">
        <f t="shared" si="159"/>
        <v>39.2</v>
      </c>
      <c r="AF131" s="42">
        <f t="shared" si="159"/>
        <v>418</v>
      </c>
      <c r="AG131" s="42">
        <f t="shared" si="159"/>
        <v>0</v>
      </c>
      <c r="AH131" s="42">
        <f t="shared" si="159"/>
        <v>2069.36</v>
      </c>
      <c r="AI131" s="41" t="s">
        <v>33</v>
      </c>
    </row>
    <row r="132" s="15" customFormat="1" ht="16" customHeight="1" spans="1:36">
      <c r="A132" s="37">
        <f>ROW()-3</f>
        <v>129</v>
      </c>
      <c r="B132" s="38" t="s">
        <v>195</v>
      </c>
      <c r="C132" s="38" t="s">
        <v>396</v>
      </c>
      <c r="D132" s="40" t="s">
        <v>397</v>
      </c>
      <c r="E132" s="38">
        <v>3920.55</v>
      </c>
      <c r="F132" s="38">
        <v>3920.55</v>
      </c>
      <c r="G132" s="39">
        <v>6241.75</v>
      </c>
      <c r="H132" s="38">
        <v>3920.55</v>
      </c>
      <c r="I132" s="39">
        <v>4180</v>
      </c>
      <c r="J132" s="39"/>
      <c r="K132" s="38">
        <f>ROUND(E132*0.012,2)</f>
        <v>47.05</v>
      </c>
      <c r="L132" s="38">
        <f>ROUND(F132*0.16,2)</f>
        <v>627.29</v>
      </c>
      <c r="M132" s="39">
        <f>ROUND(G132*0.08,2)</f>
        <v>499.34</v>
      </c>
      <c r="N132" s="38">
        <f>ROUND(H132*0.007,2)</f>
        <v>27.44</v>
      </c>
      <c r="O132" s="39">
        <f>I132*5%</f>
        <v>209</v>
      </c>
      <c r="P132" s="39">
        <f>J132*50%</f>
        <v>0</v>
      </c>
      <c r="Q132" s="39">
        <f>SUM(K132:P132)</f>
        <v>1410.12</v>
      </c>
      <c r="R132" s="38">
        <f>E132*0</f>
        <v>0</v>
      </c>
      <c r="S132" s="38">
        <f>ROUND(F132*0.08,2)</f>
        <v>313.64</v>
      </c>
      <c r="T132" s="39">
        <f>ROUND(G132*0.02,2)</f>
        <v>124.84</v>
      </c>
      <c r="U132" s="38">
        <f>ROUND(H132*0.003,2)</f>
        <v>11.76</v>
      </c>
      <c r="V132" s="39">
        <f>I132*5%</f>
        <v>209</v>
      </c>
      <c r="W132" s="39">
        <f>J132*50%</f>
        <v>0</v>
      </c>
      <c r="X132" s="38">
        <f>SUM(R132:W132)</f>
        <v>659.24</v>
      </c>
      <c r="Y132" s="38">
        <f>Q132+X132</f>
        <v>2069.36</v>
      </c>
      <c r="Z132" s="38"/>
      <c r="AA132" s="41" t="s">
        <v>72</v>
      </c>
      <c r="AB132" s="42">
        <f t="shared" ref="AB132:AH132" si="160">K132+R132</f>
        <v>47.05</v>
      </c>
      <c r="AC132" s="42">
        <f t="shared" si="160"/>
        <v>940.93</v>
      </c>
      <c r="AD132" s="42">
        <f t="shared" si="160"/>
        <v>624.18</v>
      </c>
      <c r="AE132" s="42">
        <f t="shared" si="160"/>
        <v>39.2</v>
      </c>
      <c r="AF132" s="42">
        <f t="shared" si="160"/>
        <v>418</v>
      </c>
      <c r="AG132" s="42">
        <f t="shared" si="160"/>
        <v>0</v>
      </c>
      <c r="AH132" s="42">
        <f t="shared" si="160"/>
        <v>2069.36</v>
      </c>
      <c r="AI132" s="41" t="s">
        <v>34</v>
      </c>
    </row>
    <row r="133" s="15" customFormat="1" ht="16" customHeight="1" spans="1:36">
      <c r="A133" s="37">
        <f>ROW()-3</f>
        <v>130</v>
      </c>
      <c r="B133" s="38" t="s">
        <v>116</v>
      </c>
      <c r="C133" s="38" t="s">
        <v>398</v>
      </c>
      <c r="D133" s="220" t="s">
        <v>399</v>
      </c>
      <c r="E133" s="38">
        <v>3920.55</v>
      </c>
      <c r="F133" s="38">
        <v>3920.55</v>
      </c>
      <c r="G133" s="39">
        <v>6241.75</v>
      </c>
      <c r="H133" s="38">
        <v>3920.55</v>
      </c>
      <c r="I133" s="39">
        <v>2200</v>
      </c>
      <c r="J133" s="39"/>
      <c r="K133" s="38">
        <f>ROUND(E133*0.012,2)</f>
        <v>47.05</v>
      </c>
      <c r="L133" s="38">
        <f>ROUND(F133*0.16,2)</f>
        <v>627.29</v>
      </c>
      <c r="M133" s="39">
        <f>ROUND(G133*0.08,2)</f>
        <v>499.34</v>
      </c>
      <c r="N133" s="38">
        <f>ROUND(H133*0.007,2)</f>
        <v>27.44</v>
      </c>
      <c r="O133" s="39">
        <f>I133*5%</f>
        <v>110</v>
      </c>
      <c r="P133" s="39">
        <f>J133*50%</f>
        <v>0</v>
      </c>
      <c r="Q133" s="39">
        <f>SUM(K133:P133)</f>
        <v>1311.12</v>
      </c>
      <c r="R133" s="38">
        <f>E133*0</f>
        <v>0</v>
      </c>
      <c r="S133" s="38">
        <f>ROUND(F133*0.08,2)</f>
        <v>313.64</v>
      </c>
      <c r="T133" s="39">
        <f>ROUND(G133*0.02,2)</f>
        <v>124.84</v>
      </c>
      <c r="U133" s="38">
        <f>ROUND(H133*0.003,2)</f>
        <v>11.76</v>
      </c>
      <c r="V133" s="39">
        <f>I133*5%</f>
        <v>110</v>
      </c>
      <c r="W133" s="39">
        <f>J133*50%</f>
        <v>0</v>
      </c>
      <c r="X133" s="38">
        <f>SUM(R133:W133)</f>
        <v>560.24</v>
      </c>
      <c r="Y133" s="38">
        <f>Q133+X133</f>
        <v>1871.36</v>
      </c>
      <c r="Z133" s="38"/>
      <c r="AA133" s="41" t="s">
        <v>80</v>
      </c>
      <c r="AB133" s="42">
        <f t="shared" ref="AB133:AH133" si="161">K133+R133</f>
        <v>47.05</v>
      </c>
      <c r="AC133" s="42">
        <f t="shared" si="161"/>
        <v>940.93</v>
      </c>
      <c r="AD133" s="42">
        <f t="shared" si="161"/>
        <v>624.18</v>
      </c>
      <c r="AE133" s="42">
        <f t="shared" si="161"/>
        <v>39.2</v>
      </c>
      <c r="AF133" s="42">
        <f t="shared" si="161"/>
        <v>220</v>
      </c>
      <c r="AG133" s="42">
        <f t="shared" si="161"/>
        <v>0</v>
      </c>
      <c r="AH133" s="42">
        <f t="shared" si="161"/>
        <v>1871.36</v>
      </c>
      <c r="AI133" s="41" t="s">
        <v>33</v>
      </c>
    </row>
    <row r="134" s="15" customFormat="1" ht="16" customHeight="1" spans="1:36">
      <c r="A134" s="37">
        <f>ROW()-3</f>
        <v>131</v>
      </c>
      <c r="B134" s="38" t="s">
        <v>116</v>
      </c>
      <c r="C134" s="38" t="s">
        <v>400</v>
      </c>
      <c r="D134" s="40" t="s">
        <v>401</v>
      </c>
      <c r="E134" s="38">
        <v>3920.55</v>
      </c>
      <c r="F134" s="38">
        <v>3920.55</v>
      </c>
      <c r="G134" s="39">
        <v>6241.75</v>
      </c>
      <c r="H134" s="38">
        <v>3920.55</v>
      </c>
      <c r="I134" s="39">
        <v>3180</v>
      </c>
      <c r="J134" s="39"/>
      <c r="K134" s="38">
        <f>ROUND(E134*0.012,2)</f>
        <v>47.05</v>
      </c>
      <c r="L134" s="38">
        <f>ROUND(F134*0.16,2)</f>
        <v>627.29</v>
      </c>
      <c r="M134" s="39">
        <f>ROUND(G134*0.08,2)</f>
        <v>499.34</v>
      </c>
      <c r="N134" s="38">
        <f>ROUND(H134*0.007,2)</f>
        <v>27.44</v>
      </c>
      <c r="O134" s="39">
        <f>I134*5%</f>
        <v>159</v>
      </c>
      <c r="P134" s="39">
        <f>J134*50%</f>
        <v>0</v>
      </c>
      <c r="Q134" s="39">
        <f>SUM(K134:P134)</f>
        <v>1360.12</v>
      </c>
      <c r="R134" s="38">
        <f>E134*0</f>
        <v>0</v>
      </c>
      <c r="S134" s="38">
        <f>ROUND(F134*0.08,2)</f>
        <v>313.64</v>
      </c>
      <c r="T134" s="39">
        <f>ROUND(G134*0.02,2)</f>
        <v>124.84</v>
      </c>
      <c r="U134" s="38">
        <f>ROUND(H134*0.003,2)</f>
        <v>11.76</v>
      </c>
      <c r="V134" s="39">
        <f>I134*5%</f>
        <v>159</v>
      </c>
      <c r="W134" s="39">
        <f>J134*50%</f>
        <v>0</v>
      </c>
      <c r="X134" s="38">
        <f>SUM(R134:W134)</f>
        <v>609.24</v>
      </c>
      <c r="Y134" s="38">
        <f>Q134+X134</f>
        <v>1969.36</v>
      </c>
      <c r="Z134" s="38"/>
      <c r="AA134" s="41" t="s">
        <v>68</v>
      </c>
      <c r="AB134" s="42">
        <f t="shared" ref="AB134:AH134" si="162">K134+R134</f>
        <v>47.05</v>
      </c>
      <c r="AC134" s="42">
        <f t="shared" si="162"/>
        <v>940.93</v>
      </c>
      <c r="AD134" s="42">
        <f t="shared" si="162"/>
        <v>624.18</v>
      </c>
      <c r="AE134" s="42">
        <f t="shared" si="162"/>
        <v>39.2</v>
      </c>
      <c r="AF134" s="42">
        <f t="shared" si="162"/>
        <v>318</v>
      </c>
      <c r="AG134" s="42">
        <f t="shared" si="162"/>
        <v>0</v>
      </c>
      <c r="AH134" s="42">
        <f t="shared" si="162"/>
        <v>1969.36</v>
      </c>
      <c r="AI134" s="41" t="s">
        <v>33</v>
      </c>
    </row>
    <row r="135" s="15" customFormat="1" ht="16" customHeight="1" spans="1:36">
      <c r="A135" s="37">
        <f>ROW()-3</f>
        <v>132</v>
      </c>
      <c r="B135" s="38" t="s">
        <v>116</v>
      </c>
      <c r="C135" s="38" t="s">
        <v>402</v>
      </c>
      <c r="D135" s="222" t="s">
        <v>403</v>
      </c>
      <c r="E135" s="38">
        <v>3920.55</v>
      </c>
      <c r="F135" s="38">
        <v>3920.55</v>
      </c>
      <c r="G135" s="39">
        <v>6241.75</v>
      </c>
      <c r="H135" s="38">
        <v>3920.55</v>
      </c>
      <c r="I135" s="39">
        <v>2200</v>
      </c>
      <c r="J135" s="39"/>
      <c r="K135" s="38">
        <f>ROUND(E135*0.012,2)</f>
        <v>47.05</v>
      </c>
      <c r="L135" s="38">
        <f>ROUND(F135*0.16,2)</f>
        <v>627.29</v>
      </c>
      <c r="M135" s="39">
        <f>ROUND(G135*0.08,2)</f>
        <v>499.34</v>
      </c>
      <c r="N135" s="38">
        <f>ROUND(H135*0.007,2)</f>
        <v>27.44</v>
      </c>
      <c r="O135" s="39">
        <f>I135*5%</f>
        <v>110</v>
      </c>
      <c r="P135" s="39">
        <f>J135*50%</f>
        <v>0</v>
      </c>
      <c r="Q135" s="39">
        <f>SUM(K135:P135)</f>
        <v>1311.12</v>
      </c>
      <c r="R135" s="38">
        <f>E135*0</f>
        <v>0</v>
      </c>
      <c r="S135" s="38">
        <f>ROUND(F135*0.08,2)</f>
        <v>313.64</v>
      </c>
      <c r="T135" s="39">
        <f>ROUND(G135*0.02,2)</f>
        <v>124.84</v>
      </c>
      <c r="U135" s="38">
        <f>ROUND(H135*0.003,2)</f>
        <v>11.76</v>
      </c>
      <c r="V135" s="39">
        <f>I135*5%</f>
        <v>110</v>
      </c>
      <c r="W135" s="39">
        <f>J135*50%</f>
        <v>0</v>
      </c>
      <c r="X135" s="38">
        <f>SUM(R135:W135)</f>
        <v>560.24</v>
      </c>
      <c r="Y135" s="38">
        <f>Q135+X135</f>
        <v>1871.36</v>
      </c>
      <c r="Z135" s="38"/>
      <c r="AA135" s="41" t="s">
        <v>68</v>
      </c>
      <c r="AB135" s="42">
        <f t="shared" ref="AB135:AH135" si="163">K135+R135</f>
        <v>47.05</v>
      </c>
      <c r="AC135" s="42">
        <f t="shared" si="163"/>
        <v>940.93</v>
      </c>
      <c r="AD135" s="42">
        <f t="shared" si="163"/>
        <v>624.18</v>
      </c>
      <c r="AE135" s="42">
        <f t="shared" si="163"/>
        <v>39.2</v>
      </c>
      <c r="AF135" s="42">
        <f t="shared" si="163"/>
        <v>220</v>
      </c>
      <c r="AG135" s="42">
        <f t="shared" si="163"/>
        <v>0</v>
      </c>
      <c r="AH135" s="42">
        <f t="shared" si="163"/>
        <v>1871.36</v>
      </c>
      <c r="AI135" s="41" t="s">
        <v>33</v>
      </c>
    </row>
    <row r="136" s="15" customFormat="1" ht="16" customHeight="1" spans="1:36">
      <c r="A136" s="37">
        <f t="shared" ref="A136:A193" si="164">ROW()-3</f>
        <v>133</v>
      </c>
      <c r="B136" s="38" t="s">
        <v>116</v>
      </c>
      <c r="C136" s="45" t="s">
        <v>410</v>
      </c>
      <c r="D136" s="46" t="s">
        <v>411</v>
      </c>
      <c r="E136" s="38">
        <v>3920.55</v>
      </c>
      <c r="F136" s="38">
        <v>3920.55</v>
      </c>
      <c r="G136" s="39">
        <v>6241.75</v>
      </c>
      <c r="H136" s="38">
        <v>3920.55</v>
      </c>
      <c r="I136" s="39">
        <v>2200</v>
      </c>
      <c r="J136" s="39"/>
      <c r="K136" s="38">
        <f t="shared" ref="K136:K193" si="165">ROUND(E136*0.012,2)</f>
        <v>47.05</v>
      </c>
      <c r="L136" s="38">
        <f t="shared" ref="L136:L193" si="166">ROUND(F136*0.16,2)</f>
        <v>627.29</v>
      </c>
      <c r="M136" s="39">
        <f t="shared" ref="M136:M193" si="167">ROUND(G136*0.08,2)</f>
        <v>499.34</v>
      </c>
      <c r="N136" s="38">
        <f t="shared" ref="N136:N193" si="168">ROUND(H136*0.007,2)</f>
        <v>27.44</v>
      </c>
      <c r="O136" s="39">
        <f t="shared" ref="O136:O193" si="169">I136*5%</f>
        <v>110</v>
      </c>
      <c r="P136" s="39">
        <f t="shared" ref="P136:P193" si="170">J136*50%</f>
        <v>0</v>
      </c>
      <c r="Q136" s="39">
        <f t="shared" ref="Q136:Q193" si="171">SUM(K136:P136)</f>
        <v>1311.12</v>
      </c>
      <c r="R136" s="38">
        <f t="shared" ref="R136:R193" si="172">E136*0</f>
        <v>0</v>
      </c>
      <c r="S136" s="38">
        <f t="shared" ref="S136:S193" si="173">ROUND(F136*0.08,2)</f>
        <v>313.64</v>
      </c>
      <c r="T136" s="39">
        <f t="shared" ref="T136:T193" si="174">ROUND(G136*0.02,2)</f>
        <v>124.84</v>
      </c>
      <c r="U136" s="38">
        <f t="shared" ref="U136:U193" si="175">ROUND(H136*0.003,2)</f>
        <v>11.76</v>
      </c>
      <c r="V136" s="39">
        <f t="shared" ref="V136:V193" si="176">I136*5%</f>
        <v>110</v>
      </c>
      <c r="W136" s="39">
        <f t="shared" ref="W136:W193" si="177">J136*50%</f>
        <v>0</v>
      </c>
      <c r="X136" s="38">
        <f t="shared" ref="X136:X193" si="178">SUM(R136:W136)</f>
        <v>560.24</v>
      </c>
      <c r="Y136" s="38">
        <f t="shared" ref="Y136:Y193" si="179">Q136+X136</f>
        <v>1871.36</v>
      </c>
      <c r="Z136" s="38"/>
      <c r="AA136" s="41" t="s">
        <v>80</v>
      </c>
      <c r="AB136" s="42">
        <f t="shared" ref="AB136:AH136" si="180">K136+R136</f>
        <v>47.05</v>
      </c>
      <c r="AC136" s="42">
        <f t="shared" si="180"/>
        <v>940.93</v>
      </c>
      <c r="AD136" s="42">
        <f t="shared" si="180"/>
        <v>624.18</v>
      </c>
      <c r="AE136" s="42">
        <f t="shared" si="180"/>
        <v>39.2</v>
      </c>
      <c r="AF136" s="42">
        <f t="shared" si="180"/>
        <v>220</v>
      </c>
      <c r="AG136" s="42">
        <f t="shared" si="180"/>
        <v>0</v>
      </c>
      <c r="AH136" s="42">
        <f t="shared" si="180"/>
        <v>1871.36</v>
      </c>
      <c r="AI136" s="41" t="s">
        <v>33</v>
      </c>
    </row>
    <row r="137" s="15" customFormat="1" ht="16" customHeight="1" spans="1:36">
      <c r="A137" s="37">
        <f t="shared" si="164"/>
        <v>134</v>
      </c>
      <c r="B137" s="38" t="s">
        <v>238</v>
      </c>
      <c r="C137" s="54" t="s">
        <v>412</v>
      </c>
      <c r="D137" s="55" t="s">
        <v>413</v>
      </c>
      <c r="E137" s="39">
        <v>3920.55</v>
      </c>
      <c r="F137" s="38">
        <v>3920.55</v>
      </c>
      <c r="G137" s="39">
        <v>6241.75</v>
      </c>
      <c r="H137" s="39">
        <v>3920.55</v>
      </c>
      <c r="I137" s="39">
        <v>2200</v>
      </c>
      <c r="J137" s="39"/>
      <c r="K137" s="38">
        <f t="shared" si="165"/>
        <v>47.05</v>
      </c>
      <c r="L137" s="38">
        <f t="shared" si="166"/>
        <v>627.29</v>
      </c>
      <c r="M137" s="39">
        <f t="shared" si="167"/>
        <v>499.34</v>
      </c>
      <c r="N137" s="38">
        <f t="shared" si="168"/>
        <v>27.44</v>
      </c>
      <c r="O137" s="39">
        <f t="shared" si="169"/>
        <v>110</v>
      </c>
      <c r="P137" s="39">
        <f t="shared" si="170"/>
        <v>0</v>
      </c>
      <c r="Q137" s="39">
        <f t="shared" si="171"/>
        <v>1311.12</v>
      </c>
      <c r="R137" s="38">
        <f t="shared" si="172"/>
        <v>0</v>
      </c>
      <c r="S137" s="39">
        <f t="shared" si="173"/>
        <v>313.64</v>
      </c>
      <c r="T137" s="39">
        <f t="shared" si="174"/>
        <v>124.84</v>
      </c>
      <c r="U137" s="39">
        <f t="shared" si="175"/>
        <v>11.76</v>
      </c>
      <c r="V137" s="39">
        <f t="shared" si="176"/>
        <v>110</v>
      </c>
      <c r="W137" s="39">
        <f t="shared" si="177"/>
        <v>0</v>
      </c>
      <c r="X137" s="38">
        <f t="shared" si="178"/>
        <v>560.24</v>
      </c>
      <c r="Y137" s="39">
        <f t="shared" si="179"/>
        <v>1871.36</v>
      </c>
      <c r="Z137" s="39"/>
      <c r="AA137" s="41" t="s">
        <v>64</v>
      </c>
      <c r="AB137" s="42">
        <f t="shared" ref="AB137:AH137" si="181">K137+R137</f>
        <v>47.05</v>
      </c>
      <c r="AC137" s="42">
        <f t="shared" si="181"/>
        <v>940.93</v>
      </c>
      <c r="AD137" s="42">
        <f t="shared" si="181"/>
        <v>624.18</v>
      </c>
      <c r="AE137" s="42">
        <f t="shared" si="181"/>
        <v>39.2</v>
      </c>
      <c r="AF137" s="42">
        <f t="shared" si="181"/>
        <v>220</v>
      </c>
      <c r="AG137" s="42">
        <f t="shared" si="181"/>
        <v>0</v>
      </c>
      <c r="AH137" s="42">
        <f t="shared" si="181"/>
        <v>1871.36</v>
      </c>
      <c r="AI137" s="41" t="s">
        <v>33</v>
      </c>
    </row>
    <row r="138" s="15" customFormat="1" ht="16" customHeight="1" spans="1:36">
      <c r="A138" s="37">
        <f t="shared" si="164"/>
        <v>135</v>
      </c>
      <c r="B138" s="38" t="s">
        <v>153</v>
      </c>
      <c r="C138" s="54" t="s">
        <v>414</v>
      </c>
      <c r="D138" s="55" t="s">
        <v>415</v>
      </c>
      <c r="E138" s="39">
        <v>3920.55</v>
      </c>
      <c r="F138" s="38">
        <v>3920.55</v>
      </c>
      <c r="G138" s="39">
        <v>6241.75</v>
      </c>
      <c r="H138" s="39">
        <v>3920.55</v>
      </c>
      <c r="I138" s="39">
        <v>3180</v>
      </c>
      <c r="J138" s="39"/>
      <c r="K138" s="38">
        <f t="shared" si="165"/>
        <v>47.05</v>
      </c>
      <c r="L138" s="38">
        <f t="shared" si="166"/>
        <v>627.29</v>
      </c>
      <c r="M138" s="39">
        <f t="shared" si="167"/>
        <v>499.34</v>
      </c>
      <c r="N138" s="38">
        <f t="shared" si="168"/>
        <v>27.44</v>
      </c>
      <c r="O138" s="39">
        <f t="shared" si="169"/>
        <v>159</v>
      </c>
      <c r="P138" s="39">
        <f t="shared" si="170"/>
        <v>0</v>
      </c>
      <c r="Q138" s="39">
        <f t="shared" si="171"/>
        <v>1360.12</v>
      </c>
      <c r="R138" s="38">
        <f t="shared" si="172"/>
        <v>0</v>
      </c>
      <c r="S138" s="39">
        <f t="shared" si="173"/>
        <v>313.64</v>
      </c>
      <c r="T138" s="39">
        <f t="shared" si="174"/>
        <v>124.84</v>
      </c>
      <c r="U138" s="39">
        <f t="shared" si="175"/>
        <v>11.76</v>
      </c>
      <c r="V138" s="39">
        <f t="shared" si="176"/>
        <v>159</v>
      </c>
      <c r="W138" s="39">
        <f t="shared" si="177"/>
        <v>0</v>
      </c>
      <c r="X138" s="38">
        <f t="shared" si="178"/>
        <v>609.24</v>
      </c>
      <c r="Y138" s="39">
        <f t="shared" si="179"/>
        <v>1969.36</v>
      </c>
      <c r="Z138" s="39"/>
      <c r="AA138" s="41" t="s">
        <v>77</v>
      </c>
      <c r="AB138" s="42">
        <f t="shared" ref="AB138:AH138" si="182">K138+R138</f>
        <v>47.05</v>
      </c>
      <c r="AC138" s="42">
        <f t="shared" si="182"/>
        <v>940.93</v>
      </c>
      <c r="AD138" s="42">
        <f t="shared" si="182"/>
        <v>624.18</v>
      </c>
      <c r="AE138" s="42">
        <f t="shared" si="182"/>
        <v>39.2</v>
      </c>
      <c r="AF138" s="42">
        <f t="shared" si="182"/>
        <v>318</v>
      </c>
      <c r="AG138" s="42">
        <f t="shared" si="182"/>
        <v>0</v>
      </c>
      <c r="AH138" s="42">
        <f t="shared" si="182"/>
        <v>1969.36</v>
      </c>
      <c r="AI138" s="41" t="s">
        <v>36</v>
      </c>
    </row>
    <row r="139" s="15" customFormat="1" ht="16" customHeight="1" spans="1:36">
      <c r="A139" s="37">
        <f t="shared" si="164"/>
        <v>136</v>
      </c>
      <c r="B139" s="38" t="s">
        <v>113</v>
      </c>
      <c r="C139" s="54" t="s">
        <v>416</v>
      </c>
      <c r="D139" s="55" t="s">
        <v>417</v>
      </c>
      <c r="E139" s="39">
        <v>3920.55</v>
      </c>
      <c r="F139" s="38">
        <v>3920.55</v>
      </c>
      <c r="G139" s="39">
        <v>6241.75</v>
      </c>
      <c r="H139" s="39">
        <v>3920.55</v>
      </c>
      <c r="I139" s="39">
        <v>4180</v>
      </c>
      <c r="J139" s="39"/>
      <c r="K139" s="38">
        <f t="shared" si="165"/>
        <v>47.05</v>
      </c>
      <c r="L139" s="38">
        <f t="shared" si="166"/>
        <v>627.29</v>
      </c>
      <c r="M139" s="39">
        <f t="shared" si="167"/>
        <v>499.34</v>
      </c>
      <c r="N139" s="38">
        <f t="shared" si="168"/>
        <v>27.44</v>
      </c>
      <c r="O139" s="39">
        <f t="shared" si="169"/>
        <v>209</v>
      </c>
      <c r="P139" s="39">
        <f t="shared" si="170"/>
        <v>0</v>
      </c>
      <c r="Q139" s="39">
        <f t="shared" si="171"/>
        <v>1410.12</v>
      </c>
      <c r="R139" s="38">
        <f t="shared" si="172"/>
        <v>0</v>
      </c>
      <c r="S139" s="39">
        <f t="shared" si="173"/>
        <v>313.64</v>
      </c>
      <c r="T139" s="39">
        <f t="shared" si="174"/>
        <v>124.84</v>
      </c>
      <c r="U139" s="39">
        <f t="shared" si="175"/>
        <v>11.76</v>
      </c>
      <c r="V139" s="39">
        <f t="shared" si="176"/>
        <v>209</v>
      </c>
      <c r="W139" s="39">
        <f t="shared" si="177"/>
        <v>0</v>
      </c>
      <c r="X139" s="38">
        <f t="shared" si="178"/>
        <v>659.24</v>
      </c>
      <c r="Y139" s="39">
        <f t="shared" si="179"/>
        <v>2069.36</v>
      </c>
      <c r="Z139" s="39"/>
      <c r="AA139" s="41" t="s">
        <v>58</v>
      </c>
      <c r="AB139" s="42">
        <f t="shared" ref="AB139:AH139" si="183">K139+R139</f>
        <v>47.05</v>
      </c>
      <c r="AC139" s="42">
        <f t="shared" si="183"/>
        <v>940.93</v>
      </c>
      <c r="AD139" s="42">
        <f t="shared" si="183"/>
        <v>624.18</v>
      </c>
      <c r="AE139" s="42">
        <f t="shared" si="183"/>
        <v>39.2</v>
      </c>
      <c r="AF139" s="42">
        <f t="shared" si="183"/>
        <v>418</v>
      </c>
      <c r="AG139" s="42">
        <f t="shared" si="183"/>
        <v>0</v>
      </c>
      <c r="AH139" s="42">
        <f t="shared" si="183"/>
        <v>2069.36</v>
      </c>
      <c r="AI139" s="41" t="s">
        <v>35</v>
      </c>
    </row>
    <row r="140" s="17" customFormat="1" ht="16" customHeight="1" spans="1:36">
      <c r="A140" s="37">
        <f t="shared" si="164"/>
        <v>137</v>
      </c>
      <c r="B140" s="38" t="s">
        <v>46</v>
      </c>
      <c r="C140" s="56" t="s">
        <v>418</v>
      </c>
      <c r="D140" s="40" t="s">
        <v>419</v>
      </c>
      <c r="E140" s="38">
        <v>3920.55</v>
      </c>
      <c r="F140" s="38">
        <v>3920.55</v>
      </c>
      <c r="G140" s="39">
        <v>6241.75</v>
      </c>
      <c r="H140" s="38">
        <v>3920.55</v>
      </c>
      <c r="I140" s="39">
        <v>4180</v>
      </c>
      <c r="J140" s="39"/>
      <c r="K140" s="38">
        <f t="shared" si="165"/>
        <v>47.05</v>
      </c>
      <c r="L140" s="38">
        <f t="shared" si="166"/>
        <v>627.29</v>
      </c>
      <c r="M140" s="39">
        <f t="shared" si="167"/>
        <v>499.34</v>
      </c>
      <c r="N140" s="38">
        <f t="shared" si="168"/>
        <v>27.44</v>
      </c>
      <c r="O140" s="39">
        <f t="shared" si="169"/>
        <v>209</v>
      </c>
      <c r="P140" s="39">
        <f t="shared" si="170"/>
        <v>0</v>
      </c>
      <c r="Q140" s="39">
        <f t="shared" si="171"/>
        <v>1410.12</v>
      </c>
      <c r="R140" s="38">
        <f t="shared" si="172"/>
        <v>0</v>
      </c>
      <c r="S140" s="38">
        <f t="shared" si="173"/>
        <v>313.64</v>
      </c>
      <c r="T140" s="39">
        <f t="shared" si="174"/>
        <v>124.84</v>
      </c>
      <c r="U140" s="38">
        <f t="shared" si="175"/>
        <v>11.76</v>
      </c>
      <c r="V140" s="39">
        <f t="shared" si="176"/>
        <v>209</v>
      </c>
      <c r="W140" s="39">
        <f t="shared" si="177"/>
        <v>0</v>
      </c>
      <c r="X140" s="38">
        <f t="shared" si="178"/>
        <v>659.24</v>
      </c>
      <c r="Y140" s="38">
        <f t="shared" si="179"/>
        <v>2069.36</v>
      </c>
      <c r="Z140" s="38"/>
      <c r="AA140" s="41" t="s">
        <v>46</v>
      </c>
      <c r="AB140" s="42">
        <f t="shared" ref="AB140:AH140" si="184">K140+R140</f>
        <v>47.05</v>
      </c>
      <c r="AC140" s="42">
        <f t="shared" si="184"/>
        <v>940.93</v>
      </c>
      <c r="AD140" s="42">
        <f t="shared" si="184"/>
        <v>624.18</v>
      </c>
      <c r="AE140" s="42">
        <f t="shared" si="184"/>
        <v>39.2</v>
      </c>
      <c r="AF140" s="42">
        <f t="shared" si="184"/>
        <v>418</v>
      </c>
      <c r="AG140" s="42">
        <f t="shared" si="184"/>
        <v>0</v>
      </c>
      <c r="AH140" s="42">
        <f t="shared" si="184"/>
        <v>2069.36</v>
      </c>
      <c r="AI140" s="41" t="s">
        <v>31</v>
      </c>
      <c r="AJ140" s="15"/>
    </row>
    <row r="141" s="17" customFormat="1" ht="16" customHeight="1" spans="1:36">
      <c r="A141" s="37">
        <f t="shared" si="164"/>
        <v>138</v>
      </c>
      <c r="B141" s="38" t="s">
        <v>143</v>
      </c>
      <c r="C141" s="56" t="s">
        <v>420</v>
      </c>
      <c r="D141" s="40" t="s">
        <v>421</v>
      </c>
      <c r="E141" s="38">
        <v>3920.55</v>
      </c>
      <c r="F141" s="38">
        <v>3920.55</v>
      </c>
      <c r="G141" s="39">
        <v>6241.75</v>
      </c>
      <c r="H141" s="38">
        <v>3920.55</v>
      </c>
      <c r="I141" s="39">
        <v>4180</v>
      </c>
      <c r="J141" s="39"/>
      <c r="K141" s="38">
        <f t="shared" si="165"/>
        <v>47.05</v>
      </c>
      <c r="L141" s="38">
        <f t="shared" si="166"/>
        <v>627.29</v>
      </c>
      <c r="M141" s="39">
        <f t="shared" si="167"/>
        <v>499.34</v>
      </c>
      <c r="N141" s="38">
        <f t="shared" si="168"/>
        <v>27.44</v>
      </c>
      <c r="O141" s="39">
        <f t="shared" si="169"/>
        <v>209</v>
      </c>
      <c r="P141" s="39">
        <f t="shared" si="170"/>
        <v>0</v>
      </c>
      <c r="Q141" s="39">
        <f t="shared" si="171"/>
        <v>1410.12</v>
      </c>
      <c r="R141" s="38">
        <f t="shared" si="172"/>
        <v>0</v>
      </c>
      <c r="S141" s="38">
        <f t="shared" si="173"/>
        <v>313.64</v>
      </c>
      <c r="T141" s="39">
        <f t="shared" si="174"/>
        <v>124.84</v>
      </c>
      <c r="U141" s="38">
        <f t="shared" si="175"/>
        <v>11.76</v>
      </c>
      <c r="V141" s="39">
        <f t="shared" si="176"/>
        <v>209</v>
      </c>
      <c r="W141" s="39">
        <f t="shared" si="177"/>
        <v>0</v>
      </c>
      <c r="X141" s="38">
        <f t="shared" si="178"/>
        <v>659.24</v>
      </c>
      <c r="Y141" s="38">
        <f t="shared" si="179"/>
        <v>2069.36</v>
      </c>
      <c r="Z141" s="38"/>
      <c r="AA141" s="41" t="s">
        <v>82</v>
      </c>
      <c r="AB141" s="42">
        <f t="shared" ref="AB141:AH141" si="185">K141+R141</f>
        <v>47.05</v>
      </c>
      <c r="AC141" s="42">
        <f t="shared" si="185"/>
        <v>940.93</v>
      </c>
      <c r="AD141" s="42">
        <f t="shared" si="185"/>
        <v>624.18</v>
      </c>
      <c r="AE141" s="42">
        <f t="shared" si="185"/>
        <v>39.2</v>
      </c>
      <c r="AF141" s="42">
        <f t="shared" si="185"/>
        <v>418</v>
      </c>
      <c r="AG141" s="42">
        <f t="shared" si="185"/>
        <v>0</v>
      </c>
      <c r="AH141" s="42">
        <f t="shared" si="185"/>
        <v>2069.36</v>
      </c>
      <c r="AI141" s="41" t="s">
        <v>31</v>
      </c>
      <c r="AJ141" s="15"/>
    </row>
    <row r="142" s="17" customFormat="1" ht="16" customHeight="1" spans="1:36">
      <c r="A142" s="37">
        <f t="shared" si="164"/>
        <v>139</v>
      </c>
      <c r="B142" s="38" t="s">
        <v>422</v>
      </c>
      <c r="C142" s="39" t="s">
        <v>423</v>
      </c>
      <c r="D142" s="40" t="s">
        <v>424</v>
      </c>
      <c r="E142" s="38">
        <v>3920.55</v>
      </c>
      <c r="F142" s="38">
        <v>3920.55</v>
      </c>
      <c r="G142" s="39">
        <v>6241.75</v>
      </c>
      <c r="H142" s="38">
        <v>3920.55</v>
      </c>
      <c r="I142" s="39">
        <v>3180</v>
      </c>
      <c r="J142" s="39"/>
      <c r="K142" s="38">
        <f t="shared" si="165"/>
        <v>47.05</v>
      </c>
      <c r="L142" s="38">
        <f t="shared" si="166"/>
        <v>627.29</v>
      </c>
      <c r="M142" s="39">
        <f t="shared" si="167"/>
        <v>499.34</v>
      </c>
      <c r="N142" s="38">
        <f t="shared" si="168"/>
        <v>27.44</v>
      </c>
      <c r="O142" s="39">
        <f t="shared" si="169"/>
        <v>159</v>
      </c>
      <c r="P142" s="39">
        <f t="shared" si="170"/>
        <v>0</v>
      </c>
      <c r="Q142" s="39">
        <f t="shared" si="171"/>
        <v>1360.12</v>
      </c>
      <c r="R142" s="38">
        <f t="shared" si="172"/>
        <v>0</v>
      </c>
      <c r="S142" s="38">
        <f t="shared" si="173"/>
        <v>313.64</v>
      </c>
      <c r="T142" s="39">
        <f t="shared" si="174"/>
        <v>124.84</v>
      </c>
      <c r="U142" s="38">
        <f t="shared" si="175"/>
        <v>11.76</v>
      </c>
      <c r="V142" s="39">
        <f t="shared" si="176"/>
        <v>159</v>
      </c>
      <c r="W142" s="39">
        <f t="shared" si="177"/>
        <v>0</v>
      </c>
      <c r="X142" s="38">
        <f t="shared" si="178"/>
        <v>609.24</v>
      </c>
      <c r="Y142" s="38">
        <f t="shared" si="179"/>
        <v>1969.36</v>
      </c>
      <c r="Z142" s="38"/>
      <c r="AA142" s="41" t="s">
        <v>55</v>
      </c>
      <c r="AB142" s="42">
        <f t="shared" ref="AB142:AH142" si="186">K142+R142</f>
        <v>47.05</v>
      </c>
      <c r="AC142" s="42">
        <f t="shared" si="186"/>
        <v>940.93</v>
      </c>
      <c r="AD142" s="42">
        <f t="shared" si="186"/>
        <v>624.18</v>
      </c>
      <c r="AE142" s="42">
        <f t="shared" si="186"/>
        <v>39.2</v>
      </c>
      <c r="AF142" s="42">
        <f t="shared" si="186"/>
        <v>318</v>
      </c>
      <c r="AG142" s="42">
        <f t="shared" si="186"/>
        <v>0</v>
      </c>
      <c r="AH142" s="42">
        <f t="shared" si="186"/>
        <v>1969.36</v>
      </c>
      <c r="AI142" s="41" t="s">
        <v>35</v>
      </c>
      <c r="AJ142" s="15"/>
    </row>
    <row r="143" s="17" customFormat="1" ht="16" customHeight="1" spans="1:36">
      <c r="A143" s="37">
        <f t="shared" si="164"/>
        <v>140</v>
      </c>
      <c r="B143" s="38" t="s">
        <v>422</v>
      </c>
      <c r="C143" s="39" t="s">
        <v>425</v>
      </c>
      <c r="D143" s="40" t="s">
        <v>426</v>
      </c>
      <c r="E143" s="38">
        <v>3920.55</v>
      </c>
      <c r="F143" s="38">
        <v>3920.55</v>
      </c>
      <c r="G143" s="39">
        <v>6241.75</v>
      </c>
      <c r="H143" s="38">
        <v>3920.55</v>
      </c>
      <c r="I143" s="39">
        <v>3180</v>
      </c>
      <c r="J143" s="39"/>
      <c r="K143" s="38">
        <f t="shared" si="165"/>
        <v>47.05</v>
      </c>
      <c r="L143" s="38">
        <f t="shared" si="166"/>
        <v>627.29</v>
      </c>
      <c r="M143" s="39">
        <f t="shared" si="167"/>
        <v>499.34</v>
      </c>
      <c r="N143" s="38">
        <f t="shared" si="168"/>
        <v>27.44</v>
      </c>
      <c r="O143" s="39">
        <f t="shared" si="169"/>
        <v>159</v>
      </c>
      <c r="P143" s="39">
        <f t="shared" si="170"/>
        <v>0</v>
      </c>
      <c r="Q143" s="39">
        <f t="shared" si="171"/>
        <v>1360.12</v>
      </c>
      <c r="R143" s="38">
        <f t="shared" si="172"/>
        <v>0</v>
      </c>
      <c r="S143" s="38">
        <f t="shared" si="173"/>
        <v>313.64</v>
      </c>
      <c r="T143" s="39">
        <f t="shared" si="174"/>
        <v>124.84</v>
      </c>
      <c r="U143" s="38">
        <f t="shared" si="175"/>
        <v>11.76</v>
      </c>
      <c r="V143" s="39">
        <f t="shared" si="176"/>
        <v>159</v>
      </c>
      <c r="W143" s="39">
        <f t="shared" si="177"/>
        <v>0</v>
      </c>
      <c r="X143" s="38">
        <f t="shared" si="178"/>
        <v>609.24</v>
      </c>
      <c r="Y143" s="38">
        <f t="shared" si="179"/>
        <v>1969.36</v>
      </c>
      <c r="Z143" s="38"/>
      <c r="AA143" s="41" t="s">
        <v>55</v>
      </c>
      <c r="AB143" s="42">
        <f t="shared" ref="AB143:AH143" si="187">K143+R143</f>
        <v>47.05</v>
      </c>
      <c r="AC143" s="42">
        <f t="shared" si="187"/>
        <v>940.93</v>
      </c>
      <c r="AD143" s="42">
        <f t="shared" si="187"/>
        <v>624.18</v>
      </c>
      <c r="AE143" s="42">
        <f t="shared" si="187"/>
        <v>39.2</v>
      </c>
      <c r="AF143" s="42">
        <f t="shared" si="187"/>
        <v>318</v>
      </c>
      <c r="AG143" s="42">
        <f t="shared" si="187"/>
        <v>0</v>
      </c>
      <c r="AH143" s="42">
        <f t="shared" si="187"/>
        <v>1969.36</v>
      </c>
      <c r="AI143" s="41" t="s">
        <v>35</v>
      </c>
      <c r="AJ143" s="15"/>
    </row>
    <row r="144" s="17" customFormat="1" ht="16" customHeight="1" spans="1:36">
      <c r="A144" s="37">
        <f t="shared" si="164"/>
        <v>141</v>
      </c>
      <c r="B144" s="38" t="s">
        <v>189</v>
      </c>
      <c r="C144" s="39" t="s">
        <v>427</v>
      </c>
      <c r="D144" s="40" t="s">
        <v>428</v>
      </c>
      <c r="E144" s="38">
        <v>3920.55</v>
      </c>
      <c r="F144" s="38">
        <v>3920.55</v>
      </c>
      <c r="G144" s="39">
        <v>6241.75</v>
      </c>
      <c r="H144" s="38">
        <v>3920.55</v>
      </c>
      <c r="I144" s="39">
        <v>3180</v>
      </c>
      <c r="J144" s="39"/>
      <c r="K144" s="38">
        <f t="shared" si="165"/>
        <v>47.05</v>
      </c>
      <c r="L144" s="38">
        <f t="shared" si="166"/>
        <v>627.29</v>
      </c>
      <c r="M144" s="39">
        <f t="shared" si="167"/>
        <v>499.34</v>
      </c>
      <c r="N144" s="38">
        <f t="shared" si="168"/>
        <v>27.44</v>
      </c>
      <c r="O144" s="39">
        <f t="shared" si="169"/>
        <v>159</v>
      </c>
      <c r="P144" s="39">
        <f t="shared" si="170"/>
        <v>0</v>
      </c>
      <c r="Q144" s="39">
        <f t="shared" si="171"/>
        <v>1360.12</v>
      </c>
      <c r="R144" s="38">
        <f t="shared" si="172"/>
        <v>0</v>
      </c>
      <c r="S144" s="38">
        <f t="shared" si="173"/>
        <v>313.64</v>
      </c>
      <c r="T144" s="39">
        <f t="shared" si="174"/>
        <v>124.84</v>
      </c>
      <c r="U144" s="38">
        <f t="shared" si="175"/>
        <v>11.76</v>
      </c>
      <c r="V144" s="39">
        <f t="shared" si="176"/>
        <v>159</v>
      </c>
      <c r="W144" s="39">
        <f t="shared" si="177"/>
        <v>0</v>
      </c>
      <c r="X144" s="38">
        <f t="shared" si="178"/>
        <v>609.24</v>
      </c>
      <c r="Y144" s="38">
        <f t="shared" si="179"/>
        <v>1969.36</v>
      </c>
      <c r="Z144" s="38"/>
      <c r="AA144" s="41" t="s">
        <v>52</v>
      </c>
      <c r="AB144" s="42">
        <f t="shared" ref="AB144:AH144" si="188">K144+R144</f>
        <v>47.05</v>
      </c>
      <c r="AC144" s="42">
        <f t="shared" si="188"/>
        <v>940.93</v>
      </c>
      <c r="AD144" s="42">
        <f t="shared" si="188"/>
        <v>624.18</v>
      </c>
      <c r="AE144" s="42">
        <f t="shared" si="188"/>
        <v>39.2</v>
      </c>
      <c r="AF144" s="42">
        <f t="shared" si="188"/>
        <v>318</v>
      </c>
      <c r="AG144" s="42">
        <f t="shared" si="188"/>
        <v>0</v>
      </c>
      <c r="AH144" s="42">
        <f t="shared" si="188"/>
        <v>1969.36</v>
      </c>
      <c r="AI144" s="41" t="s">
        <v>33</v>
      </c>
      <c r="AJ144" s="15"/>
    </row>
    <row r="145" s="17" customFormat="1" ht="16" customHeight="1" spans="1:36">
      <c r="A145" s="37">
        <f t="shared" si="164"/>
        <v>142</v>
      </c>
      <c r="B145" s="38" t="s">
        <v>153</v>
      </c>
      <c r="C145" s="39" t="s">
        <v>429</v>
      </c>
      <c r="D145" s="40" t="s">
        <v>430</v>
      </c>
      <c r="E145" s="38">
        <v>3920.55</v>
      </c>
      <c r="F145" s="38">
        <v>3920.55</v>
      </c>
      <c r="G145" s="39">
        <v>6241.75</v>
      </c>
      <c r="H145" s="38">
        <v>3920.55</v>
      </c>
      <c r="I145" s="39">
        <v>2200</v>
      </c>
      <c r="J145" s="39"/>
      <c r="K145" s="38">
        <f t="shared" si="165"/>
        <v>47.05</v>
      </c>
      <c r="L145" s="38">
        <f t="shared" si="166"/>
        <v>627.29</v>
      </c>
      <c r="M145" s="39">
        <f t="shared" si="167"/>
        <v>499.34</v>
      </c>
      <c r="N145" s="38">
        <f t="shared" si="168"/>
        <v>27.44</v>
      </c>
      <c r="O145" s="39">
        <f t="shared" si="169"/>
        <v>110</v>
      </c>
      <c r="P145" s="39">
        <f t="shared" si="170"/>
        <v>0</v>
      </c>
      <c r="Q145" s="39">
        <f t="shared" si="171"/>
        <v>1311.12</v>
      </c>
      <c r="R145" s="38">
        <f t="shared" si="172"/>
        <v>0</v>
      </c>
      <c r="S145" s="38">
        <f t="shared" si="173"/>
        <v>313.64</v>
      </c>
      <c r="T145" s="39">
        <f t="shared" si="174"/>
        <v>124.84</v>
      </c>
      <c r="U145" s="38">
        <f t="shared" si="175"/>
        <v>11.76</v>
      </c>
      <c r="V145" s="39">
        <f t="shared" si="176"/>
        <v>110</v>
      </c>
      <c r="W145" s="39">
        <f t="shared" si="177"/>
        <v>0</v>
      </c>
      <c r="X145" s="38">
        <f t="shared" si="178"/>
        <v>560.24</v>
      </c>
      <c r="Y145" s="38">
        <f t="shared" si="179"/>
        <v>1871.36</v>
      </c>
      <c r="Z145" s="38"/>
      <c r="AA145" s="41" t="s">
        <v>77</v>
      </c>
      <c r="AB145" s="42">
        <f t="shared" ref="AB145:AH145" si="189">K145+R145</f>
        <v>47.05</v>
      </c>
      <c r="AC145" s="42">
        <f t="shared" si="189"/>
        <v>940.93</v>
      </c>
      <c r="AD145" s="42">
        <f t="shared" si="189"/>
        <v>624.18</v>
      </c>
      <c r="AE145" s="42">
        <f t="shared" si="189"/>
        <v>39.2</v>
      </c>
      <c r="AF145" s="42">
        <f t="shared" si="189"/>
        <v>220</v>
      </c>
      <c r="AG145" s="42">
        <f t="shared" si="189"/>
        <v>0</v>
      </c>
      <c r="AH145" s="42">
        <f t="shared" si="189"/>
        <v>1871.36</v>
      </c>
      <c r="AI145" s="41" t="s">
        <v>36</v>
      </c>
      <c r="AJ145" s="15"/>
    </row>
    <row r="146" s="17" customFormat="1" ht="16" customHeight="1" spans="1:36">
      <c r="A146" s="37">
        <f t="shared" si="164"/>
        <v>143</v>
      </c>
      <c r="B146" s="38" t="s">
        <v>153</v>
      </c>
      <c r="C146" s="39" t="s">
        <v>431</v>
      </c>
      <c r="D146" s="40" t="s">
        <v>432</v>
      </c>
      <c r="E146" s="38">
        <v>3920.55</v>
      </c>
      <c r="F146" s="38">
        <v>3920.55</v>
      </c>
      <c r="G146" s="39">
        <v>6241.75</v>
      </c>
      <c r="H146" s="38">
        <v>3920.55</v>
      </c>
      <c r="I146" s="39">
        <v>3180</v>
      </c>
      <c r="J146" s="39"/>
      <c r="K146" s="38">
        <f t="shared" si="165"/>
        <v>47.05</v>
      </c>
      <c r="L146" s="38">
        <f t="shared" si="166"/>
        <v>627.29</v>
      </c>
      <c r="M146" s="39">
        <f t="shared" si="167"/>
        <v>499.34</v>
      </c>
      <c r="N146" s="38">
        <f t="shared" si="168"/>
        <v>27.44</v>
      </c>
      <c r="O146" s="39">
        <f t="shared" si="169"/>
        <v>159</v>
      </c>
      <c r="P146" s="39">
        <f t="shared" si="170"/>
        <v>0</v>
      </c>
      <c r="Q146" s="39">
        <f t="shared" si="171"/>
        <v>1360.12</v>
      </c>
      <c r="R146" s="38">
        <f t="shared" si="172"/>
        <v>0</v>
      </c>
      <c r="S146" s="38">
        <f t="shared" si="173"/>
        <v>313.64</v>
      </c>
      <c r="T146" s="39">
        <f t="shared" si="174"/>
        <v>124.84</v>
      </c>
      <c r="U146" s="38">
        <f t="shared" si="175"/>
        <v>11.76</v>
      </c>
      <c r="V146" s="39">
        <f t="shared" si="176"/>
        <v>159</v>
      </c>
      <c r="W146" s="39">
        <f t="shared" si="177"/>
        <v>0</v>
      </c>
      <c r="X146" s="38">
        <f t="shared" si="178"/>
        <v>609.24</v>
      </c>
      <c r="Y146" s="38">
        <f t="shared" si="179"/>
        <v>1969.36</v>
      </c>
      <c r="Z146" s="38"/>
      <c r="AA146" s="41" t="s">
        <v>57</v>
      </c>
      <c r="AB146" s="42">
        <f t="shared" ref="AB146:AH146" si="190">K146+R146</f>
        <v>47.05</v>
      </c>
      <c r="AC146" s="42">
        <f t="shared" si="190"/>
        <v>940.93</v>
      </c>
      <c r="AD146" s="42">
        <f t="shared" si="190"/>
        <v>624.18</v>
      </c>
      <c r="AE146" s="42">
        <f t="shared" si="190"/>
        <v>39.2</v>
      </c>
      <c r="AF146" s="42">
        <f t="shared" si="190"/>
        <v>318</v>
      </c>
      <c r="AG146" s="42">
        <f t="shared" si="190"/>
        <v>0</v>
      </c>
      <c r="AH146" s="42">
        <f t="shared" si="190"/>
        <v>1969.36</v>
      </c>
      <c r="AI146" s="41" t="s">
        <v>36</v>
      </c>
      <c r="AJ146" s="15"/>
    </row>
    <row r="147" s="17" customFormat="1" ht="16" customHeight="1" spans="1:36">
      <c r="A147" s="37">
        <f t="shared" si="164"/>
        <v>144</v>
      </c>
      <c r="B147" s="38" t="s">
        <v>153</v>
      </c>
      <c r="C147" s="39" t="s">
        <v>433</v>
      </c>
      <c r="D147" s="40" t="s">
        <v>434</v>
      </c>
      <c r="E147" s="38">
        <v>3920.55</v>
      </c>
      <c r="F147" s="38">
        <v>3920.55</v>
      </c>
      <c r="G147" s="39">
        <v>6241.75</v>
      </c>
      <c r="H147" s="38">
        <v>3920.55</v>
      </c>
      <c r="I147" s="39">
        <v>3180</v>
      </c>
      <c r="J147" s="39"/>
      <c r="K147" s="38">
        <f t="shared" si="165"/>
        <v>47.05</v>
      </c>
      <c r="L147" s="38">
        <f t="shared" si="166"/>
        <v>627.29</v>
      </c>
      <c r="M147" s="39">
        <f t="shared" si="167"/>
        <v>499.34</v>
      </c>
      <c r="N147" s="38">
        <f t="shared" si="168"/>
        <v>27.44</v>
      </c>
      <c r="O147" s="39">
        <f t="shared" si="169"/>
        <v>159</v>
      </c>
      <c r="P147" s="39">
        <f t="shared" si="170"/>
        <v>0</v>
      </c>
      <c r="Q147" s="39">
        <f t="shared" si="171"/>
        <v>1360.12</v>
      </c>
      <c r="R147" s="38">
        <f t="shared" si="172"/>
        <v>0</v>
      </c>
      <c r="S147" s="38">
        <f t="shared" si="173"/>
        <v>313.64</v>
      </c>
      <c r="T147" s="39">
        <f t="shared" si="174"/>
        <v>124.84</v>
      </c>
      <c r="U147" s="38">
        <f t="shared" si="175"/>
        <v>11.76</v>
      </c>
      <c r="V147" s="39">
        <f t="shared" si="176"/>
        <v>159</v>
      </c>
      <c r="W147" s="39">
        <f t="shared" si="177"/>
        <v>0</v>
      </c>
      <c r="X147" s="38">
        <f t="shared" si="178"/>
        <v>609.24</v>
      </c>
      <c r="Y147" s="38">
        <f t="shared" si="179"/>
        <v>1969.36</v>
      </c>
      <c r="Z147" s="38"/>
      <c r="AA147" s="41" t="s">
        <v>56</v>
      </c>
      <c r="AB147" s="42">
        <f t="shared" ref="AB147:AH147" si="191">K147+R147</f>
        <v>47.05</v>
      </c>
      <c r="AC147" s="42">
        <f t="shared" si="191"/>
        <v>940.93</v>
      </c>
      <c r="AD147" s="42">
        <f t="shared" si="191"/>
        <v>624.18</v>
      </c>
      <c r="AE147" s="42">
        <f t="shared" si="191"/>
        <v>39.2</v>
      </c>
      <c r="AF147" s="42">
        <f t="shared" si="191"/>
        <v>318</v>
      </c>
      <c r="AG147" s="42">
        <f t="shared" si="191"/>
        <v>0</v>
      </c>
      <c r="AH147" s="42">
        <f t="shared" si="191"/>
        <v>1969.36</v>
      </c>
      <c r="AI147" s="41" t="s">
        <v>36</v>
      </c>
      <c r="AJ147" s="15"/>
    </row>
    <row r="148" s="17" customFormat="1" ht="16" customHeight="1" spans="1:36">
      <c r="A148" s="37">
        <f t="shared" si="164"/>
        <v>145</v>
      </c>
      <c r="B148" s="38" t="s">
        <v>153</v>
      </c>
      <c r="C148" s="39" t="s">
        <v>435</v>
      </c>
      <c r="D148" s="40" t="s">
        <v>436</v>
      </c>
      <c r="E148" s="38">
        <v>3920.55</v>
      </c>
      <c r="F148" s="38">
        <v>3920.55</v>
      </c>
      <c r="G148" s="39">
        <v>6241.75</v>
      </c>
      <c r="H148" s="38">
        <v>3920.55</v>
      </c>
      <c r="I148" s="39">
        <v>3180</v>
      </c>
      <c r="J148" s="39"/>
      <c r="K148" s="38">
        <f t="shared" si="165"/>
        <v>47.05</v>
      </c>
      <c r="L148" s="38">
        <f t="shared" si="166"/>
        <v>627.29</v>
      </c>
      <c r="M148" s="39">
        <f t="shared" si="167"/>
        <v>499.34</v>
      </c>
      <c r="N148" s="38">
        <f t="shared" si="168"/>
        <v>27.44</v>
      </c>
      <c r="O148" s="39">
        <f t="shared" si="169"/>
        <v>159</v>
      </c>
      <c r="P148" s="39">
        <f t="shared" si="170"/>
        <v>0</v>
      </c>
      <c r="Q148" s="39">
        <f t="shared" si="171"/>
        <v>1360.12</v>
      </c>
      <c r="R148" s="38">
        <f t="shared" si="172"/>
        <v>0</v>
      </c>
      <c r="S148" s="38">
        <f t="shared" si="173"/>
        <v>313.64</v>
      </c>
      <c r="T148" s="39">
        <f t="shared" si="174"/>
        <v>124.84</v>
      </c>
      <c r="U148" s="38">
        <f t="shared" si="175"/>
        <v>11.76</v>
      </c>
      <c r="V148" s="39">
        <f t="shared" si="176"/>
        <v>159</v>
      </c>
      <c r="W148" s="39">
        <f t="shared" si="177"/>
        <v>0</v>
      </c>
      <c r="X148" s="38">
        <f t="shared" si="178"/>
        <v>609.24</v>
      </c>
      <c r="Y148" s="38">
        <f t="shared" si="179"/>
        <v>1969.36</v>
      </c>
      <c r="Z148" s="38"/>
      <c r="AA148" s="41" t="s">
        <v>57</v>
      </c>
      <c r="AB148" s="42">
        <f t="shared" ref="AB148:AH148" si="192">K148+R148</f>
        <v>47.05</v>
      </c>
      <c r="AC148" s="42">
        <f t="shared" si="192"/>
        <v>940.93</v>
      </c>
      <c r="AD148" s="42">
        <f t="shared" si="192"/>
        <v>624.18</v>
      </c>
      <c r="AE148" s="42">
        <f t="shared" si="192"/>
        <v>39.2</v>
      </c>
      <c r="AF148" s="42">
        <f t="shared" si="192"/>
        <v>318</v>
      </c>
      <c r="AG148" s="42">
        <f t="shared" si="192"/>
        <v>0</v>
      </c>
      <c r="AH148" s="42">
        <f t="shared" si="192"/>
        <v>1969.36</v>
      </c>
      <c r="AI148" s="41" t="s">
        <v>36</v>
      </c>
      <c r="AJ148" s="15"/>
    </row>
    <row r="149" s="17" customFormat="1" ht="16" customHeight="1" spans="1:36">
      <c r="A149" s="37">
        <f t="shared" si="164"/>
        <v>146</v>
      </c>
      <c r="B149" s="38" t="s">
        <v>46</v>
      </c>
      <c r="C149" s="39" t="s">
        <v>437</v>
      </c>
      <c r="D149" s="40" t="s">
        <v>438</v>
      </c>
      <c r="E149" s="38">
        <v>3920.55</v>
      </c>
      <c r="F149" s="38">
        <v>3920.55</v>
      </c>
      <c r="G149" s="39">
        <v>6241.75</v>
      </c>
      <c r="H149" s="38">
        <v>3920.55</v>
      </c>
      <c r="I149" s="39">
        <v>4180</v>
      </c>
      <c r="J149" s="39"/>
      <c r="K149" s="38">
        <f t="shared" si="165"/>
        <v>47.05</v>
      </c>
      <c r="L149" s="38">
        <f t="shared" si="166"/>
        <v>627.29</v>
      </c>
      <c r="M149" s="39">
        <f t="shared" si="167"/>
        <v>499.34</v>
      </c>
      <c r="N149" s="38">
        <f t="shared" si="168"/>
        <v>27.44</v>
      </c>
      <c r="O149" s="39">
        <f t="shared" si="169"/>
        <v>209</v>
      </c>
      <c r="P149" s="39">
        <f t="shared" si="170"/>
        <v>0</v>
      </c>
      <c r="Q149" s="39">
        <f t="shared" si="171"/>
        <v>1410.12</v>
      </c>
      <c r="R149" s="38">
        <f t="shared" si="172"/>
        <v>0</v>
      </c>
      <c r="S149" s="38">
        <f t="shared" si="173"/>
        <v>313.64</v>
      </c>
      <c r="T149" s="39">
        <f t="shared" si="174"/>
        <v>124.84</v>
      </c>
      <c r="U149" s="38">
        <f t="shared" si="175"/>
        <v>11.76</v>
      </c>
      <c r="V149" s="39">
        <f t="shared" si="176"/>
        <v>209</v>
      </c>
      <c r="W149" s="39">
        <f t="shared" si="177"/>
        <v>0</v>
      </c>
      <c r="X149" s="38">
        <f t="shared" si="178"/>
        <v>659.24</v>
      </c>
      <c r="Y149" s="38">
        <f t="shared" si="179"/>
        <v>2069.36</v>
      </c>
      <c r="Z149" s="38"/>
      <c r="AA149" s="41" t="s">
        <v>46</v>
      </c>
      <c r="AB149" s="42">
        <f t="shared" ref="AB149:AH149" si="193">K149+R149</f>
        <v>47.05</v>
      </c>
      <c r="AC149" s="42">
        <f t="shared" si="193"/>
        <v>940.93</v>
      </c>
      <c r="AD149" s="42">
        <f t="shared" si="193"/>
        <v>624.18</v>
      </c>
      <c r="AE149" s="42">
        <f t="shared" si="193"/>
        <v>39.2</v>
      </c>
      <c r="AF149" s="42">
        <f t="shared" si="193"/>
        <v>418</v>
      </c>
      <c r="AG149" s="42">
        <f t="shared" si="193"/>
        <v>0</v>
      </c>
      <c r="AH149" s="42">
        <f t="shared" si="193"/>
        <v>2069.36</v>
      </c>
      <c r="AI149" s="41" t="s">
        <v>31</v>
      </c>
      <c r="AJ149" s="15"/>
    </row>
    <row r="150" s="15" customFormat="1" ht="16" customHeight="1" spans="1:36">
      <c r="A150" s="37">
        <f t="shared" si="164"/>
        <v>147</v>
      </c>
      <c r="B150" s="38" t="s">
        <v>439</v>
      </c>
      <c r="C150" s="39" t="s">
        <v>440</v>
      </c>
      <c r="D150" s="40" t="s">
        <v>441</v>
      </c>
      <c r="E150" s="38">
        <v>3920.55</v>
      </c>
      <c r="F150" s="38">
        <v>3920.55</v>
      </c>
      <c r="G150" s="39">
        <v>6241.75</v>
      </c>
      <c r="H150" s="38">
        <v>3920.55</v>
      </c>
      <c r="I150" s="39">
        <v>4180</v>
      </c>
      <c r="J150" s="39"/>
      <c r="K150" s="38">
        <f t="shared" si="165"/>
        <v>47.05</v>
      </c>
      <c r="L150" s="38">
        <f t="shared" si="166"/>
        <v>627.29</v>
      </c>
      <c r="M150" s="39">
        <f t="shared" si="167"/>
        <v>499.34</v>
      </c>
      <c r="N150" s="38">
        <f t="shared" si="168"/>
        <v>27.44</v>
      </c>
      <c r="O150" s="39">
        <f t="shared" si="169"/>
        <v>209</v>
      </c>
      <c r="P150" s="39">
        <f t="shared" si="170"/>
        <v>0</v>
      </c>
      <c r="Q150" s="39">
        <f t="shared" si="171"/>
        <v>1410.12</v>
      </c>
      <c r="R150" s="38">
        <f t="shared" si="172"/>
        <v>0</v>
      </c>
      <c r="S150" s="38">
        <f t="shared" si="173"/>
        <v>313.64</v>
      </c>
      <c r="T150" s="39">
        <f t="shared" si="174"/>
        <v>124.84</v>
      </c>
      <c r="U150" s="38">
        <f t="shared" si="175"/>
        <v>11.76</v>
      </c>
      <c r="V150" s="39">
        <f t="shared" si="176"/>
        <v>209</v>
      </c>
      <c r="W150" s="39">
        <f t="shared" si="177"/>
        <v>0</v>
      </c>
      <c r="X150" s="38">
        <f t="shared" si="178"/>
        <v>659.24</v>
      </c>
      <c r="Y150" s="38">
        <f t="shared" si="179"/>
        <v>2069.36</v>
      </c>
      <c r="Z150" s="38"/>
      <c r="AA150" s="41" t="s">
        <v>77</v>
      </c>
      <c r="AB150" s="42">
        <f t="shared" ref="AB150:AH150" si="194">K150+R150</f>
        <v>47.05</v>
      </c>
      <c r="AC150" s="42">
        <f t="shared" si="194"/>
        <v>940.93</v>
      </c>
      <c r="AD150" s="42">
        <f t="shared" si="194"/>
        <v>624.18</v>
      </c>
      <c r="AE150" s="42">
        <f t="shared" si="194"/>
        <v>39.2</v>
      </c>
      <c r="AF150" s="42">
        <f t="shared" si="194"/>
        <v>418</v>
      </c>
      <c r="AG150" s="42">
        <f t="shared" si="194"/>
        <v>0</v>
      </c>
      <c r="AH150" s="42">
        <f t="shared" si="194"/>
        <v>2069.36</v>
      </c>
      <c r="AI150" s="41" t="s">
        <v>36</v>
      </c>
    </row>
    <row r="151" s="15" customFormat="1" ht="16" customHeight="1" spans="1:36">
      <c r="A151" s="37">
        <f t="shared" si="164"/>
        <v>148</v>
      </c>
      <c r="B151" s="38" t="s">
        <v>195</v>
      </c>
      <c r="C151" s="39" t="s">
        <v>442</v>
      </c>
      <c r="D151" s="40" t="s">
        <v>443</v>
      </c>
      <c r="E151" s="38">
        <v>3920.55</v>
      </c>
      <c r="F151" s="38">
        <v>3920.55</v>
      </c>
      <c r="G151" s="39">
        <v>6241.75</v>
      </c>
      <c r="H151" s="38">
        <v>3920.55</v>
      </c>
      <c r="I151" s="39">
        <v>3180</v>
      </c>
      <c r="J151" s="39"/>
      <c r="K151" s="38">
        <f t="shared" si="165"/>
        <v>47.05</v>
      </c>
      <c r="L151" s="38">
        <f t="shared" si="166"/>
        <v>627.29</v>
      </c>
      <c r="M151" s="39">
        <f t="shared" si="167"/>
        <v>499.34</v>
      </c>
      <c r="N151" s="38">
        <f t="shared" si="168"/>
        <v>27.44</v>
      </c>
      <c r="O151" s="39">
        <f t="shared" si="169"/>
        <v>159</v>
      </c>
      <c r="P151" s="39">
        <f t="shared" si="170"/>
        <v>0</v>
      </c>
      <c r="Q151" s="39">
        <f t="shared" si="171"/>
        <v>1360.12</v>
      </c>
      <c r="R151" s="38">
        <f t="shared" si="172"/>
        <v>0</v>
      </c>
      <c r="S151" s="38">
        <f t="shared" si="173"/>
        <v>313.64</v>
      </c>
      <c r="T151" s="39">
        <f t="shared" si="174"/>
        <v>124.84</v>
      </c>
      <c r="U151" s="38">
        <f t="shared" si="175"/>
        <v>11.76</v>
      </c>
      <c r="V151" s="39">
        <f t="shared" si="176"/>
        <v>159</v>
      </c>
      <c r="W151" s="39">
        <f t="shared" si="177"/>
        <v>0</v>
      </c>
      <c r="X151" s="38">
        <f t="shared" si="178"/>
        <v>609.24</v>
      </c>
      <c r="Y151" s="38">
        <f t="shared" si="179"/>
        <v>1969.36</v>
      </c>
      <c r="Z151" s="38"/>
      <c r="AA151" s="41" t="s">
        <v>53</v>
      </c>
      <c r="AB151" s="42">
        <f t="shared" ref="AB151:AH151" si="195">K151+R151</f>
        <v>47.05</v>
      </c>
      <c r="AC151" s="42">
        <f t="shared" si="195"/>
        <v>940.93</v>
      </c>
      <c r="AD151" s="42">
        <f t="shared" si="195"/>
        <v>624.18</v>
      </c>
      <c r="AE151" s="42">
        <f t="shared" si="195"/>
        <v>39.2</v>
      </c>
      <c r="AF151" s="42">
        <f t="shared" si="195"/>
        <v>318</v>
      </c>
      <c r="AG151" s="42">
        <f t="shared" si="195"/>
        <v>0</v>
      </c>
      <c r="AH151" s="42">
        <f t="shared" si="195"/>
        <v>1969.36</v>
      </c>
      <c r="AI151" s="41" t="s">
        <v>34</v>
      </c>
    </row>
    <row r="152" s="15" customFormat="1" ht="16" customHeight="1" spans="1:36">
      <c r="A152" s="37">
        <f t="shared" si="164"/>
        <v>149</v>
      </c>
      <c r="B152" s="38" t="s">
        <v>195</v>
      </c>
      <c r="C152" s="39" t="s">
        <v>444</v>
      </c>
      <c r="D152" s="40" t="s">
        <v>445</v>
      </c>
      <c r="E152" s="38">
        <v>3920.55</v>
      </c>
      <c r="F152" s="38">
        <v>3920.55</v>
      </c>
      <c r="G152" s="39">
        <v>6241.75</v>
      </c>
      <c r="H152" s="38">
        <v>3920.55</v>
      </c>
      <c r="I152" s="39">
        <v>3180</v>
      </c>
      <c r="J152" s="39"/>
      <c r="K152" s="38">
        <f t="shared" si="165"/>
        <v>47.05</v>
      </c>
      <c r="L152" s="38">
        <f t="shared" si="166"/>
        <v>627.29</v>
      </c>
      <c r="M152" s="39">
        <f t="shared" si="167"/>
        <v>499.34</v>
      </c>
      <c r="N152" s="38">
        <f t="shared" si="168"/>
        <v>27.44</v>
      </c>
      <c r="O152" s="39">
        <f t="shared" si="169"/>
        <v>159</v>
      </c>
      <c r="P152" s="39">
        <f t="shared" si="170"/>
        <v>0</v>
      </c>
      <c r="Q152" s="39">
        <f t="shared" si="171"/>
        <v>1360.12</v>
      </c>
      <c r="R152" s="38">
        <f t="shared" si="172"/>
        <v>0</v>
      </c>
      <c r="S152" s="38">
        <f t="shared" si="173"/>
        <v>313.64</v>
      </c>
      <c r="T152" s="39">
        <f t="shared" si="174"/>
        <v>124.84</v>
      </c>
      <c r="U152" s="38">
        <f t="shared" si="175"/>
        <v>11.76</v>
      </c>
      <c r="V152" s="39">
        <f t="shared" si="176"/>
        <v>159</v>
      </c>
      <c r="W152" s="39">
        <f t="shared" si="177"/>
        <v>0</v>
      </c>
      <c r="X152" s="38">
        <f t="shared" si="178"/>
        <v>609.24</v>
      </c>
      <c r="Y152" s="38">
        <f t="shared" si="179"/>
        <v>1969.36</v>
      </c>
      <c r="Z152" s="38"/>
      <c r="AA152" s="41" t="s">
        <v>54</v>
      </c>
      <c r="AB152" s="42">
        <f t="shared" ref="AB152:AH152" si="196">K152+R152</f>
        <v>47.05</v>
      </c>
      <c r="AC152" s="42">
        <f t="shared" si="196"/>
        <v>940.93</v>
      </c>
      <c r="AD152" s="42">
        <f t="shared" si="196"/>
        <v>624.18</v>
      </c>
      <c r="AE152" s="42">
        <f t="shared" si="196"/>
        <v>39.2</v>
      </c>
      <c r="AF152" s="42">
        <f t="shared" si="196"/>
        <v>318</v>
      </c>
      <c r="AG152" s="42">
        <f t="shared" si="196"/>
        <v>0</v>
      </c>
      <c r="AH152" s="42">
        <f t="shared" si="196"/>
        <v>1969.36</v>
      </c>
      <c r="AI152" s="41" t="s">
        <v>34</v>
      </c>
    </row>
    <row r="153" s="15" customFormat="1" ht="16" customHeight="1" spans="1:36">
      <c r="A153" s="37">
        <f t="shared" si="164"/>
        <v>150</v>
      </c>
      <c r="B153" s="38" t="s">
        <v>446</v>
      </c>
      <c r="C153" s="39" t="s">
        <v>447</v>
      </c>
      <c r="D153" s="40" t="s">
        <v>448</v>
      </c>
      <c r="E153" s="38">
        <v>3920.55</v>
      </c>
      <c r="F153" s="38">
        <v>3920.55</v>
      </c>
      <c r="G153" s="39">
        <v>6241.75</v>
      </c>
      <c r="H153" s="38">
        <v>3920.55</v>
      </c>
      <c r="I153" s="39">
        <v>4180</v>
      </c>
      <c r="J153" s="39"/>
      <c r="K153" s="38">
        <f t="shared" si="165"/>
        <v>47.05</v>
      </c>
      <c r="L153" s="38">
        <f t="shared" si="166"/>
        <v>627.29</v>
      </c>
      <c r="M153" s="39">
        <f t="shared" si="167"/>
        <v>499.34</v>
      </c>
      <c r="N153" s="38">
        <f t="shared" si="168"/>
        <v>27.44</v>
      </c>
      <c r="O153" s="39">
        <f t="shared" si="169"/>
        <v>209</v>
      </c>
      <c r="P153" s="39">
        <f t="shared" si="170"/>
        <v>0</v>
      </c>
      <c r="Q153" s="39">
        <f t="shared" si="171"/>
        <v>1410.12</v>
      </c>
      <c r="R153" s="38">
        <f t="shared" si="172"/>
        <v>0</v>
      </c>
      <c r="S153" s="38">
        <f t="shared" si="173"/>
        <v>313.64</v>
      </c>
      <c r="T153" s="39">
        <f t="shared" si="174"/>
        <v>124.84</v>
      </c>
      <c r="U153" s="38">
        <f t="shared" si="175"/>
        <v>11.76</v>
      </c>
      <c r="V153" s="39">
        <f t="shared" si="176"/>
        <v>209</v>
      </c>
      <c r="W153" s="39">
        <f t="shared" si="177"/>
        <v>0</v>
      </c>
      <c r="X153" s="38">
        <f t="shared" si="178"/>
        <v>659.24</v>
      </c>
      <c r="Y153" s="38">
        <f t="shared" si="179"/>
        <v>2069.36</v>
      </c>
      <c r="Z153" s="38"/>
      <c r="AA153" s="41" t="s">
        <v>55</v>
      </c>
      <c r="AB153" s="42">
        <f t="shared" ref="AB153:AH153" si="197">K153+R153</f>
        <v>47.05</v>
      </c>
      <c r="AC153" s="42">
        <f t="shared" si="197"/>
        <v>940.93</v>
      </c>
      <c r="AD153" s="42">
        <f t="shared" si="197"/>
        <v>624.18</v>
      </c>
      <c r="AE153" s="42">
        <f t="shared" si="197"/>
        <v>39.2</v>
      </c>
      <c r="AF153" s="42">
        <f t="shared" si="197"/>
        <v>418</v>
      </c>
      <c r="AG153" s="42">
        <f t="shared" si="197"/>
        <v>0</v>
      </c>
      <c r="AH153" s="42">
        <f t="shared" si="197"/>
        <v>2069.36</v>
      </c>
      <c r="AI153" s="41" t="s">
        <v>35</v>
      </c>
    </row>
    <row r="154" s="15" customFormat="1" ht="16" customHeight="1" spans="1:36">
      <c r="A154" s="37">
        <f t="shared" si="164"/>
        <v>151</v>
      </c>
      <c r="B154" s="38" t="s">
        <v>189</v>
      </c>
      <c r="C154" s="39" t="s">
        <v>449</v>
      </c>
      <c r="D154" s="220" t="s">
        <v>450</v>
      </c>
      <c r="E154" s="38">
        <v>4200</v>
      </c>
      <c r="F154" s="38">
        <v>4200</v>
      </c>
      <c r="G154" s="39">
        <v>6241.75</v>
      </c>
      <c r="H154" s="38">
        <v>4200</v>
      </c>
      <c r="I154" s="39">
        <v>4180</v>
      </c>
      <c r="J154" s="39"/>
      <c r="K154" s="38">
        <f t="shared" si="165"/>
        <v>50.4</v>
      </c>
      <c r="L154" s="38">
        <f t="shared" si="166"/>
        <v>672</v>
      </c>
      <c r="M154" s="39">
        <f t="shared" si="167"/>
        <v>499.34</v>
      </c>
      <c r="N154" s="38">
        <f t="shared" si="168"/>
        <v>29.4</v>
      </c>
      <c r="O154" s="39">
        <f t="shared" si="169"/>
        <v>209</v>
      </c>
      <c r="P154" s="39">
        <f t="shared" si="170"/>
        <v>0</v>
      </c>
      <c r="Q154" s="39">
        <f t="shared" si="171"/>
        <v>1460.14</v>
      </c>
      <c r="R154" s="38">
        <f t="shared" si="172"/>
        <v>0</v>
      </c>
      <c r="S154" s="38">
        <f t="shared" si="173"/>
        <v>336</v>
      </c>
      <c r="T154" s="39">
        <f t="shared" si="174"/>
        <v>124.84</v>
      </c>
      <c r="U154" s="38">
        <f t="shared" si="175"/>
        <v>12.6</v>
      </c>
      <c r="V154" s="39">
        <f t="shared" si="176"/>
        <v>209</v>
      </c>
      <c r="W154" s="39">
        <f t="shared" si="177"/>
        <v>0</v>
      </c>
      <c r="X154" s="38">
        <f t="shared" si="178"/>
        <v>682.44</v>
      </c>
      <c r="Y154" s="38">
        <f t="shared" si="179"/>
        <v>2142.58</v>
      </c>
      <c r="Z154" s="38"/>
      <c r="AA154" s="41" t="s">
        <v>55</v>
      </c>
      <c r="AB154" s="42">
        <f t="shared" ref="AB154:AH154" si="198">K154+R154</f>
        <v>50.4</v>
      </c>
      <c r="AC154" s="42">
        <f t="shared" si="198"/>
        <v>1008</v>
      </c>
      <c r="AD154" s="42">
        <f t="shared" si="198"/>
        <v>624.18</v>
      </c>
      <c r="AE154" s="42">
        <f t="shared" si="198"/>
        <v>42</v>
      </c>
      <c r="AF154" s="42">
        <f t="shared" si="198"/>
        <v>418</v>
      </c>
      <c r="AG154" s="42">
        <f t="shared" si="198"/>
        <v>0</v>
      </c>
      <c r="AH154" s="42">
        <f t="shared" si="198"/>
        <v>2142.58</v>
      </c>
      <c r="AI154" s="41" t="s">
        <v>35</v>
      </c>
    </row>
    <row r="155" s="15" customFormat="1" ht="16" customHeight="1" spans="1:36">
      <c r="A155" s="37">
        <f t="shared" si="164"/>
        <v>152</v>
      </c>
      <c r="B155" s="38" t="s">
        <v>446</v>
      </c>
      <c r="C155" s="39" t="s">
        <v>451</v>
      </c>
      <c r="D155" s="40" t="s">
        <v>452</v>
      </c>
      <c r="E155" s="38">
        <v>3920.55</v>
      </c>
      <c r="F155" s="38">
        <v>3920.55</v>
      </c>
      <c r="G155" s="39">
        <v>6241.75</v>
      </c>
      <c r="H155" s="38">
        <v>3920.55</v>
      </c>
      <c r="I155" s="39">
        <v>2200</v>
      </c>
      <c r="J155" s="39"/>
      <c r="K155" s="38">
        <f t="shared" si="165"/>
        <v>47.05</v>
      </c>
      <c r="L155" s="38">
        <f t="shared" si="166"/>
        <v>627.29</v>
      </c>
      <c r="M155" s="39">
        <f t="shared" si="167"/>
        <v>499.34</v>
      </c>
      <c r="N155" s="38">
        <f t="shared" si="168"/>
        <v>27.44</v>
      </c>
      <c r="O155" s="39">
        <f t="shared" si="169"/>
        <v>110</v>
      </c>
      <c r="P155" s="39">
        <f t="shared" si="170"/>
        <v>0</v>
      </c>
      <c r="Q155" s="39">
        <f t="shared" si="171"/>
        <v>1311.12</v>
      </c>
      <c r="R155" s="38">
        <f t="shared" si="172"/>
        <v>0</v>
      </c>
      <c r="S155" s="38">
        <f t="shared" si="173"/>
        <v>313.64</v>
      </c>
      <c r="T155" s="39">
        <f t="shared" si="174"/>
        <v>124.84</v>
      </c>
      <c r="U155" s="38">
        <f t="shared" si="175"/>
        <v>11.76</v>
      </c>
      <c r="V155" s="39">
        <f t="shared" si="176"/>
        <v>110</v>
      </c>
      <c r="W155" s="39">
        <f t="shared" si="177"/>
        <v>0</v>
      </c>
      <c r="X155" s="38">
        <f t="shared" si="178"/>
        <v>560.24</v>
      </c>
      <c r="Y155" s="38">
        <f t="shared" si="179"/>
        <v>1871.36</v>
      </c>
      <c r="Z155" s="38"/>
      <c r="AA155" s="41" t="s">
        <v>50</v>
      </c>
      <c r="AB155" s="42">
        <f t="shared" ref="AB155:AH155" si="199">K155+R155</f>
        <v>47.05</v>
      </c>
      <c r="AC155" s="42">
        <f t="shared" si="199"/>
        <v>940.93</v>
      </c>
      <c r="AD155" s="42">
        <f t="shared" si="199"/>
        <v>624.18</v>
      </c>
      <c r="AE155" s="42">
        <f t="shared" si="199"/>
        <v>39.2</v>
      </c>
      <c r="AF155" s="42">
        <f t="shared" si="199"/>
        <v>220</v>
      </c>
      <c r="AG155" s="42">
        <f t="shared" si="199"/>
        <v>0</v>
      </c>
      <c r="AH155" s="42">
        <f t="shared" si="199"/>
        <v>1871.36</v>
      </c>
      <c r="AI155" s="41" t="s">
        <v>33</v>
      </c>
    </row>
    <row r="156" s="15" customFormat="1" ht="16" customHeight="1" spans="1:36">
      <c r="A156" s="37">
        <f t="shared" si="164"/>
        <v>153</v>
      </c>
      <c r="B156" s="38" t="s">
        <v>446</v>
      </c>
      <c r="C156" s="39" t="s">
        <v>453</v>
      </c>
      <c r="D156" s="40" t="s">
        <v>454</v>
      </c>
      <c r="E156" s="38">
        <v>3920.55</v>
      </c>
      <c r="F156" s="38">
        <v>3920.55</v>
      </c>
      <c r="G156" s="39">
        <v>6241.75</v>
      </c>
      <c r="H156" s="38">
        <v>3920.55</v>
      </c>
      <c r="I156" s="39">
        <v>2200</v>
      </c>
      <c r="J156" s="39"/>
      <c r="K156" s="38">
        <f t="shared" si="165"/>
        <v>47.05</v>
      </c>
      <c r="L156" s="38">
        <f t="shared" si="166"/>
        <v>627.29</v>
      </c>
      <c r="M156" s="39">
        <f t="shared" si="167"/>
        <v>499.34</v>
      </c>
      <c r="N156" s="38">
        <f t="shared" si="168"/>
        <v>27.44</v>
      </c>
      <c r="O156" s="39">
        <f t="shared" si="169"/>
        <v>110</v>
      </c>
      <c r="P156" s="39">
        <f t="shared" si="170"/>
        <v>0</v>
      </c>
      <c r="Q156" s="39">
        <f t="shared" si="171"/>
        <v>1311.12</v>
      </c>
      <c r="R156" s="38">
        <f t="shared" si="172"/>
        <v>0</v>
      </c>
      <c r="S156" s="38">
        <f t="shared" si="173"/>
        <v>313.64</v>
      </c>
      <c r="T156" s="39">
        <f t="shared" si="174"/>
        <v>124.84</v>
      </c>
      <c r="U156" s="38">
        <f t="shared" si="175"/>
        <v>11.76</v>
      </c>
      <c r="V156" s="39">
        <f t="shared" si="176"/>
        <v>110</v>
      </c>
      <c r="W156" s="39">
        <f t="shared" si="177"/>
        <v>0</v>
      </c>
      <c r="X156" s="38">
        <f t="shared" si="178"/>
        <v>560.24</v>
      </c>
      <c r="Y156" s="38">
        <f t="shared" si="179"/>
        <v>1871.36</v>
      </c>
      <c r="Z156" s="38"/>
      <c r="AA156" s="41" t="s">
        <v>50</v>
      </c>
      <c r="AB156" s="42">
        <f t="shared" ref="AB156:AH156" si="200">K156+R156</f>
        <v>47.05</v>
      </c>
      <c r="AC156" s="42">
        <f t="shared" si="200"/>
        <v>940.93</v>
      </c>
      <c r="AD156" s="42">
        <f t="shared" si="200"/>
        <v>624.18</v>
      </c>
      <c r="AE156" s="42">
        <f t="shared" si="200"/>
        <v>39.2</v>
      </c>
      <c r="AF156" s="42">
        <f t="shared" si="200"/>
        <v>220</v>
      </c>
      <c r="AG156" s="42">
        <f t="shared" si="200"/>
        <v>0</v>
      </c>
      <c r="AH156" s="42">
        <f t="shared" si="200"/>
        <v>1871.36</v>
      </c>
      <c r="AI156" s="41" t="s">
        <v>33</v>
      </c>
    </row>
    <row r="157" s="15" customFormat="1" ht="16" customHeight="1" spans="1:36">
      <c r="A157" s="37">
        <f t="shared" si="164"/>
        <v>154</v>
      </c>
      <c r="B157" s="38" t="s">
        <v>446</v>
      </c>
      <c r="C157" s="39" t="s">
        <v>455</v>
      </c>
      <c r="D157" s="40" t="s">
        <v>456</v>
      </c>
      <c r="E157" s="38">
        <v>3920.55</v>
      </c>
      <c r="F157" s="38">
        <v>3920.55</v>
      </c>
      <c r="G157" s="39">
        <v>6241.75</v>
      </c>
      <c r="H157" s="38">
        <v>3920.55</v>
      </c>
      <c r="I157" s="39">
        <v>3180</v>
      </c>
      <c r="J157" s="39"/>
      <c r="K157" s="38">
        <f t="shared" si="165"/>
        <v>47.05</v>
      </c>
      <c r="L157" s="38">
        <f t="shared" si="166"/>
        <v>627.29</v>
      </c>
      <c r="M157" s="39">
        <f t="shared" si="167"/>
        <v>499.34</v>
      </c>
      <c r="N157" s="38">
        <f t="shared" si="168"/>
        <v>27.44</v>
      </c>
      <c r="O157" s="39">
        <f t="shared" si="169"/>
        <v>159</v>
      </c>
      <c r="P157" s="39">
        <f t="shared" si="170"/>
        <v>0</v>
      </c>
      <c r="Q157" s="39">
        <f t="shared" si="171"/>
        <v>1360.12</v>
      </c>
      <c r="R157" s="38">
        <f t="shared" si="172"/>
        <v>0</v>
      </c>
      <c r="S157" s="38">
        <f t="shared" si="173"/>
        <v>313.64</v>
      </c>
      <c r="T157" s="39">
        <f t="shared" si="174"/>
        <v>124.84</v>
      </c>
      <c r="U157" s="38">
        <f t="shared" si="175"/>
        <v>11.76</v>
      </c>
      <c r="V157" s="39">
        <f t="shared" si="176"/>
        <v>159</v>
      </c>
      <c r="W157" s="39">
        <f t="shared" si="177"/>
        <v>0</v>
      </c>
      <c r="X157" s="38">
        <f t="shared" si="178"/>
        <v>609.24</v>
      </c>
      <c r="Y157" s="38">
        <f t="shared" si="179"/>
        <v>1969.36</v>
      </c>
      <c r="Z157" s="38"/>
      <c r="AA157" s="41" t="s">
        <v>50</v>
      </c>
      <c r="AB157" s="42">
        <f t="shared" ref="AB157:AH157" si="201">K157+R157</f>
        <v>47.05</v>
      </c>
      <c r="AC157" s="42">
        <f t="shared" si="201"/>
        <v>940.93</v>
      </c>
      <c r="AD157" s="42">
        <f t="shared" si="201"/>
        <v>624.18</v>
      </c>
      <c r="AE157" s="42">
        <f t="shared" si="201"/>
        <v>39.2</v>
      </c>
      <c r="AF157" s="42">
        <f t="shared" si="201"/>
        <v>318</v>
      </c>
      <c r="AG157" s="42">
        <f t="shared" si="201"/>
        <v>0</v>
      </c>
      <c r="AH157" s="42">
        <f t="shared" si="201"/>
        <v>1969.36</v>
      </c>
      <c r="AI157" s="41" t="s">
        <v>36</v>
      </c>
    </row>
    <row r="158" s="15" customFormat="1" ht="16" customHeight="1" spans="1:36">
      <c r="A158" s="37">
        <f t="shared" si="164"/>
        <v>155</v>
      </c>
      <c r="B158" s="38" t="s">
        <v>446</v>
      </c>
      <c r="C158" s="39" t="s">
        <v>457</v>
      </c>
      <c r="D158" s="40" t="s">
        <v>458</v>
      </c>
      <c r="E158" s="38">
        <v>3920.55</v>
      </c>
      <c r="F158" s="38">
        <v>3920.55</v>
      </c>
      <c r="G158" s="39">
        <v>6241.75</v>
      </c>
      <c r="H158" s="38">
        <v>3920.55</v>
      </c>
      <c r="I158" s="39">
        <v>3180</v>
      </c>
      <c r="J158" s="39"/>
      <c r="K158" s="38">
        <f t="shared" si="165"/>
        <v>47.05</v>
      </c>
      <c r="L158" s="38">
        <f t="shared" si="166"/>
        <v>627.29</v>
      </c>
      <c r="M158" s="39">
        <f t="shared" si="167"/>
        <v>499.34</v>
      </c>
      <c r="N158" s="38">
        <f t="shared" si="168"/>
        <v>27.44</v>
      </c>
      <c r="O158" s="39">
        <f t="shared" si="169"/>
        <v>159</v>
      </c>
      <c r="P158" s="39">
        <f t="shared" si="170"/>
        <v>0</v>
      </c>
      <c r="Q158" s="39">
        <f t="shared" si="171"/>
        <v>1360.12</v>
      </c>
      <c r="R158" s="38">
        <f t="shared" si="172"/>
        <v>0</v>
      </c>
      <c r="S158" s="38">
        <f t="shared" si="173"/>
        <v>313.64</v>
      </c>
      <c r="T158" s="39">
        <f t="shared" si="174"/>
        <v>124.84</v>
      </c>
      <c r="U158" s="38">
        <f t="shared" si="175"/>
        <v>11.76</v>
      </c>
      <c r="V158" s="39">
        <f t="shared" si="176"/>
        <v>159</v>
      </c>
      <c r="W158" s="39">
        <f t="shared" si="177"/>
        <v>0</v>
      </c>
      <c r="X158" s="38">
        <f t="shared" si="178"/>
        <v>609.24</v>
      </c>
      <c r="Y158" s="38">
        <f t="shared" si="179"/>
        <v>1969.36</v>
      </c>
      <c r="Z158" s="38"/>
      <c r="AA158" s="41" t="s">
        <v>50</v>
      </c>
      <c r="AB158" s="42">
        <f t="shared" ref="AB158:AH158" si="202">K158+R158</f>
        <v>47.05</v>
      </c>
      <c r="AC158" s="42">
        <f t="shared" si="202"/>
        <v>940.93</v>
      </c>
      <c r="AD158" s="42">
        <f t="shared" si="202"/>
        <v>624.18</v>
      </c>
      <c r="AE158" s="42">
        <f t="shared" si="202"/>
        <v>39.2</v>
      </c>
      <c r="AF158" s="42">
        <f t="shared" si="202"/>
        <v>318</v>
      </c>
      <c r="AG158" s="42">
        <f t="shared" si="202"/>
        <v>0</v>
      </c>
      <c r="AH158" s="42">
        <f t="shared" si="202"/>
        <v>1969.36</v>
      </c>
      <c r="AI158" s="41" t="s">
        <v>36</v>
      </c>
    </row>
    <row r="159" s="15" customFormat="1" ht="16" customHeight="1" spans="1:36">
      <c r="A159" s="37">
        <f t="shared" si="164"/>
        <v>156</v>
      </c>
      <c r="B159" s="38" t="s">
        <v>459</v>
      </c>
      <c r="C159" s="39" t="s">
        <v>460</v>
      </c>
      <c r="D159" s="40" t="s">
        <v>461</v>
      </c>
      <c r="E159" s="38">
        <v>3920.55</v>
      </c>
      <c r="F159" s="38">
        <v>3920.55</v>
      </c>
      <c r="G159" s="39">
        <v>6241.75</v>
      </c>
      <c r="H159" s="38">
        <v>3920.55</v>
      </c>
      <c r="I159" s="39">
        <v>2200</v>
      </c>
      <c r="J159" s="39"/>
      <c r="K159" s="38">
        <f t="shared" si="165"/>
        <v>47.05</v>
      </c>
      <c r="L159" s="38">
        <f t="shared" si="166"/>
        <v>627.29</v>
      </c>
      <c r="M159" s="39">
        <f t="shared" si="167"/>
        <v>499.34</v>
      </c>
      <c r="N159" s="38">
        <f t="shared" si="168"/>
        <v>27.44</v>
      </c>
      <c r="O159" s="39">
        <f t="shared" si="169"/>
        <v>110</v>
      </c>
      <c r="P159" s="39">
        <f t="shared" si="170"/>
        <v>0</v>
      </c>
      <c r="Q159" s="39">
        <f t="shared" si="171"/>
        <v>1311.12</v>
      </c>
      <c r="R159" s="38">
        <f t="shared" si="172"/>
        <v>0</v>
      </c>
      <c r="S159" s="38">
        <f t="shared" si="173"/>
        <v>313.64</v>
      </c>
      <c r="T159" s="39">
        <f t="shared" si="174"/>
        <v>124.84</v>
      </c>
      <c r="U159" s="38">
        <f t="shared" si="175"/>
        <v>11.76</v>
      </c>
      <c r="V159" s="39">
        <f t="shared" si="176"/>
        <v>110</v>
      </c>
      <c r="W159" s="39">
        <f t="shared" si="177"/>
        <v>0</v>
      </c>
      <c r="X159" s="38">
        <f t="shared" si="178"/>
        <v>560.24</v>
      </c>
      <c r="Y159" s="38">
        <f t="shared" si="179"/>
        <v>1871.36</v>
      </c>
      <c r="Z159" s="38"/>
      <c r="AA159" s="41" t="s">
        <v>51</v>
      </c>
      <c r="AB159" s="42">
        <f t="shared" ref="AB159:AH159" si="203">K159+R159</f>
        <v>47.05</v>
      </c>
      <c r="AC159" s="42">
        <f t="shared" si="203"/>
        <v>940.93</v>
      </c>
      <c r="AD159" s="42">
        <f t="shared" si="203"/>
        <v>624.18</v>
      </c>
      <c r="AE159" s="42">
        <f t="shared" si="203"/>
        <v>39.2</v>
      </c>
      <c r="AF159" s="42">
        <f t="shared" si="203"/>
        <v>220</v>
      </c>
      <c r="AG159" s="42">
        <f t="shared" si="203"/>
        <v>0</v>
      </c>
      <c r="AH159" s="42">
        <f t="shared" si="203"/>
        <v>1871.36</v>
      </c>
      <c r="AI159" s="41" t="s">
        <v>33</v>
      </c>
    </row>
    <row r="160" s="15" customFormat="1" ht="16" customHeight="1" spans="1:36">
      <c r="A160" s="37">
        <f t="shared" si="164"/>
        <v>157</v>
      </c>
      <c r="B160" s="38" t="s">
        <v>459</v>
      </c>
      <c r="C160" s="39" t="s">
        <v>462</v>
      </c>
      <c r="D160" s="40" t="s">
        <v>463</v>
      </c>
      <c r="E160" s="38">
        <v>3920.55</v>
      </c>
      <c r="F160" s="38">
        <v>3920.55</v>
      </c>
      <c r="G160" s="39">
        <v>6241.75</v>
      </c>
      <c r="H160" s="38">
        <v>3920.55</v>
      </c>
      <c r="I160" s="39">
        <v>2200</v>
      </c>
      <c r="J160" s="39"/>
      <c r="K160" s="38">
        <f t="shared" si="165"/>
        <v>47.05</v>
      </c>
      <c r="L160" s="38">
        <f t="shared" si="166"/>
        <v>627.29</v>
      </c>
      <c r="M160" s="39">
        <f t="shared" si="167"/>
        <v>499.34</v>
      </c>
      <c r="N160" s="38">
        <f t="shared" si="168"/>
        <v>27.44</v>
      </c>
      <c r="O160" s="39">
        <f t="shared" si="169"/>
        <v>110</v>
      </c>
      <c r="P160" s="39">
        <f t="shared" si="170"/>
        <v>0</v>
      </c>
      <c r="Q160" s="39">
        <f t="shared" si="171"/>
        <v>1311.12</v>
      </c>
      <c r="R160" s="38">
        <f t="shared" si="172"/>
        <v>0</v>
      </c>
      <c r="S160" s="38">
        <f t="shared" si="173"/>
        <v>313.64</v>
      </c>
      <c r="T160" s="39">
        <f t="shared" si="174"/>
        <v>124.84</v>
      </c>
      <c r="U160" s="38">
        <f t="shared" si="175"/>
        <v>11.76</v>
      </c>
      <c r="V160" s="39">
        <f t="shared" si="176"/>
        <v>110</v>
      </c>
      <c r="W160" s="39">
        <f t="shared" si="177"/>
        <v>0</v>
      </c>
      <c r="X160" s="38">
        <f t="shared" si="178"/>
        <v>560.24</v>
      </c>
      <c r="Y160" s="38">
        <f t="shared" si="179"/>
        <v>1871.36</v>
      </c>
      <c r="Z160" s="38"/>
      <c r="AA160" s="41" t="s">
        <v>48</v>
      </c>
      <c r="AB160" s="42">
        <f t="shared" ref="AB160:AH160" si="204">K160+R160</f>
        <v>47.05</v>
      </c>
      <c r="AC160" s="42">
        <f t="shared" si="204"/>
        <v>940.93</v>
      </c>
      <c r="AD160" s="42">
        <f t="shared" si="204"/>
        <v>624.18</v>
      </c>
      <c r="AE160" s="42">
        <f t="shared" si="204"/>
        <v>39.2</v>
      </c>
      <c r="AF160" s="42">
        <f t="shared" si="204"/>
        <v>220</v>
      </c>
      <c r="AG160" s="42">
        <f t="shared" si="204"/>
        <v>0</v>
      </c>
      <c r="AH160" s="42">
        <f t="shared" si="204"/>
        <v>1871.36</v>
      </c>
      <c r="AI160" s="41" t="s">
        <v>33</v>
      </c>
    </row>
    <row r="161" s="15" customFormat="1" ht="16" customHeight="1" spans="1:35">
      <c r="A161" s="37">
        <f t="shared" si="164"/>
        <v>158</v>
      </c>
      <c r="B161" s="38" t="s">
        <v>459</v>
      </c>
      <c r="C161" s="39" t="s">
        <v>464</v>
      </c>
      <c r="D161" s="40" t="s">
        <v>465</v>
      </c>
      <c r="E161" s="38">
        <v>3920.55</v>
      </c>
      <c r="F161" s="38">
        <v>3920.55</v>
      </c>
      <c r="G161" s="39">
        <v>6241.75</v>
      </c>
      <c r="H161" s="38">
        <v>3920.55</v>
      </c>
      <c r="I161" s="39">
        <v>2200</v>
      </c>
      <c r="J161" s="39"/>
      <c r="K161" s="38">
        <f t="shared" si="165"/>
        <v>47.05</v>
      </c>
      <c r="L161" s="38">
        <f t="shared" si="166"/>
        <v>627.29</v>
      </c>
      <c r="M161" s="39">
        <f t="shared" si="167"/>
        <v>499.34</v>
      </c>
      <c r="N161" s="38">
        <f t="shared" si="168"/>
        <v>27.44</v>
      </c>
      <c r="O161" s="39">
        <f t="shared" si="169"/>
        <v>110</v>
      </c>
      <c r="P161" s="39">
        <f t="shared" si="170"/>
        <v>0</v>
      </c>
      <c r="Q161" s="39">
        <f t="shared" si="171"/>
        <v>1311.12</v>
      </c>
      <c r="R161" s="38">
        <f t="shared" si="172"/>
        <v>0</v>
      </c>
      <c r="S161" s="38">
        <f t="shared" si="173"/>
        <v>313.64</v>
      </c>
      <c r="T161" s="39">
        <f t="shared" si="174"/>
        <v>124.84</v>
      </c>
      <c r="U161" s="38">
        <f t="shared" si="175"/>
        <v>11.76</v>
      </c>
      <c r="V161" s="39">
        <f t="shared" si="176"/>
        <v>110</v>
      </c>
      <c r="W161" s="39">
        <f t="shared" si="177"/>
        <v>0</v>
      </c>
      <c r="X161" s="38">
        <f t="shared" si="178"/>
        <v>560.24</v>
      </c>
      <c r="Y161" s="38">
        <f t="shared" si="179"/>
        <v>1871.36</v>
      </c>
      <c r="Z161" s="38"/>
      <c r="AA161" s="41" t="s">
        <v>51</v>
      </c>
      <c r="AB161" s="42">
        <f t="shared" ref="AB161:AH161" si="205">K161+R161</f>
        <v>47.05</v>
      </c>
      <c r="AC161" s="42">
        <f t="shared" si="205"/>
        <v>940.93</v>
      </c>
      <c r="AD161" s="42">
        <f t="shared" si="205"/>
        <v>624.18</v>
      </c>
      <c r="AE161" s="42">
        <f t="shared" si="205"/>
        <v>39.2</v>
      </c>
      <c r="AF161" s="42">
        <f t="shared" si="205"/>
        <v>220</v>
      </c>
      <c r="AG161" s="42">
        <f t="shared" si="205"/>
        <v>0</v>
      </c>
      <c r="AH161" s="42">
        <f t="shared" si="205"/>
        <v>1871.36</v>
      </c>
      <c r="AI161" s="41" t="s">
        <v>33</v>
      </c>
    </row>
    <row r="162" s="15" customFormat="1" ht="16" customHeight="1" spans="1:35">
      <c r="A162" s="37">
        <f t="shared" si="164"/>
        <v>159</v>
      </c>
      <c r="B162" s="38" t="s">
        <v>459</v>
      </c>
      <c r="C162" s="39" t="s">
        <v>466</v>
      </c>
      <c r="D162" s="40" t="s">
        <v>467</v>
      </c>
      <c r="E162" s="38">
        <v>3920.55</v>
      </c>
      <c r="F162" s="38">
        <v>3920.55</v>
      </c>
      <c r="G162" s="39">
        <v>6241.75</v>
      </c>
      <c r="H162" s="38">
        <v>3920.55</v>
      </c>
      <c r="I162" s="39">
        <v>2200</v>
      </c>
      <c r="J162" s="39"/>
      <c r="K162" s="38">
        <f t="shared" si="165"/>
        <v>47.05</v>
      </c>
      <c r="L162" s="38">
        <f t="shared" si="166"/>
        <v>627.29</v>
      </c>
      <c r="M162" s="39">
        <f t="shared" si="167"/>
        <v>499.34</v>
      </c>
      <c r="N162" s="38">
        <f t="shared" si="168"/>
        <v>27.44</v>
      </c>
      <c r="O162" s="39">
        <f t="shared" si="169"/>
        <v>110</v>
      </c>
      <c r="P162" s="39">
        <f t="shared" si="170"/>
        <v>0</v>
      </c>
      <c r="Q162" s="39">
        <f t="shared" si="171"/>
        <v>1311.12</v>
      </c>
      <c r="R162" s="38">
        <f t="shared" si="172"/>
        <v>0</v>
      </c>
      <c r="S162" s="38">
        <f t="shared" si="173"/>
        <v>313.64</v>
      </c>
      <c r="T162" s="39">
        <f t="shared" si="174"/>
        <v>124.84</v>
      </c>
      <c r="U162" s="38">
        <f t="shared" si="175"/>
        <v>11.76</v>
      </c>
      <c r="V162" s="39">
        <f t="shared" si="176"/>
        <v>110</v>
      </c>
      <c r="W162" s="39">
        <f t="shared" si="177"/>
        <v>0</v>
      </c>
      <c r="X162" s="38">
        <f t="shared" si="178"/>
        <v>560.24</v>
      </c>
      <c r="Y162" s="38">
        <f t="shared" si="179"/>
        <v>1871.36</v>
      </c>
      <c r="Z162" s="38"/>
      <c r="AA162" s="41" t="s">
        <v>48</v>
      </c>
      <c r="AB162" s="42">
        <f t="shared" ref="AB162:AH162" si="206">K162+R162</f>
        <v>47.05</v>
      </c>
      <c r="AC162" s="42">
        <f t="shared" si="206"/>
        <v>940.93</v>
      </c>
      <c r="AD162" s="42">
        <f t="shared" si="206"/>
        <v>624.18</v>
      </c>
      <c r="AE162" s="42">
        <f t="shared" si="206"/>
        <v>39.2</v>
      </c>
      <c r="AF162" s="42">
        <f t="shared" si="206"/>
        <v>220</v>
      </c>
      <c r="AG162" s="42">
        <f t="shared" si="206"/>
        <v>0</v>
      </c>
      <c r="AH162" s="42">
        <f t="shared" si="206"/>
        <v>1871.36</v>
      </c>
      <c r="AI162" s="41" t="s">
        <v>33</v>
      </c>
    </row>
    <row r="163" s="15" customFormat="1" ht="16" customHeight="1" spans="1:35">
      <c r="A163" s="37">
        <f t="shared" si="164"/>
        <v>160</v>
      </c>
      <c r="B163" s="38" t="s">
        <v>459</v>
      </c>
      <c r="C163" s="39" t="s">
        <v>468</v>
      </c>
      <c r="D163" s="40" t="s">
        <v>469</v>
      </c>
      <c r="E163" s="38">
        <v>3920.55</v>
      </c>
      <c r="F163" s="38">
        <v>3920.55</v>
      </c>
      <c r="G163" s="39">
        <v>6241.75</v>
      </c>
      <c r="H163" s="38">
        <v>3920.55</v>
      </c>
      <c r="I163" s="39">
        <v>2200</v>
      </c>
      <c r="J163" s="39"/>
      <c r="K163" s="38">
        <f t="shared" si="165"/>
        <v>47.05</v>
      </c>
      <c r="L163" s="38">
        <f t="shared" si="166"/>
        <v>627.29</v>
      </c>
      <c r="M163" s="39">
        <f t="shared" si="167"/>
        <v>499.34</v>
      </c>
      <c r="N163" s="38">
        <f t="shared" si="168"/>
        <v>27.44</v>
      </c>
      <c r="O163" s="39">
        <f t="shared" si="169"/>
        <v>110</v>
      </c>
      <c r="P163" s="39">
        <f t="shared" si="170"/>
        <v>0</v>
      </c>
      <c r="Q163" s="39">
        <f t="shared" si="171"/>
        <v>1311.12</v>
      </c>
      <c r="R163" s="38">
        <f t="shared" si="172"/>
        <v>0</v>
      </c>
      <c r="S163" s="38">
        <f t="shared" si="173"/>
        <v>313.64</v>
      </c>
      <c r="T163" s="39">
        <f t="shared" si="174"/>
        <v>124.84</v>
      </c>
      <c r="U163" s="38">
        <f t="shared" si="175"/>
        <v>11.76</v>
      </c>
      <c r="V163" s="39">
        <f t="shared" si="176"/>
        <v>110</v>
      </c>
      <c r="W163" s="39">
        <f t="shared" si="177"/>
        <v>0</v>
      </c>
      <c r="X163" s="38">
        <f t="shared" si="178"/>
        <v>560.24</v>
      </c>
      <c r="Y163" s="38">
        <f t="shared" si="179"/>
        <v>1871.36</v>
      </c>
      <c r="Z163" s="38"/>
      <c r="AA163" s="41" t="s">
        <v>48</v>
      </c>
      <c r="AB163" s="42">
        <f t="shared" ref="AB163:AH163" si="207">K163+R163</f>
        <v>47.05</v>
      </c>
      <c r="AC163" s="42">
        <f t="shared" si="207"/>
        <v>940.93</v>
      </c>
      <c r="AD163" s="42">
        <f t="shared" si="207"/>
        <v>624.18</v>
      </c>
      <c r="AE163" s="42">
        <f t="shared" si="207"/>
        <v>39.2</v>
      </c>
      <c r="AF163" s="42">
        <f t="shared" si="207"/>
        <v>220</v>
      </c>
      <c r="AG163" s="42">
        <f t="shared" si="207"/>
        <v>0</v>
      </c>
      <c r="AH163" s="42">
        <f t="shared" si="207"/>
        <v>1871.36</v>
      </c>
      <c r="AI163" s="41" t="s">
        <v>33</v>
      </c>
    </row>
    <row r="164" s="15" customFormat="1" ht="16" customHeight="1" spans="1:35">
      <c r="A164" s="37">
        <f t="shared" si="164"/>
        <v>161</v>
      </c>
      <c r="B164" s="38" t="s">
        <v>459</v>
      </c>
      <c r="C164" s="39" t="s">
        <v>470</v>
      </c>
      <c r="D164" s="40" t="s">
        <v>471</v>
      </c>
      <c r="E164" s="38">
        <v>3920.55</v>
      </c>
      <c r="F164" s="38">
        <v>3920.55</v>
      </c>
      <c r="G164" s="39">
        <v>6241.75</v>
      </c>
      <c r="H164" s="38">
        <v>3920.55</v>
      </c>
      <c r="I164" s="39">
        <v>2200</v>
      </c>
      <c r="J164" s="39"/>
      <c r="K164" s="38">
        <f t="shared" si="165"/>
        <v>47.05</v>
      </c>
      <c r="L164" s="38">
        <f t="shared" si="166"/>
        <v>627.29</v>
      </c>
      <c r="M164" s="39">
        <f t="shared" si="167"/>
        <v>499.34</v>
      </c>
      <c r="N164" s="38">
        <f t="shared" si="168"/>
        <v>27.44</v>
      </c>
      <c r="O164" s="39">
        <f t="shared" si="169"/>
        <v>110</v>
      </c>
      <c r="P164" s="39">
        <f t="shared" si="170"/>
        <v>0</v>
      </c>
      <c r="Q164" s="39">
        <f t="shared" si="171"/>
        <v>1311.12</v>
      </c>
      <c r="R164" s="38">
        <f t="shared" si="172"/>
        <v>0</v>
      </c>
      <c r="S164" s="38">
        <f t="shared" si="173"/>
        <v>313.64</v>
      </c>
      <c r="T164" s="39">
        <f t="shared" si="174"/>
        <v>124.84</v>
      </c>
      <c r="U164" s="38">
        <f t="shared" si="175"/>
        <v>11.76</v>
      </c>
      <c r="V164" s="39">
        <f t="shared" si="176"/>
        <v>110</v>
      </c>
      <c r="W164" s="39">
        <f t="shared" si="177"/>
        <v>0</v>
      </c>
      <c r="X164" s="38">
        <f t="shared" si="178"/>
        <v>560.24</v>
      </c>
      <c r="Y164" s="38">
        <f t="shared" si="179"/>
        <v>1871.36</v>
      </c>
      <c r="Z164" s="38"/>
      <c r="AA164" s="41" t="s">
        <v>49</v>
      </c>
      <c r="AB164" s="42">
        <f t="shared" ref="AB164:AH164" si="208">K164+R164</f>
        <v>47.05</v>
      </c>
      <c r="AC164" s="42">
        <f t="shared" si="208"/>
        <v>940.93</v>
      </c>
      <c r="AD164" s="42">
        <f t="shared" si="208"/>
        <v>624.18</v>
      </c>
      <c r="AE164" s="42">
        <f t="shared" si="208"/>
        <v>39.2</v>
      </c>
      <c r="AF164" s="42">
        <f t="shared" si="208"/>
        <v>220</v>
      </c>
      <c r="AG164" s="42">
        <f t="shared" si="208"/>
        <v>0</v>
      </c>
      <c r="AH164" s="42">
        <f t="shared" si="208"/>
        <v>1871.36</v>
      </c>
      <c r="AI164" s="41" t="s">
        <v>33</v>
      </c>
    </row>
    <row r="165" s="15" customFormat="1" ht="16" customHeight="1" spans="1:35">
      <c r="A165" s="37">
        <f t="shared" si="164"/>
        <v>162</v>
      </c>
      <c r="B165" s="38" t="s">
        <v>459</v>
      </c>
      <c r="C165" s="39" t="s">
        <v>472</v>
      </c>
      <c r="D165" s="40" t="s">
        <v>473</v>
      </c>
      <c r="E165" s="38">
        <v>3920.55</v>
      </c>
      <c r="F165" s="38">
        <v>3920.55</v>
      </c>
      <c r="G165" s="39">
        <v>6241.75</v>
      </c>
      <c r="H165" s="38">
        <v>3920.55</v>
      </c>
      <c r="I165" s="39">
        <v>2200</v>
      </c>
      <c r="J165" s="39"/>
      <c r="K165" s="38">
        <f t="shared" si="165"/>
        <v>47.05</v>
      </c>
      <c r="L165" s="38">
        <f t="shared" si="166"/>
        <v>627.29</v>
      </c>
      <c r="M165" s="39">
        <f t="shared" si="167"/>
        <v>499.34</v>
      </c>
      <c r="N165" s="38">
        <f t="shared" si="168"/>
        <v>27.44</v>
      </c>
      <c r="O165" s="39">
        <f t="shared" si="169"/>
        <v>110</v>
      </c>
      <c r="P165" s="39">
        <f t="shared" si="170"/>
        <v>0</v>
      </c>
      <c r="Q165" s="39">
        <f t="shared" si="171"/>
        <v>1311.12</v>
      </c>
      <c r="R165" s="38">
        <f t="shared" si="172"/>
        <v>0</v>
      </c>
      <c r="S165" s="38">
        <f t="shared" si="173"/>
        <v>313.64</v>
      </c>
      <c r="T165" s="39">
        <f t="shared" si="174"/>
        <v>124.84</v>
      </c>
      <c r="U165" s="38">
        <f t="shared" si="175"/>
        <v>11.76</v>
      </c>
      <c r="V165" s="39">
        <f t="shared" si="176"/>
        <v>110</v>
      </c>
      <c r="W165" s="39">
        <f t="shared" si="177"/>
        <v>0</v>
      </c>
      <c r="X165" s="38">
        <f t="shared" si="178"/>
        <v>560.24</v>
      </c>
      <c r="Y165" s="38">
        <f t="shared" si="179"/>
        <v>1871.36</v>
      </c>
      <c r="Z165" s="38"/>
      <c r="AA165" s="41" t="s">
        <v>48</v>
      </c>
      <c r="AB165" s="42">
        <f t="shared" ref="AB165:AH165" si="209">K165+R165</f>
        <v>47.05</v>
      </c>
      <c r="AC165" s="42">
        <f t="shared" si="209"/>
        <v>940.93</v>
      </c>
      <c r="AD165" s="42">
        <f t="shared" si="209"/>
        <v>624.18</v>
      </c>
      <c r="AE165" s="42">
        <f t="shared" si="209"/>
        <v>39.2</v>
      </c>
      <c r="AF165" s="42">
        <f t="shared" si="209"/>
        <v>220</v>
      </c>
      <c r="AG165" s="42">
        <f t="shared" si="209"/>
        <v>0</v>
      </c>
      <c r="AH165" s="42">
        <f t="shared" si="209"/>
        <v>1871.36</v>
      </c>
      <c r="AI165" s="41" t="s">
        <v>33</v>
      </c>
    </row>
    <row r="166" s="15" customFormat="1" ht="16" customHeight="1" spans="1:35">
      <c r="A166" s="37">
        <f t="shared" si="164"/>
        <v>163</v>
      </c>
      <c r="B166" s="38" t="s">
        <v>116</v>
      </c>
      <c r="C166" s="39" t="s">
        <v>474</v>
      </c>
      <c r="D166" s="40" t="s">
        <v>475</v>
      </c>
      <c r="E166" s="38">
        <v>3920.55</v>
      </c>
      <c r="F166" s="38">
        <v>3920.55</v>
      </c>
      <c r="G166" s="39">
        <v>6241.75</v>
      </c>
      <c r="H166" s="38">
        <v>3920.55</v>
      </c>
      <c r="I166" s="39">
        <v>3180</v>
      </c>
      <c r="J166" s="39"/>
      <c r="K166" s="38">
        <f t="shared" si="165"/>
        <v>47.05</v>
      </c>
      <c r="L166" s="38">
        <f t="shared" si="166"/>
        <v>627.29</v>
      </c>
      <c r="M166" s="39">
        <f t="shared" si="167"/>
        <v>499.34</v>
      </c>
      <c r="N166" s="38">
        <f t="shared" si="168"/>
        <v>27.44</v>
      </c>
      <c r="O166" s="39">
        <f t="shared" si="169"/>
        <v>159</v>
      </c>
      <c r="P166" s="39">
        <f t="shared" si="170"/>
        <v>0</v>
      </c>
      <c r="Q166" s="39">
        <f t="shared" si="171"/>
        <v>1360.12</v>
      </c>
      <c r="R166" s="38">
        <f t="shared" si="172"/>
        <v>0</v>
      </c>
      <c r="S166" s="38">
        <f t="shared" si="173"/>
        <v>313.64</v>
      </c>
      <c r="T166" s="39">
        <f t="shared" si="174"/>
        <v>124.84</v>
      </c>
      <c r="U166" s="38">
        <f t="shared" si="175"/>
        <v>11.76</v>
      </c>
      <c r="V166" s="39">
        <f t="shared" si="176"/>
        <v>159</v>
      </c>
      <c r="W166" s="39">
        <f t="shared" si="177"/>
        <v>0</v>
      </c>
      <c r="X166" s="38">
        <f t="shared" si="178"/>
        <v>609.24</v>
      </c>
      <c r="Y166" s="38">
        <f t="shared" si="179"/>
        <v>1969.36</v>
      </c>
      <c r="Z166" s="38"/>
      <c r="AA166" s="41" t="s">
        <v>80</v>
      </c>
      <c r="AB166" s="42">
        <f t="shared" ref="AB166:AH166" si="210">K166+R166</f>
        <v>47.05</v>
      </c>
      <c r="AC166" s="42">
        <f t="shared" si="210"/>
        <v>940.93</v>
      </c>
      <c r="AD166" s="42">
        <f t="shared" si="210"/>
        <v>624.18</v>
      </c>
      <c r="AE166" s="42">
        <f t="shared" si="210"/>
        <v>39.2</v>
      </c>
      <c r="AF166" s="42">
        <f t="shared" si="210"/>
        <v>318</v>
      </c>
      <c r="AG166" s="42">
        <f t="shared" si="210"/>
        <v>0</v>
      </c>
      <c r="AH166" s="42">
        <f t="shared" si="210"/>
        <v>1969.36</v>
      </c>
      <c r="AI166" s="41" t="s">
        <v>33</v>
      </c>
    </row>
    <row r="167" s="15" customFormat="1" ht="16" customHeight="1" spans="1:35">
      <c r="A167" s="37">
        <f t="shared" si="164"/>
        <v>164</v>
      </c>
      <c r="B167" s="38" t="s">
        <v>459</v>
      </c>
      <c r="C167" s="39" t="s">
        <v>476</v>
      </c>
      <c r="D167" s="40" t="s">
        <v>477</v>
      </c>
      <c r="E167" s="38">
        <v>3920.55</v>
      </c>
      <c r="F167" s="38">
        <v>3920.55</v>
      </c>
      <c r="G167" s="39">
        <v>6241.75</v>
      </c>
      <c r="H167" s="38">
        <v>3920.55</v>
      </c>
      <c r="I167" s="39">
        <v>2200</v>
      </c>
      <c r="J167" s="39"/>
      <c r="K167" s="38">
        <f t="shared" si="165"/>
        <v>47.05</v>
      </c>
      <c r="L167" s="38">
        <f t="shared" si="166"/>
        <v>627.29</v>
      </c>
      <c r="M167" s="39">
        <f t="shared" si="167"/>
        <v>499.34</v>
      </c>
      <c r="N167" s="38">
        <f t="shared" si="168"/>
        <v>27.44</v>
      </c>
      <c r="O167" s="39">
        <f t="shared" si="169"/>
        <v>110</v>
      </c>
      <c r="P167" s="39">
        <f t="shared" si="170"/>
        <v>0</v>
      </c>
      <c r="Q167" s="39">
        <f t="shared" si="171"/>
        <v>1311.12</v>
      </c>
      <c r="R167" s="38">
        <f t="shared" si="172"/>
        <v>0</v>
      </c>
      <c r="S167" s="38">
        <f t="shared" si="173"/>
        <v>313.64</v>
      </c>
      <c r="T167" s="39">
        <f t="shared" si="174"/>
        <v>124.84</v>
      </c>
      <c r="U167" s="38">
        <f t="shared" si="175"/>
        <v>11.76</v>
      </c>
      <c r="V167" s="39">
        <f t="shared" si="176"/>
        <v>110</v>
      </c>
      <c r="W167" s="39">
        <f t="shared" si="177"/>
        <v>0</v>
      </c>
      <c r="X167" s="38">
        <f t="shared" si="178"/>
        <v>560.24</v>
      </c>
      <c r="Y167" s="38">
        <f t="shared" si="179"/>
        <v>1871.36</v>
      </c>
      <c r="Z167" s="38"/>
      <c r="AA167" s="41" t="s">
        <v>48</v>
      </c>
      <c r="AB167" s="42">
        <f t="shared" ref="AB167:AH167" si="211">K167+R167</f>
        <v>47.05</v>
      </c>
      <c r="AC167" s="42">
        <f t="shared" si="211"/>
        <v>940.93</v>
      </c>
      <c r="AD167" s="42">
        <f t="shared" si="211"/>
        <v>624.18</v>
      </c>
      <c r="AE167" s="42">
        <f t="shared" si="211"/>
        <v>39.2</v>
      </c>
      <c r="AF167" s="42">
        <f t="shared" si="211"/>
        <v>220</v>
      </c>
      <c r="AG167" s="42">
        <f t="shared" si="211"/>
        <v>0</v>
      </c>
      <c r="AH167" s="42">
        <f t="shared" si="211"/>
        <v>1871.36</v>
      </c>
      <c r="AI167" s="41" t="s">
        <v>33</v>
      </c>
    </row>
    <row r="168" s="15" customFormat="1" ht="16" customHeight="1" spans="1:35">
      <c r="A168" s="37">
        <f t="shared" si="164"/>
        <v>165</v>
      </c>
      <c r="B168" s="38" t="s">
        <v>459</v>
      </c>
      <c r="C168" s="39" t="s">
        <v>478</v>
      </c>
      <c r="D168" s="40" t="s">
        <v>479</v>
      </c>
      <c r="E168" s="38">
        <v>3920.55</v>
      </c>
      <c r="F168" s="38">
        <v>3920.55</v>
      </c>
      <c r="G168" s="39">
        <v>6241.75</v>
      </c>
      <c r="H168" s="38">
        <v>3920.55</v>
      </c>
      <c r="I168" s="39">
        <v>2200</v>
      </c>
      <c r="J168" s="39"/>
      <c r="K168" s="38">
        <f t="shared" si="165"/>
        <v>47.05</v>
      </c>
      <c r="L168" s="38">
        <f t="shared" si="166"/>
        <v>627.29</v>
      </c>
      <c r="M168" s="39">
        <f t="shared" si="167"/>
        <v>499.34</v>
      </c>
      <c r="N168" s="38">
        <f t="shared" si="168"/>
        <v>27.44</v>
      </c>
      <c r="O168" s="39">
        <f t="shared" si="169"/>
        <v>110</v>
      </c>
      <c r="P168" s="39">
        <f t="shared" si="170"/>
        <v>0</v>
      </c>
      <c r="Q168" s="39">
        <f t="shared" si="171"/>
        <v>1311.12</v>
      </c>
      <c r="R168" s="38">
        <f t="shared" si="172"/>
        <v>0</v>
      </c>
      <c r="S168" s="38">
        <f t="shared" si="173"/>
        <v>313.64</v>
      </c>
      <c r="T168" s="39">
        <f t="shared" si="174"/>
        <v>124.84</v>
      </c>
      <c r="U168" s="38">
        <f t="shared" si="175"/>
        <v>11.76</v>
      </c>
      <c r="V168" s="39">
        <f t="shared" si="176"/>
        <v>110</v>
      </c>
      <c r="W168" s="39">
        <f t="shared" si="177"/>
        <v>0</v>
      </c>
      <c r="X168" s="38">
        <f t="shared" si="178"/>
        <v>560.24</v>
      </c>
      <c r="Y168" s="38">
        <f t="shared" si="179"/>
        <v>1871.36</v>
      </c>
      <c r="Z168" s="38"/>
      <c r="AA168" s="41" t="s">
        <v>48</v>
      </c>
      <c r="AB168" s="42">
        <f t="shared" ref="AB168:AH168" si="212">K168+R168</f>
        <v>47.05</v>
      </c>
      <c r="AC168" s="42">
        <f t="shared" si="212"/>
        <v>940.93</v>
      </c>
      <c r="AD168" s="42">
        <f t="shared" si="212"/>
        <v>624.18</v>
      </c>
      <c r="AE168" s="42">
        <f t="shared" si="212"/>
        <v>39.2</v>
      </c>
      <c r="AF168" s="42">
        <f t="shared" si="212"/>
        <v>220</v>
      </c>
      <c r="AG168" s="42">
        <f t="shared" si="212"/>
        <v>0</v>
      </c>
      <c r="AH168" s="42">
        <f t="shared" si="212"/>
        <v>1871.36</v>
      </c>
      <c r="AI168" s="41" t="s">
        <v>33</v>
      </c>
    </row>
    <row r="169" s="15" customFormat="1" ht="16" customHeight="1" spans="1:35">
      <c r="A169" s="37">
        <f t="shared" si="164"/>
        <v>166</v>
      </c>
      <c r="B169" s="38" t="s">
        <v>459</v>
      </c>
      <c r="C169" s="39" t="s">
        <v>480</v>
      </c>
      <c r="D169" s="40" t="s">
        <v>481</v>
      </c>
      <c r="E169" s="38">
        <v>3920.55</v>
      </c>
      <c r="F169" s="38">
        <v>3920.55</v>
      </c>
      <c r="G169" s="39">
        <v>6241.75</v>
      </c>
      <c r="H169" s="38">
        <v>3920.55</v>
      </c>
      <c r="I169" s="39">
        <v>2200</v>
      </c>
      <c r="J169" s="39"/>
      <c r="K169" s="38">
        <f t="shared" si="165"/>
        <v>47.05</v>
      </c>
      <c r="L169" s="38">
        <f t="shared" si="166"/>
        <v>627.29</v>
      </c>
      <c r="M169" s="39">
        <f t="shared" si="167"/>
        <v>499.34</v>
      </c>
      <c r="N169" s="38">
        <f t="shared" si="168"/>
        <v>27.44</v>
      </c>
      <c r="O169" s="39">
        <f t="shared" si="169"/>
        <v>110</v>
      </c>
      <c r="P169" s="39">
        <f t="shared" si="170"/>
        <v>0</v>
      </c>
      <c r="Q169" s="39">
        <f t="shared" si="171"/>
        <v>1311.12</v>
      </c>
      <c r="R169" s="38">
        <f t="shared" si="172"/>
        <v>0</v>
      </c>
      <c r="S169" s="38">
        <f t="shared" si="173"/>
        <v>313.64</v>
      </c>
      <c r="T169" s="39">
        <f t="shared" si="174"/>
        <v>124.84</v>
      </c>
      <c r="U169" s="38">
        <f t="shared" si="175"/>
        <v>11.76</v>
      </c>
      <c r="V169" s="39">
        <f t="shared" si="176"/>
        <v>110</v>
      </c>
      <c r="W169" s="39">
        <f t="shared" si="177"/>
        <v>0</v>
      </c>
      <c r="X169" s="38">
        <f t="shared" si="178"/>
        <v>560.24</v>
      </c>
      <c r="Y169" s="38">
        <f t="shared" si="179"/>
        <v>1871.36</v>
      </c>
      <c r="Z169" s="38"/>
      <c r="AA169" s="41" t="s">
        <v>48</v>
      </c>
      <c r="AB169" s="42">
        <f t="shared" ref="AB169:AH169" si="213">K169+R169</f>
        <v>47.05</v>
      </c>
      <c r="AC169" s="42">
        <f t="shared" si="213"/>
        <v>940.93</v>
      </c>
      <c r="AD169" s="42">
        <f t="shared" si="213"/>
        <v>624.18</v>
      </c>
      <c r="AE169" s="42">
        <f t="shared" si="213"/>
        <v>39.2</v>
      </c>
      <c r="AF169" s="42">
        <f t="shared" si="213"/>
        <v>220</v>
      </c>
      <c r="AG169" s="42">
        <f t="shared" si="213"/>
        <v>0</v>
      </c>
      <c r="AH169" s="42">
        <f t="shared" si="213"/>
        <v>1871.36</v>
      </c>
      <c r="AI169" s="41" t="s">
        <v>33</v>
      </c>
    </row>
    <row r="170" s="15" customFormat="1" ht="16" customHeight="1" spans="1:35">
      <c r="A170" s="37">
        <f t="shared" si="164"/>
        <v>167</v>
      </c>
      <c r="B170" s="38" t="s">
        <v>459</v>
      </c>
      <c r="C170" s="39" t="s">
        <v>482</v>
      </c>
      <c r="D170" s="40" t="s">
        <v>483</v>
      </c>
      <c r="E170" s="38">
        <v>3920.55</v>
      </c>
      <c r="F170" s="38">
        <v>3920.55</v>
      </c>
      <c r="G170" s="39">
        <v>6241.75</v>
      </c>
      <c r="H170" s="38">
        <v>3920.55</v>
      </c>
      <c r="I170" s="39">
        <v>2200</v>
      </c>
      <c r="J170" s="39"/>
      <c r="K170" s="38">
        <f t="shared" si="165"/>
        <v>47.05</v>
      </c>
      <c r="L170" s="38">
        <f t="shared" si="166"/>
        <v>627.29</v>
      </c>
      <c r="M170" s="39">
        <f t="shared" si="167"/>
        <v>499.34</v>
      </c>
      <c r="N170" s="38">
        <f t="shared" si="168"/>
        <v>27.44</v>
      </c>
      <c r="O170" s="39">
        <f t="shared" si="169"/>
        <v>110</v>
      </c>
      <c r="P170" s="39">
        <f t="shared" si="170"/>
        <v>0</v>
      </c>
      <c r="Q170" s="39">
        <f t="shared" si="171"/>
        <v>1311.12</v>
      </c>
      <c r="R170" s="38">
        <f t="shared" si="172"/>
        <v>0</v>
      </c>
      <c r="S170" s="38">
        <f t="shared" si="173"/>
        <v>313.64</v>
      </c>
      <c r="T170" s="39">
        <f t="shared" si="174"/>
        <v>124.84</v>
      </c>
      <c r="U170" s="38">
        <f t="shared" si="175"/>
        <v>11.76</v>
      </c>
      <c r="V170" s="39">
        <f t="shared" si="176"/>
        <v>110</v>
      </c>
      <c r="W170" s="39">
        <f t="shared" si="177"/>
        <v>0</v>
      </c>
      <c r="X170" s="38">
        <f t="shared" si="178"/>
        <v>560.24</v>
      </c>
      <c r="Y170" s="38">
        <f t="shared" si="179"/>
        <v>1871.36</v>
      </c>
      <c r="Z170" s="38"/>
      <c r="AA170" s="41" t="s">
        <v>48</v>
      </c>
      <c r="AB170" s="42">
        <f t="shared" ref="AB170:AH170" si="214">K170+R170</f>
        <v>47.05</v>
      </c>
      <c r="AC170" s="42">
        <f t="shared" si="214"/>
        <v>940.93</v>
      </c>
      <c r="AD170" s="42">
        <f t="shared" si="214"/>
        <v>624.18</v>
      </c>
      <c r="AE170" s="42">
        <f t="shared" si="214"/>
        <v>39.2</v>
      </c>
      <c r="AF170" s="42">
        <f t="shared" si="214"/>
        <v>220</v>
      </c>
      <c r="AG170" s="42">
        <f t="shared" si="214"/>
        <v>0</v>
      </c>
      <c r="AH170" s="42">
        <f t="shared" si="214"/>
        <v>1871.36</v>
      </c>
      <c r="AI170" s="41" t="s">
        <v>33</v>
      </c>
    </row>
    <row r="171" s="15" customFormat="1" ht="16" customHeight="1" spans="1:35">
      <c r="A171" s="37">
        <f t="shared" si="164"/>
        <v>168</v>
      </c>
      <c r="B171" s="38" t="s">
        <v>459</v>
      </c>
      <c r="C171" s="39" t="s">
        <v>484</v>
      </c>
      <c r="D171" s="40" t="s">
        <v>485</v>
      </c>
      <c r="E171" s="38">
        <v>3920.55</v>
      </c>
      <c r="F171" s="38">
        <v>3920.55</v>
      </c>
      <c r="G171" s="39">
        <v>6241.75</v>
      </c>
      <c r="H171" s="38">
        <v>3920.55</v>
      </c>
      <c r="I171" s="39">
        <v>2200</v>
      </c>
      <c r="J171" s="39"/>
      <c r="K171" s="38">
        <f t="shared" si="165"/>
        <v>47.05</v>
      </c>
      <c r="L171" s="38">
        <f t="shared" si="166"/>
        <v>627.29</v>
      </c>
      <c r="M171" s="39">
        <f t="shared" si="167"/>
        <v>499.34</v>
      </c>
      <c r="N171" s="38">
        <f t="shared" si="168"/>
        <v>27.44</v>
      </c>
      <c r="O171" s="39">
        <f t="shared" si="169"/>
        <v>110</v>
      </c>
      <c r="P171" s="39">
        <f t="shared" si="170"/>
        <v>0</v>
      </c>
      <c r="Q171" s="39">
        <f t="shared" si="171"/>
        <v>1311.12</v>
      </c>
      <c r="R171" s="38">
        <f t="shared" si="172"/>
        <v>0</v>
      </c>
      <c r="S171" s="38">
        <f t="shared" si="173"/>
        <v>313.64</v>
      </c>
      <c r="T171" s="39">
        <f t="shared" si="174"/>
        <v>124.84</v>
      </c>
      <c r="U171" s="38">
        <f t="shared" si="175"/>
        <v>11.76</v>
      </c>
      <c r="V171" s="39">
        <f t="shared" si="176"/>
        <v>110</v>
      </c>
      <c r="W171" s="39">
        <f t="shared" si="177"/>
        <v>0</v>
      </c>
      <c r="X171" s="38">
        <f t="shared" si="178"/>
        <v>560.24</v>
      </c>
      <c r="Y171" s="38">
        <f t="shared" si="179"/>
        <v>1871.36</v>
      </c>
      <c r="Z171" s="38"/>
      <c r="AA171" s="41" t="s">
        <v>49</v>
      </c>
      <c r="AB171" s="42">
        <f t="shared" ref="AB171:AH171" si="215">K171+R171</f>
        <v>47.05</v>
      </c>
      <c r="AC171" s="42">
        <f t="shared" si="215"/>
        <v>940.93</v>
      </c>
      <c r="AD171" s="42">
        <f t="shared" si="215"/>
        <v>624.18</v>
      </c>
      <c r="AE171" s="42">
        <f t="shared" si="215"/>
        <v>39.2</v>
      </c>
      <c r="AF171" s="42">
        <f t="shared" si="215"/>
        <v>220</v>
      </c>
      <c r="AG171" s="42">
        <f t="shared" si="215"/>
        <v>0</v>
      </c>
      <c r="AH171" s="42">
        <f t="shared" si="215"/>
        <v>1871.36</v>
      </c>
      <c r="AI171" s="41" t="s">
        <v>33</v>
      </c>
    </row>
    <row r="172" s="15" customFormat="1" ht="16" customHeight="1" spans="1:35">
      <c r="A172" s="37">
        <f t="shared" si="164"/>
        <v>169</v>
      </c>
      <c r="B172" s="38" t="s">
        <v>459</v>
      </c>
      <c r="C172" s="39" t="s">
        <v>486</v>
      </c>
      <c r="D172" s="40" t="s">
        <v>487</v>
      </c>
      <c r="E172" s="38">
        <v>3920.55</v>
      </c>
      <c r="F172" s="38">
        <v>3920.55</v>
      </c>
      <c r="G172" s="39">
        <v>6241.75</v>
      </c>
      <c r="H172" s="38">
        <v>3920.55</v>
      </c>
      <c r="I172" s="39">
        <v>2200</v>
      </c>
      <c r="J172" s="39"/>
      <c r="K172" s="38">
        <f t="shared" si="165"/>
        <v>47.05</v>
      </c>
      <c r="L172" s="38">
        <f t="shared" si="166"/>
        <v>627.29</v>
      </c>
      <c r="M172" s="39">
        <f t="shared" si="167"/>
        <v>499.34</v>
      </c>
      <c r="N172" s="38">
        <f t="shared" si="168"/>
        <v>27.44</v>
      </c>
      <c r="O172" s="39">
        <f t="shared" si="169"/>
        <v>110</v>
      </c>
      <c r="P172" s="39">
        <f t="shared" si="170"/>
        <v>0</v>
      </c>
      <c r="Q172" s="39">
        <f t="shared" si="171"/>
        <v>1311.12</v>
      </c>
      <c r="R172" s="38">
        <f t="shared" si="172"/>
        <v>0</v>
      </c>
      <c r="S172" s="38">
        <f t="shared" si="173"/>
        <v>313.64</v>
      </c>
      <c r="T172" s="39">
        <f t="shared" si="174"/>
        <v>124.84</v>
      </c>
      <c r="U172" s="38">
        <f t="shared" si="175"/>
        <v>11.76</v>
      </c>
      <c r="V172" s="39">
        <f t="shared" si="176"/>
        <v>110</v>
      </c>
      <c r="W172" s="39">
        <f t="shared" si="177"/>
        <v>0</v>
      </c>
      <c r="X172" s="38">
        <f t="shared" si="178"/>
        <v>560.24</v>
      </c>
      <c r="Y172" s="38">
        <f t="shared" si="179"/>
        <v>1871.36</v>
      </c>
      <c r="Z172" s="38"/>
      <c r="AA172" s="41" t="s">
        <v>51</v>
      </c>
      <c r="AB172" s="42">
        <f t="shared" ref="AB172:AH172" si="216">K172+R172</f>
        <v>47.05</v>
      </c>
      <c r="AC172" s="42">
        <f t="shared" si="216"/>
        <v>940.93</v>
      </c>
      <c r="AD172" s="42">
        <f t="shared" si="216"/>
        <v>624.18</v>
      </c>
      <c r="AE172" s="42">
        <f t="shared" si="216"/>
        <v>39.2</v>
      </c>
      <c r="AF172" s="42">
        <f t="shared" si="216"/>
        <v>220</v>
      </c>
      <c r="AG172" s="42">
        <f t="shared" si="216"/>
        <v>0</v>
      </c>
      <c r="AH172" s="42">
        <f t="shared" si="216"/>
        <v>1871.36</v>
      </c>
      <c r="AI172" s="41" t="s">
        <v>33</v>
      </c>
    </row>
    <row r="173" s="15" customFormat="1" ht="16" customHeight="1" spans="1:35">
      <c r="A173" s="37">
        <f t="shared" si="164"/>
        <v>170</v>
      </c>
      <c r="B173" s="38" t="s">
        <v>153</v>
      </c>
      <c r="C173" s="39" t="s">
        <v>488</v>
      </c>
      <c r="D173" s="40" t="s">
        <v>489</v>
      </c>
      <c r="E173" s="38">
        <v>3920.55</v>
      </c>
      <c r="F173" s="38">
        <v>3920.55</v>
      </c>
      <c r="G173" s="39">
        <v>6241.75</v>
      </c>
      <c r="H173" s="38">
        <v>3920.55</v>
      </c>
      <c r="I173" s="39">
        <v>3180</v>
      </c>
      <c r="J173" s="39"/>
      <c r="K173" s="38">
        <f t="shared" si="165"/>
        <v>47.05</v>
      </c>
      <c r="L173" s="38">
        <f t="shared" si="166"/>
        <v>627.29</v>
      </c>
      <c r="M173" s="39">
        <f t="shared" si="167"/>
        <v>499.34</v>
      </c>
      <c r="N173" s="38">
        <f t="shared" si="168"/>
        <v>27.44</v>
      </c>
      <c r="O173" s="39">
        <f t="shared" si="169"/>
        <v>159</v>
      </c>
      <c r="P173" s="39">
        <f t="shared" si="170"/>
        <v>0</v>
      </c>
      <c r="Q173" s="39">
        <f t="shared" si="171"/>
        <v>1360.12</v>
      </c>
      <c r="R173" s="38">
        <f t="shared" si="172"/>
        <v>0</v>
      </c>
      <c r="S173" s="38">
        <f t="shared" si="173"/>
        <v>313.64</v>
      </c>
      <c r="T173" s="39">
        <f t="shared" si="174"/>
        <v>124.84</v>
      </c>
      <c r="U173" s="38">
        <f t="shared" si="175"/>
        <v>11.76</v>
      </c>
      <c r="V173" s="39">
        <f t="shared" si="176"/>
        <v>159</v>
      </c>
      <c r="W173" s="39">
        <f t="shared" si="177"/>
        <v>0</v>
      </c>
      <c r="X173" s="38">
        <f t="shared" si="178"/>
        <v>609.24</v>
      </c>
      <c r="Y173" s="38">
        <f t="shared" si="179"/>
        <v>1969.36</v>
      </c>
      <c r="Z173" s="38"/>
      <c r="AA173" s="41" t="s">
        <v>57</v>
      </c>
      <c r="AB173" s="42">
        <f t="shared" ref="AB173:AH173" si="217">K173+R173</f>
        <v>47.05</v>
      </c>
      <c r="AC173" s="42">
        <f t="shared" si="217"/>
        <v>940.93</v>
      </c>
      <c r="AD173" s="42">
        <f t="shared" si="217"/>
        <v>624.18</v>
      </c>
      <c r="AE173" s="42">
        <f t="shared" si="217"/>
        <v>39.2</v>
      </c>
      <c r="AF173" s="42">
        <f t="shared" si="217"/>
        <v>318</v>
      </c>
      <c r="AG173" s="42">
        <f t="shared" si="217"/>
        <v>0</v>
      </c>
      <c r="AH173" s="42">
        <f t="shared" si="217"/>
        <v>1969.36</v>
      </c>
      <c r="AI173" s="41" t="s">
        <v>36</v>
      </c>
    </row>
    <row r="174" s="15" customFormat="1" ht="16" customHeight="1" spans="1:35">
      <c r="A174" s="37">
        <f t="shared" si="164"/>
        <v>171</v>
      </c>
      <c r="B174" s="38" t="s">
        <v>189</v>
      </c>
      <c r="C174" s="39" t="s">
        <v>490</v>
      </c>
      <c r="D174" s="40" t="s">
        <v>491</v>
      </c>
      <c r="E174" s="38">
        <v>3920.55</v>
      </c>
      <c r="F174" s="38">
        <v>3920.55</v>
      </c>
      <c r="G174" s="39">
        <v>6241.75</v>
      </c>
      <c r="H174" s="38">
        <v>3920.55</v>
      </c>
      <c r="I174" s="39">
        <v>2200</v>
      </c>
      <c r="J174" s="39"/>
      <c r="K174" s="38">
        <f t="shared" si="165"/>
        <v>47.05</v>
      </c>
      <c r="L174" s="38">
        <f t="shared" si="166"/>
        <v>627.29</v>
      </c>
      <c r="M174" s="39">
        <f t="shared" si="167"/>
        <v>499.34</v>
      </c>
      <c r="N174" s="38">
        <f t="shared" si="168"/>
        <v>27.44</v>
      </c>
      <c r="O174" s="39">
        <f t="shared" si="169"/>
        <v>110</v>
      </c>
      <c r="P174" s="39">
        <f t="shared" si="170"/>
        <v>0</v>
      </c>
      <c r="Q174" s="39">
        <f t="shared" si="171"/>
        <v>1311.12</v>
      </c>
      <c r="R174" s="38">
        <f t="shared" si="172"/>
        <v>0</v>
      </c>
      <c r="S174" s="38">
        <f t="shared" si="173"/>
        <v>313.64</v>
      </c>
      <c r="T174" s="39">
        <f t="shared" si="174"/>
        <v>124.84</v>
      </c>
      <c r="U174" s="38">
        <f t="shared" si="175"/>
        <v>11.76</v>
      </c>
      <c r="V174" s="39">
        <f t="shared" si="176"/>
        <v>110</v>
      </c>
      <c r="W174" s="39">
        <f t="shared" si="177"/>
        <v>0</v>
      </c>
      <c r="X174" s="38">
        <f t="shared" si="178"/>
        <v>560.24</v>
      </c>
      <c r="Y174" s="38">
        <f t="shared" si="179"/>
        <v>1871.36</v>
      </c>
      <c r="Z174" s="38"/>
      <c r="AA174" s="41" t="s">
        <v>52</v>
      </c>
      <c r="AB174" s="42">
        <f t="shared" ref="AB174:AH174" si="218">K174+R174</f>
        <v>47.05</v>
      </c>
      <c r="AC174" s="42">
        <f t="shared" si="218"/>
        <v>940.93</v>
      </c>
      <c r="AD174" s="42">
        <f t="shared" si="218"/>
        <v>624.18</v>
      </c>
      <c r="AE174" s="42">
        <f t="shared" si="218"/>
        <v>39.2</v>
      </c>
      <c r="AF174" s="42">
        <f t="shared" si="218"/>
        <v>220</v>
      </c>
      <c r="AG174" s="42">
        <f t="shared" si="218"/>
        <v>0</v>
      </c>
      <c r="AH174" s="42">
        <f t="shared" si="218"/>
        <v>1871.36</v>
      </c>
      <c r="AI174" s="41" t="s">
        <v>33</v>
      </c>
    </row>
    <row r="175" s="15" customFormat="1" ht="16" customHeight="1" spans="1:35">
      <c r="A175" s="37">
        <f t="shared" si="164"/>
        <v>172</v>
      </c>
      <c r="B175" s="38" t="s">
        <v>459</v>
      </c>
      <c r="C175" s="39" t="s">
        <v>492</v>
      </c>
      <c r="D175" s="40" t="s">
        <v>493</v>
      </c>
      <c r="E175" s="38">
        <v>3920.55</v>
      </c>
      <c r="F175" s="38">
        <v>3920.55</v>
      </c>
      <c r="G175" s="39">
        <v>6241.75</v>
      </c>
      <c r="H175" s="38">
        <v>3920.55</v>
      </c>
      <c r="I175" s="39">
        <v>2200</v>
      </c>
      <c r="J175" s="39"/>
      <c r="K175" s="38">
        <f t="shared" si="165"/>
        <v>47.05</v>
      </c>
      <c r="L175" s="38">
        <f t="shared" si="166"/>
        <v>627.29</v>
      </c>
      <c r="M175" s="39">
        <f t="shared" si="167"/>
        <v>499.34</v>
      </c>
      <c r="N175" s="38">
        <f t="shared" si="168"/>
        <v>27.44</v>
      </c>
      <c r="O175" s="39">
        <f t="shared" si="169"/>
        <v>110</v>
      </c>
      <c r="P175" s="39">
        <f t="shared" si="170"/>
        <v>0</v>
      </c>
      <c r="Q175" s="39">
        <f t="shared" si="171"/>
        <v>1311.12</v>
      </c>
      <c r="R175" s="38">
        <f t="shared" si="172"/>
        <v>0</v>
      </c>
      <c r="S175" s="38">
        <f t="shared" si="173"/>
        <v>313.64</v>
      </c>
      <c r="T175" s="39">
        <f t="shared" si="174"/>
        <v>124.84</v>
      </c>
      <c r="U175" s="38">
        <f t="shared" si="175"/>
        <v>11.76</v>
      </c>
      <c r="V175" s="39">
        <f t="shared" si="176"/>
        <v>110</v>
      </c>
      <c r="W175" s="39">
        <f t="shared" si="177"/>
        <v>0</v>
      </c>
      <c r="X175" s="38">
        <f t="shared" si="178"/>
        <v>560.24</v>
      </c>
      <c r="Y175" s="38">
        <f t="shared" si="179"/>
        <v>1871.36</v>
      </c>
      <c r="Z175" s="38"/>
      <c r="AA175" s="41" t="s">
        <v>49</v>
      </c>
      <c r="AB175" s="42">
        <f t="shared" ref="AB175:AH175" si="219">K175+R175</f>
        <v>47.05</v>
      </c>
      <c r="AC175" s="42">
        <f t="shared" si="219"/>
        <v>940.93</v>
      </c>
      <c r="AD175" s="42">
        <f t="shared" si="219"/>
        <v>624.18</v>
      </c>
      <c r="AE175" s="42">
        <f t="shared" si="219"/>
        <v>39.2</v>
      </c>
      <c r="AF175" s="42">
        <f t="shared" si="219"/>
        <v>220</v>
      </c>
      <c r="AG175" s="42">
        <f t="shared" si="219"/>
        <v>0</v>
      </c>
      <c r="AH175" s="42">
        <f t="shared" si="219"/>
        <v>1871.36</v>
      </c>
      <c r="AI175" s="41" t="s">
        <v>33</v>
      </c>
    </row>
    <row r="176" s="15" customFormat="1" ht="16" customHeight="1" spans="1:35">
      <c r="A176" s="37">
        <f t="shared" si="164"/>
        <v>173</v>
      </c>
      <c r="B176" s="38" t="s">
        <v>459</v>
      </c>
      <c r="C176" s="58" t="s">
        <v>494</v>
      </c>
      <c r="D176" s="40" t="s">
        <v>495</v>
      </c>
      <c r="E176" s="38">
        <v>3920.55</v>
      </c>
      <c r="F176" s="38">
        <v>3920.55</v>
      </c>
      <c r="G176" s="39">
        <v>6241.75</v>
      </c>
      <c r="H176" s="38">
        <v>3920.55</v>
      </c>
      <c r="I176" s="39">
        <v>2200</v>
      </c>
      <c r="J176" s="39"/>
      <c r="K176" s="38">
        <f t="shared" si="165"/>
        <v>47.05</v>
      </c>
      <c r="L176" s="38">
        <f t="shared" si="166"/>
        <v>627.29</v>
      </c>
      <c r="M176" s="39">
        <f t="shared" si="167"/>
        <v>499.34</v>
      </c>
      <c r="N176" s="38">
        <f t="shared" si="168"/>
        <v>27.44</v>
      </c>
      <c r="O176" s="39">
        <f t="shared" si="169"/>
        <v>110</v>
      </c>
      <c r="P176" s="39">
        <f t="shared" si="170"/>
        <v>0</v>
      </c>
      <c r="Q176" s="39">
        <f t="shared" si="171"/>
        <v>1311.12</v>
      </c>
      <c r="R176" s="38">
        <f t="shared" si="172"/>
        <v>0</v>
      </c>
      <c r="S176" s="38">
        <f t="shared" si="173"/>
        <v>313.64</v>
      </c>
      <c r="T176" s="39">
        <f t="shared" si="174"/>
        <v>124.84</v>
      </c>
      <c r="U176" s="38">
        <f t="shared" si="175"/>
        <v>11.76</v>
      </c>
      <c r="V176" s="39">
        <f t="shared" si="176"/>
        <v>110</v>
      </c>
      <c r="W176" s="39">
        <f t="shared" si="177"/>
        <v>0</v>
      </c>
      <c r="X176" s="38">
        <f t="shared" si="178"/>
        <v>560.24</v>
      </c>
      <c r="Y176" s="38">
        <f t="shared" si="179"/>
        <v>1871.36</v>
      </c>
      <c r="Z176" s="38"/>
      <c r="AA176" s="41" t="s">
        <v>51</v>
      </c>
      <c r="AB176" s="42">
        <f t="shared" ref="AB176:AH176" si="220">K176+R176</f>
        <v>47.05</v>
      </c>
      <c r="AC176" s="42">
        <f t="shared" si="220"/>
        <v>940.93</v>
      </c>
      <c r="AD176" s="42">
        <f t="shared" si="220"/>
        <v>624.18</v>
      </c>
      <c r="AE176" s="42">
        <f t="shared" si="220"/>
        <v>39.2</v>
      </c>
      <c r="AF176" s="42">
        <f t="shared" si="220"/>
        <v>220</v>
      </c>
      <c r="AG176" s="42">
        <f t="shared" si="220"/>
        <v>0</v>
      </c>
      <c r="AH176" s="42">
        <f t="shared" si="220"/>
        <v>1871.36</v>
      </c>
      <c r="AI176" s="41" t="s">
        <v>33</v>
      </c>
    </row>
    <row r="177" s="15" customFormat="1" ht="16" customHeight="1" spans="1:35">
      <c r="A177" s="37">
        <f t="shared" si="164"/>
        <v>174</v>
      </c>
      <c r="B177" s="38" t="s">
        <v>46</v>
      </c>
      <c r="C177" s="59" t="s">
        <v>496</v>
      </c>
      <c r="D177" s="40" t="s">
        <v>497</v>
      </c>
      <c r="E177" s="38">
        <v>3920.55</v>
      </c>
      <c r="F177" s="38">
        <v>3920.55</v>
      </c>
      <c r="G177" s="39">
        <v>6241.75</v>
      </c>
      <c r="H177" s="38">
        <v>3920.55</v>
      </c>
      <c r="I177" s="39">
        <v>3180</v>
      </c>
      <c r="J177" s="39"/>
      <c r="K177" s="38">
        <f t="shared" si="165"/>
        <v>47.05</v>
      </c>
      <c r="L177" s="38">
        <f t="shared" si="166"/>
        <v>627.29</v>
      </c>
      <c r="M177" s="39">
        <f t="shared" si="167"/>
        <v>499.34</v>
      </c>
      <c r="N177" s="38">
        <f t="shared" si="168"/>
        <v>27.44</v>
      </c>
      <c r="O177" s="39">
        <f t="shared" si="169"/>
        <v>159</v>
      </c>
      <c r="P177" s="39">
        <f t="shared" si="170"/>
        <v>0</v>
      </c>
      <c r="Q177" s="39">
        <f t="shared" si="171"/>
        <v>1360.12</v>
      </c>
      <c r="R177" s="38">
        <f t="shared" si="172"/>
        <v>0</v>
      </c>
      <c r="S177" s="38">
        <f t="shared" si="173"/>
        <v>313.64</v>
      </c>
      <c r="T177" s="39">
        <f t="shared" si="174"/>
        <v>124.84</v>
      </c>
      <c r="U177" s="38">
        <f t="shared" si="175"/>
        <v>11.76</v>
      </c>
      <c r="V177" s="39">
        <f t="shared" si="176"/>
        <v>159</v>
      </c>
      <c r="W177" s="39">
        <f t="shared" si="177"/>
        <v>0</v>
      </c>
      <c r="X177" s="38">
        <f t="shared" si="178"/>
        <v>609.24</v>
      </c>
      <c r="Y177" s="38">
        <f t="shared" si="179"/>
        <v>1969.36</v>
      </c>
      <c r="Z177" s="38"/>
      <c r="AA177" s="41" t="s">
        <v>46</v>
      </c>
      <c r="AB177" s="42">
        <f t="shared" ref="AB177:AH177" si="221">K177+R177</f>
        <v>47.05</v>
      </c>
      <c r="AC177" s="42">
        <f t="shared" si="221"/>
        <v>940.93</v>
      </c>
      <c r="AD177" s="42">
        <f t="shared" si="221"/>
        <v>624.18</v>
      </c>
      <c r="AE177" s="42">
        <f t="shared" si="221"/>
        <v>39.2</v>
      </c>
      <c r="AF177" s="42">
        <f t="shared" si="221"/>
        <v>318</v>
      </c>
      <c r="AG177" s="42">
        <f t="shared" si="221"/>
        <v>0</v>
      </c>
      <c r="AH177" s="42">
        <f t="shared" si="221"/>
        <v>1969.36</v>
      </c>
      <c r="AI177" s="41" t="s">
        <v>31</v>
      </c>
    </row>
    <row r="178" s="15" customFormat="1" ht="16" customHeight="1" spans="1:35">
      <c r="A178" s="37">
        <f t="shared" si="164"/>
        <v>175</v>
      </c>
      <c r="B178" s="38" t="s">
        <v>116</v>
      </c>
      <c r="C178" s="45" t="s">
        <v>498</v>
      </c>
      <c r="D178" s="46" t="s">
        <v>499</v>
      </c>
      <c r="E178" s="38">
        <v>3920.55</v>
      </c>
      <c r="F178" s="38">
        <v>3920.55</v>
      </c>
      <c r="G178" s="39">
        <v>6241.75</v>
      </c>
      <c r="H178" s="38">
        <v>3920.55</v>
      </c>
      <c r="I178" s="39">
        <v>2200</v>
      </c>
      <c r="J178" s="39"/>
      <c r="K178" s="38">
        <f t="shared" si="165"/>
        <v>47.05</v>
      </c>
      <c r="L178" s="38">
        <f t="shared" si="166"/>
        <v>627.29</v>
      </c>
      <c r="M178" s="39">
        <f t="shared" si="167"/>
        <v>499.34</v>
      </c>
      <c r="N178" s="38">
        <f t="shared" si="168"/>
        <v>27.44</v>
      </c>
      <c r="O178" s="39">
        <f t="shared" si="169"/>
        <v>110</v>
      </c>
      <c r="P178" s="39">
        <f t="shared" si="170"/>
        <v>0</v>
      </c>
      <c r="Q178" s="39">
        <f t="shared" si="171"/>
        <v>1311.12</v>
      </c>
      <c r="R178" s="38">
        <f t="shared" si="172"/>
        <v>0</v>
      </c>
      <c r="S178" s="38">
        <f t="shared" si="173"/>
        <v>313.64</v>
      </c>
      <c r="T178" s="39">
        <f t="shared" si="174"/>
        <v>124.84</v>
      </c>
      <c r="U178" s="38">
        <f t="shared" si="175"/>
        <v>11.76</v>
      </c>
      <c r="V178" s="39">
        <f t="shared" si="176"/>
        <v>110</v>
      </c>
      <c r="W178" s="39">
        <f t="shared" si="177"/>
        <v>0</v>
      </c>
      <c r="X178" s="38">
        <f t="shared" si="178"/>
        <v>560.24</v>
      </c>
      <c r="Y178" s="38">
        <f t="shared" si="179"/>
        <v>1871.36</v>
      </c>
      <c r="Z178" s="38"/>
      <c r="AA178" s="41" t="s">
        <v>71</v>
      </c>
      <c r="AB178" s="42">
        <f t="shared" ref="AB178:AH178" si="222">K178+R178</f>
        <v>47.05</v>
      </c>
      <c r="AC178" s="42">
        <f t="shared" si="222"/>
        <v>940.93</v>
      </c>
      <c r="AD178" s="42">
        <f t="shared" si="222"/>
        <v>624.18</v>
      </c>
      <c r="AE178" s="42">
        <f t="shared" si="222"/>
        <v>39.2</v>
      </c>
      <c r="AF178" s="42">
        <f t="shared" si="222"/>
        <v>220</v>
      </c>
      <c r="AG178" s="42">
        <f t="shared" si="222"/>
        <v>0</v>
      </c>
      <c r="AH178" s="42">
        <f t="shared" si="222"/>
        <v>1871.36</v>
      </c>
      <c r="AI178" s="41" t="s">
        <v>33</v>
      </c>
    </row>
    <row r="179" s="15" customFormat="1" ht="16" customHeight="1" spans="1:35">
      <c r="A179" s="37">
        <f t="shared" si="164"/>
        <v>176</v>
      </c>
      <c r="B179" s="38" t="s">
        <v>153</v>
      </c>
      <c r="C179" s="54" t="s">
        <v>500</v>
      </c>
      <c r="D179" s="46" t="s">
        <v>501</v>
      </c>
      <c r="E179" s="38">
        <v>3920.55</v>
      </c>
      <c r="F179" s="38">
        <v>3920.55</v>
      </c>
      <c r="G179" s="39">
        <v>6241.75</v>
      </c>
      <c r="H179" s="38">
        <v>3920.55</v>
      </c>
      <c r="I179" s="39">
        <v>3180</v>
      </c>
      <c r="J179" s="39"/>
      <c r="K179" s="38">
        <f t="shared" si="165"/>
        <v>47.05</v>
      </c>
      <c r="L179" s="38">
        <f t="shared" si="166"/>
        <v>627.29</v>
      </c>
      <c r="M179" s="39">
        <f t="shared" si="167"/>
        <v>499.34</v>
      </c>
      <c r="N179" s="38">
        <f t="shared" si="168"/>
        <v>27.44</v>
      </c>
      <c r="O179" s="39">
        <f t="shared" si="169"/>
        <v>159</v>
      </c>
      <c r="P179" s="39">
        <f t="shared" si="170"/>
        <v>0</v>
      </c>
      <c r="Q179" s="39">
        <f t="shared" si="171"/>
        <v>1360.12</v>
      </c>
      <c r="R179" s="38">
        <f t="shared" si="172"/>
        <v>0</v>
      </c>
      <c r="S179" s="38">
        <f t="shared" si="173"/>
        <v>313.64</v>
      </c>
      <c r="T179" s="39">
        <f t="shared" si="174"/>
        <v>124.84</v>
      </c>
      <c r="U179" s="38">
        <f t="shared" si="175"/>
        <v>11.76</v>
      </c>
      <c r="V179" s="39">
        <f t="shared" si="176"/>
        <v>159</v>
      </c>
      <c r="W179" s="39">
        <f t="shared" si="177"/>
        <v>0</v>
      </c>
      <c r="X179" s="38">
        <f t="shared" si="178"/>
        <v>609.24</v>
      </c>
      <c r="Y179" s="38">
        <f t="shared" si="179"/>
        <v>1969.36</v>
      </c>
      <c r="Z179" s="38"/>
      <c r="AA179" s="41" t="s">
        <v>57</v>
      </c>
      <c r="AB179" s="42">
        <f t="shared" ref="AB179:AH179" si="223">K179+R179</f>
        <v>47.05</v>
      </c>
      <c r="AC179" s="42">
        <f t="shared" si="223"/>
        <v>940.93</v>
      </c>
      <c r="AD179" s="42">
        <f t="shared" si="223"/>
        <v>624.18</v>
      </c>
      <c r="AE179" s="42">
        <f t="shared" si="223"/>
        <v>39.2</v>
      </c>
      <c r="AF179" s="42">
        <f t="shared" si="223"/>
        <v>318</v>
      </c>
      <c r="AG179" s="42">
        <f t="shared" si="223"/>
        <v>0</v>
      </c>
      <c r="AH179" s="42">
        <f t="shared" si="223"/>
        <v>1969.36</v>
      </c>
      <c r="AI179" s="41" t="s">
        <v>36</v>
      </c>
    </row>
    <row r="180" s="15" customFormat="1" ht="16" customHeight="1" spans="1:35">
      <c r="A180" s="37">
        <f t="shared" si="164"/>
        <v>177</v>
      </c>
      <c r="B180" s="38" t="s">
        <v>153</v>
      </c>
      <c r="C180" s="54" t="s">
        <v>502</v>
      </c>
      <c r="D180" s="46" t="s">
        <v>503</v>
      </c>
      <c r="E180" s="38">
        <v>3920.55</v>
      </c>
      <c r="F180" s="38">
        <v>3920.55</v>
      </c>
      <c r="G180" s="39">
        <v>6241.75</v>
      </c>
      <c r="H180" s="38">
        <v>3920.55</v>
      </c>
      <c r="I180" s="39">
        <v>3180</v>
      </c>
      <c r="J180" s="39"/>
      <c r="K180" s="38">
        <f t="shared" si="165"/>
        <v>47.05</v>
      </c>
      <c r="L180" s="38">
        <f t="shared" si="166"/>
        <v>627.29</v>
      </c>
      <c r="M180" s="39">
        <f t="shared" si="167"/>
        <v>499.34</v>
      </c>
      <c r="N180" s="38">
        <f t="shared" si="168"/>
        <v>27.44</v>
      </c>
      <c r="O180" s="39">
        <f t="shared" si="169"/>
        <v>159</v>
      </c>
      <c r="P180" s="39">
        <f t="shared" si="170"/>
        <v>0</v>
      </c>
      <c r="Q180" s="39">
        <f t="shared" si="171"/>
        <v>1360.12</v>
      </c>
      <c r="R180" s="38">
        <f t="shared" si="172"/>
        <v>0</v>
      </c>
      <c r="S180" s="38">
        <f t="shared" si="173"/>
        <v>313.64</v>
      </c>
      <c r="T180" s="39">
        <f t="shared" si="174"/>
        <v>124.84</v>
      </c>
      <c r="U180" s="38">
        <f t="shared" si="175"/>
        <v>11.76</v>
      </c>
      <c r="V180" s="39">
        <f t="shared" si="176"/>
        <v>159</v>
      </c>
      <c r="W180" s="39">
        <f t="shared" si="177"/>
        <v>0</v>
      </c>
      <c r="X180" s="38">
        <f t="shared" si="178"/>
        <v>609.24</v>
      </c>
      <c r="Y180" s="38">
        <f t="shared" si="179"/>
        <v>1969.36</v>
      </c>
      <c r="Z180" s="38"/>
      <c r="AA180" s="41" t="s">
        <v>57</v>
      </c>
      <c r="AB180" s="42">
        <f t="shared" ref="AB180:AH180" si="224">K180+R180</f>
        <v>47.05</v>
      </c>
      <c r="AC180" s="42">
        <f t="shared" si="224"/>
        <v>940.93</v>
      </c>
      <c r="AD180" s="42">
        <f t="shared" si="224"/>
        <v>624.18</v>
      </c>
      <c r="AE180" s="42">
        <f t="shared" si="224"/>
        <v>39.2</v>
      </c>
      <c r="AF180" s="42">
        <f t="shared" si="224"/>
        <v>318</v>
      </c>
      <c r="AG180" s="42">
        <f t="shared" si="224"/>
        <v>0</v>
      </c>
      <c r="AH180" s="42">
        <f t="shared" si="224"/>
        <v>1969.36</v>
      </c>
      <c r="AI180" s="41" t="s">
        <v>36</v>
      </c>
    </row>
    <row r="181" s="15" customFormat="1" ht="16" customHeight="1" spans="1:35">
      <c r="A181" s="37">
        <f t="shared" si="164"/>
        <v>178</v>
      </c>
      <c r="B181" s="38" t="s">
        <v>195</v>
      </c>
      <c r="C181" s="54" t="s">
        <v>504</v>
      </c>
      <c r="D181" s="46" t="s">
        <v>505</v>
      </c>
      <c r="E181" s="38">
        <v>3920.55</v>
      </c>
      <c r="F181" s="38">
        <v>3920.55</v>
      </c>
      <c r="G181" s="39">
        <v>6241.75</v>
      </c>
      <c r="H181" s="38">
        <v>3920.55</v>
      </c>
      <c r="I181" s="39">
        <v>3180</v>
      </c>
      <c r="J181" s="39"/>
      <c r="K181" s="38">
        <f t="shared" si="165"/>
        <v>47.05</v>
      </c>
      <c r="L181" s="38">
        <f t="shared" si="166"/>
        <v>627.29</v>
      </c>
      <c r="M181" s="39">
        <f t="shared" si="167"/>
        <v>499.34</v>
      </c>
      <c r="N181" s="38">
        <f t="shared" si="168"/>
        <v>27.44</v>
      </c>
      <c r="O181" s="39">
        <f t="shared" si="169"/>
        <v>159</v>
      </c>
      <c r="P181" s="39">
        <f t="shared" si="170"/>
        <v>0</v>
      </c>
      <c r="Q181" s="39">
        <f t="shared" si="171"/>
        <v>1360.12</v>
      </c>
      <c r="R181" s="38">
        <f t="shared" si="172"/>
        <v>0</v>
      </c>
      <c r="S181" s="38">
        <f t="shared" si="173"/>
        <v>313.64</v>
      </c>
      <c r="T181" s="39">
        <f t="shared" si="174"/>
        <v>124.84</v>
      </c>
      <c r="U181" s="38">
        <f t="shared" si="175"/>
        <v>11.76</v>
      </c>
      <c r="V181" s="39">
        <f t="shared" si="176"/>
        <v>159</v>
      </c>
      <c r="W181" s="39">
        <f t="shared" si="177"/>
        <v>0</v>
      </c>
      <c r="X181" s="38">
        <f t="shared" si="178"/>
        <v>609.24</v>
      </c>
      <c r="Y181" s="38">
        <f t="shared" si="179"/>
        <v>1969.36</v>
      </c>
      <c r="Z181" s="38"/>
      <c r="AA181" s="41" t="s">
        <v>73</v>
      </c>
      <c r="AB181" s="42">
        <f t="shared" ref="AB181:AH181" si="225">K181+R181</f>
        <v>47.05</v>
      </c>
      <c r="AC181" s="42">
        <f t="shared" si="225"/>
        <v>940.93</v>
      </c>
      <c r="AD181" s="42">
        <f t="shared" si="225"/>
        <v>624.18</v>
      </c>
      <c r="AE181" s="42">
        <f t="shared" si="225"/>
        <v>39.2</v>
      </c>
      <c r="AF181" s="42">
        <f t="shared" si="225"/>
        <v>318</v>
      </c>
      <c r="AG181" s="42">
        <f t="shared" si="225"/>
        <v>0</v>
      </c>
      <c r="AH181" s="42">
        <f t="shared" si="225"/>
        <v>1969.36</v>
      </c>
      <c r="AI181" s="41" t="s">
        <v>34</v>
      </c>
    </row>
    <row r="182" s="15" customFormat="1" ht="16" customHeight="1" spans="1:35">
      <c r="A182" s="37">
        <f t="shared" si="164"/>
        <v>179</v>
      </c>
      <c r="B182" s="38" t="s">
        <v>172</v>
      </c>
      <c r="C182" s="60" t="s">
        <v>506</v>
      </c>
      <c r="D182" s="223" t="s">
        <v>507</v>
      </c>
      <c r="E182" s="38">
        <v>3920.55</v>
      </c>
      <c r="F182" s="38">
        <v>3920.55</v>
      </c>
      <c r="G182" s="39">
        <v>6241.75</v>
      </c>
      <c r="H182" s="38">
        <v>3920.55</v>
      </c>
      <c r="I182" s="39">
        <v>3180</v>
      </c>
      <c r="J182" s="39"/>
      <c r="K182" s="38">
        <f t="shared" si="165"/>
        <v>47.05</v>
      </c>
      <c r="L182" s="38">
        <f t="shared" si="166"/>
        <v>627.29</v>
      </c>
      <c r="M182" s="39">
        <f t="shared" si="167"/>
        <v>499.34</v>
      </c>
      <c r="N182" s="38">
        <f t="shared" si="168"/>
        <v>27.44</v>
      </c>
      <c r="O182" s="39">
        <f t="shared" si="169"/>
        <v>159</v>
      </c>
      <c r="P182" s="39">
        <f t="shared" si="170"/>
        <v>0</v>
      </c>
      <c r="Q182" s="39">
        <f t="shared" si="171"/>
        <v>1360.12</v>
      </c>
      <c r="R182" s="38">
        <f t="shared" si="172"/>
        <v>0</v>
      </c>
      <c r="S182" s="38">
        <f t="shared" si="173"/>
        <v>313.64</v>
      </c>
      <c r="T182" s="39">
        <f t="shared" si="174"/>
        <v>124.84</v>
      </c>
      <c r="U182" s="38">
        <f t="shared" si="175"/>
        <v>11.76</v>
      </c>
      <c r="V182" s="39">
        <f t="shared" si="176"/>
        <v>159</v>
      </c>
      <c r="W182" s="39">
        <f t="shared" si="177"/>
        <v>0</v>
      </c>
      <c r="X182" s="38">
        <f t="shared" si="178"/>
        <v>609.24</v>
      </c>
      <c r="Y182" s="38">
        <f t="shared" si="179"/>
        <v>1969.36</v>
      </c>
      <c r="Z182" s="38"/>
      <c r="AA182" s="41" t="s">
        <v>74</v>
      </c>
      <c r="AB182" s="42">
        <f t="shared" ref="AB182:AH182" si="226">K182+R182</f>
        <v>47.05</v>
      </c>
      <c r="AC182" s="42">
        <f t="shared" si="226"/>
        <v>940.93</v>
      </c>
      <c r="AD182" s="42">
        <f t="shared" si="226"/>
        <v>624.18</v>
      </c>
      <c r="AE182" s="42">
        <f t="shared" si="226"/>
        <v>39.2</v>
      </c>
      <c r="AF182" s="42">
        <f t="shared" si="226"/>
        <v>318</v>
      </c>
      <c r="AG182" s="42">
        <f t="shared" si="226"/>
        <v>0</v>
      </c>
      <c r="AH182" s="42">
        <f t="shared" si="226"/>
        <v>1969.36</v>
      </c>
      <c r="AI182" s="41" t="s">
        <v>35</v>
      </c>
    </row>
    <row r="183" s="15" customFormat="1" ht="16" customHeight="1" spans="1:35">
      <c r="A183" s="37">
        <f t="shared" si="164"/>
        <v>180</v>
      </c>
      <c r="B183" s="38" t="s">
        <v>186</v>
      </c>
      <c r="C183" s="54" t="s">
        <v>508</v>
      </c>
      <c r="D183" s="46" t="s">
        <v>509</v>
      </c>
      <c r="E183" s="38">
        <v>3920.55</v>
      </c>
      <c r="F183" s="38">
        <v>3920.55</v>
      </c>
      <c r="G183" s="39">
        <v>6241.75</v>
      </c>
      <c r="H183" s="38">
        <v>3920.55</v>
      </c>
      <c r="I183" s="39">
        <v>3180</v>
      </c>
      <c r="J183" s="39"/>
      <c r="K183" s="38">
        <f t="shared" si="165"/>
        <v>47.05</v>
      </c>
      <c r="L183" s="38">
        <f t="shared" si="166"/>
        <v>627.29</v>
      </c>
      <c r="M183" s="39">
        <f t="shared" si="167"/>
        <v>499.34</v>
      </c>
      <c r="N183" s="38">
        <f t="shared" si="168"/>
        <v>27.44</v>
      </c>
      <c r="O183" s="39">
        <f t="shared" si="169"/>
        <v>159</v>
      </c>
      <c r="P183" s="39">
        <f t="shared" si="170"/>
        <v>0</v>
      </c>
      <c r="Q183" s="39">
        <f t="shared" si="171"/>
        <v>1360.12</v>
      </c>
      <c r="R183" s="38">
        <f t="shared" si="172"/>
        <v>0</v>
      </c>
      <c r="S183" s="38">
        <f t="shared" si="173"/>
        <v>313.64</v>
      </c>
      <c r="T183" s="39">
        <f t="shared" si="174"/>
        <v>124.84</v>
      </c>
      <c r="U183" s="38">
        <f t="shared" si="175"/>
        <v>11.76</v>
      </c>
      <c r="V183" s="39">
        <f t="shared" si="176"/>
        <v>159</v>
      </c>
      <c r="W183" s="39">
        <f t="shared" si="177"/>
        <v>0</v>
      </c>
      <c r="X183" s="38">
        <f t="shared" si="178"/>
        <v>609.24</v>
      </c>
      <c r="Y183" s="38">
        <f t="shared" si="179"/>
        <v>1969.36</v>
      </c>
      <c r="Z183" s="38"/>
      <c r="AA183" s="41" t="s">
        <v>76</v>
      </c>
      <c r="AB183" s="42">
        <f t="shared" ref="AB183:AH183" si="227">K183+R183</f>
        <v>47.05</v>
      </c>
      <c r="AC183" s="42">
        <f t="shared" si="227"/>
        <v>940.93</v>
      </c>
      <c r="AD183" s="42">
        <f t="shared" si="227"/>
        <v>624.18</v>
      </c>
      <c r="AE183" s="42">
        <f t="shared" si="227"/>
        <v>39.2</v>
      </c>
      <c r="AF183" s="42">
        <f t="shared" si="227"/>
        <v>318</v>
      </c>
      <c r="AG183" s="42">
        <f t="shared" si="227"/>
        <v>0</v>
      </c>
      <c r="AH183" s="42">
        <f t="shared" si="227"/>
        <v>1969.36</v>
      </c>
      <c r="AI183" s="41" t="s">
        <v>36</v>
      </c>
    </row>
    <row r="184" s="15" customFormat="1" ht="16" customHeight="1" spans="1:35">
      <c r="A184" s="37">
        <f t="shared" si="164"/>
        <v>181</v>
      </c>
      <c r="B184" s="38" t="s">
        <v>153</v>
      </c>
      <c r="C184" s="45" t="s">
        <v>510</v>
      </c>
      <c r="D184" s="46" t="s">
        <v>511</v>
      </c>
      <c r="E184" s="38">
        <v>3920.55</v>
      </c>
      <c r="F184" s="38">
        <v>3920.55</v>
      </c>
      <c r="G184" s="39">
        <v>6241.75</v>
      </c>
      <c r="H184" s="38">
        <v>3920.55</v>
      </c>
      <c r="I184" s="39">
        <v>3180</v>
      </c>
      <c r="J184" s="39"/>
      <c r="K184" s="38">
        <f t="shared" si="165"/>
        <v>47.05</v>
      </c>
      <c r="L184" s="38">
        <f t="shared" si="166"/>
        <v>627.29</v>
      </c>
      <c r="M184" s="39">
        <f t="shared" si="167"/>
        <v>499.34</v>
      </c>
      <c r="N184" s="38">
        <f t="shared" si="168"/>
        <v>27.44</v>
      </c>
      <c r="O184" s="39">
        <f t="shared" si="169"/>
        <v>159</v>
      </c>
      <c r="P184" s="39">
        <f t="shared" si="170"/>
        <v>0</v>
      </c>
      <c r="Q184" s="39">
        <f t="shared" si="171"/>
        <v>1360.12</v>
      </c>
      <c r="R184" s="38">
        <f t="shared" si="172"/>
        <v>0</v>
      </c>
      <c r="S184" s="38">
        <f t="shared" si="173"/>
        <v>313.64</v>
      </c>
      <c r="T184" s="39">
        <f t="shared" si="174"/>
        <v>124.84</v>
      </c>
      <c r="U184" s="38">
        <f t="shared" si="175"/>
        <v>11.76</v>
      </c>
      <c r="V184" s="39">
        <f t="shared" si="176"/>
        <v>159</v>
      </c>
      <c r="W184" s="39">
        <f t="shared" si="177"/>
        <v>0</v>
      </c>
      <c r="X184" s="38">
        <f t="shared" si="178"/>
        <v>609.24</v>
      </c>
      <c r="Y184" s="38">
        <f t="shared" si="179"/>
        <v>1969.36</v>
      </c>
      <c r="Z184" s="38"/>
      <c r="AA184" s="41" t="s">
        <v>77</v>
      </c>
      <c r="AB184" s="42">
        <f t="shared" ref="AB184:AH184" si="228">K184+R184</f>
        <v>47.05</v>
      </c>
      <c r="AC184" s="42">
        <f t="shared" si="228"/>
        <v>940.93</v>
      </c>
      <c r="AD184" s="42">
        <f t="shared" si="228"/>
        <v>624.18</v>
      </c>
      <c r="AE184" s="42">
        <f t="shared" si="228"/>
        <v>39.2</v>
      </c>
      <c r="AF184" s="42">
        <f t="shared" si="228"/>
        <v>318</v>
      </c>
      <c r="AG184" s="42">
        <f t="shared" si="228"/>
        <v>0</v>
      </c>
      <c r="AH184" s="42">
        <f t="shared" si="228"/>
        <v>1969.36</v>
      </c>
      <c r="AI184" s="41" t="s">
        <v>36</v>
      </c>
    </row>
    <row r="185" s="15" customFormat="1" ht="16" customHeight="1" spans="1:35">
      <c r="A185" s="37">
        <f t="shared" si="164"/>
        <v>182</v>
      </c>
      <c r="B185" s="38" t="s">
        <v>116</v>
      </c>
      <c r="C185" s="45" t="s">
        <v>512</v>
      </c>
      <c r="D185" s="46" t="s">
        <v>513</v>
      </c>
      <c r="E185" s="38">
        <v>3920.55</v>
      </c>
      <c r="F185" s="38">
        <v>3920.55</v>
      </c>
      <c r="G185" s="39">
        <v>6241.75</v>
      </c>
      <c r="H185" s="38">
        <v>3920.55</v>
      </c>
      <c r="I185" s="39">
        <v>2200</v>
      </c>
      <c r="J185" s="39"/>
      <c r="K185" s="38">
        <f t="shared" si="165"/>
        <v>47.05</v>
      </c>
      <c r="L185" s="38">
        <f t="shared" si="166"/>
        <v>627.29</v>
      </c>
      <c r="M185" s="39">
        <f t="shared" si="167"/>
        <v>499.34</v>
      </c>
      <c r="N185" s="38">
        <f t="shared" si="168"/>
        <v>27.44</v>
      </c>
      <c r="O185" s="39">
        <f t="shared" si="169"/>
        <v>110</v>
      </c>
      <c r="P185" s="39">
        <f t="shared" si="170"/>
        <v>0</v>
      </c>
      <c r="Q185" s="39">
        <f t="shared" si="171"/>
        <v>1311.12</v>
      </c>
      <c r="R185" s="38">
        <f t="shared" si="172"/>
        <v>0</v>
      </c>
      <c r="S185" s="38">
        <f t="shared" si="173"/>
        <v>313.64</v>
      </c>
      <c r="T185" s="39">
        <f t="shared" si="174"/>
        <v>124.84</v>
      </c>
      <c r="U185" s="38">
        <f t="shared" si="175"/>
        <v>11.76</v>
      </c>
      <c r="V185" s="39">
        <f t="shared" si="176"/>
        <v>110</v>
      </c>
      <c r="W185" s="39">
        <f t="shared" si="177"/>
        <v>0</v>
      </c>
      <c r="X185" s="38">
        <f t="shared" si="178"/>
        <v>560.24</v>
      </c>
      <c r="Y185" s="38">
        <f t="shared" si="179"/>
        <v>1871.36</v>
      </c>
      <c r="Z185" s="38"/>
      <c r="AA185" s="41" t="s">
        <v>47</v>
      </c>
      <c r="AB185" s="42">
        <f t="shared" ref="AB185:AH185" si="229">K185+R185</f>
        <v>47.05</v>
      </c>
      <c r="AC185" s="42">
        <f t="shared" si="229"/>
        <v>940.93</v>
      </c>
      <c r="AD185" s="42">
        <f t="shared" si="229"/>
        <v>624.18</v>
      </c>
      <c r="AE185" s="42">
        <f t="shared" si="229"/>
        <v>39.2</v>
      </c>
      <c r="AF185" s="42">
        <f t="shared" si="229"/>
        <v>220</v>
      </c>
      <c r="AG185" s="42">
        <f t="shared" si="229"/>
        <v>0</v>
      </c>
      <c r="AH185" s="42">
        <f t="shared" si="229"/>
        <v>1871.36</v>
      </c>
      <c r="AI185" s="41" t="s">
        <v>33</v>
      </c>
    </row>
    <row r="186" s="15" customFormat="1" ht="16" customHeight="1" spans="1:35">
      <c r="A186" s="37">
        <f t="shared" si="164"/>
        <v>183</v>
      </c>
      <c r="B186" s="38" t="s">
        <v>459</v>
      </c>
      <c r="C186" s="54" t="s">
        <v>514</v>
      </c>
      <c r="D186" s="46" t="s">
        <v>515</v>
      </c>
      <c r="E186" s="38">
        <v>3920.55</v>
      </c>
      <c r="F186" s="38">
        <v>3920.55</v>
      </c>
      <c r="G186" s="39">
        <v>6241.75</v>
      </c>
      <c r="H186" s="38">
        <v>3920.55</v>
      </c>
      <c r="I186" s="39">
        <v>2200</v>
      </c>
      <c r="J186" s="39"/>
      <c r="K186" s="38">
        <f t="shared" si="165"/>
        <v>47.05</v>
      </c>
      <c r="L186" s="38">
        <f t="shared" si="166"/>
        <v>627.29</v>
      </c>
      <c r="M186" s="39">
        <f t="shared" si="167"/>
        <v>499.34</v>
      </c>
      <c r="N186" s="38">
        <f t="shared" si="168"/>
        <v>27.44</v>
      </c>
      <c r="O186" s="39">
        <f t="shared" si="169"/>
        <v>110</v>
      </c>
      <c r="P186" s="39">
        <f t="shared" si="170"/>
        <v>0</v>
      </c>
      <c r="Q186" s="39">
        <f t="shared" si="171"/>
        <v>1311.12</v>
      </c>
      <c r="R186" s="38">
        <f t="shared" si="172"/>
        <v>0</v>
      </c>
      <c r="S186" s="38">
        <f t="shared" si="173"/>
        <v>313.64</v>
      </c>
      <c r="T186" s="39">
        <f t="shared" si="174"/>
        <v>124.84</v>
      </c>
      <c r="U186" s="38">
        <f t="shared" si="175"/>
        <v>11.76</v>
      </c>
      <c r="V186" s="39">
        <f t="shared" si="176"/>
        <v>110</v>
      </c>
      <c r="W186" s="39">
        <f t="shared" si="177"/>
        <v>0</v>
      </c>
      <c r="X186" s="38">
        <f t="shared" si="178"/>
        <v>560.24</v>
      </c>
      <c r="Y186" s="38">
        <f t="shared" si="179"/>
        <v>1871.36</v>
      </c>
      <c r="Z186" s="38"/>
      <c r="AA186" s="41" t="s">
        <v>48</v>
      </c>
      <c r="AB186" s="42">
        <f t="shared" ref="AB186:AH186" si="230">K186+R186</f>
        <v>47.05</v>
      </c>
      <c r="AC186" s="42">
        <f t="shared" si="230"/>
        <v>940.93</v>
      </c>
      <c r="AD186" s="42">
        <f t="shared" si="230"/>
        <v>624.18</v>
      </c>
      <c r="AE186" s="42">
        <f t="shared" si="230"/>
        <v>39.2</v>
      </c>
      <c r="AF186" s="42">
        <f t="shared" si="230"/>
        <v>220</v>
      </c>
      <c r="AG186" s="42">
        <f t="shared" si="230"/>
        <v>0</v>
      </c>
      <c r="AH186" s="42">
        <f t="shared" si="230"/>
        <v>1871.36</v>
      </c>
      <c r="AI186" s="41" t="s">
        <v>33</v>
      </c>
    </row>
    <row r="187" s="15" customFormat="1" ht="16" customHeight="1" spans="1:35">
      <c r="A187" s="37">
        <f t="shared" si="164"/>
        <v>184</v>
      </c>
      <c r="B187" s="38" t="s">
        <v>119</v>
      </c>
      <c r="C187" s="45" t="s">
        <v>516</v>
      </c>
      <c r="D187" s="221" t="s">
        <v>517</v>
      </c>
      <c r="E187" s="38">
        <v>3920.55</v>
      </c>
      <c r="F187" s="38">
        <v>3920.55</v>
      </c>
      <c r="G187" s="39">
        <v>6241.75</v>
      </c>
      <c r="H187" s="38">
        <v>3920.55</v>
      </c>
      <c r="I187" s="39">
        <v>3180</v>
      </c>
      <c r="J187" s="39"/>
      <c r="K187" s="38">
        <f t="shared" si="165"/>
        <v>47.05</v>
      </c>
      <c r="L187" s="38">
        <f t="shared" si="166"/>
        <v>627.29</v>
      </c>
      <c r="M187" s="39">
        <f t="shared" si="167"/>
        <v>499.34</v>
      </c>
      <c r="N187" s="38">
        <f t="shared" si="168"/>
        <v>27.44</v>
      </c>
      <c r="O187" s="39">
        <f t="shared" si="169"/>
        <v>159</v>
      </c>
      <c r="P187" s="39">
        <f t="shared" si="170"/>
        <v>0</v>
      </c>
      <c r="Q187" s="39">
        <f t="shared" si="171"/>
        <v>1360.12</v>
      </c>
      <c r="R187" s="38">
        <f t="shared" si="172"/>
        <v>0</v>
      </c>
      <c r="S187" s="38">
        <f t="shared" si="173"/>
        <v>313.64</v>
      </c>
      <c r="T187" s="39">
        <f t="shared" si="174"/>
        <v>124.84</v>
      </c>
      <c r="U187" s="38">
        <f t="shared" si="175"/>
        <v>11.76</v>
      </c>
      <c r="V187" s="39">
        <f t="shared" si="176"/>
        <v>159</v>
      </c>
      <c r="W187" s="39">
        <f t="shared" si="177"/>
        <v>0</v>
      </c>
      <c r="X187" s="38">
        <f t="shared" si="178"/>
        <v>609.24</v>
      </c>
      <c r="Y187" s="38">
        <f t="shared" si="179"/>
        <v>1969.36</v>
      </c>
      <c r="Z187" s="38"/>
      <c r="AA187" s="41" t="s">
        <v>74</v>
      </c>
      <c r="AB187" s="42">
        <f t="shared" ref="AB187:AH187" si="231">K187+R187</f>
        <v>47.05</v>
      </c>
      <c r="AC187" s="42">
        <f t="shared" si="231"/>
        <v>940.93</v>
      </c>
      <c r="AD187" s="42">
        <f t="shared" si="231"/>
        <v>624.18</v>
      </c>
      <c r="AE187" s="42">
        <f t="shared" si="231"/>
        <v>39.2</v>
      </c>
      <c r="AF187" s="42">
        <f t="shared" si="231"/>
        <v>318</v>
      </c>
      <c r="AG187" s="42">
        <f t="shared" si="231"/>
        <v>0</v>
      </c>
      <c r="AH187" s="42">
        <f t="shared" si="231"/>
        <v>1969.36</v>
      </c>
      <c r="AI187" s="41" t="s">
        <v>35</v>
      </c>
    </row>
    <row r="188" s="15" customFormat="1" ht="16" customHeight="1" spans="1:35">
      <c r="A188" s="37">
        <f t="shared" si="164"/>
        <v>185</v>
      </c>
      <c r="B188" s="38" t="s">
        <v>347</v>
      </c>
      <c r="C188" s="45" t="s">
        <v>518</v>
      </c>
      <c r="D188" s="46" t="s">
        <v>519</v>
      </c>
      <c r="E188" s="38">
        <v>3920.55</v>
      </c>
      <c r="F188" s="38">
        <v>3920.55</v>
      </c>
      <c r="G188" s="39">
        <v>6241.75</v>
      </c>
      <c r="H188" s="38">
        <v>3920.55</v>
      </c>
      <c r="I188" s="39">
        <v>2200</v>
      </c>
      <c r="J188" s="39"/>
      <c r="K188" s="38">
        <f t="shared" si="165"/>
        <v>47.05</v>
      </c>
      <c r="L188" s="38">
        <f t="shared" si="166"/>
        <v>627.29</v>
      </c>
      <c r="M188" s="39">
        <f t="shared" si="167"/>
        <v>499.34</v>
      </c>
      <c r="N188" s="38">
        <f t="shared" si="168"/>
        <v>27.44</v>
      </c>
      <c r="O188" s="39">
        <f t="shared" si="169"/>
        <v>110</v>
      </c>
      <c r="P188" s="39">
        <f t="shared" si="170"/>
        <v>0</v>
      </c>
      <c r="Q188" s="39">
        <f t="shared" si="171"/>
        <v>1311.12</v>
      </c>
      <c r="R188" s="38">
        <f t="shared" si="172"/>
        <v>0</v>
      </c>
      <c r="S188" s="38">
        <f t="shared" si="173"/>
        <v>313.64</v>
      </c>
      <c r="T188" s="39">
        <f t="shared" si="174"/>
        <v>124.84</v>
      </c>
      <c r="U188" s="38">
        <f t="shared" si="175"/>
        <v>11.76</v>
      </c>
      <c r="V188" s="39">
        <f t="shared" si="176"/>
        <v>110</v>
      </c>
      <c r="W188" s="39">
        <f t="shared" si="177"/>
        <v>0</v>
      </c>
      <c r="X188" s="38">
        <f t="shared" si="178"/>
        <v>560.24</v>
      </c>
      <c r="Y188" s="38">
        <f t="shared" si="179"/>
        <v>1871.36</v>
      </c>
      <c r="Z188" s="38"/>
      <c r="AA188" s="41" t="s">
        <v>69</v>
      </c>
      <c r="AB188" s="42">
        <f t="shared" ref="AB188:AH188" si="232">K188+R188</f>
        <v>47.05</v>
      </c>
      <c r="AC188" s="42">
        <f t="shared" si="232"/>
        <v>940.93</v>
      </c>
      <c r="AD188" s="42">
        <f t="shared" si="232"/>
        <v>624.18</v>
      </c>
      <c r="AE188" s="42">
        <f t="shared" si="232"/>
        <v>39.2</v>
      </c>
      <c r="AF188" s="42">
        <f t="shared" si="232"/>
        <v>220</v>
      </c>
      <c r="AG188" s="42">
        <f t="shared" si="232"/>
        <v>0</v>
      </c>
      <c r="AH188" s="42">
        <f t="shared" si="232"/>
        <v>1871.36</v>
      </c>
      <c r="AI188" s="41" t="s">
        <v>33</v>
      </c>
    </row>
    <row r="189" s="15" customFormat="1" ht="16" customHeight="1" spans="1:35">
      <c r="A189" s="37">
        <f t="shared" si="164"/>
        <v>186</v>
      </c>
      <c r="B189" s="38" t="s">
        <v>153</v>
      </c>
      <c r="C189" s="45" t="s">
        <v>522</v>
      </c>
      <c r="D189" s="221" t="s">
        <v>523</v>
      </c>
      <c r="E189" s="38">
        <v>3920.55</v>
      </c>
      <c r="F189" s="38">
        <v>3920.55</v>
      </c>
      <c r="G189" s="39">
        <v>6241.75</v>
      </c>
      <c r="H189" s="38">
        <v>3920.55</v>
      </c>
      <c r="I189" s="39">
        <v>3180</v>
      </c>
      <c r="J189" s="39"/>
      <c r="K189" s="38">
        <f t="shared" si="165"/>
        <v>47.05</v>
      </c>
      <c r="L189" s="38">
        <f t="shared" si="166"/>
        <v>627.29</v>
      </c>
      <c r="M189" s="39">
        <f t="shared" si="167"/>
        <v>499.34</v>
      </c>
      <c r="N189" s="38">
        <f t="shared" si="168"/>
        <v>27.44</v>
      </c>
      <c r="O189" s="39">
        <f t="shared" si="169"/>
        <v>159</v>
      </c>
      <c r="P189" s="39">
        <f t="shared" si="170"/>
        <v>0</v>
      </c>
      <c r="Q189" s="39">
        <f t="shared" si="171"/>
        <v>1360.12</v>
      </c>
      <c r="R189" s="38">
        <f t="shared" si="172"/>
        <v>0</v>
      </c>
      <c r="S189" s="38">
        <f t="shared" si="173"/>
        <v>313.64</v>
      </c>
      <c r="T189" s="39">
        <f t="shared" si="174"/>
        <v>124.84</v>
      </c>
      <c r="U189" s="38">
        <f t="shared" si="175"/>
        <v>11.76</v>
      </c>
      <c r="V189" s="39">
        <f t="shared" si="176"/>
        <v>159</v>
      </c>
      <c r="W189" s="39">
        <f t="shared" si="177"/>
        <v>0</v>
      </c>
      <c r="X189" s="38">
        <f t="shared" si="178"/>
        <v>609.24</v>
      </c>
      <c r="Y189" s="38">
        <f t="shared" si="179"/>
        <v>1969.36</v>
      </c>
      <c r="Z189" s="38"/>
      <c r="AA189" s="41" t="s">
        <v>77</v>
      </c>
      <c r="AB189" s="42">
        <f t="shared" ref="AB189:AH189" si="233">K189+R189</f>
        <v>47.05</v>
      </c>
      <c r="AC189" s="42">
        <f t="shared" si="233"/>
        <v>940.93</v>
      </c>
      <c r="AD189" s="42">
        <f t="shared" si="233"/>
        <v>624.18</v>
      </c>
      <c r="AE189" s="42">
        <f t="shared" si="233"/>
        <v>39.2</v>
      </c>
      <c r="AF189" s="42">
        <f t="shared" si="233"/>
        <v>318</v>
      </c>
      <c r="AG189" s="42">
        <f t="shared" si="233"/>
        <v>0</v>
      </c>
      <c r="AH189" s="42">
        <f t="shared" si="233"/>
        <v>1969.36</v>
      </c>
      <c r="AI189" s="41" t="s">
        <v>36</v>
      </c>
    </row>
    <row r="190" s="15" customFormat="1" ht="16" customHeight="1" spans="1:35">
      <c r="A190" s="37">
        <f t="shared" si="164"/>
        <v>187</v>
      </c>
      <c r="B190" s="38" t="s">
        <v>270</v>
      </c>
      <c r="C190" s="45" t="s">
        <v>524</v>
      </c>
      <c r="D190" s="46" t="s">
        <v>525</v>
      </c>
      <c r="E190" s="38">
        <v>3920.55</v>
      </c>
      <c r="F190" s="38">
        <v>3920.55</v>
      </c>
      <c r="G190" s="39">
        <v>6241.75</v>
      </c>
      <c r="H190" s="38">
        <v>3920.55</v>
      </c>
      <c r="I190" s="39">
        <v>2200</v>
      </c>
      <c r="J190" s="39"/>
      <c r="K190" s="38">
        <f t="shared" si="165"/>
        <v>47.05</v>
      </c>
      <c r="L190" s="38">
        <f t="shared" si="166"/>
        <v>627.29</v>
      </c>
      <c r="M190" s="39">
        <f t="shared" si="167"/>
        <v>499.34</v>
      </c>
      <c r="N190" s="38">
        <f t="shared" si="168"/>
        <v>27.44</v>
      </c>
      <c r="O190" s="39">
        <f t="shared" si="169"/>
        <v>110</v>
      </c>
      <c r="P190" s="39">
        <f t="shared" si="170"/>
        <v>0</v>
      </c>
      <c r="Q190" s="39">
        <f t="shared" si="171"/>
        <v>1311.12</v>
      </c>
      <c r="R190" s="38">
        <f t="shared" si="172"/>
        <v>0</v>
      </c>
      <c r="S190" s="38">
        <f t="shared" si="173"/>
        <v>313.64</v>
      </c>
      <c r="T190" s="39">
        <f t="shared" si="174"/>
        <v>124.84</v>
      </c>
      <c r="U190" s="38">
        <f t="shared" si="175"/>
        <v>11.76</v>
      </c>
      <c r="V190" s="39">
        <f t="shared" si="176"/>
        <v>110</v>
      </c>
      <c r="W190" s="39">
        <f t="shared" si="177"/>
        <v>0</v>
      </c>
      <c r="X190" s="38">
        <f t="shared" si="178"/>
        <v>560.24</v>
      </c>
      <c r="Y190" s="38">
        <f t="shared" si="179"/>
        <v>1871.36</v>
      </c>
      <c r="Z190" s="38"/>
      <c r="AA190" s="41" t="s">
        <v>63</v>
      </c>
      <c r="AB190" s="42">
        <f t="shared" ref="AB190:AH190" si="234">K190+R190</f>
        <v>47.05</v>
      </c>
      <c r="AC190" s="42">
        <f t="shared" si="234"/>
        <v>940.93</v>
      </c>
      <c r="AD190" s="42">
        <f t="shared" si="234"/>
        <v>624.18</v>
      </c>
      <c r="AE190" s="42">
        <f t="shared" si="234"/>
        <v>39.2</v>
      </c>
      <c r="AF190" s="42">
        <f t="shared" si="234"/>
        <v>220</v>
      </c>
      <c r="AG190" s="42">
        <f t="shared" si="234"/>
        <v>0</v>
      </c>
      <c r="AH190" s="42">
        <f t="shared" si="234"/>
        <v>1871.36</v>
      </c>
      <c r="AI190" s="41" t="s">
        <v>33</v>
      </c>
    </row>
    <row r="191" s="15" customFormat="1" ht="16" customHeight="1" spans="1:35">
      <c r="A191" s="37">
        <f t="shared" si="164"/>
        <v>188</v>
      </c>
      <c r="B191" s="38" t="s">
        <v>116</v>
      </c>
      <c r="C191" s="45" t="s">
        <v>526</v>
      </c>
      <c r="D191" s="221" t="s">
        <v>527</v>
      </c>
      <c r="E191" s="38">
        <v>3920.55</v>
      </c>
      <c r="F191" s="38">
        <v>3920.55</v>
      </c>
      <c r="G191" s="39">
        <v>6241.75</v>
      </c>
      <c r="H191" s="38">
        <v>3920.55</v>
      </c>
      <c r="I191" s="43">
        <v>2200</v>
      </c>
      <c r="J191" s="39"/>
      <c r="K191" s="38">
        <f t="shared" si="165"/>
        <v>47.05</v>
      </c>
      <c r="L191" s="38">
        <f t="shared" si="166"/>
        <v>627.29</v>
      </c>
      <c r="M191" s="39">
        <f t="shared" si="167"/>
        <v>499.34</v>
      </c>
      <c r="N191" s="38">
        <f t="shared" si="168"/>
        <v>27.44</v>
      </c>
      <c r="O191" s="39">
        <f t="shared" si="169"/>
        <v>110</v>
      </c>
      <c r="P191" s="39">
        <f t="shared" si="170"/>
        <v>0</v>
      </c>
      <c r="Q191" s="39">
        <f t="shared" si="171"/>
        <v>1311.12</v>
      </c>
      <c r="R191" s="38">
        <f t="shared" si="172"/>
        <v>0</v>
      </c>
      <c r="S191" s="38">
        <f t="shared" si="173"/>
        <v>313.64</v>
      </c>
      <c r="T191" s="39">
        <f t="shared" si="174"/>
        <v>124.84</v>
      </c>
      <c r="U191" s="38">
        <f t="shared" si="175"/>
        <v>11.76</v>
      </c>
      <c r="V191" s="39">
        <f t="shared" si="176"/>
        <v>110</v>
      </c>
      <c r="W191" s="39">
        <f t="shared" si="177"/>
        <v>0</v>
      </c>
      <c r="X191" s="38">
        <f t="shared" si="178"/>
        <v>560.24</v>
      </c>
      <c r="Y191" s="38">
        <f t="shared" si="179"/>
        <v>1871.36</v>
      </c>
      <c r="Z191" s="43"/>
      <c r="AA191" s="41" t="s">
        <v>71</v>
      </c>
      <c r="AB191" s="42">
        <f t="shared" ref="AB191:AH191" si="235">K191+R191</f>
        <v>47.05</v>
      </c>
      <c r="AC191" s="42">
        <f t="shared" si="235"/>
        <v>940.93</v>
      </c>
      <c r="AD191" s="42">
        <f t="shared" si="235"/>
        <v>624.18</v>
      </c>
      <c r="AE191" s="42">
        <f t="shared" si="235"/>
        <v>39.2</v>
      </c>
      <c r="AF191" s="42">
        <f t="shared" si="235"/>
        <v>220</v>
      </c>
      <c r="AG191" s="42">
        <f t="shared" si="235"/>
        <v>0</v>
      </c>
      <c r="AH191" s="42">
        <f t="shared" si="235"/>
        <v>1871.36</v>
      </c>
      <c r="AI191" s="41" t="s">
        <v>33</v>
      </c>
    </row>
    <row r="192" s="15" customFormat="1" ht="16" customHeight="1" spans="1:35">
      <c r="A192" s="37">
        <f t="shared" si="164"/>
        <v>189</v>
      </c>
      <c r="B192" s="38" t="s">
        <v>238</v>
      </c>
      <c r="C192" s="45" t="s">
        <v>528</v>
      </c>
      <c r="D192" s="221" t="s">
        <v>529</v>
      </c>
      <c r="E192" s="38">
        <v>3920.55</v>
      </c>
      <c r="F192" s="38">
        <v>3920.55</v>
      </c>
      <c r="G192" s="39">
        <v>6241.75</v>
      </c>
      <c r="H192" s="38">
        <v>3920.55</v>
      </c>
      <c r="I192" s="43">
        <v>3180</v>
      </c>
      <c r="J192" s="39"/>
      <c r="K192" s="38">
        <f t="shared" si="165"/>
        <v>47.05</v>
      </c>
      <c r="L192" s="38">
        <f t="shared" si="166"/>
        <v>627.29</v>
      </c>
      <c r="M192" s="39">
        <f t="shared" si="167"/>
        <v>499.34</v>
      </c>
      <c r="N192" s="38">
        <f t="shared" si="168"/>
        <v>27.44</v>
      </c>
      <c r="O192" s="39">
        <f t="shared" si="169"/>
        <v>159</v>
      </c>
      <c r="P192" s="39">
        <f t="shared" si="170"/>
        <v>0</v>
      </c>
      <c r="Q192" s="39">
        <f t="shared" si="171"/>
        <v>1360.12</v>
      </c>
      <c r="R192" s="38">
        <f t="shared" si="172"/>
        <v>0</v>
      </c>
      <c r="S192" s="38">
        <f t="shared" si="173"/>
        <v>313.64</v>
      </c>
      <c r="T192" s="39">
        <f t="shared" si="174"/>
        <v>124.84</v>
      </c>
      <c r="U192" s="38">
        <f t="shared" si="175"/>
        <v>11.76</v>
      </c>
      <c r="V192" s="39">
        <f t="shared" si="176"/>
        <v>159</v>
      </c>
      <c r="W192" s="39">
        <f t="shared" si="177"/>
        <v>0</v>
      </c>
      <c r="X192" s="38">
        <f t="shared" si="178"/>
        <v>609.24</v>
      </c>
      <c r="Y192" s="38">
        <f t="shared" si="179"/>
        <v>1969.36</v>
      </c>
      <c r="Z192" s="43"/>
      <c r="AA192" s="41" t="s">
        <v>64</v>
      </c>
      <c r="AB192" s="42">
        <f t="shared" ref="AB192:AH192" si="236">K192+R192</f>
        <v>47.05</v>
      </c>
      <c r="AC192" s="42">
        <f t="shared" si="236"/>
        <v>940.93</v>
      </c>
      <c r="AD192" s="42">
        <f t="shared" si="236"/>
        <v>624.18</v>
      </c>
      <c r="AE192" s="42">
        <f t="shared" si="236"/>
        <v>39.2</v>
      </c>
      <c r="AF192" s="42">
        <f t="shared" si="236"/>
        <v>318</v>
      </c>
      <c r="AG192" s="42">
        <f t="shared" si="236"/>
        <v>0</v>
      </c>
      <c r="AH192" s="42">
        <f t="shared" si="236"/>
        <v>1969.36</v>
      </c>
      <c r="AI192" s="41" t="s">
        <v>33</v>
      </c>
    </row>
    <row r="193" s="15" customFormat="1" ht="16" customHeight="1" spans="1:36">
      <c r="A193" s="37">
        <f t="shared" ref="A193:A256" si="237">ROW()-3</f>
        <v>190</v>
      </c>
      <c r="B193" s="38" t="s">
        <v>153</v>
      </c>
      <c r="C193" s="45" t="s">
        <v>530</v>
      </c>
      <c r="D193" s="224" t="s">
        <v>531</v>
      </c>
      <c r="E193" s="38">
        <v>3920.55</v>
      </c>
      <c r="F193" s="38">
        <v>3920.55</v>
      </c>
      <c r="G193" s="39">
        <v>6241.75</v>
      </c>
      <c r="H193" s="38">
        <v>3920.55</v>
      </c>
      <c r="I193" s="43">
        <v>3180</v>
      </c>
      <c r="J193" s="39"/>
      <c r="K193" s="38">
        <f t="shared" ref="K193:K256" si="238">ROUND(E193*0.012,2)</f>
        <v>47.05</v>
      </c>
      <c r="L193" s="38">
        <f t="shared" ref="L193:L256" si="239">ROUND(F193*0.16,2)</f>
        <v>627.29</v>
      </c>
      <c r="M193" s="39">
        <f t="shared" ref="M193:M256" si="240">ROUND(G193*0.08,2)</f>
        <v>499.34</v>
      </c>
      <c r="N193" s="38">
        <f t="shared" ref="N193:N256" si="241">ROUND(H193*0.007,2)</f>
        <v>27.44</v>
      </c>
      <c r="O193" s="39">
        <f t="shared" ref="O193:O256" si="242">I193*5%</f>
        <v>159</v>
      </c>
      <c r="P193" s="39">
        <f t="shared" ref="P193:P256" si="243">J193*50%</f>
        <v>0</v>
      </c>
      <c r="Q193" s="39">
        <f t="shared" ref="Q193:Q256" si="244">SUM(K193:P193)</f>
        <v>1360.12</v>
      </c>
      <c r="R193" s="38">
        <f t="shared" ref="R193:R256" si="245">E193*0</f>
        <v>0</v>
      </c>
      <c r="S193" s="38">
        <f t="shared" ref="S193:S256" si="246">ROUND(F193*0.08,2)</f>
        <v>313.64</v>
      </c>
      <c r="T193" s="39">
        <f t="shared" ref="T193:T256" si="247">ROUND(G193*0.02,2)</f>
        <v>124.84</v>
      </c>
      <c r="U193" s="38">
        <f t="shared" ref="U193:U256" si="248">ROUND(H193*0.003,2)</f>
        <v>11.76</v>
      </c>
      <c r="V193" s="39">
        <f t="shared" ref="V193:V256" si="249">I193*5%</f>
        <v>159</v>
      </c>
      <c r="W193" s="39">
        <f t="shared" ref="W193:W256" si="250">J193*50%</f>
        <v>0</v>
      </c>
      <c r="X193" s="38">
        <f t="shared" ref="X193:X256" si="251">SUM(R193:W193)</f>
        <v>609.24</v>
      </c>
      <c r="Y193" s="38">
        <f t="shared" ref="Y193:Y256" si="252">Q193+X193</f>
        <v>1969.36</v>
      </c>
      <c r="Z193" s="43"/>
      <c r="AA193" s="41" t="s">
        <v>77</v>
      </c>
      <c r="AB193" s="42">
        <f t="shared" ref="AB193:AH193" si="253">K193+R193</f>
        <v>47.05</v>
      </c>
      <c r="AC193" s="42">
        <f t="shared" si="253"/>
        <v>940.93</v>
      </c>
      <c r="AD193" s="42">
        <f t="shared" si="253"/>
        <v>624.18</v>
      </c>
      <c r="AE193" s="42">
        <f t="shared" si="253"/>
        <v>39.2</v>
      </c>
      <c r="AF193" s="42">
        <f t="shared" si="253"/>
        <v>318</v>
      </c>
      <c r="AG193" s="42">
        <f t="shared" si="253"/>
        <v>0</v>
      </c>
      <c r="AH193" s="42">
        <f t="shared" si="253"/>
        <v>1969.36</v>
      </c>
      <c r="AI193" s="41" t="s">
        <v>36</v>
      </c>
    </row>
    <row r="194" s="15" customFormat="1" ht="16" customHeight="1" spans="1:36">
      <c r="A194" s="37">
        <f t="shared" si="237"/>
        <v>191</v>
      </c>
      <c r="B194" s="38" t="s">
        <v>129</v>
      </c>
      <c r="C194" s="45" t="s">
        <v>532</v>
      </c>
      <c r="D194" s="224" t="s">
        <v>533</v>
      </c>
      <c r="E194" s="38">
        <v>3920.55</v>
      </c>
      <c r="F194" s="38">
        <v>3920.55</v>
      </c>
      <c r="G194" s="39">
        <v>6241.75</v>
      </c>
      <c r="H194" s="38">
        <v>3920.55</v>
      </c>
      <c r="I194" s="43">
        <v>3180</v>
      </c>
      <c r="J194" s="39"/>
      <c r="K194" s="38">
        <f t="shared" si="238"/>
        <v>47.05</v>
      </c>
      <c r="L194" s="38">
        <f t="shared" si="239"/>
        <v>627.29</v>
      </c>
      <c r="M194" s="39">
        <f t="shared" si="240"/>
        <v>499.34</v>
      </c>
      <c r="N194" s="38">
        <f t="shared" si="241"/>
        <v>27.44</v>
      </c>
      <c r="O194" s="39">
        <f t="shared" si="242"/>
        <v>159</v>
      </c>
      <c r="P194" s="39">
        <f t="shared" si="243"/>
        <v>0</v>
      </c>
      <c r="Q194" s="39">
        <f t="shared" si="244"/>
        <v>1360.12</v>
      </c>
      <c r="R194" s="38">
        <f t="shared" si="245"/>
        <v>0</v>
      </c>
      <c r="S194" s="38">
        <f t="shared" si="246"/>
        <v>313.64</v>
      </c>
      <c r="T194" s="39">
        <f t="shared" si="247"/>
        <v>124.84</v>
      </c>
      <c r="U194" s="38">
        <f t="shared" si="248"/>
        <v>11.76</v>
      </c>
      <c r="V194" s="39">
        <f t="shared" si="249"/>
        <v>159</v>
      </c>
      <c r="W194" s="39">
        <f t="shared" si="250"/>
        <v>0</v>
      </c>
      <c r="X194" s="38">
        <f t="shared" si="251"/>
        <v>609.24</v>
      </c>
      <c r="Y194" s="38">
        <f t="shared" si="252"/>
        <v>1969.36</v>
      </c>
      <c r="Z194" s="43"/>
      <c r="AA194" s="41" t="s">
        <v>58</v>
      </c>
      <c r="AB194" s="42">
        <f t="shared" ref="AB194:AH194" si="254">K194+R194</f>
        <v>47.05</v>
      </c>
      <c r="AC194" s="42">
        <f t="shared" si="254"/>
        <v>940.93</v>
      </c>
      <c r="AD194" s="42">
        <f t="shared" si="254"/>
        <v>624.18</v>
      </c>
      <c r="AE194" s="42">
        <f t="shared" si="254"/>
        <v>39.2</v>
      </c>
      <c r="AF194" s="42">
        <f t="shared" si="254"/>
        <v>318</v>
      </c>
      <c r="AG194" s="42">
        <f t="shared" si="254"/>
        <v>0</v>
      </c>
      <c r="AH194" s="42">
        <f t="shared" si="254"/>
        <v>1969.36</v>
      </c>
      <c r="AI194" s="41" t="s">
        <v>35</v>
      </c>
    </row>
    <row r="195" s="15" customFormat="1" ht="16" customHeight="1" spans="1:36">
      <c r="A195" s="37">
        <f t="shared" si="237"/>
        <v>192</v>
      </c>
      <c r="B195" s="38" t="s">
        <v>172</v>
      </c>
      <c r="C195" s="45" t="s">
        <v>534</v>
      </c>
      <c r="D195" s="221" t="s">
        <v>535</v>
      </c>
      <c r="E195" s="38">
        <v>3920.55</v>
      </c>
      <c r="F195" s="38">
        <v>3920.55</v>
      </c>
      <c r="G195" s="39">
        <v>6241.75</v>
      </c>
      <c r="H195" s="38">
        <v>3920.55</v>
      </c>
      <c r="I195" s="43">
        <v>3180</v>
      </c>
      <c r="J195" s="39"/>
      <c r="K195" s="38">
        <f t="shared" si="238"/>
        <v>47.05</v>
      </c>
      <c r="L195" s="38">
        <f t="shared" si="239"/>
        <v>627.29</v>
      </c>
      <c r="M195" s="39">
        <f t="shared" si="240"/>
        <v>499.34</v>
      </c>
      <c r="N195" s="38">
        <f t="shared" si="241"/>
        <v>27.44</v>
      </c>
      <c r="O195" s="39">
        <f t="shared" si="242"/>
        <v>159</v>
      </c>
      <c r="P195" s="39">
        <f t="shared" si="243"/>
        <v>0</v>
      </c>
      <c r="Q195" s="39">
        <f t="shared" si="244"/>
        <v>1360.12</v>
      </c>
      <c r="R195" s="38">
        <f t="shared" si="245"/>
        <v>0</v>
      </c>
      <c r="S195" s="38">
        <f t="shared" si="246"/>
        <v>313.64</v>
      </c>
      <c r="T195" s="39">
        <f t="shared" si="247"/>
        <v>124.84</v>
      </c>
      <c r="U195" s="38">
        <f t="shared" si="248"/>
        <v>11.76</v>
      </c>
      <c r="V195" s="39">
        <f t="shared" si="249"/>
        <v>159</v>
      </c>
      <c r="W195" s="39">
        <f t="shared" si="250"/>
        <v>0</v>
      </c>
      <c r="X195" s="38">
        <f t="shared" si="251"/>
        <v>609.24</v>
      </c>
      <c r="Y195" s="38">
        <f t="shared" si="252"/>
        <v>1969.36</v>
      </c>
      <c r="Z195" s="43"/>
      <c r="AA195" s="41" t="s">
        <v>58</v>
      </c>
      <c r="AB195" s="42">
        <f t="shared" ref="AB195:AH195" si="255">K195+R195</f>
        <v>47.05</v>
      </c>
      <c r="AC195" s="42">
        <f t="shared" si="255"/>
        <v>940.93</v>
      </c>
      <c r="AD195" s="42">
        <f t="shared" si="255"/>
        <v>624.18</v>
      </c>
      <c r="AE195" s="42">
        <f t="shared" si="255"/>
        <v>39.2</v>
      </c>
      <c r="AF195" s="42">
        <f t="shared" si="255"/>
        <v>318</v>
      </c>
      <c r="AG195" s="42">
        <f t="shared" si="255"/>
        <v>0</v>
      </c>
      <c r="AH195" s="42">
        <f t="shared" si="255"/>
        <v>1969.36</v>
      </c>
      <c r="AI195" s="41" t="s">
        <v>35</v>
      </c>
    </row>
    <row r="196" spans="1:36">
      <c r="A196" s="37">
        <f t="shared" si="237"/>
        <v>193</v>
      </c>
      <c r="B196" s="38" t="s">
        <v>122</v>
      </c>
      <c r="C196" s="45" t="s">
        <v>536</v>
      </c>
      <c r="D196" s="221" t="s">
        <v>537</v>
      </c>
      <c r="E196" s="38">
        <v>3920.55</v>
      </c>
      <c r="F196" s="38">
        <v>3920.55</v>
      </c>
      <c r="G196" s="39">
        <v>6241.75</v>
      </c>
      <c r="H196" s="38">
        <v>3920.55</v>
      </c>
      <c r="I196" s="43">
        <v>3180</v>
      </c>
      <c r="J196" s="39"/>
      <c r="K196" s="38">
        <f t="shared" si="238"/>
        <v>47.05</v>
      </c>
      <c r="L196" s="38">
        <f t="shared" si="239"/>
        <v>627.29</v>
      </c>
      <c r="M196" s="39">
        <f t="shared" si="240"/>
        <v>499.34</v>
      </c>
      <c r="N196" s="38">
        <f t="shared" si="241"/>
        <v>27.44</v>
      </c>
      <c r="O196" s="39">
        <f t="shared" si="242"/>
        <v>159</v>
      </c>
      <c r="P196" s="39">
        <f t="shared" si="243"/>
        <v>0</v>
      </c>
      <c r="Q196" s="39">
        <f t="shared" si="244"/>
        <v>1360.12</v>
      </c>
      <c r="R196" s="38">
        <f t="shared" si="245"/>
        <v>0</v>
      </c>
      <c r="S196" s="38">
        <f t="shared" si="246"/>
        <v>313.64</v>
      </c>
      <c r="T196" s="39">
        <f t="shared" si="247"/>
        <v>124.84</v>
      </c>
      <c r="U196" s="38">
        <f t="shared" si="248"/>
        <v>11.76</v>
      </c>
      <c r="V196" s="39">
        <f t="shared" si="249"/>
        <v>159</v>
      </c>
      <c r="W196" s="39">
        <f t="shared" si="250"/>
        <v>0</v>
      </c>
      <c r="X196" s="38">
        <f t="shared" si="251"/>
        <v>609.24</v>
      </c>
      <c r="Y196" s="38">
        <f t="shared" si="252"/>
        <v>1969.36</v>
      </c>
      <c r="Z196" s="43"/>
      <c r="AA196" s="41" t="s">
        <v>66</v>
      </c>
      <c r="AB196" s="42">
        <f t="shared" ref="AB196:AH196" si="256">K196+R196</f>
        <v>47.05</v>
      </c>
      <c r="AC196" s="42">
        <f t="shared" si="256"/>
        <v>940.93</v>
      </c>
      <c r="AD196" s="42">
        <f t="shared" si="256"/>
        <v>624.18</v>
      </c>
      <c r="AE196" s="42">
        <f t="shared" si="256"/>
        <v>39.2</v>
      </c>
      <c r="AF196" s="42">
        <f t="shared" si="256"/>
        <v>318</v>
      </c>
      <c r="AG196" s="42">
        <f t="shared" si="256"/>
        <v>0</v>
      </c>
      <c r="AH196" s="42">
        <f t="shared" si="256"/>
        <v>1969.36</v>
      </c>
      <c r="AI196" s="41" t="s">
        <v>36</v>
      </c>
      <c r="AJ196" s="15"/>
    </row>
    <row r="197" s="15" customFormat="1" ht="16" customHeight="1" spans="1:36">
      <c r="A197" s="37">
        <f t="shared" si="237"/>
        <v>194</v>
      </c>
      <c r="B197" s="38" t="s">
        <v>119</v>
      </c>
      <c r="C197" s="45" t="s">
        <v>538</v>
      </c>
      <c r="D197" s="221" t="s">
        <v>539</v>
      </c>
      <c r="E197" s="38">
        <v>3920.55</v>
      </c>
      <c r="F197" s="38">
        <v>3920.55</v>
      </c>
      <c r="G197" s="39">
        <v>6241.75</v>
      </c>
      <c r="H197" s="38">
        <v>3920.55</v>
      </c>
      <c r="I197" s="43">
        <v>4180</v>
      </c>
      <c r="J197" s="39"/>
      <c r="K197" s="38">
        <f t="shared" si="238"/>
        <v>47.05</v>
      </c>
      <c r="L197" s="38">
        <f t="shared" si="239"/>
        <v>627.29</v>
      </c>
      <c r="M197" s="39">
        <f t="shared" si="240"/>
        <v>499.34</v>
      </c>
      <c r="N197" s="38">
        <f t="shared" si="241"/>
        <v>27.44</v>
      </c>
      <c r="O197" s="39">
        <f t="shared" si="242"/>
        <v>209</v>
      </c>
      <c r="P197" s="39">
        <f t="shared" si="243"/>
        <v>0</v>
      </c>
      <c r="Q197" s="39">
        <f t="shared" si="244"/>
        <v>1410.12</v>
      </c>
      <c r="R197" s="38">
        <f t="shared" si="245"/>
        <v>0</v>
      </c>
      <c r="S197" s="38">
        <f t="shared" si="246"/>
        <v>313.64</v>
      </c>
      <c r="T197" s="39">
        <f t="shared" si="247"/>
        <v>124.84</v>
      </c>
      <c r="U197" s="38">
        <f t="shared" si="248"/>
        <v>11.76</v>
      </c>
      <c r="V197" s="39">
        <f t="shared" si="249"/>
        <v>209</v>
      </c>
      <c r="W197" s="39">
        <f t="shared" si="250"/>
        <v>0</v>
      </c>
      <c r="X197" s="38">
        <f t="shared" si="251"/>
        <v>659.24</v>
      </c>
      <c r="Y197" s="38">
        <f t="shared" si="252"/>
        <v>2069.36</v>
      </c>
      <c r="Z197" s="43"/>
      <c r="AA197" s="41" t="s">
        <v>74</v>
      </c>
      <c r="AB197" s="42">
        <f t="shared" ref="AB197:AH197" si="257">K197+R197</f>
        <v>47.05</v>
      </c>
      <c r="AC197" s="42">
        <f t="shared" si="257"/>
        <v>940.93</v>
      </c>
      <c r="AD197" s="42">
        <f t="shared" si="257"/>
        <v>624.18</v>
      </c>
      <c r="AE197" s="42">
        <f t="shared" si="257"/>
        <v>39.2</v>
      </c>
      <c r="AF197" s="42">
        <f t="shared" si="257"/>
        <v>418</v>
      </c>
      <c r="AG197" s="42">
        <f t="shared" si="257"/>
        <v>0</v>
      </c>
      <c r="AH197" s="42">
        <f t="shared" si="257"/>
        <v>2069.36</v>
      </c>
      <c r="AI197" s="41" t="s">
        <v>35</v>
      </c>
    </row>
    <row r="198" s="15" customFormat="1" ht="16" customHeight="1" spans="1:36">
      <c r="A198" s="37">
        <f t="shared" si="237"/>
        <v>195</v>
      </c>
      <c r="B198" s="38" t="s">
        <v>347</v>
      </c>
      <c r="C198" s="54" t="s">
        <v>540</v>
      </c>
      <c r="D198" s="220" t="s">
        <v>541</v>
      </c>
      <c r="E198" s="38">
        <v>3920.55</v>
      </c>
      <c r="F198" s="38">
        <v>3920.55</v>
      </c>
      <c r="G198" s="39">
        <v>6241.75</v>
      </c>
      <c r="H198" s="38">
        <v>3920.55</v>
      </c>
      <c r="I198" s="43">
        <v>2200</v>
      </c>
      <c r="J198" s="39"/>
      <c r="K198" s="38">
        <f t="shared" si="238"/>
        <v>47.05</v>
      </c>
      <c r="L198" s="38">
        <f t="shared" si="239"/>
        <v>627.29</v>
      </c>
      <c r="M198" s="39">
        <f t="shared" si="240"/>
        <v>499.34</v>
      </c>
      <c r="N198" s="38">
        <f t="shared" si="241"/>
        <v>27.44</v>
      </c>
      <c r="O198" s="39">
        <f t="shared" si="242"/>
        <v>110</v>
      </c>
      <c r="P198" s="39">
        <f t="shared" si="243"/>
        <v>0</v>
      </c>
      <c r="Q198" s="39">
        <f t="shared" si="244"/>
        <v>1311.12</v>
      </c>
      <c r="R198" s="38">
        <f t="shared" si="245"/>
        <v>0</v>
      </c>
      <c r="S198" s="38">
        <f t="shared" si="246"/>
        <v>313.64</v>
      </c>
      <c r="T198" s="39">
        <f t="shared" si="247"/>
        <v>124.84</v>
      </c>
      <c r="U198" s="38">
        <f t="shared" si="248"/>
        <v>11.76</v>
      </c>
      <c r="V198" s="39">
        <f t="shared" si="249"/>
        <v>110</v>
      </c>
      <c r="W198" s="39">
        <f t="shared" si="250"/>
        <v>0</v>
      </c>
      <c r="X198" s="38">
        <f t="shared" si="251"/>
        <v>560.24</v>
      </c>
      <c r="Y198" s="38">
        <f t="shared" si="252"/>
        <v>1871.36</v>
      </c>
      <c r="Z198" s="43"/>
      <c r="AA198" s="41" t="s">
        <v>69</v>
      </c>
      <c r="AB198" s="42">
        <f t="shared" ref="AB198:AH198" si="258">K198+R198</f>
        <v>47.05</v>
      </c>
      <c r="AC198" s="42">
        <f t="shared" si="258"/>
        <v>940.93</v>
      </c>
      <c r="AD198" s="42">
        <f t="shared" si="258"/>
        <v>624.18</v>
      </c>
      <c r="AE198" s="42">
        <f t="shared" si="258"/>
        <v>39.2</v>
      </c>
      <c r="AF198" s="42">
        <f t="shared" si="258"/>
        <v>220</v>
      </c>
      <c r="AG198" s="42">
        <f t="shared" si="258"/>
        <v>0</v>
      </c>
      <c r="AH198" s="42">
        <f t="shared" si="258"/>
        <v>1871.36</v>
      </c>
      <c r="AI198" s="41" t="s">
        <v>33</v>
      </c>
    </row>
    <row r="199" s="15" customFormat="1" ht="16" customHeight="1" spans="1:36">
      <c r="A199" s="37">
        <f t="shared" si="237"/>
        <v>196</v>
      </c>
      <c r="B199" s="38" t="s">
        <v>116</v>
      </c>
      <c r="C199" s="54" t="s">
        <v>542</v>
      </c>
      <c r="D199" s="220" t="s">
        <v>543</v>
      </c>
      <c r="E199" s="38">
        <v>3920.55</v>
      </c>
      <c r="F199" s="38">
        <v>3920.55</v>
      </c>
      <c r="G199" s="39">
        <v>6241.75</v>
      </c>
      <c r="H199" s="38">
        <v>3920.55</v>
      </c>
      <c r="I199" s="43">
        <v>2200</v>
      </c>
      <c r="J199" s="39"/>
      <c r="K199" s="38">
        <f t="shared" si="238"/>
        <v>47.05</v>
      </c>
      <c r="L199" s="38">
        <f t="shared" si="239"/>
        <v>627.29</v>
      </c>
      <c r="M199" s="39">
        <f t="shared" si="240"/>
        <v>499.34</v>
      </c>
      <c r="N199" s="38">
        <f t="shared" si="241"/>
        <v>27.44</v>
      </c>
      <c r="O199" s="39">
        <f t="shared" si="242"/>
        <v>110</v>
      </c>
      <c r="P199" s="39">
        <f t="shared" si="243"/>
        <v>0</v>
      </c>
      <c r="Q199" s="39">
        <f t="shared" si="244"/>
        <v>1311.12</v>
      </c>
      <c r="R199" s="38">
        <f t="shared" si="245"/>
        <v>0</v>
      </c>
      <c r="S199" s="38">
        <f t="shared" si="246"/>
        <v>313.64</v>
      </c>
      <c r="T199" s="39">
        <f t="shared" si="247"/>
        <v>124.84</v>
      </c>
      <c r="U199" s="38">
        <f t="shared" si="248"/>
        <v>11.76</v>
      </c>
      <c r="V199" s="39">
        <f t="shared" si="249"/>
        <v>110</v>
      </c>
      <c r="W199" s="39">
        <f t="shared" si="250"/>
        <v>0</v>
      </c>
      <c r="X199" s="38">
        <f t="shared" si="251"/>
        <v>560.24</v>
      </c>
      <c r="Y199" s="38">
        <f t="shared" si="252"/>
        <v>1871.36</v>
      </c>
      <c r="Z199" s="43"/>
      <c r="AA199" s="41" t="s">
        <v>47</v>
      </c>
      <c r="AB199" s="42">
        <f t="shared" ref="AB199:AH199" si="259">K199+R199</f>
        <v>47.05</v>
      </c>
      <c r="AC199" s="42">
        <f t="shared" si="259"/>
        <v>940.93</v>
      </c>
      <c r="AD199" s="42">
        <f t="shared" si="259"/>
        <v>624.18</v>
      </c>
      <c r="AE199" s="42">
        <f t="shared" si="259"/>
        <v>39.2</v>
      </c>
      <c r="AF199" s="42">
        <f t="shared" si="259"/>
        <v>220</v>
      </c>
      <c r="AG199" s="42">
        <f t="shared" si="259"/>
        <v>0</v>
      </c>
      <c r="AH199" s="42">
        <f t="shared" si="259"/>
        <v>1871.36</v>
      </c>
      <c r="AI199" s="41" t="s">
        <v>33</v>
      </c>
    </row>
    <row r="200" s="15" customFormat="1" ht="16" customHeight="1" spans="1:36">
      <c r="A200" s="37">
        <f t="shared" si="237"/>
        <v>197</v>
      </c>
      <c r="B200" s="38" t="s">
        <v>446</v>
      </c>
      <c r="C200" s="54" t="s">
        <v>544</v>
      </c>
      <c r="D200" s="40" t="s">
        <v>545</v>
      </c>
      <c r="E200" s="38">
        <v>3920.55</v>
      </c>
      <c r="F200" s="38">
        <v>3920.55</v>
      </c>
      <c r="G200" s="39">
        <v>6241.75</v>
      </c>
      <c r="H200" s="38">
        <v>3920.55</v>
      </c>
      <c r="I200" s="43">
        <v>2200</v>
      </c>
      <c r="J200" s="39"/>
      <c r="K200" s="38">
        <f t="shared" si="238"/>
        <v>47.05</v>
      </c>
      <c r="L200" s="38">
        <f t="shared" si="239"/>
        <v>627.29</v>
      </c>
      <c r="M200" s="39">
        <f t="shared" si="240"/>
        <v>499.34</v>
      </c>
      <c r="N200" s="38">
        <f t="shared" si="241"/>
        <v>27.44</v>
      </c>
      <c r="O200" s="39">
        <f t="shared" si="242"/>
        <v>110</v>
      </c>
      <c r="P200" s="39">
        <f t="shared" si="243"/>
        <v>0</v>
      </c>
      <c r="Q200" s="39">
        <f t="shared" si="244"/>
        <v>1311.12</v>
      </c>
      <c r="R200" s="38">
        <f t="shared" si="245"/>
        <v>0</v>
      </c>
      <c r="S200" s="38">
        <f t="shared" si="246"/>
        <v>313.64</v>
      </c>
      <c r="T200" s="39">
        <f t="shared" si="247"/>
        <v>124.84</v>
      </c>
      <c r="U200" s="38">
        <f t="shared" si="248"/>
        <v>11.76</v>
      </c>
      <c r="V200" s="39">
        <f t="shared" si="249"/>
        <v>110</v>
      </c>
      <c r="W200" s="39">
        <f t="shared" si="250"/>
        <v>0</v>
      </c>
      <c r="X200" s="38">
        <f t="shared" si="251"/>
        <v>560.24</v>
      </c>
      <c r="Y200" s="38">
        <f t="shared" si="252"/>
        <v>1871.36</v>
      </c>
      <c r="Z200" s="43"/>
      <c r="AA200" s="41" t="s">
        <v>50</v>
      </c>
      <c r="AB200" s="42">
        <f t="shared" ref="AB200:AH200" si="260">K200+R200</f>
        <v>47.05</v>
      </c>
      <c r="AC200" s="42">
        <f t="shared" si="260"/>
        <v>940.93</v>
      </c>
      <c r="AD200" s="42">
        <f t="shared" si="260"/>
        <v>624.18</v>
      </c>
      <c r="AE200" s="42">
        <f t="shared" si="260"/>
        <v>39.2</v>
      </c>
      <c r="AF200" s="42">
        <f t="shared" si="260"/>
        <v>220</v>
      </c>
      <c r="AG200" s="42">
        <f t="shared" si="260"/>
        <v>0</v>
      </c>
      <c r="AH200" s="42">
        <f t="shared" si="260"/>
        <v>1871.36</v>
      </c>
      <c r="AI200" s="41" t="s">
        <v>33</v>
      </c>
    </row>
    <row r="201" s="15" customFormat="1" ht="16" customHeight="1" spans="1:36">
      <c r="A201" s="37">
        <f t="shared" si="237"/>
        <v>198</v>
      </c>
      <c r="B201" s="38" t="s">
        <v>186</v>
      </c>
      <c r="C201" s="54" t="s">
        <v>546</v>
      </c>
      <c r="D201" s="220" t="s">
        <v>547</v>
      </c>
      <c r="E201" s="38">
        <v>3920.55</v>
      </c>
      <c r="F201" s="38">
        <v>3920.55</v>
      </c>
      <c r="G201" s="39">
        <v>6241.75</v>
      </c>
      <c r="H201" s="38">
        <v>3920.55</v>
      </c>
      <c r="I201" s="43">
        <v>3180</v>
      </c>
      <c r="J201" s="39"/>
      <c r="K201" s="38">
        <f t="shared" si="238"/>
        <v>47.05</v>
      </c>
      <c r="L201" s="38">
        <f t="shared" si="239"/>
        <v>627.29</v>
      </c>
      <c r="M201" s="39">
        <f t="shared" si="240"/>
        <v>499.34</v>
      </c>
      <c r="N201" s="38">
        <f t="shared" si="241"/>
        <v>27.44</v>
      </c>
      <c r="O201" s="39">
        <f t="shared" si="242"/>
        <v>159</v>
      </c>
      <c r="P201" s="39">
        <f t="shared" si="243"/>
        <v>0</v>
      </c>
      <c r="Q201" s="39">
        <f t="shared" si="244"/>
        <v>1360.12</v>
      </c>
      <c r="R201" s="38">
        <f t="shared" si="245"/>
        <v>0</v>
      </c>
      <c r="S201" s="38">
        <f t="shared" si="246"/>
        <v>313.64</v>
      </c>
      <c r="T201" s="39">
        <f t="shared" si="247"/>
        <v>124.84</v>
      </c>
      <c r="U201" s="38">
        <f t="shared" si="248"/>
        <v>11.76</v>
      </c>
      <c r="V201" s="39">
        <f t="shared" si="249"/>
        <v>159</v>
      </c>
      <c r="W201" s="39">
        <f t="shared" si="250"/>
        <v>0</v>
      </c>
      <c r="X201" s="38">
        <f t="shared" si="251"/>
        <v>609.24</v>
      </c>
      <c r="Y201" s="38">
        <f t="shared" si="252"/>
        <v>1969.36</v>
      </c>
      <c r="Z201" s="43"/>
      <c r="AA201" s="41" t="s">
        <v>66</v>
      </c>
      <c r="AB201" s="42">
        <f t="shared" ref="AB201:AH201" si="261">K201+R201</f>
        <v>47.05</v>
      </c>
      <c r="AC201" s="42">
        <f t="shared" si="261"/>
        <v>940.93</v>
      </c>
      <c r="AD201" s="42">
        <f t="shared" si="261"/>
        <v>624.18</v>
      </c>
      <c r="AE201" s="42">
        <f t="shared" si="261"/>
        <v>39.2</v>
      </c>
      <c r="AF201" s="42">
        <f t="shared" si="261"/>
        <v>318</v>
      </c>
      <c r="AG201" s="42">
        <f t="shared" si="261"/>
        <v>0</v>
      </c>
      <c r="AH201" s="42">
        <f t="shared" si="261"/>
        <v>1969.36</v>
      </c>
      <c r="AI201" s="41" t="s">
        <v>36</v>
      </c>
    </row>
    <row r="202" s="15" customFormat="1" ht="16" customHeight="1" spans="1:36">
      <c r="A202" s="37">
        <f t="shared" si="237"/>
        <v>199</v>
      </c>
      <c r="B202" s="38" t="s">
        <v>110</v>
      </c>
      <c r="C202" s="54" t="s">
        <v>548</v>
      </c>
      <c r="D202" s="221" t="s">
        <v>549</v>
      </c>
      <c r="E202" s="38">
        <v>3920.55</v>
      </c>
      <c r="F202" s="38">
        <v>3920.55</v>
      </c>
      <c r="G202" s="39">
        <v>6241.75</v>
      </c>
      <c r="H202" s="38">
        <v>3920.55</v>
      </c>
      <c r="I202" s="43">
        <v>2200</v>
      </c>
      <c r="J202" s="39"/>
      <c r="K202" s="38">
        <f t="shared" si="238"/>
        <v>47.05</v>
      </c>
      <c r="L202" s="38">
        <f t="shared" si="239"/>
        <v>627.29</v>
      </c>
      <c r="M202" s="39">
        <f t="shared" si="240"/>
        <v>499.34</v>
      </c>
      <c r="N202" s="38">
        <f t="shared" si="241"/>
        <v>27.44</v>
      </c>
      <c r="O202" s="39">
        <f t="shared" si="242"/>
        <v>110</v>
      </c>
      <c r="P202" s="39">
        <f t="shared" si="243"/>
        <v>0</v>
      </c>
      <c r="Q202" s="39">
        <f t="shared" si="244"/>
        <v>1311.12</v>
      </c>
      <c r="R202" s="38">
        <f t="shared" si="245"/>
        <v>0</v>
      </c>
      <c r="S202" s="38">
        <f t="shared" si="246"/>
        <v>313.64</v>
      </c>
      <c r="T202" s="39">
        <f t="shared" si="247"/>
        <v>124.84</v>
      </c>
      <c r="U202" s="38">
        <f t="shared" si="248"/>
        <v>11.76</v>
      </c>
      <c r="V202" s="39">
        <f t="shared" si="249"/>
        <v>110</v>
      </c>
      <c r="W202" s="39">
        <f t="shared" si="250"/>
        <v>0</v>
      </c>
      <c r="X202" s="38">
        <f t="shared" si="251"/>
        <v>560.24</v>
      </c>
      <c r="Y202" s="38">
        <f t="shared" si="252"/>
        <v>1871.36</v>
      </c>
      <c r="Z202" s="43"/>
      <c r="AA202" s="41" t="s">
        <v>59</v>
      </c>
      <c r="AB202" s="42">
        <f t="shared" ref="AB202:AH202" si="262">K202+R202</f>
        <v>47.05</v>
      </c>
      <c r="AC202" s="42">
        <f t="shared" si="262"/>
        <v>940.93</v>
      </c>
      <c r="AD202" s="42">
        <f t="shared" si="262"/>
        <v>624.18</v>
      </c>
      <c r="AE202" s="42">
        <f t="shared" si="262"/>
        <v>39.2</v>
      </c>
      <c r="AF202" s="42">
        <f t="shared" si="262"/>
        <v>220</v>
      </c>
      <c r="AG202" s="42">
        <f t="shared" si="262"/>
        <v>0</v>
      </c>
      <c r="AH202" s="42">
        <f t="shared" si="262"/>
        <v>1871.36</v>
      </c>
      <c r="AI202" s="41" t="s">
        <v>33</v>
      </c>
    </row>
    <row r="203" s="15" customFormat="1" ht="16" customHeight="1" spans="1:36">
      <c r="A203" s="37">
        <f t="shared" si="237"/>
        <v>200</v>
      </c>
      <c r="B203" s="38" t="s">
        <v>116</v>
      </c>
      <c r="C203" s="54" t="s">
        <v>550</v>
      </c>
      <c r="D203" s="46" t="s">
        <v>551</v>
      </c>
      <c r="E203" s="38">
        <v>3920.55</v>
      </c>
      <c r="F203" s="38">
        <v>3920.55</v>
      </c>
      <c r="G203" s="39">
        <v>6241.75</v>
      </c>
      <c r="H203" s="38">
        <v>3920.55</v>
      </c>
      <c r="I203" s="43">
        <v>2200</v>
      </c>
      <c r="J203" s="39"/>
      <c r="K203" s="38">
        <f t="shared" si="238"/>
        <v>47.05</v>
      </c>
      <c r="L203" s="38">
        <f t="shared" si="239"/>
        <v>627.29</v>
      </c>
      <c r="M203" s="39">
        <f t="shared" si="240"/>
        <v>499.34</v>
      </c>
      <c r="N203" s="38">
        <f t="shared" si="241"/>
        <v>27.44</v>
      </c>
      <c r="O203" s="39">
        <f t="shared" si="242"/>
        <v>110</v>
      </c>
      <c r="P203" s="39">
        <f t="shared" si="243"/>
        <v>0</v>
      </c>
      <c r="Q203" s="39">
        <f t="shared" si="244"/>
        <v>1311.12</v>
      </c>
      <c r="R203" s="38">
        <f t="shared" si="245"/>
        <v>0</v>
      </c>
      <c r="S203" s="38">
        <f t="shared" si="246"/>
        <v>313.64</v>
      </c>
      <c r="T203" s="39">
        <f t="shared" si="247"/>
        <v>124.84</v>
      </c>
      <c r="U203" s="38">
        <f t="shared" si="248"/>
        <v>11.76</v>
      </c>
      <c r="V203" s="39">
        <f t="shared" si="249"/>
        <v>110</v>
      </c>
      <c r="W203" s="39">
        <f t="shared" si="250"/>
        <v>0</v>
      </c>
      <c r="X203" s="38">
        <f t="shared" si="251"/>
        <v>560.24</v>
      </c>
      <c r="Y203" s="38">
        <f t="shared" si="252"/>
        <v>1871.36</v>
      </c>
      <c r="Z203" s="43"/>
      <c r="AA203" s="41" t="s">
        <v>80</v>
      </c>
      <c r="AB203" s="42">
        <f t="shared" ref="AB203:AH203" si="263">K203+R203</f>
        <v>47.05</v>
      </c>
      <c r="AC203" s="42">
        <f t="shared" si="263"/>
        <v>940.93</v>
      </c>
      <c r="AD203" s="42">
        <f t="shared" si="263"/>
        <v>624.18</v>
      </c>
      <c r="AE203" s="42">
        <f t="shared" si="263"/>
        <v>39.2</v>
      </c>
      <c r="AF203" s="42">
        <f t="shared" si="263"/>
        <v>220</v>
      </c>
      <c r="AG203" s="42">
        <f t="shared" si="263"/>
        <v>0</v>
      </c>
      <c r="AH203" s="42">
        <f t="shared" si="263"/>
        <v>1871.36</v>
      </c>
      <c r="AI203" s="41" t="s">
        <v>33</v>
      </c>
    </row>
    <row r="204" s="15" customFormat="1" ht="16" customHeight="1" spans="1:36">
      <c r="A204" s="37">
        <f t="shared" si="237"/>
        <v>201</v>
      </c>
      <c r="B204" s="38" t="s">
        <v>116</v>
      </c>
      <c r="C204" s="54" t="s">
        <v>552</v>
      </c>
      <c r="D204" s="46" t="s">
        <v>553</v>
      </c>
      <c r="E204" s="38">
        <v>3920.55</v>
      </c>
      <c r="F204" s="38">
        <v>3920.55</v>
      </c>
      <c r="G204" s="39">
        <v>6241.75</v>
      </c>
      <c r="H204" s="38">
        <v>3920.55</v>
      </c>
      <c r="I204" s="43">
        <v>2200</v>
      </c>
      <c r="J204" s="39"/>
      <c r="K204" s="38">
        <f t="shared" si="238"/>
        <v>47.05</v>
      </c>
      <c r="L204" s="38">
        <f t="shared" si="239"/>
        <v>627.29</v>
      </c>
      <c r="M204" s="39">
        <f t="shared" si="240"/>
        <v>499.34</v>
      </c>
      <c r="N204" s="38">
        <f t="shared" si="241"/>
        <v>27.44</v>
      </c>
      <c r="O204" s="39">
        <f t="shared" si="242"/>
        <v>110</v>
      </c>
      <c r="P204" s="39">
        <f t="shared" si="243"/>
        <v>0</v>
      </c>
      <c r="Q204" s="39">
        <f t="shared" si="244"/>
        <v>1311.12</v>
      </c>
      <c r="R204" s="38">
        <f t="shared" si="245"/>
        <v>0</v>
      </c>
      <c r="S204" s="38">
        <f t="shared" si="246"/>
        <v>313.64</v>
      </c>
      <c r="T204" s="39">
        <f t="shared" si="247"/>
        <v>124.84</v>
      </c>
      <c r="U204" s="38">
        <f t="shared" si="248"/>
        <v>11.76</v>
      </c>
      <c r="V204" s="39">
        <f t="shared" si="249"/>
        <v>110</v>
      </c>
      <c r="W204" s="39">
        <f t="shared" si="250"/>
        <v>0</v>
      </c>
      <c r="X204" s="38">
        <f t="shared" si="251"/>
        <v>560.24</v>
      </c>
      <c r="Y204" s="38">
        <f t="shared" si="252"/>
        <v>1871.36</v>
      </c>
      <c r="Z204" s="43"/>
      <c r="AA204" s="41" t="s">
        <v>71</v>
      </c>
      <c r="AB204" s="42">
        <f t="shared" ref="AB204:AH204" si="264">K204+R204</f>
        <v>47.05</v>
      </c>
      <c r="AC204" s="42">
        <f t="shared" si="264"/>
        <v>940.93</v>
      </c>
      <c r="AD204" s="42">
        <f t="shared" si="264"/>
        <v>624.18</v>
      </c>
      <c r="AE204" s="42">
        <f t="shared" si="264"/>
        <v>39.2</v>
      </c>
      <c r="AF204" s="42">
        <f t="shared" si="264"/>
        <v>220</v>
      </c>
      <c r="AG204" s="42">
        <f t="shared" si="264"/>
        <v>0</v>
      </c>
      <c r="AH204" s="42">
        <f t="shared" si="264"/>
        <v>1871.36</v>
      </c>
      <c r="AI204" s="41" t="s">
        <v>33</v>
      </c>
    </row>
    <row r="205" s="15" customFormat="1" ht="16" customHeight="1" spans="1:36">
      <c r="A205" s="37">
        <f t="shared" si="237"/>
        <v>202</v>
      </c>
      <c r="B205" s="38" t="s">
        <v>554</v>
      </c>
      <c r="C205" s="54" t="s">
        <v>555</v>
      </c>
      <c r="D205" s="46" t="s">
        <v>556</v>
      </c>
      <c r="E205" s="38">
        <v>3920.55</v>
      </c>
      <c r="F205" s="38">
        <v>3920.55</v>
      </c>
      <c r="G205" s="39">
        <v>6241.75</v>
      </c>
      <c r="H205" s="38">
        <v>3920.55</v>
      </c>
      <c r="I205" s="43">
        <v>3180</v>
      </c>
      <c r="J205" s="39"/>
      <c r="K205" s="38">
        <f t="shared" si="238"/>
        <v>47.05</v>
      </c>
      <c r="L205" s="38">
        <f t="shared" si="239"/>
        <v>627.29</v>
      </c>
      <c r="M205" s="39">
        <f t="shared" si="240"/>
        <v>499.34</v>
      </c>
      <c r="N205" s="38">
        <f t="shared" si="241"/>
        <v>27.44</v>
      </c>
      <c r="O205" s="39">
        <f t="shared" si="242"/>
        <v>159</v>
      </c>
      <c r="P205" s="39">
        <f t="shared" si="243"/>
        <v>0</v>
      </c>
      <c r="Q205" s="39">
        <f t="shared" si="244"/>
        <v>1360.12</v>
      </c>
      <c r="R205" s="38">
        <f t="shared" si="245"/>
        <v>0</v>
      </c>
      <c r="S205" s="38">
        <f t="shared" si="246"/>
        <v>313.64</v>
      </c>
      <c r="T205" s="39">
        <f t="shared" si="247"/>
        <v>124.84</v>
      </c>
      <c r="U205" s="38">
        <f t="shared" si="248"/>
        <v>11.76</v>
      </c>
      <c r="V205" s="39">
        <f t="shared" si="249"/>
        <v>159</v>
      </c>
      <c r="W205" s="39">
        <f t="shared" si="250"/>
        <v>0</v>
      </c>
      <c r="X205" s="38">
        <f t="shared" si="251"/>
        <v>609.24</v>
      </c>
      <c r="Y205" s="38">
        <f t="shared" si="252"/>
        <v>1969.36</v>
      </c>
      <c r="Z205" s="43"/>
      <c r="AA205" s="41" t="s">
        <v>79</v>
      </c>
      <c r="AB205" s="42">
        <f t="shared" ref="AB205:AH205" si="265">K205+R205</f>
        <v>47.05</v>
      </c>
      <c r="AC205" s="42">
        <f t="shared" si="265"/>
        <v>940.93</v>
      </c>
      <c r="AD205" s="42">
        <f t="shared" si="265"/>
        <v>624.18</v>
      </c>
      <c r="AE205" s="42">
        <f t="shared" si="265"/>
        <v>39.2</v>
      </c>
      <c r="AF205" s="42">
        <f t="shared" si="265"/>
        <v>318</v>
      </c>
      <c r="AG205" s="42">
        <f t="shared" si="265"/>
        <v>0</v>
      </c>
      <c r="AH205" s="42">
        <f t="shared" si="265"/>
        <v>1969.36</v>
      </c>
      <c r="AI205" s="41" t="s">
        <v>35</v>
      </c>
    </row>
    <row r="206" s="15" customFormat="1" ht="16" customHeight="1" spans="1:36">
      <c r="A206" s="37">
        <f t="shared" si="237"/>
        <v>203</v>
      </c>
      <c r="B206" s="38" t="s">
        <v>238</v>
      </c>
      <c r="C206" s="45" t="s">
        <v>557</v>
      </c>
      <c r="D206" s="46" t="s">
        <v>558</v>
      </c>
      <c r="E206" s="63">
        <v>3920.55</v>
      </c>
      <c r="F206" s="38">
        <v>3920.55</v>
      </c>
      <c r="G206" s="39">
        <v>6241.75</v>
      </c>
      <c r="H206" s="38">
        <v>3920.55</v>
      </c>
      <c r="I206" s="43">
        <v>2200</v>
      </c>
      <c r="J206" s="39"/>
      <c r="K206" s="38">
        <f t="shared" si="238"/>
        <v>47.05</v>
      </c>
      <c r="L206" s="38">
        <f t="shared" si="239"/>
        <v>627.29</v>
      </c>
      <c r="M206" s="39">
        <f t="shared" si="240"/>
        <v>499.34</v>
      </c>
      <c r="N206" s="38">
        <f t="shared" si="241"/>
        <v>27.44</v>
      </c>
      <c r="O206" s="39">
        <f t="shared" si="242"/>
        <v>110</v>
      </c>
      <c r="P206" s="39">
        <f t="shared" si="243"/>
        <v>0</v>
      </c>
      <c r="Q206" s="39">
        <f t="shared" si="244"/>
        <v>1311.12</v>
      </c>
      <c r="R206" s="38">
        <f t="shared" si="245"/>
        <v>0</v>
      </c>
      <c r="S206" s="38">
        <f t="shared" si="246"/>
        <v>313.64</v>
      </c>
      <c r="T206" s="39">
        <f t="shared" si="247"/>
        <v>124.84</v>
      </c>
      <c r="U206" s="38">
        <f t="shared" si="248"/>
        <v>11.76</v>
      </c>
      <c r="V206" s="39">
        <f t="shared" si="249"/>
        <v>110</v>
      </c>
      <c r="W206" s="39">
        <f t="shared" si="250"/>
        <v>0</v>
      </c>
      <c r="X206" s="38">
        <f t="shared" si="251"/>
        <v>560.24</v>
      </c>
      <c r="Y206" s="38">
        <f t="shared" si="252"/>
        <v>1871.36</v>
      </c>
      <c r="Z206" s="43"/>
      <c r="AA206" s="41" t="s">
        <v>60</v>
      </c>
      <c r="AB206" s="42">
        <f t="shared" ref="AB206:AH206" si="266">K206+R206</f>
        <v>47.05</v>
      </c>
      <c r="AC206" s="42">
        <f t="shared" si="266"/>
        <v>940.93</v>
      </c>
      <c r="AD206" s="42">
        <f t="shared" si="266"/>
        <v>624.18</v>
      </c>
      <c r="AE206" s="42">
        <f t="shared" si="266"/>
        <v>39.2</v>
      </c>
      <c r="AF206" s="42">
        <f t="shared" si="266"/>
        <v>220</v>
      </c>
      <c r="AG206" s="42">
        <f t="shared" si="266"/>
        <v>0</v>
      </c>
      <c r="AH206" s="42">
        <f t="shared" si="266"/>
        <v>1871.36</v>
      </c>
      <c r="AI206" s="41" t="s">
        <v>33</v>
      </c>
    </row>
    <row r="207" s="15" customFormat="1" ht="16" customHeight="1" spans="1:36">
      <c r="A207" s="37">
        <f t="shared" si="237"/>
        <v>204</v>
      </c>
      <c r="B207" s="38" t="s">
        <v>189</v>
      </c>
      <c r="C207" s="45" t="s">
        <v>559</v>
      </c>
      <c r="D207" s="46" t="s">
        <v>560</v>
      </c>
      <c r="E207" s="63">
        <v>3920.55</v>
      </c>
      <c r="F207" s="38">
        <v>3920.55</v>
      </c>
      <c r="G207" s="39">
        <v>6241.75</v>
      </c>
      <c r="H207" s="38">
        <v>3920.55</v>
      </c>
      <c r="I207" s="43">
        <v>3180</v>
      </c>
      <c r="J207" s="39"/>
      <c r="K207" s="38">
        <f t="shared" si="238"/>
        <v>47.05</v>
      </c>
      <c r="L207" s="38">
        <f t="shared" si="239"/>
        <v>627.29</v>
      </c>
      <c r="M207" s="39">
        <f t="shared" si="240"/>
        <v>499.34</v>
      </c>
      <c r="N207" s="38">
        <f t="shared" si="241"/>
        <v>27.44</v>
      </c>
      <c r="O207" s="39">
        <f t="shared" si="242"/>
        <v>159</v>
      </c>
      <c r="P207" s="39">
        <f t="shared" si="243"/>
        <v>0</v>
      </c>
      <c r="Q207" s="39">
        <f t="shared" si="244"/>
        <v>1360.12</v>
      </c>
      <c r="R207" s="38">
        <f t="shared" si="245"/>
        <v>0</v>
      </c>
      <c r="S207" s="38">
        <f t="shared" si="246"/>
        <v>313.64</v>
      </c>
      <c r="T207" s="39">
        <f t="shared" si="247"/>
        <v>124.84</v>
      </c>
      <c r="U207" s="38">
        <f t="shared" si="248"/>
        <v>11.76</v>
      </c>
      <c r="V207" s="39">
        <f t="shared" si="249"/>
        <v>159</v>
      </c>
      <c r="W207" s="39">
        <f t="shared" si="250"/>
        <v>0</v>
      </c>
      <c r="X207" s="38">
        <f t="shared" si="251"/>
        <v>609.24</v>
      </c>
      <c r="Y207" s="38">
        <f t="shared" si="252"/>
        <v>1969.36</v>
      </c>
      <c r="Z207" s="43"/>
      <c r="AA207" s="41" t="s">
        <v>52</v>
      </c>
      <c r="AB207" s="42">
        <f t="shared" ref="AB207:AH207" si="267">K207+R207</f>
        <v>47.05</v>
      </c>
      <c r="AC207" s="42">
        <f t="shared" si="267"/>
        <v>940.93</v>
      </c>
      <c r="AD207" s="42">
        <f t="shared" si="267"/>
        <v>624.18</v>
      </c>
      <c r="AE207" s="42">
        <f t="shared" si="267"/>
        <v>39.2</v>
      </c>
      <c r="AF207" s="42">
        <f t="shared" si="267"/>
        <v>318</v>
      </c>
      <c r="AG207" s="42">
        <f t="shared" si="267"/>
        <v>0</v>
      </c>
      <c r="AH207" s="42">
        <f t="shared" si="267"/>
        <v>1969.36</v>
      </c>
      <c r="AI207" s="41" t="s">
        <v>36</v>
      </c>
    </row>
    <row r="208" s="15" customFormat="1" ht="16" customHeight="1" spans="1:36">
      <c r="A208" s="37">
        <f t="shared" si="237"/>
        <v>205</v>
      </c>
      <c r="B208" s="38" t="s">
        <v>129</v>
      </c>
      <c r="C208" s="45" t="s">
        <v>561</v>
      </c>
      <c r="D208" s="46" t="s">
        <v>562</v>
      </c>
      <c r="E208" s="63">
        <v>3920.55</v>
      </c>
      <c r="F208" s="38">
        <v>3920.55</v>
      </c>
      <c r="G208" s="39">
        <v>6241.75</v>
      </c>
      <c r="H208" s="38">
        <v>3920.55</v>
      </c>
      <c r="I208" s="43">
        <v>3180</v>
      </c>
      <c r="J208" s="39"/>
      <c r="K208" s="38">
        <f t="shared" si="238"/>
        <v>47.05</v>
      </c>
      <c r="L208" s="38">
        <f t="shared" si="239"/>
        <v>627.29</v>
      </c>
      <c r="M208" s="39">
        <f t="shared" si="240"/>
        <v>499.34</v>
      </c>
      <c r="N208" s="38">
        <f t="shared" si="241"/>
        <v>27.44</v>
      </c>
      <c r="O208" s="39">
        <f t="shared" si="242"/>
        <v>159</v>
      </c>
      <c r="P208" s="39">
        <f t="shared" si="243"/>
        <v>0</v>
      </c>
      <c r="Q208" s="39">
        <f t="shared" si="244"/>
        <v>1360.12</v>
      </c>
      <c r="R208" s="38">
        <f t="shared" si="245"/>
        <v>0</v>
      </c>
      <c r="S208" s="38">
        <f t="shared" si="246"/>
        <v>313.64</v>
      </c>
      <c r="T208" s="39">
        <f t="shared" si="247"/>
        <v>124.84</v>
      </c>
      <c r="U208" s="38">
        <f t="shared" si="248"/>
        <v>11.76</v>
      </c>
      <c r="V208" s="39">
        <f t="shared" si="249"/>
        <v>159</v>
      </c>
      <c r="W208" s="39">
        <f t="shared" si="250"/>
        <v>0</v>
      </c>
      <c r="X208" s="38">
        <f t="shared" si="251"/>
        <v>609.24</v>
      </c>
      <c r="Y208" s="38">
        <f t="shared" si="252"/>
        <v>1969.36</v>
      </c>
      <c r="Z208" s="43"/>
      <c r="AA208" s="41" t="s">
        <v>58</v>
      </c>
      <c r="AB208" s="42">
        <f t="shared" ref="AB208:AH208" si="268">K208+R208</f>
        <v>47.05</v>
      </c>
      <c r="AC208" s="42">
        <f t="shared" si="268"/>
        <v>940.93</v>
      </c>
      <c r="AD208" s="42">
        <f t="shared" si="268"/>
        <v>624.18</v>
      </c>
      <c r="AE208" s="42">
        <f t="shared" si="268"/>
        <v>39.2</v>
      </c>
      <c r="AF208" s="42">
        <f t="shared" si="268"/>
        <v>318</v>
      </c>
      <c r="AG208" s="42">
        <f t="shared" si="268"/>
        <v>0</v>
      </c>
      <c r="AH208" s="42">
        <f t="shared" si="268"/>
        <v>1969.36</v>
      </c>
      <c r="AI208" s="41" t="s">
        <v>35</v>
      </c>
    </row>
    <row r="209" s="15" customFormat="1" ht="16" customHeight="1" spans="1:35">
      <c r="A209" s="37">
        <f t="shared" si="237"/>
        <v>206</v>
      </c>
      <c r="B209" s="38" t="s">
        <v>245</v>
      </c>
      <c r="C209" s="142" t="s">
        <v>563</v>
      </c>
      <c r="D209" s="221" t="s">
        <v>564</v>
      </c>
      <c r="E209" s="63">
        <v>4700</v>
      </c>
      <c r="F209" s="38">
        <v>4700</v>
      </c>
      <c r="G209" s="39">
        <v>6241.75</v>
      </c>
      <c r="H209" s="38">
        <v>4700</v>
      </c>
      <c r="I209" s="43">
        <v>4180</v>
      </c>
      <c r="J209" s="39"/>
      <c r="K209" s="38">
        <f t="shared" si="238"/>
        <v>56.4</v>
      </c>
      <c r="L209" s="38">
        <f t="shared" si="239"/>
        <v>752</v>
      </c>
      <c r="M209" s="39">
        <f t="shared" si="240"/>
        <v>499.34</v>
      </c>
      <c r="N209" s="38">
        <f t="shared" si="241"/>
        <v>32.9</v>
      </c>
      <c r="O209" s="39">
        <f t="shared" si="242"/>
        <v>209</v>
      </c>
      <c r="P209" s="39">
        <f t="shared" si="243"/>
        <v>0</v>
      </c>
      <c r="Q209" s="39">
        <f t="shared" si="244"/>
        <v>1549.64</v>
      </c>
      <c r="R209" s="38">
        <f t="shared" si="245"/>
        <v>0</v>
      </c>
      <c r="S209" s="38">
        <f t="shared" si="246"/>
        <v>376</v>
      </c>
      <c r="T209" s="39">
        <f t="shared" si="247"/>
        <v>124.84</v>
      </c>
      <c r="U209" s="38">
        <f t="shared" si="248"/>
        <v>14.1</v>
      </c>
      <c r="V209" s="39">
        <f t="shared" si="249"/>
        <v>209</v>
      </c>
      <c r="W209" s="39">
        <f t="shared" si="250"/>
        <v>0</v>
      </c>
      <c r="X209" s="38">
        <f t="shared" si="251"/>
        <v>723.94</v>
      </c>
      <c r="Y209" s="38">
        <f t="shared" si="252"/>
        <v>2273.58</v>
      </c>
      <c r="Z209" s="43"/>
      <c r="AA209" s="41" t="s">
        <v>58</v>
      </c>
      <c r="AB209" s="42">
        <f t="shared" ref="AB209:AH209" si="269">K209+R209</f>
        <v>56.4</v>
      </c>
      <c r="AC209" s="42">
        <f t="shared" si="269"/>
        <v>1128</v>
      </c>
      <c r="AD209" s="42">
        <f t="shared" si="269"/>
        <v>624.18</v>
      </c>
      <c r="AE209" s="42">
        <f t="shared" si="269"/>
        <v>47</v>
      </c>
      <c r="AF209" s="42">
        <f t="shared" si="269"/>
        <v>418</v>
      </c>
      <c r="AG209" s="42">
        <f t="shared" si="269"/>
        <v>0</v>
      </c>
      <c r="AH209" s="42">
        <f t="shared" si="269"/>
        <v>2273.58</v>
      </c>
      <c r="AI209" s="41" t="s">
        <v>35</v>
      </c>
    </row>
    <row r="210" s="15" customFormat="1" ht="16" customHeight="1" spans="1:35">
      <c r="A210" s="37">
        <f t="shared" si="237"/>
        <v>207</v>
      </c>
      <c r="B210" s="38" t="s">
        <v>153</v>
      </c>
      <c r="C210" s="45" t="s">
        <v>565</v>
      </c>
      <c r="D210" s="221" t="s">
        <v>566</v>
      </c>
      <c r="E210" s="63">
        <v>3920.55</v>
      </c>
      <c r="F210" s="38">
        <v>3920.55</v>
      </c>
      <c r="G210" s="39">
        <v>6241.75</v>
      </c>
      <c r="H210" s="38">
        <v>3920.55</v>
      </c>
      <c r="I210" s="43">
        <v>3180</v>
      </c>
      <c r="J210" s="39"/>
      <c r="K210" s="38">
        <f t="shared" si="238"/>
        <v>47.05</v>
      </c>
      <c r="L210" s="38">
        <f t="shared" si="239"/>
        <v>627.29</v>
      </c>
      <c r="M210" s="39">
        <f t="shared" si="240"/>
        <v>499.34</v>
      </c>
      <c r="N210" s="38">
        <f t="shared" si="241"/>
        <v>27.44</v>
      </c>
      <c r="O210" s="39">
        <f t="shared" si="242"/>
        <v>159</v>
      </c>
      <c r="P210" s="39">
        <f t="shared" si="243"/>
        <v>0</v>
      </c>
      <c r="Q210" s="39">
        <f t="shared" si="244"/>
        <v>1360.12</v>
      </c>
      <c r="R210" s="38">
        <f t="shared" si="245"/>
        <v>0</v>
      </c>
      <c r="S210" s="38">
        <f t="shared" si="246"/>
        <v>313.64</v>
      </c>
      <c r="T210" s="39">
        <f t="shared" si="247"/>
        <v>124.84</v>
      </c>
      <c r="U210" s="38">
        <f t="shared" si="248"/>
        <v>11.76</v>
      </c>
      <c r="V210" s="39">
        <f t="shared" si="249"/>
        <v>159</v>
      </c>
      <c r="W210" s="39">
        <f t="shared" si="250"/>
        <v>0</v>
      </c>
      <c r="X210" s="38">
        <f t="shared" si="251"/>
        <v>609.24</v>
      </c>
      <c r="Y210" s="38">
        <f t="shared" si="252"/>
        <v>1969.36</v>
      </c>
      <c r="Z210" s="43"/>
      <c r="AA210" s="41" t="s">
        <v>57</v>
      </c>
      <c r="AB210" s="42">
        <f t="shared" ref="AB210:AH210" si="270">K210+R210</f>
        <v>47.05</v>
      </c>
      <c r="AC210" s="42">
        <f t="shared" si="270"/>
        <v>940.93</v>
      </c>
      <c r="AD210" s="42">
        <f t="shared" si="270"/>
        <v>624.18</v>
      </c>
      <c r="AE210" s="42">
        <f t="shared" si="270"/>
        <v>39.2</v>
      </c>
      <c r="AF210" s="42">
        <f t="shared" si="270"/>
        <v>318</v>
      </c>
      <c r="AG210" s="42">
        <f t="shared" si="270"/>
        <v>0</v>
      </c>
      <c r="AH210" s="42">
        <f t="shared" si="270"/>
        <v>1969.36</v>
      </c>
      <c r="AI210" s="41" t="s">
        <v>36</v>
      </c>
    </row>
    <row r="211" s="15" customFormat="1" ht="16" customHeight="1" spans="1:35">
      <c r="A211" s="37">
        <f t="shared" si="237"/>
        <v>208</v>
      </c>
      <c r="B211" s="38" t="s">
        <v>270</v>
      </c>
      <c r="C211" s="45" t="s">
        <v>567</v>
      </c>
      <c r="D211" s="221" t="s">
        <v>568</v>
      </c>
      <c r="E211" s="63">
        <v>3920.55</v>
      </c>
      <c r="F211" s="38">
        <v>3920.55</v>
      </c>
      <c r="G211" s="39">
        <v>6241.75</v>
      </c>
      <c r="H211" s="38">
        <v>3920.55</v>
      </c>
      <c r="I211" s="43">
        <v>2200</v>
      </c>
      <c r="J211" s="39"/>
      <c r="K211" s="38">
        <f t="shared" si="238"/>
        <v>47.05</v>
      </c>
      <c r="L211" s="38">
        <f t="shared" si="239"/>
        <v>627.29</v>
      </c>
      <c r="M211" s="39">
        <f t="shared" si="240"/>
        <v>499.34</v>
      </c>
      <c r="N211" s="38">
        <f t="shared" si="241"/>
        <v>27.44</v>
      </c>
      <c r="O211" s="39">
        <f t="shared" si="242"/>
        <v>110</v>
      </c>
      <c r="P211" s="39">
        <f t="shared" si="243"/>
        <v>0</v>
      </c>
      <c r="Q211" s="39">
        <f t="shared" si="244"/>
        <v>1311.12</v>
      </c>
      <c r="R211" s="38">
        <f t="shared" si="245"/>
        <v>0</v>
      </c>
      <c r="S211" s="38">
        <f t="shared" si="246"/>
        <v>313.64</v>
      </c>
      <c r="T211" s="39">
        <f t="shared" si="247"/>
        <v>124.84</v>
      </c>
      <c r="U211" s="38">
        <f t="shared" si="248"/>
        <v>11.76</v>
      </c>
      <c r="V211" s="39">
        <f t="shared" si="249"/>
        <v>110</v>
      </c>
      <c r="W211" s="39">
        <f t="shared" si="250"/>
        <v>0</v>
      </c>
      <c r="X211" s="38">
        <f t="shared" si="251"/>
        <v>560.24</v>
      </c>
      <c r="Y211" s="38">
        <f t="shared" si="252"/>
        <v>1871.36</v>
      </c>
      <c r="Z211" s="43"/>
      <c r="AA211" s="41" t="s">
        <v>63</v>
      </c>
      <c r="AB211" s="42">
        <f t="shared" ref="AB211:AH211" si="271">K211+R211</f>
        <v>47.05</v>
      </c>
      <c r="AC211" s="42">
        <f t="shared" si="271"/>
        <v>940.93</v>
      </c>
      <c r="AD211" s="42">
        <f t="shared" si="271"/>
        <v>624.18</v>
      </c>
      <c r="AE211" s="42">
        <f t="shared" si="271"/>
        <v>39.2</v>
      </c>
      <c r="AF211" s="42">
        <f t="shared" si="271"/>
        <v>220</v>
      </c>
      <c r="AG211" s="42">
        <f t="shared" si="271"/>
        <v>0</v>
      </c>
      <c r="AH211" s="42">
        <f t="shared" si="271"/>
        <v>1871.36</v>
      </c>
      <c r="AI211" s="41" t="s">
        <v>36</v>
      </c>
    </row>
    <row r="212" s="15" customFormat="1" ht="16" customHeight="1" spans="1:35">
      <c r="A212" s="37">
        <f t="shared" si="237"/>
        <v>209</v>
      </c>
      <c r="B212" s="38" t="s">
        <v>569</v>
      </c>
      <c r="C212" s="64" t="s">
        <v>570</v>
      </c>
      <c r="D212" s="225" t="s">
        <v>571</v>
      </c>
      <c r="E212" s="63">
        <v>3920.55</v>
      </c>
      <c r="F212" s="38">
        <v>3920.55</v>
      </c>
      <c r="G212" s="39">
        <v>6241.75</v>
      </c>
      <c r="H212" s="38">
        <v>3920.55</v>
      </c>
      <c r="I212" s="43">
        <v>0</v>
      </c>
      <c r="J212" s="39"/>
      <c r="K212" s="38">
        <f t="shared" si="238"/>
        <v>47.05</v>
      </c>
      <c r="L212" s="38">
        <f t="shared" si="239"/>
        <v>627.29</v>
      </c>
      <c r="M212" s="39">
        <f t="shared" si="240"/>
        <v>499.34</v>
      </c>
      <c r="N212" s="38">
        <f t="shared" si="241"/>
        <v>27.44</v>
      </c>
      <c r="O212" s="39">
        <f t="shared" si="242"/>
        <v>0</v>
      </c>
      <c r="P212" s="39">
        <f t="shared" si="243"/>
        <v>0</v>
      </c>
      <c r="Q212" s="39">
        <f t="shared" si="244"/>
        <v>1201.12</v>
      </c>
      <c r="R212" s="38">
        <f t="shared" si="245"/>
        <v>0</v>
      </c>
      <c r="S212" s="38">
        <f t="shared" si="246"/>
        <v>313.64</v>
      </c>
      <c r="T212" s="39">
        <f t="shared" si="247"/>
        <v>124.84</v>
      </c>
      <c r="U212" s="38">
        <f t="shared" si="248"/>
        <v>11.76</v>
      </c>
      <c r="V212" s="39">
        <f t="shared" si="249"/>
        <v>0</v>
      </c>
      <c r="W212" s="39">
        <f t="shared" si="250"/>
        <v>0</v>
      </c>
      <c r="X212" s="38">
        <f t="shared" si="251"/>
        <v>450.24</v>
      </c>
      <c r="Y212" s="38">
        <f t="shared" si="252"/>
        <v>1651.36</v>
      </c>
      <c r="Z212" s="43"/>
      <c r="AA212" s="41" t="s">
        <v>82</v>
      </c>
      <c r="AB212" s="42">
        <f t="shared" ref="AB212:AH212" si="272">K212+R212</f>
        <v>47.05</v>
      </c>
      <c r="AC212" s="42">
        <f t="shared" si="272"/>
        <v>940.93</v>
      </c>
      <c r="AD212" s="42">
        <f t="shared" si="272"/>
        <v>624.18</v>
      </c>
      <c r="AE212" s="42">
        <f t="shared" si="272"/>
        <v>39.2</v>
      </c>
      <c r="AF212" s="42">
        <f t="shared" si="272"/>
        <v>0</v>
      </c>
      <c r="AG212" s="42">
        <f t="shared" si="272"/>
        <v>0</v>
      </c>
      <c r="AH212" s="42">
        <f t="shared" si="272"/>
        <v>1651.36</v>
      </c>
      <c r="AI212" s="41" t="s">
        <v>31</v>
      </c>
    </row>
    <row r="213" s="15" customFormat="1" ht="16" customHeight="1" spans="1:35">
      <c r="A213" s="37">
        <f t="shared" si="237"/>
        <v>210</v>
      </c>
      <c r="B213" s="38" t="s">
        <v>569</v>
      </c>
      <c r="C213" s="64" t="s">
        <v>572</v>
      </c>
      <c r="D213" s="225" t="s">
        <v>573</v>
      </c>
      <c r="E213" s="63">
        <v>3920.55</v>
      </c>
      <c r="F213" s="38">
        <v>3920.55</v>
      </c>
      <c r="G213" s="39">
        <v>6241.75</v>
      </c>
      <c r="H213" s="38">
        <v>3920.55</v>
      </c>
      <c r="I213" s="43">
        <v>0</v>
      </c>
      <c r="J213" s="39"/>
      <c r="K213" s="38">
        <f t="shared" si="238"/>
        <v>47.05</v>
      </c>
      <c r="L213" s="38">
        <f t="shared" si="239"/>
        <v>627.29</v>
      </c>
      <c r="M213" s="39">
        <f t="shared" si="240"/>
        <v>499.34</v>
      </c>
      <c r="N213" s="38">
        <f t="shared" si="241"/>
        <v>27.44</v>
      </c>
      <c r="O213" s="39">
        <f t="shared" si="242"/>
        <v>0</v>
      </c>
      <c r="P213" s="39">
        <f t="shared" si="243"/>
        <v>0</v>
      </c>
      <c r="Q213" s="39">
        <f t="shared" si="244"/>
        <v>1201.12</v>
      </c>
      <c r="R213" s="38">
        <f t="shared" si="245"/>
        <v>0</v>
      </c>
      <c r="S213" s="38">
        <f t="shared" si="246"/>
        <v>313.64</v>
      </c>
      <c r="T213" s="39">
        <f t="shared" si="247"/>
        <v>124.84</v>
      </c>
      <c r="U213" s="38">
        <f t="shared" si="248"/>
        <v>11.76</v>
      </c>
      <c r="V213" s="39">
        <f t="shared" si="249"/>
        <v>0</v>
      </c>
      <c r="W213" s="39">
        <f t="shared" si="250"/>
        <v>0</v>
      </c>
      <c r="X213" s="38">
        <f t="shared" si="251"/>
        <v>450.24</v>
      </c>
      <c r="Y213" s="38">
        <f t="shared" si="252"/>
        <v>1651.36</v>
      </c>
      <c r="Z213" s="43"/>
      <c r="AA213" s="41" t="s">
        <v>82</v>
      </c>
      <c r="AB213" s="42">
        <f t="shared" ref="AB213:AH213" si="273">K213+R213</f>
        <v>47.05</v>
      </c>
      <c r="AC213" s="42">
        <f t="shared" si="273"/>
        <v>940.93</v>
      </c>
      <c r="AD213" s="42">
        <f t="shared" si="273"/>
        <v>624.18</v>
      </c>
      <c r="AE213" s="42">
        <f t="shared" si="273"/>
        <v>39.2</v>
      </c>
      <c r="AF213" s="42">
        <f t="shared" si="273"/>
        <v>0</v>
      </c>
      <c r="AG213" s="42">
        <f t="shared" si="273"/>
        <v>0</v>
      </c>
      <c r="AH213" s="42">
        <f t="shared" si="273"/>
        <v>1651.36</v>
      </c>
      <c r="AI213" s="41" t="s">
        <v>31</v>
      </c>
    </row>
    <row r="214" s="15" customFormat="1" ht="16" customHeight="1" spans="1:35">
      <c r="A214" s="37">
        <f t="shared" si="237"/>
        <v>211</v>
      </c>
      <c r="B214" s="38" t="s">
        <v>129</v>
      </c>
      <c r="C214" s="66" t="s">
        <v>574</v>
      </c>
      <c r="D214" s="46" t="s">
        <v>575</v>
      </c>
      <c r="E214" s="63">
        <v>3920.55</v>
      </c>
      <c r="F214" s="38">
        <v>3920.55</v>
      </c>
      <c r="G214" s="39">
        <v>6241.75</v>
      </c>
      <c r="H214" s="38">
        <v>3920.55</v>
      </c>
      <c r="I214" s="43">
        <v>3180</v>
      </c>
      <c r="J214" s="39"/>
      <c r="K214" s="38">
        <f t="shared" si="238"/>
        <v>47.05</v>
      </c>
      <c r="L214" s="38">
        <f t="shared" si="239"/>
        <v>627.29</v>
      </c>
      <c r="M214" s="39">
        <f t="shared" si="240"/>
        <v>499.34</v>
      </c>
      <c r="N214" s="38">
        <f t="shared" si="241"/>
        <v>27.44</v>
      </c>
      <c r="O214" s="39">
        <f t="shared" si="242"/>
        <v>159</v>
      </c>
      <c r="P214" s="39">
        <f t="shared" si="243"/>
        <v>0</v>
      </c>
      <c r="Q214" s="39">
        <f t="shared" si="244"/>
        <v>1360.12</v>
      </c>
      <c r="R214" s="38">
        <f t="shared" si="245"/>
        <v>0</v>
      </c>
      <c r="S214" s="38">
        <f t="shared" si="246"/>
        <v>313.64</v>
      </c>
      <c r="T214" s="39">
        <f t="shared" si="247"/>
        <v>124.84</v>
      </c>
      <c r="U214" s="38">
        <f t="shared" si="248"/>
        <v>11.76</v>
      </c>
      <c r="V214" s="39">
        <f t="shared" si="249"/>
        <v>159</v>
      </c>
      <c r="W214" s="39">
        <f t="shared" si="250"/>
        <v>0</v>
      </c>
      <c r="X214" s="38">
        <f t="shared" si="251"/>
        <v>609.24</v>
      </c>
      <c r="Y214" s="38">
        <f t="shared" si="252"/>
        <v>1969.36</v>
      </c>
      <c r="Z214" s="43"/>
      <c r="AA214" s="41" t="s">
        <v>58</v>
      </c>
      <c r="AB214" s="42">
        <f t="shared" ref="AB214:AH214" si="274">K214+R214</f>
        <v>47.05</v>
      </c>
      <c r="AC214" s="42">
        <f t="shared" si="274"/>
        <v>940.93</v>
      </c>
      <c r="AD214" s="42">
        <f t="shared" si="274"/>
        <v>624.18</v>
      </c>
      <c r="AE214" s="42">
        <f t="shared" si="274"/>
        <v>39.2</v>
      </c>
      <c r="AF214" s="42">
        <f t="shared" si="274"/>
        <v>318</v>
      </c>
      <c r="AG214" s="42">
        <f t="shared" si="274"/>
        <v>0</v>
      </c>
      <c r="AH214" s="42">
        <f t="shared" si="274"/>
        <v>1969.36</v>
      </c>
      <c r="AI214" s="41" t="s">
        <v>35</v>
      </c>
    </row>
    <row r="215" s="15" customFormat="1" ht="16" customHeight="1" spans="1:35">
      <c r="A215" s="37">
        <f t="shared" si="237"/>
        <v>212</v>
      </c>
      <c r="B215" s="38" t="s">
        <v>238</v>
      </c>
      <c r="C215" s="66" t="s">
        <v>576</v>
      </c>
      <c r="D215" s="46" t="s">
        <v>577</v>
      </c>
      <c r="E215" s="63">
        <v>3920.55</v>
      </c>
      <c r="F215" s="38">
        <v>3920.55</v>
      </c>
      <c r="G215" s="39">
        <v>6241.75</v>
      </c>
      <c r="H215" s="38">
        <v>3920.55</v>
      </c>
      <c r="I215" s="43">
        <v>0</v>
      </c>
      <c r="J215" s="39"/>
      <c r="K215" s="38">
        <f t="shared" si="238"/>
        <v>47.05</v>
      </c>
      <c r="L215" s="38">
        <f t="shared" si="239"/>
        <v>627.29</v>
      </c>
      <c r="M215" s="39">
        <f t="shared" si="240"/>
        <v>499.34</v>
      </c>
      <c r="N215" s="38">
        <f t="shared" si="241"/>
        <v>27.44</v>
      </c>
      <c r="O215" s="39">
        <f t="shared" si="242"/>
        <v>0</v>
      </c>
      <c r="P215" s="39">
        <f t="shared" si="243"/>
        <v>0</v>
      </c>
      <c r="Q215" s="39">
        <f t="shared" si="244"/>
        <v>1201.12</v>
      </c>
      <c r="R215" s="38">
        <f t="shared" si="245"/>
        <v>0</v>
      </c>
      <c r="S215" s="38">
        <f t="shared" si="246"/>
        <v>313.64</v>
      </c>
      <c r="T215" s="39">
        <f t="shared" si="247"/>
        <v>124.84</v>
      </c>
      <c r="U215" s="38">
        <f t="shared" si="248"/>
        <v>11.76</v>
      </c>
      <c r="V215" s="39">
        <f t="shared" si="249"/>
        <v>0</v>
      </c>
      <c r="W215" s="39">
        <f t="shared" si="250"/>
        <v>0</v>
      </c>
      <c r="X215" s="38">
        <f t="shared" si="251"/>
        <v>450.24</v>
      </c>
      <c r="Y215" s="38">
        <f t="shared" si="252"/>
        <v>1651.36</v>
      </c>
      <c r="Z215" s="43"/>
      <c r="AA215" s="41" t="s">
        <v>60</v>
      </c>
      <c r="AB215" s="42">
        <f t="shared" ref="AB215:AH215" si="275">K215+R215</f>
        <v>47.05</v>
      </c>
      <c r="AC215" s="42">
        <f t="shared" si="275"/>
        <v>940.93</v>
      </c>
      <c r="AD215" s="42">
        <f t="shared" si="275"/>
        <v>624.18</v>
      </c>
      <c r="AE215" s="42">
        <f t="shared" si="275"/>
        <v>39.2</v>
      </c>
      <c r="AF215" s="42">
        <f t="shared" si="275"/>
        <v>0</v>
      </c>
      <c r="AG215" s="42">
        <f t="shared" si="275"/>
        <v>0</v>
      </c>
      <c r="AH215" s="42">
        <f t="shared" si="275"/>
        <v>1651.36</v>
      </c>
      <c r="AI215" s="41" t="s">
        <v>33</v>
      </c>
    </row>
    <row r="216" s="15" customFormat="1" ht="16" customHeight="1" spans="1:35">
      <c r="A216" s="37">
        <f t="shared" si="237"/>
        <v>213</v>
      </c>
      <c r="B216" s="38" t="s">
        <v>270</v>
      </c>
      <c r="C216" s="66" t="s">
        <v>578</v>
      </c>
      <c r="D216" s="46" t="s">
        <v>579</v>
      </c>
      <c r="E216" s="63">
        <v>3920.55</v>
      </c>
      <c r="F216" s="38">
        <v>3920.55</v>
      </c>
      <c r="G216" s="39">
        <v>6241.75</v>
      </c>
      <c r="H216" s="38">
        <v>3920.55</v>
      </c>
      <c r="I216" s="43">
        <v>2200</v>
      </c>
      <c r="J216" s="39"/>
      <c r="K216" s="38">
        <f t="shared" si="238"/>
        <v>47.05</v>
      </c>
      <c r="L216" s="38">
        <f t="shared" si="239"/>
        <v>627.29</v>
      </c>
      <c r="M216" s="39">
        <f t="shared" si="240"/>
        <v>499.34</v>
      </c>
      <c r="N216" s="38">
        <f t="shared" si="241"/>
        <v>27.44</v>
      </c>
      <c r="O216" s="39">
        <f t="shared" si="242"/>
        <v>110</v>
      </c>
      <c r="P216" s="39">
        <f t="shared" si="243"/>
        <v>0</v>
      </c>
      <c r="Q216" s="39">
        <f t="shared" si="244"/>
        <v>1311.12</v>
      </c>
      <c r="R216" s="38">
        <f t="shared" si="245"/>
        <v>0</v>
      </c>
      <c r="S216" s="38">
        <f t="shared" si="246"/>
        <v>313.64</v>
      </c>
      <c r="T216" s="39">
        <f t="shared" si="247"/>
        <v>124.84</v>
      </c>
      <c r="U216" s="38">
        <f t="shared" si="248"/>
        <v>11.76</v>
      </c>
      <c r="V216" s="39">
        <f t="shared" si="249"/>
        <v>110</v>
      </c>
      <c r="W216" s="39">
        <f t="shared" si="250"/>
        <v>0</v>
      </c>
      <c r="X216" s="38">
        <f t="shared" si="251"/>
        <v>560.24</v>
      </c>
      <c r="Y216" s="38">
        <f t="shared" si="252"/>
        <v>1871.36</v>
      </c>
      <c r="Z216" s="43"/>
      <c r="AA216" s="41" t="s">
        <v>63</v>
      </c>
      <c r="AB216" s="42">
        <f t="shared" ref="AB216:AH216" si="276">K216+R216</f>
        <v>47.05</v>
      </c>
      <c r="AC216" s="42">
        <f t="shared" si="276"/>
        <v>940.93</v>
      </c>
      <c r="AD216" s="42">
        <f t="shared" si="276"/>
        <v>624.18</v>
      </c>
      <c r="AE216" s="42">
        <f t="shared" si="276"/>
        <v>39.2</v>
      </c>
      <c r="AF216" s="42">
        <f t="shared" si="276"/>
        <v>220</v>
      </c>
      <c r="AG216" s="42">
        <f t="shared" si="276"/>
        <v>0</v>
      </c>
      <c r="AH216" s="42">
        <f t="shared" si="276"/>
        <v>1871.36</v>
      </c>
      <c r="AI216" s="41" t="s">
        <v>33</v>
      </c>
    </row>
    <row r="217" s="15" customFormat="1" ht="16" customHeight="1" spans="1:35">
      <c r="A217" s="37">
        <f t="shared" si="237"/>
        <v>214</v>
      </c>
      <c r="B217" s="38" t="s">
        <v>270</v>
      </c>
      <c r="C217" s="66" t="s">
        <v>580</v>
      </c>
      <c r="D217" s="46" t="s">
        <v>581</v>
      </c>
      <c r="E217" s="67">
        <v>3920.55</v>
      </c>
      <c r="F217" s="39">
        <v>3920.55</v>
      </c>
      <c r="G217" s="39">
        <v>6241.75</v>
      </c>
      <c r="H217" s="39">
        <v>3920.55</v>
      </c>
      <c r="I217" s="43">
        <v>2200</v>
      </c>
      <c r="J217" s="39"/>
      <c r="K217" s="38">
        <f t="shared" si="238"/>
        <v>47.05</v>
      </c>
      <c r="L217" s="38">
        <f t="shared" si="239"/>
        <v>627.29</v>
      </c>
      <c r="M217" s="39">
        <f t="shared" si="240"/>
        <v>499.34</v>
      </c>
      <c r="N217" s="38">
        <f t="shared" si="241"/>
        <v>27.44</v>
      </c>
      <c r="O217" s="39">
        <f t="shared" si="242"/>
        <v>110</v>
      </c>
      <c r="P217" s="39">
        <f t="shared" si="243"/>
        <v>0</v>
      </c>
      <c r="Q217" s="39">
        <f t="shared" si="244"/>
        <v>1311.12</v>
      </c>
      <c r="R217" s="38">
        <f t="shared" si="245"/>
        <v>0</v>
      </c>
      <c r="S217" s="38">
        <f t="shared" si="246"/>
        <v>313.64</v>
      </c>
      <c r="T217" s="39">
        <f t="shared" si="247"/>
        <v>124.84</v>
      </c>
      <c r="U217" s="38">
        <f t="shared" si="248"/>
        <v>11.76</v>
      </c>
      <c r="V217" s="39">
        <f t="shared" si="249"/>
        <v>110</v>
      </c>
      <c r="W217" s="39">
        <f t="shared" si="250"/>
        <v>0</v>
      </c>
      <c r="X217" s="38">
        <f t="shared" si="251"/>
        <v>560.24</v>
      </c>
      <c r="Y217" s="38">
        <f t="shared" si="252"/>
        <v>1871.36</v>
      </c>
      <c r="Z217" s="43"/>
      <c r="AA217" s="41" t="s">
        <v>63</v>
      </c>
      <c r="AB217" s="42">
        <f t="shared" ref="AB217:AH217" si="277">K217+R217</f>
        <v>47.05</v>
      </c>
      <c r="AC217" s="42">
        <f t="shared" si="277"/>
        <v>940.93</v>
      </c>
      <c r="AD217" s="42">
        <f t="shared" si="277"/>
        <v>624.18</v>
      </c>
      <c r="AE217" s="42">
        <f t="shared" si="277"/>
        <v>39.2</v>
      </c>
      <c r="AF217" s="42">
        <f t="shared" si="277"/>
        <v>220</v>
      </c>
      <c r="AG217" s="42">
        <f t="shared" si="277"/>
        <v>0</v>
      </c>
      <c r="AH217" s="42">
        <f t="shared" si="277"/>
        <v>1871.36</v>
      </c>
      <c r="AI217" s="41" t="s">
        <v>33</v>
      </c>
    </row>
    <row r="218" s="15" customFormat="1" ht="16" customHeight="1" spans="1:35">
      <c r="A218" s="37">
        <f t="shared" si="237"/>
        <v>215</v>
      </c>
      <c r="B218" s="38" t="s">
        <v>270</v>
      </c>
      <c r="C218" s="66" t="s">
        <v>582</v>
      </c>
      <c r="D218" s="46" t="s">
        <v>583</v>
      </c>
      <c r="E218" s="67">
        <v>3920.55</v>
      </c>
      <c r="F218" s="39">
        <v>3920.55</v>
      </c>
      <c r="G218" s="39">
        <v>6241.75</v>
      </c>
      <c r="H218" s="39">
        <v>3920.55</v>
      </c>
      <c r="I218" s="43">
        <v>2200</v>
      </c>
      <c r="J218" s="39"/>
      <c r="K218" s="38">
        <f t="shared" si="238"/>
        <v>47.05</v>
      </c>
      <c r="L218" s="38">
        <f t="shared" si="239"/>
        <v>627.29</v>
      </c>
      <c r="M218" s="39">
        <f t="shared" si="240"/>
        <v>499.34</v>
      </c>
      <c r="N218" s="38">
        <f t="shared" si="241"/>
        <v>27.44</v>
      </c>
      <c r="O218" s="39">
        <f t="shared" si="242"/>
        <v>110</v>
      </c>
      <c r="P218" s="39">
        <f t="shared" si="243"/>
        <v>0</v>
      </c>
      <c r="Q218" s="39">
        <f t="shared" si="244"/>
        <v>1311.12</v>
      </c>
      <c r="R218" s="38">
        <f t="shared" si="245"/>
        <v>0</v>
      </c>
      <c r="S218" s="38">
        <f t="shared" si="246"/>
        <v>313.64</v>
      </c>
      <c r="T218" s="39">
        <f t="shared" si="247"/>
        <v>124.84</v>
      </c>
      <c r="U218" s="38">
        <f t="shared" si="248"/>
        <v>11.76</v>
      </c>
      <c r="V218" s="39">
        <f t="shared" si="249"/>
        <v>110</v>
      </c>
      <c r="W218" s="39">
        <f t="shared" si="250"/>
        <v>0</v>
      </c>
      <c r="X218" s="38">
        <f t="shared" si="251"/>
        <v>560.24</v>
      </c>
      <c r="Y218" s="38">
        <f t="shared" si="252"/>
        <v>1871.36</v>
      </c>
      <c r="Z218" s="43"/>
      <c r="AA218" s="41" t="s">
        <v>63</v>
      </c>
      <c r="AB218" s="42">
        <f t="shared" ref="AB218:AH218" si="278">K218+R218</f>
        <v>47.05</v>
      </c>
      <c r="AC218" s="42">
        <f t="shared" si="278"/>
        <v>940.93</v>
      </c>
      <c r="AD218" s="42">
        <f t="shared" si="278"/>
        <v>624.18</v>
      </c>
      <c r="AE218" s="42">
        <f t="shared" si="278"/>
        <v>39.2</v>
      </c>
      <c r="AF218" s="42">
        <f t="shared" si="278"/>
        <v>220</v>
      </c>
      <c r="AG218" s="42">
        <f t="shared" si="278"/>
        <v>0</v>
      </c>
      <c r="AH218" s="42">
        <f t="shared" si="278"/>
        <v>1871.36</v>
      </c>
      <c r="AI218" s="41" t="s">
        <v>33</v>
      </c>
    </row>
    <row r="219" s="15" customFormat="1" ht="16" customHeight="1" spans="1:35">
      <c r="A219" s="37">
        <f t="shared" si="237"/>
        <v>216</v>
      </c>
      <c r="B219" s="38" t="s">
        <v>270</v>
      </c>
      <c r="C219" s="66" t="s">
        <v>584</v>
      </c>
      <c r="D219" s="46" t="s">
        <v>585</v>
      </c>
      <c r="E219" s="67">
        <v>3920.55</v>
      </c>
      <c r="F219" s="39">
        <v>3920.55</v>
      </c>
      <c r="G219" s="39">
        <v>6241.75</v>
      </c>
      <c r="H219" s="39">
        <v>3920.55</v>
      </c>
      <c r="I219" s="43">
        <v>2200</v>
      </c>
      <c r="J219" s="39"/>
      <c r="K219" s="38">
        <f t="shared" si="238"/>
        <v>47.05</v>
      </c>
      <c r="L219" s="38">
        <f t="shared" si="239"/>
        <v>627.29</v>
      </c>
      <c r="M219" s="39">
        <f t="shared" si="240"/>
        <v>499.34</v>
      </c>
      <c r="N219" s="38">
        <f t="shared" si="241"/>
        <v>27.44</v>
      </c>
      <c r="O219" s="39">
        <f t="shared" si="242"/>
        <v>110</v>
      </c>
      <c r="P219" s="39">
        <f t="shared" si="243"/>
        <v>0</v>
      </c>
      <c r="Q219" s="39">
        <f t="shared" si="244"/>
        <v>1311.12</v>
      </c>
      <c r="R219" s="38">
        <f t="shared" si="245"/>
        <v>0</v>
      </c>
      <c r="S219" s="38">
        <f t="shared" si="246"/>
        <v>313.64</v>
      </c>
      <c r="T219" s="39">
        <f t="shared" si="247"/>
        <v>124.84</v>
      </c>
      <c r="U219" s="38">
        <f t="shared" si="248"/>
        <v>11.76</v>
      </c>
      <c r="V219" s="39">
        <f t="shared" si="249"/>
        <v>110</v>
      </c>
      <c r="W219" s="39">
        <f t="shared" si="250"/>
        <v>0</v>
      </c>
      <c r="X219" s="38">
        <f t="shared" si="251"/>
        <v>560.24</v>
      </c>
      <c r="Y219" s="38">
        <f t="shared" si="252"/>
        <v>1871.36</v>
      </c>
      <c r="Z219" s="43"/>
      <c r="AA219" s="41" t="s">
        <v>63</v>
      </c>
      <c r="AB219" s="42">
        <f t="shared" ref="AB219:AH219" si="279">K219+R219</f>
        <v>47.05</v>
      </c>
      <c r="AC219" s="42">
        <f t="shared" si="279"/>
        <v>940.93</v>
      </c>
      <c r="AD219" s="42">
        <f t="shared" si="279"/>
        <v>624.18</v>
      </c>
      <c r="AE219" s="42">
        <f t="shared" si="279"/>
        <v>39.2</v>
      </c>
      <c r="AF219" s="42">
        <f t="shared" si="279"/>
        <v>220</v>
      </c>
      <c r="AG219" s="42">
        <f t="shared" si="279"/>
        <v>0</v>
      </c>
      <c r="AH219" s="42">
        <f t="shared" si="279"/>
        <v>1871.36</v>
      </c>
      <c r="AI219" s="41" t="s">
        <v>33</v>
      </c>
    </row>
    <row r="220" s="15" customFormat="1" ht="16" customHeight="1" spans="1:35">
      <c r="A220" s="37">
        <f t="shared" si="237"/>
        <v>217</v>
      </c>
      <c r="B220" s="38" t="s">
        <v>270</v>
      </c>
      <c r="C220" s="68" t="s">
        <v>586</v>
      </c>
      <c r="D220" s="55" t="s">
        <v>587</v>
      </c>
      <c r="E220" s="67">
        <v>3920.55</v>
      </c>
      <c r="F220" s="39">
        <v>3920.55</v>
      </c>
      <c r="G220" s="39">
        <v>6241.75</v>
      </c>
      <c r="H220" s="39">
        <v>3920.55</v>
      </c>
      <c r="I220" s="43">
        <v>2200</v>
      </c>
      <c r="J220" s="39"/>
      <c r="K220" s="38">
        <f t="shared" si="238"/>
        <v>47.05</v>
      </c>
      <c r="L220" s="38">
        <f t="shared" si="239"/>
        <v>627.29</v>
      </c>
      <c r="M220" s="39">
        <f t="shared" si="240"/>
        <v>499.34</v>
      </c>
      <c r="N220" s="38">
        <f t="shared" si="241"/>
        <v>27.44</v>
      </c>
      <c r="O220" s="39">
        <f t="shared" si="242"/>
        <v>110</v>
      </c>
      <c r="P220" s="39">
        <f t="shared" si="243"/>
        <v>0</v>
      </c>
      <c r="Q220" s="39">
        <f t="shared" si="244"/>
        <v>1311.12</v>
      </c>
      <c r="R220" s="38">
        <f t="shared" si="245"/>
        <v>0</v>
      </c>
      <c r="S220" s="38">
        <f t="shared" si="246"/>
        <v>313.64</v>
      </c>
      <c r="T220" s="39">
        <f t="shared" si="247"/>
        <v>124.84</v>
      </c>
      <c r="U220" s="38">
        <f t="shared" si="248"/>
        <v>11.76</v>
      </c>
      <c r="V220" s="39">
        <f t="shared" si="249"/>
        <v>110</v>
      </c>
      <c r="W220" s="39">
        <f t="shared" si="250"/>
        <v>0</v>
      </c>
      <c r="X220" s="38">
        <f t="shared" si="251"/>
        <v>560.24</v>
      </c>
      <c r="Y220" s="38">
        <f t="shared" si="252"/>
        <v>1871.36</v>
      </c>
      <c r="Z220" s="43"/>
      <c r="AA220" s="41" t="s">
        <v>63</v>
      </c>
      <c r="AB220" s="42">
        <f t="shared" ref="AB220:AH220" si="280">K220+R220</f>
        <v>47.05</v>
      </c>
      <c r="AC220" s="42">
        <f t="shared" si="280"/>
        <v>940.93</v>
      </c>
      <c r="AD220" s="42">
        <f t="shared" si="280"/>
        <v>624.18</v>
      </c>
      <c r="AE220" s="42">
        <f t="shared" si="280"/>
        <v>39.2</v>
      </c>
      <c r="AF220" s="42">
        <f t="shared" si="280"/>
        <v>220</v>
      </c>
      <c r="AG220" s="42">
        <f t="shared" si="280"/>
        <v>0</v>
      </c>
      <c r="AH220" s="42">
        <f t="shared" si="280"/>
        <v>1871.36</v>
      </c>
      <c r="AI220" s="41" t="s">
        <v>33</v>
      </c>
    </row>
    <row r="221" s="15" customFormat="1" ht="16" customHeight="1" spans="1:35">
      <c r="A221" s="37">
        <f t="shared" si="237"/>
        <v>218</v>
      </c>
      <c r="B221" s="38" t="s">
        <v>189</v>
      </c>
      <c r="C221" s="68" t="s">
        <v>588</v>
      </c>
      <c r="D221" s="55" t="s">
        <v>589</v>
      </c>
      <c r="E221" s="67">
        <v>3920.55</v>
      </c>
      <c r="F221" s="39">
        <v>3920.55</v>
      </c>
      <c r="G221" s="39">
        <v>6241.75</v>
      </c>
      <c r="H221" s="39">
        <v>3920.55</v>
      </c>
      <c r="I221" s="43">
        <v>2200</v>
      </c>
      <c r="J221" s="39"/>
      <c r="K221" s="38">
        <f t="shared" si="238"/>
        <v>47.05</v>
      </c>
      <c r="L221" s="38">
        <f t="shared" si="239"/>
        <v>627.29</v>
      </c>
      <c r="M221" s="39">
        <f t="shared" si="240"/>
        <v>499.34</v>
      </c>
      <c r="N221" s="38">
        <f t="shared" si="241"/>
        <v>27.44</v>
      </c>
      <c r="O221" s="39">
        <f t="shared" si="242"/>
        <v>110</v>
      </c>
      <c r="P221" s="39">
        <f t="shared" si="243"/>
        <v>0</v>
      </c>
      <c r="Q221" s="39">
        <f t="shared" si="244"/>
        <v>1311.12</v>
      </c>
      <c r="R221" s="38">
        <f t="shared" si="245"/>
        <v>0</v>
      </c>
      <c r="S221" s="38">
        <f t="shared" si="246"/>
        <v>313.64</v>
      </c>
      <c r="T221" s="39">
        <f t="shared" si="247"/>
        <v>124.84</v>
      </c>
      <c r="U221" s="38">
        <f t="shared" si="248"/>
        <v>11.76</v>
      </c>
      <c r="V221" s="39">
        <f t="shared" si="249"/>
        <v>110</v>
      </c>
      <c r="W221" s="39">
        <f t="shared" si="250"/>
        <v>0</v>
      </c>
      <c r="X221" s="38">
        <f t="shared" si="251"/>
        <v>560.24</v>
      </c>
      <c r="Y221" s="38">
        <f t="shared" si="252"/>
        <v>1871.36</v>
      </c>
      <c r="Z221" s="43"/>
      <c r="AA221" s="41" t="s">
        <v>52</v>
      </c>
      <c r="AB221" s="42">
        <f t="shared" ref="AB221:AH221" si="281">K221+R221</f>
        <v>47.05</v>
      </c>
      <c r="AC221" s="42">
        <f t="shared" si="281"/>
        <v>940.93</v>
      </c>
      <c r="AD221" s="42">
        <f t="shared" si="281"/>
        <v>624.18</v>
      </c>
      <c r="AE221" s="42">
        <f t="shared" si="281"/>
        <v>39.2</v>
      </c>
      <c r="AF221" s="42">
        <f t="shared" si="281"/>
        <v>220</v>
      </c>
      <c r="AG221" s="42">
        <f t="shared" si="281"/>
        <v>0</v>
      </c>
      <c r="AH221" s="42">
        <f t="shared" si="281"/>
        <v>1871.36</v>
      </c>
      <c r="AI221" s="41" t="s">
        <v>36</v>
      </c>
    </row>
    <row r="222" s="15" customFormat="1" ht="16" customHeight="1" spans="1:35">
      <c r="A222" s="37">
        <f t="shared" si="237"/>
        <v>219</v>
      </c>
      <c r="B222" s="38" t="s">
        <v>153</v>
      </c>
      <c r="C222" s="54" t="s">
        <v>590</v>
      </c>
      <c r="D222" s="55" t="s">
        <v>591</v>
      </c>
      <c r="E222" s="67">
        <v>3920.55</v>
      </c>
      <c r="F222" s="39">
        <v>3920.55</v>
      </c>
      <c r="G222" s="39">
        <v>6241.75</v>
      </c>
      <c r="H222" s="39">
        <v>3920.55</v>
      </c>
      <c r="I222" s="43">
        <v>3180</v>
      </c>
      <c r="J222" s="39"/>
      <c r="K222" s="38">
        <f t="shared" si="238"/>
        <v>47.05</v>
      </c>
      <c r="L222" s="38">
        <f t="shared" si="239"/>
        <v>627.29</v>
      </c>
      <c r="M222" s="39">
        <f t="shared" si="240"/>
        <v>499.34</v>
      </c>
      <c r="N222" s="38">
        <f t="shared" si="241"/>
        <v>27.44</v>
      </c>
      <c r="O222" s="39">
        <f t="shared" si="242"/>
        <v>159</v>
      </c>
      <c r="P222" s="39">
        <f t="shared" si="243"/>
        <v>0</v>
      </c>
      <c r="Q222" s="39">
        <f t="shared" si="244"/>
        <v>1360.12</v>
      </c>
      <c r="R222" s="38">
        <f t="shared" si="245"/>
        <v>0</v>
      </c>
      <c r="S222" s="38">
        <f t="shared" si="246"/>
        <v>313.64</v>
      </c>
      <c r="T222" s="39">
        <f t="shared" si="247"/>
        <v>124.84</v>
      </c>
      <c r="U222" s="38">
        <f t="shared" si="248"/>
        <v>11.76</v>
      </c>
      <c r="V222" s="39">
        <f t="shared" si="249"/>
        <v>159</v>
      </c>
      <c r="W222" s="39">
        <f t="shared" si="250"/>
        <v>0</v>
      </c>
      <c r="X222" s="38">
        <f t="shared" si="251"/>
        <v>609.24</v>
      </c>
      <c r="Y222" s="38">
        <f t="shared" si="252"/>
        <v>1969.36</v>
      </c>
      <c r="Z222" s="43"/>
      <c r="AA222" s="41" t="s">
        <v>57</v>
      </c>
      <c r="AB222" s="42">
        <f t="shared" ref="AB222:AH222" si="282">K222+R222</f>
        <v>47.05</v>
      </c>
      <c r="AC222" s="42">
        <f t="shared" si="282"/>
        <v>940.93</v>
      </c>
      <c r="AD222" s="42">
        <f t="shared" si="282"/>
        <v>624.18</v>
      </c>
      <c r="AE222" s="42">
        <f t="shared" si="282"/>
        <v>39.2</v>
      </c>
      <c r="AF222" s="42">
        <f t="shared" si="282"/>
        <v>318</v>
      </c>
      <c r="AG222" s="42">
        <f t="shared" si="282"/>
        <v>0</v>
      </c>
      <c r="AH222" s="42">
        <f t="shared" si="282"/>
        <v>1969.36</v>
      </c>
      <c r="AI222" s="41" t="s">
        <v>36</v>
      </c>
    </row>
    <row r="223" s="15" customFormat="1" ht="16" customHeight="1" spans="1:35">
      <c r="A223" s="37">
        <f t="shared" si="237"/>
        <v>220</v>
      </c>
      <c r="B223" s="38" t="s">
        <v>195</v>
      </c>
      <c r="C223" s="59" t="s">
        <v>592</v>
      </c>
      <c r="D223" s="40" t="s">
        <v>593</v>
      </c>
      <c r="E223" s="67">
        <v>3920.55</v>
      </c>
      <c r="F223" s="39">
        <v>3920.55</v>
      </c>
      <c r="G223" s="39">
        <v>6241.75</v>
      </c>
      <c r="H223" s="39">
        <v>3920.55</v>
      </c>
      <c r="I223" s="43">
        <v>3180</v>
      </c>
      <c r="J223" s="39"/>
      <c r="K223" s="38">
        <f t="shared" si="238"/>
        <v>47.05</v>
      </c>
      <c r="L223" s="38">
        <f t="shared" si="239"/>
        <v>627.29</v>
      </c>
      <c r="M223" s="39">
        <f t="shared" si="240"/>
        <v>499.34</v>
      </c>
      <c r="N223" s="38">
        <f t="shared" si="241"/>
        <v>27.44</v>
      </c>
      <c r="O223" s="39">
        <f t="shared" si="242"/>
        <v>159</v>
      </c>
      <c r="P223" s="39">
        <f t="shared" si="243"/>
        <v>0</v>
      </c>
      <c r="Q223" s="39">
        <f t="shared" si="244"/>
        <v>1360.12</v>
      </c>
      <c r="R223" s="38">
        <f t="shared" si="245"/>
        <v>0</v>
      </c>
      <c r="S223" s="38">
        <f t="shared" si="246"/>
        <v>313.64</v>
      </c>
      <c r="T223" s="39">
        <f t="shared" si="247"/>
        <v>124.84</v>
      </c>
      <c r="U223" s="38">
        <f t="shared" si="248"/>
        <v>11.76</v>
      </c>
      <c r="V223" s="39">
        <f t="shared" si="249"/>
        <v>159</v>
      </c>
      <c r="W223" s="39">
        <f t="shared" si="250"/>
        <v>0</v>
      </c>
      <c r="X223" s="38">
        <f t="shared" si="251"/>
        <v>609.24</v>
      </c>
      <c r="Y223" s="38">
        <f t="shared" si="252"/>
        <v>1969.36</v>
      </c>
      <c r="Z223" s="35"/>
      <c r="AA223" s="41" t="s">
        <v>72</v>
      </c>
      <c r="AB223" s="42">
        <f t="shared" ref="AB223:AH223" si="283">K223+R223</f>
        <v>47.05</v>
      </c>
      <c r="AC223" s="42">
        <f t="shared" si="283"/>
        <v>940.93</v>
      </c>
      <c r="AD223" s="42">
        <f t="shared" si="283"/>
        <v>624.18</v>
      </c>
      <c r="AE223" s="42">
        <f t="shared" si="283"/>
        <v>39.2</v>
      </c>
      <c r="AF223" s="42">
        <f t="shared" si="283"/>
        <v>318</v>
      </c>
      <c r="AG223" s="42">
        <f t="shared" si="283"/>
        <v>0</v>
      </c>
      <c r="AH223" s="42">
        <f t="shared" si="283"/>
        <v>1969.36</v>
      </c>
      <c r="AI223" s="41" t="s">
        <v>34</v>
      </c>
    </row>
    <row r="224" s="15" customFormat="1" ht="16" customHeight="1" spans="1:35">
      <c r="A224" s="37">
        <f t="shared" si="237"/>
        <v>221</v>
      </c>
      <c r="B224" s="38" t="s">
        <v>110</v>
      </c>
      <c r="C224" s="59" t="s">
        <v>594</v>
      </c>
      <c r="D224" s="40" t="s">
        <v>595</v>
      </c>
      <c r="E224" s="67">
        <v>3920.55</v>
      </c>
      <c r="F224" s="39">
        <v>3920.55</v>
      </c>
      <c r="G224" s="39">
        <v>6241.75</v>
      </c>
      <c r="H224" s="39">
        <v>3920.55</v>
      </c>
      <c r="I224" s="43">
        <v>2200</v>
      </c>
      <c r="J224" s="39"/>
      <c r="K224" s="38">
        <f t="shared" si="238"/>
        <v>47.05</v>
      </c>
      <c r="L224" s="38">
        <f t="shared" si="239"/>
        <v>627.29</v>
      </c>
      <c r="M224" s="39">
        <f t="shared" si="240"/>
        <v>499.34</v>
      </c>
      <c r="N224" s="38">
        <f t="shared" si="241"/>
        <v>27.44</v>
      </c>
      <c r="O224" s="39">
        <f t="shared" si="242"/>
        <v>110</v>
      </c>
      <c r="P224" s="39">
        <f t="shared" si="243"/>
        <v>0</v>
      </c>
      <c r="Q224" s="39">
        <f t="shared" si="244"/>
        <v>1311.12</v>
      </c>
      <c r="R224" s="38">
        <f t="shared" si="245"/>
        <v>0</v>
      </c>
      <c r="S224" s="38">
        <f t="shared" si="246"/>
        <v>313.64</v>
      </c>
      <c r="T224" s="39">
        <f t="shared" si="247"/>
        <v>124.84</v>
      </c>
      <c r="U224" s="38">
        <f t="shared" si="248"/>
        <v>11.76</v>
      </c>
      <c r="V224" s="39">
        <f t="shared" si="249"/>
        <v>110</v>
      </c>
      <c r="W224" s="39">
        <f t="shared" si="250"/>
        <v>0</v>
      </c>
      <c r="X224" s="38">
        <f t="shared" si="251"/>
        <v>560.24</v>
      </c>
      <c r="Y224" s="38">
        <f t="shared" si="252"/>
        <v>1871.36</v>
      </c>
      <c r="Z224" s="35"/>
      <c r="AA224" s="41" t="s">
        <v>62</v>
      </c>
      <c r="AB224" s="42">
        <f t="shared" ref="AB224:AH224" si="284">K224+R224</f>
        <v>47.05</v>
      </c>
      <c r="AC224" s="42">
        <f t="shared" si="284"/>
        <v>940.93</v>
      </c>
      <c r="AD224" s="42">
        <f t="shared" si="284"/>
        <v>624.18</v>
      </c>
      <c r="AE224" s="42">
        <f t="shared" si="284"/>
        <v>39.2</v>
      </c>
      <c r="AF224" s="42">
        <f t="shared" si="284"/>
        <v>220</v>
      </c>
      <c r="AG224" s="42">
        <f t="shared" si="284"/>
        <v>0</v>
      </c>
      <c r="AH224" s="42">
        <f t="shared" si="284"/>
        <v>1871.36</v>
      </c>
      <c r="AI224" s="41" t="s">
        <v>33</v>
      </c>
    </row>
    <row r="225" s="15" customFormat="1" ht="16" customHeight="1" spans="1:36">
      <c r="A225" s="37">
        <f t="shared" si="237"/>
        <v>222</v>
      </c>
      <c r="B225" s="38" t="s">
        <v>110</v>
      </c>
      <c r="C225" s="59" t="s">
        <v>596</v>
      </c>
      <c r="D225" s="40" t="s">
        <v>597</v>
      </c>
      <c r="E225" s="67">
        <v>3920.55</v>
      </c>
      <c r="F225" s="39">
        <v>3920.55</v>
      </c>
      <c r="G225" s="39">
        <v>6241.75</v>
      </c>
      <c r="H225" s="39">
        <v>3920.55</v>
      </c>
      <c r="I225" s="43">
        <v>2200</v>
      </c>
      <c r="J225" s="39"/>
      <c r="K225" s="38">
        <f t="shared" si="238"/>
        <v>47.05</v>
      </c>
      <c r="L225" s="38">
        <f t="shared" si="239"/>
        <v>627.29</v>
      </c>
      <c r="M225" s="39">
        <f t="shared" si="240"/>
        <v>499.34</v>
      </c>
      <c r="N225" s="38">
        <f t="shared" si="241"/>
        <v>27.44</v>
      </c>
      <c r="O225" s="39">
        <f t="shared" si="242"/>
        <v>110</v>
      </c>
      <c r="P225" s="39">
        <f t="shared" si="243"/>
        <v>0</v>
      </c>
      <c r="Q225" s="39">
        <f t="shared" si="244"/>
        <v>1311.12</v>
      </c>
      <c r="R225" s="38">
        <f t="shared" si="245"/>
        <v>0</v>
      </c>
      <c r="S225" s="38">
        <f t="shared" si="246"/>
        <v>313.64</v>
      </c>
      <c r="T225" s="39">
        <f t="shared" si="247"/>
        <v>124.84</v>
      </c>
      <c r="U225" s="38">
        <f t="shared" si="248"/>
        <v>11.76</v>
      </c>
      <c r="V225" s="39">
        <f t="shared" si="249"/>
        <v>110</v>
      </c>
      <c r="W225" s="39">
        <f t="shared" si="250"/>
        <v>0</v>
      </c>
      <c r="X225" s="38">
        <f t="shared" si="251"/>
        <v>560.24</v>
      </c>
      <c r="Y225" s="38">
        <f t="shared" si="252"/>
        <v>1871.36</v>
      </c>
      <c r="Z225" s="35"/>
      <c r="AA225" s="41" t="s">
        <v>62</v>
      </c>
      <c r="AB225" s="42">
        <f t="shared" ref="AB225:AH225" si="285">K225+R225</f>
        <v>47.05</v>
      </c>
      <c r="AC225" s="42">
        <f t="shared" si="285"/>
        <v>940.93</v>
      </c>
      <c r="AD225" s="42">
        <f t="shared" si="285"/>
        <v>624.18</v>
      </c>
      <c r="AE225" s="42">
        <f t="shared" si="285"/>
        <v>39.2</v>
      </c>
      <c r="AF225" s="42">
        <f t="shared" si="285"/>
        <v>220</v>
      </c>
      <c r="AG225" s="42">
        <f t="shared" si="285"/>
        <v>0</v>
      </c>
      <c r="AH225" s="42">
        <f t="shared" si="285"/>
        <v>1871.36</v>
      </c>
      <c r="AI225" s="41" t="s">
        <v>33</v>
      </c>
    </row>
    <row r="226" s="15" customFormat="1" ht="16" customHeight="1" spans="1:36">
      <c r="A226" s="37">
        <f t="shared" si="237"/>
        <v>223</v>
      </c>
      <c r="B226" s="38" t="s">
        <v>195</v>
      </c>
      <c r="C226" s="59" t="s">
        <v>598</v>
      </c>
      <c r="D226" s="40" t="s">
        <v>599</v>
      </c>
      <c r="E226" s="67">
        <v>3920.55</v>
      </c>
      <c r="F226" s="39">
        <v>3920.55</v>
      </c>
      <c r="G226" s="39">
        <v>6241.75</v>
      </c>
      <c r="H226" s="39">
        <v>3920.55</v>
      </c>
      <c r="I226" s="43">
        <v>2200</v>
      </c>
      <c r="J226" s="39"/>
      <c r="K226" s="38">
        <f t="shared" si="238"/>
        <v>47.05</v>
      </c>
      <c r="L226" s="38">
        <f t="shared" si="239"/>
        <v>627.29</v>
      </c>
      <c r="M226" s="39">
        <f t="shared" si="240"/>
        <v>499.34</v>
      </c>
      <c r="N226" s="38">
        <f t="shared" si="241"/>
        <v>27.44</v>
      </c>
      <c r="O226" s="39">
        <f t="shared" si="242"/>
        <v>110</v>
      </c>
      <c r="P226" s="39">
        <f t="shared" si="243"/>
        <v>0</v>
      </c>
      <c r="Q226" s="39">
        <f t="shared" si="244"/>
        <v>1311.12</v>
      </c>
      <c r="R226" s="38">
        <f t="shared" si="245"/>
        <v>0</v>
      </c>
      <c r="S226" s="38">
        <f t="shared" si="246"/>
        <v>313.64</v>
      </c>
      <c r="T226" s="39">
        <f t="shared" si="247"/>
        <v>124.84</v>
      </c>
      <c r="U226" s="38">
        <f t="shared" si="248"/>
        <v>11.76</v>
      </c>
      <c r="V226" s="39">
        <f t="shared" si="249"/>
        <v>110</v>
      </c>
      <c r="W226" s="39">
        <f t="shared" si="250"/>
        <v>0</v>
      </c>
      <c r="X226" s="38">
        <f t="shared" si="251"/>
        <v>560.24</v>
      </c>
      <c r="Y226" s="38">
        <f t="shared" si="252"/>
        <v>1871.36</v>
      </c>
      <c r="Z226" s="35"/>
      <c r="AA226" s="41" t="s">
        <v>63</v>
      </c>
      <c r="AB226" s="42">
        <f t="shared" ref="AB226:AH226" si="286">K226+R226</f>
        <v>47.05</v>
      </c>
      <c r="AC226" s="42">
        <f t="shared" si="286"/>
        <v>940.93</v>
      </c>
      <c r="AD226" s="42">
        <f t="shared" si="286"/>
        <v>624.18</v>
      </c>
      <c r="AE226" s="42">
        <f t="shared" si="286"/>
        <v>39.2</v>
      </c>
      <c r="AF226" s="42">
        <f t="shared" si="286"/>
        <v>220</v>
      </c>
      <c r="AG226" s="42">
        <f t="shared" si="286"/>
        <v>0</v>
      </c>
      <c r="AH226" s="42">
        <f t="shared" si="286"/>
        <v>1871.36</v>
      </c>
      <c r="AI226" s="41" t="s">
        <v>36</v>
      </c>
    </row>
    <row r="227" s="15" customFormat="1" ht="16" customHeight="1" spans="1:36">
      <c r="A227" s="37">
        <f t="shared" si="237"/>
        <v>224</v>
      </c>
      <c r="B227" s="38" t="s">
        <v>270</v>
      </c>
      <c r="C227" s="54" t="s">
        <v>600</v>
      </c>
      <c r="D227" s="40" t="s">
        <v>601</v>
      </c>
      <c r="E227" s="67">
        <v>3920.55</v>
      </c>
      <c r="F227" s="39">
        <v>3920.55</v>
      </c>
      <c r="G227" s="39">
        <v>6241.75</v>
      </c>
      <c r="H227" s="39">
        <v>3920.55</v>
      </c>
      <c r="I227" s="43">
        <v>2200</v>
      </c>
      <c r="J227" s="39"/>
      <c r="K227" s="38">
        <f t="shared" si="238"/>
        <v>47.05</v>
      </c>
      <c r="L227" s="38">
        <f t="shared" si="239"/>
        <v>627.29</v>
      </c>
      <c r="M227" s="39">
        <f t="shared" si="240"/>
        <v>499.34</v>
      </c>
      <c r="N227" s="38">
        <f t="shared" si="241"/>
        <v>27.44</v>
      </c>
      <c r="O227" s="39">
        <f t="shared" si="242"/>
        <v>110</v>
      </c>
      <c r="P227" s="39">
        <f t="shared" si="243"/>
        <v>0</v>
      </c>
      <c r="Q227" s="39">
        <f t="shared" si="244"/>
        <v>1311.12</v>
      </c>
      <c r="R227" s="38">
        <f t="shared" si="245"/>
        <v>0</v>
      </c>
      <c r="S227" s="38">
        <f t="shared" si="246"/>
        <v>313.64</v>
      </c>
      <c r="T227" s="39">
        <f t="shared" si="247"/>
        <v>124.84</v>
      </c>
      <c r="U227" s="38">
        <f t="shared" si="248"/>
        <v>11.76</v>
      </c>
      <c r="V227" s="39">
        <f t="shared" si="249"/>
        <v>110</v>
      </c>
      <c r="W227" s="39">
        <f t="shared" si="250"/>
        <v>0</v>
      </c>
      <c r="X227" s="38">
        <f t="shared" si="251"/>
        <v>560.24</v>
      </c>
      <c r="Y227" s="38">
        <f t="shared" si="252"/>
        <v>1871.36</v>
      </c>
      <c r="Z227" s="35"/>
      <c r="AA227" s="41" t="s">
        <v>63</v>
      </c>
      <c r="AB227" s="42">
        <f t="shared" ref="AB227:AH227" si="287">K227+R227</f>
        <v>47.05</v>
      </c>
      <c r="AC227" s="42">
        <f t="shared" si="287"/>
        <v>940.93</v>
      </c>
      <c r="AD227" s="42">
        <f t="shared" si="287"/>
        <v>624.18</v>
      </c>
      <c r="AE227" s="42">
        <f t="shared" si="287"/>
        <v>39.2</v>
      </c>
      <c r="AF227" s="42">
        <f t="shared" si="287"/>
        <v>220</v>
      </c>
      <c r="AG227" s="42">
        <f t="shared" si="287"/>
        <v>0</v>
      </c>
      <c r="AH227" s="42">
        <f t="shared" si="287"/>
        <v>1871.36</v>
      </c>
      <c r="AI227" s="41" t="s">
        <v>33</v>
      </c>
    </row>
    <row r="228" s="18" customFormat="1" ht="19" customHeight="1" spans="1:36">
      <c r="A228" s="37">
        <f t="shared" si="237"/>
        <v>225</v>
      </c>
      <c r="B228" s="38" t="s">
        <v>347</v>
      </c>
      <c r="C228" s="59" t="s">
        <v>602</v>
      </c>
      <c r="D228" s="220" t="s">
        <v>603</v>
      </c>
      <c r="E228" s="67">
        <v>4200</v>
      </c>
      <c r="F228" s="67">
        <v>4200</v>
      </c>
      <c r="G228" s="39">
        <v>6241.75</v>
      </c>
      <c r="H228" s="67">
        <v>4200</v>
      </c>
      <c r="I228" s="43">
        <v>4180</v>
      </c>
      <c r="J228" s="39"/>
      <c r="K228" s="38">
        <f t="shared" si="238"/>
        <v>50.4</v>
      </c>
      <c r="L228" s="38">
        <f t="shared" si="239"/>
        <v>672</v>
      </c>
      <c r="M228" s="39">
        <f t="shared" si="240"/>
        <v>499.34</v>
      </c>
      <c r="N228" s="38">
        <f t="shared" si="241"/>
        <v>29.4</v>
      </c>
      <c r="O228" s="39">
        <f t="shared" si="242"/>
        <v>209</v>
      </c>
      <c r="P228" s="39">
        <f t="shared" si="243"/>
        <v>0</v>
      </c>
      <c r="Q228" s="39">
        <f t="shared" si="244"/>
        <v>1460.14</v>
      </c>
      <c r="R228" s="38">
        <f t="shared" si="245"/>
        <v>0</v>
      </c>
      <c r="S228" s="38">
        <f t="shared" si="246"/>
        <v>336</v>
      </c>
      <c r="T228" s="39">
        <f t="shared" si="247"/>
        <v>124.84</v>
      </c>
      <c r="U228" s="38">
        <f t="shared" si="248"/>
        <v>12.6</v>
      </c>
      <c r="V228" s="39">
        <f t="shared" si="249"/>
        <v>209</v>
      </c>
      <c r="W228" s="39">
        <f t="shared" si="250"/>
        <v>0</v>
      </c>
      <c r="X228" s="38">
        <f t="shared" si="251"/>
        <v>682.44</v>
      </c>
      <c r="Y228" s="38">
        <f t="shared" si="252"/>
        <v>2142.58</v>
      </c>
      <c r="Z228" s="35"/>
      <c r="AA228" s="41" t="s">
        <v>74</v>
      </c>
      <c r="AB228" s="42">
        <f t="shared" ref="AB228:AH228" si="288">K228+R228</f>
        <v>50.4</v>
      </c>
      <c r="AC228" s="42">
        <f t="shared" si="288"/>
        <v>1008</v>
      </c>
      <c r="AD228" s="42">
        <f t="shared" si="288"/>
        <v>624.18</v>
      </c>
      <c r="AE228" s="42">
        <f t="shared" si="288"/>
        <v>42</v>
      </c>
      <c r="AF228" s="42">
        <f t="shared" si="288"/>
        <v>418</v>
      </c>
      <c r="AG228" s="42">
        <f t="shared" si="288"/>
        <v>0</v>
      </c>
      <c r="AH228" s="42">
        <f t="shared" si="288"/>
        <v>2142.58</v>
      </c>
      <c r="AI228" s="41" t="s">
        <v>35</v>
      </c>
      <c r="AJ228" s="15"/>
    </row>
    <row r="229" s="18" customFormat="1" ht="19" customHeight="1" spans="1:36">
      <c r="A229" s="37">
        <f t="shared" si="237"/>
        <v>226</v>
      </c>
      <c r="B229" s="38" t="s">
        <v>116</v>
      </c>
      <c r="C229" s="59" t="s">
        <v>604</v>
      </c>
      <c r="D229" s="40" t="s">
        <v>605</v>
      </c>
      <c r="E229" s="67">
        <v>3920.55</v>
      </c>
      <c r="F229" s="39">
        <v>3920.55</v>
      </c>
      <c r="G229" s="39">
        <v>6241.75</v>
      </c>
      <c r="H229" s="39">
        <v>3920.55</v>
      </c>
      <c r="I229" s="43">
        <v>2200</v>
      </c>
      <c r="J229" s="39"/>
      <c r="K229" s="38">
        <f t="shared" si="238"/>
        <v>47.05</v>
      </c>
      <c r="L229" s="38">
        <f t="shared" si="239"/>
        <v>627.29</v>
      </c>
      <c r="M229" s="39">
        <f t="shared" si="240"/>
        <v>499.34</v>
      </c>
      <c r="N229" s="38">
        <f t="shared" si="241"/>
        <v>27.44</v>
      </c>
      <c r="O229" s="39">
        <f t="shared" si="242"/>
        <v>110</v>
      </c>
      <c r="P229" s="39">
        <f t="shared" si="243"/>
        <v>0</v>
      </c>
      <c r="Q229" s="39">
        <f t="shared" si="244"/>
        <v>1311.12</v>
      </c>
      <c r="R229" s="38">
        <f t="shared" si="245"/>
        <v>0</v>
      </c>
      <c r="S229" s="38">
        <f t="shared" si="246"/>
        <v>313.64</v>
      </c>
      <c r="T229" s="39">
        <f t="shared" si="247"/>
        <v>124.84</v>
      </c>
      <c r="U229" s="38">
        <f t="shared" si="248"/>
        <v>11.76</v>
      </c>
      <c r="V229" s="39">
        <f t="shared" si="249"/>
        <v>110</v>
      </c>
      <c r="W229" s="39">
        <f t="shared" si="250"/>
        <v>0</v>
      </c>
      <c r="X229" s="38">
        <f t="shared" si="251"/>
        <v>560.24</v>
      </c>
      <c r="Y229" s="38">
        <f t="shared" si="252"/>
        <v>1871.36</v>
      </c>
      <c r="Z229" s="35"/>
      <c r="AA229" s="41" t="s">
        <v>71</v>
      </c>
      <c r="AB229" s="42">
        <f t="shared" ref="AB229:AH229" si="289">K229+R229</f>
        <v>47.05</v>
      </c>
      <c r="AC229" s="42">
        <f t="shared" si="289"/>
        <v>940.93</v>
      </c>
      <c r="AD229" s="42">
        <f t="shared" si="289"/>
        <v>624.18</v>
      </c>
      <c r="AE229" s="42">
        <f t="shared" si="289"/>
        <v>39.2</v>
      </c>
      <c r="AF229" s="42">
        <f t="shared" si="289"/>
        <v>220</v>
      </c>
      <c r="AG229" s="42">
        <f t="shared" si="289"/>
        <v>0</v>
      </c>
      <c r="AH229" s="42">
        <f t="shared" si="289"/>
        <v>1871.36</v>
      </c>
      <c r="AI229" s="41" t="s">
        <v>33</v>
      </c>
      <c r="AJ229" s="15"/>
    </row>
    <row r="230" s="18" customFormat="1" ht="19" customHeight="1" spans="1:36">
      <c r="A230" s="37">
        <f t="shared" si="237"/>
        <v>227</v>
      </c>
      <c r="B230" s="38" t="s">
        <v>181</v>
      </c>
      <c r="C230" s="59" t="s">
        <v>606</v>
      </c>
      <c r="D230" s="40" t="s">
        <v>607</v>
      </c>
      <c r="E230" s="67">
        <v>3920.55</v>
      </c>
      <c r="F230" s="39">
        <v>3920.55</v>
      </c>
      <c r="G230" s="39">
        <v>6241.75</v>
      </c>
      <c r="H230" s="39">
        <v>3920.55</v>
      </c>
      <c r="I230" s="43">
        <v>3180</v>
      </c>
      <c r="J230" s="39"/>
      <c r="K230" s="38">
        <f t="shared" si="238"/>
        <v>47.05</v>
      </c>
      <c r="L230" s="38">
        <f t="shared" si="239"/>
        <v>627.29</v>
      </c>
      <c r="M230" s="39">
        <f t="shared" si="240"/>
        <v>499.34</v>
      </c>
      <c r="N230" s="38">
        <f t="shared" si="241"/>
        <v>27.44</v>
      </c>
      <c r="O230" s="39">
        <f t="shared" si="242"/>
        <v>159</v>
      </c>
      <c r="P230" s="39">
        <f t="shared" si="243"/>
        <v>0</v>
      </c>
      <c r="Q230" s="39">
        <f t="shared" si="244"/>
        <v>1360.12</v>
      </c>
      <c r="R230" s="38">
        <f t="shared" si="245"/>
        <v>0</v>
      </c>
      <c r="S230" s="38">
        <f t="shared" si="246"/>
        <v>313.64</v>
      </c>
      <c r="T230" s="39">
        <f t="shared" si="247"/>
        <v>124.84</v>
      </c>
      <c r="U230" s="38">
        <f t="shared" si="248"/>
        <v>11.76</v>
      </c>
      <c r="V230" s="39">
        <f t="shared" si="249"/>
        <v>159</v>
      </c>
      <c r="W230" s="39">
        <f t="shared" si="250"/>
        <v>0</v>
      </c>
      <c r="X230" s="38">
        <f t="shared" si="251"/>
        <v>609.24</v>
      </c>
      <c r="Y230" s="38">
        <f t="shared" si="252"/>
        <v>1969.36</v>
      </c>
      <c r="Z230" s="35"/>
      <c r="AA230" s="41" t="s">
        <v>81</v>
      </c>
      <c r="AB230" s="42">
        <f t="shared" ref="AB230:AH230" si="290">K230+R230</f>
        <v>47.05</v>
      </c>
      <c r="AC230" s="42">
        <f t="shared" si="290"/>
        <v>940.93</v>
      </c>
      <c r="AD230" s="42">
        <f t="shared" si="290"/>
        <v>624.18</v>
      </c>
      <c r="AE230" s="42">
        <f t="shared" si="290"/>
        <v>39.2</v>
      </c>
      <c r="AF230" s="42">
        <f t="shared" si="290"/>
        <v>318</v>
      </c>
      <c r="AG230" s="42">
        <f t="shared" si="290"/>
        <v>0</v>
      </c>
      <c r="AH230" s="42">
        <f t="shared" si="290"/>
        <v>1969.36</v>
      </c>
      <c r="AI230" s="41" t="s">
        <v>31</v>
      </c>
      <c r="AJ230" s="15"/>
    </row>
    <row r="231" s="18" customFormat="1" ht="19" customHeight="1" spans="1:36">
      <c r="A231" s="37">
        <f t="shared" si="237"/>
        <v>228</v>
      </c>
      <c r="B231" s="38" t="s">
        <v>270</v>
      </c>
      <c r="C231" s="59" t="s">
        <v>608</v>
      </c>
      <c r="D231" s="40" t="s">
        <v>609</v>
      </c>
      <c r="E231" s="67">
        <v>3920.55</v>
      </c>
      <c r="F231" s="39">
        <v>3920.55</v>
      </c>
      <c r="G231" s="39">
        <v>6241.75</v>
      </c>
      <c r="H231" s="39">
        <v>3920.55</v>
      </c>
      <c r="I231" s="43">
        <v>0</v>
      </c>
      <c r="J231" s="39"/>
      <c r="K231" s="38">
        <f t="shared" si="238"/>
        <v>47.05</v>
      </c>
      <c r="L231" s="38">
        <f t="shared" si="239"/>
        <v>627.29</v>
      </c>
      <c r="M231" s="39">
        <f t="shared" si="240"/>
        <v>499.34</v>
      </c>
      <c r="N231" s="38">
        <f t="shared" si="241"/>
        <v>27.44</v>
      </c>
      <c r="O231" s="39">
        <f t="shared" si="242"/>
        <v>0</v>
      </c>
      <c r="P231" s="39">
        <f t="shared" si="243"/>
        <v>0</v>
      </c>
      <c r="Q231" s="39">
        <f t="shared" si="244"/>
        <v>1201.12</v>
      </c>
      <c r="R231" s="38">
        <f t="shared" si="245"/>
        <v>0</v>
      </c>
      <c r="S231" s="38">
        <f t="shared" si="246"/>
        <v>313.64</v>
      </c>
      <c r="T231" s="39">
        <f t="shared" si="247"/>
        <v>124.84</v>
      </c>
      <c r="U231" s="38">
        <f t="shared" si="248"/>
        <v>11.76</v>
      </c>
      <c r="V231" s="39">
        <f t="shared" si="249"/>
        <v>0</v>
      </c>
      <c r="W231" s="39">
        <f t="shared" si="250"/>
        <v>0</v>
      </c>
      <c r="X231" s="38">
        <f t="shared" si="251"/>
        <v>450.24</v>
      </c>
      <c r="Y231" s="38">
        <f t="shared" si="252"/>
        <v>1651.36</v>
      </c>
      <c r="Z231" s="35"/>
      <c r="AA231" s="41" t="s">
        <v>63</v>
      </c>
      <c r="AB231" s="42">
        <f t="shared" ref="AB231:AH231" si="291">K231+R231</f>
        <v>47.05</v>
      </c>
      <c r="AC231" s="42">
        <f t="shared" si="291"/>
        <v>940.93</v>
      </c>
      <c r="AD231" s="42">
        <f t="shared" si="291"/>
        <v>624.18</v>
      </c>
      <c r="AE231" s="42">
        <f t="shared" si="291"/>
        <v>39.2</v>
      </c>
      <c r="AF231" s="42">
        <f t="shared" si="291"/>
        <v>0</v>
      </c>
      <c r="AG231" s="42">
        <f t="shared" si="291"/>
        <v>0</v>
      </c>
      <c r="AH231" s="42">
        <f t="shared" si="291"/>
        <v>1651.36</v>
      </c>
      <c r="AI231" s="41" t="s">
        <v>33</v>
      </c>
      <c r="AJ231" s="15"/>
    </row>
    <row r="232" s="18" customFormat="1" ht="19" customHeight="1" spans="1:36">
      <c r="A232" s="37">
        <f t="shared" si="237"/>
        <v>229</v>
      </c>
      <c r="B232" s="38" t="s">
        <v>116</v>
      </c>
      <c r="C232" s="59" t="s">
        <v>610</v>
      </c>
      <c r="D232" s="40" t="s">
        <v>611</v>
      </c>
      <c r="E232" s="67">
        <v>3920.55</v>
      </c>
      <c r="F232" s="39">
        <v>3920.55</v>
      </c>
      <c r="G232" s="39">
        <v>6241.75</v>
      </c>
      <c r="H232" s="39">
        <v>3920.55</v>
      </c>
      <c r="I232" s="43">
        <v>2200</v>
      </c>
      <c r="J232" s="39"/>
      <c r="K232" s="38">
        <f t="shared" si="238"/>
        <v>47.05</v>
      </c>
      <c r="L232" s="38">
        <f t="shared" si="239"/>
        <v>627.29</v>
      </c>
      <c r="M232" s="39">
        <f t="shared" si="240"/>
        <v>499.34</v>
      </c>
      <c r="N232" s="38">
        <f t="shared" si="241"/>
        <v>27.44</v>
      </c>
      <c r="O232" s="39">
        <f t="shared" si="242"/>
        <v>110</v>
      </c>
      <c r="P232" s="39">
        <f t="shared" si="243"/>
        <v>0</v>
      </c>
      <c r="Q232" s="39">
        <f t="shared" si="244"/>
        <v>1311.12</v>
      </c>
      <c r="R232" s="38">
        <f t="shared" si="245"/>
        <v>0</v>
      </c>
      <c r="S232" s="38">
        <f t="shared" si="246"/>
        <v>313.64</v>
      </c>
      <c r="T232" s="39">
        <f t="shared" si="247"/>
        <v>124.84</v>
      </c>
      <c r="U232" s="38">
        <f t="shared" si="248"/>
        <v>11.76</v>
      </c>
      <c r="V232" s="39">
        <f t="shared" si="249"/>
        <v>110</v>
      </c>
      <c r="W232" s="39">
        <f t="shared" si="250"/>
        <v>0</v>
      </c>
      <c r="X232" s="38">
        <f t="shared" si="251"/>
        <v>560.24</v>
      </c>
      <c r="Y232" s="38">
        <f t="shared" si="252"/>
        <v>1871.36</v>
      </c>
      <c r="Z232" s="35"/>
      <c r="AA232" s="41" t="s">
        <v>68</v>
      </c>
      <c r="AB232" s="42">
        <f t="shared" ref="AB232:AH232" si="292">K232+R232</f>
        <v>47.05</v>
      </c>
      <c r="AC232" s="42">
        <f t="shared" si="292"/>
        <v>940.93</v>
      </c>
      <c r="AD232" s="42">
        <f t="shared" si="292"/>
        <v>624.18</v>
      </c>
      <c r="AE232" s="42">
        <f t="shared" si="292"/>
        <v>39.2</v>
      </c>
      <c r="AF232" s="42">
        <f t="shared" si="292"/>
        <v>220</v>
      </c>
      <c r="AG232" s="42">
        <f t="shared" si="292"/>
        <v>0</v>
      </c>
      <c r="AH232" s="42">
        <f t="shared" si="292"/>
        <v>1871.36</v>
      </c>
      <c r="AI232" s="41" t="s">
        <v>33</v>
      </c>
      <c r="AJ232" s="15"/>
    </row>
    <row r="233" s="18" customFormat="1" ht="19" customHeight="1" spans="1:36">
      <c r="A233" s="37">
        <f t="shared" si="237"/>
        <v>230</v>
      </c>
      <c r="B233" s="38" t="s">
        <v>238</v>
      </c>
      <c r="C233" s="59" t="s">
        <v>612</v>
      </c>
      <c r="D233" s="40" t="s">
        <v>613</v>
      </c>
      <c r="E233" s="67">
        <v>3920.55</v>
      </c>
      <c r="F233" s="39">
        <v>3920.55</v>
      </c>
      <c r="G233" s="39">
        <v>6241.75</v>
      </c>
      <c r="H233" s="39">
        <v>3920.55</v>
      </c>
      <c r="I233" s="43">
        <v>2200</v>
      </c>
      <c r="J233" s="39"/>
      <c r="K233" s="38">
        <f t="shared" si="238"/>
        <v>47.05</v>
      </c>
      <c r="L233" s="38">
        <f t="shared" si="239"/>
        <v>627.29</v>
      </c>
      <c r="M233" s="39">
        <f t="shared" si="240"/>
        <v>499.34</v>
      </c>
      <c r="N233" s="38">
        <f t="shared" si="241"/>
        <v>27.44</v>
      </c>
      <c r="O233" s="39">
        <f t="shared" si="242"/>
        <v>110</v>
      </c>
      <c r="P233" s="39">
        <f t="shared" si="243"/>
        <v>0</v>
      </c>
      <c r="Q233" s="39">
        <f t="shared" si="244"/>
        <v>1311.12</v>
      </c>
      <c r="R233" s="38">
        <f t="shared" si="245"/>
        <v>0</v>
      </c>
      <c r="S233" s="38">
        <f t="shared" si="246"/>
        <v>313.64</v>
      </c>
      <c r="T233" s="39">
        <f t="shared" si="247"/>
        <v>124.84</v>
      </c>
      <c r="U233" s="38">
        <f t="shared" si="248"/>
        <v>11.76</v>
      </c>
      <c r="V233" s="39">
        <f t="shared" si="249"/>
        <v>110</v>
      </c>
      <c r="W233" s="39">
        <f t="shared" si="250"/>
        <v>0</v>
      </c>
      <c r="X233" s="38">
        <f t="shared" si="251"/>
        <v>560.24</v>
      </c>
      <c r="Y233" s="38">
        <f t="shared" si="252"/>
        <v>1871.36</v>
      </c>
      <c r="Z233" s="35"/>
      <c r="AA233" s="41" t="s">
        <v>60</v>
      </c>
      <c r="AB233" s="42">
        <f t="shared" ref="AB233:AH233" si="293">K233+R233</f>
        <v>47.05</v>
      </c>
      <c r="AC233" s="42">
        <f t="shared" si="293"/>
        <v>940.93</v>
      </c>
      <c r="AD233" s="42">
        <f t="shared" si="293"/>
        <v>624.18</v>
      </c>
      <c r="AE233" s="42">
        <f t="shared" si="293"/>
        <v>39.2</v>
      </c>
      <c r="AF233" s="42">
        <f t="shared" si="293"/>
        <v>220</v>
      </c>
      <c r="AG233" s="42">
        <f t="shared" si="293"/>
        <v>0</v>
      </c>
      <c r="AH233" s="42">
        <f t="shared" si="293"/>
        <v>1871.36</v>
      </c>
      <c r="AI233" s="41" t="s">
        <v>33</v>
      </c>
      <c r="AJ233" s="15"/>
    </row>
    <row r="234" s="18" customFormat="1" ht="19" customHeight="1" spans="1:36">
      <c r="A234" s="37">
        <f t="shared" si="237"/>
        <v>231</v>
      </c>
      <c r="B234" s="38" t="s">
        <v>347</v>
      </c>
      <c r="C234" s="59" t="s">
        <v>614</v>
      </c>
      <c r="D234" s="70" t="s">
        <v>615</v>
      </c>
      <c r="E234" s="67">
        <v>3920.55</v>
      </c>
      <c r="F234" s="39">
        <v>3920.55</v>
      </c>
      <c r="G234" s="39">
        <v>6241.75</v>
      </c>
      <c r="H234" s="39">
        <v>3920.55</v>
      </c>
      <c r="I234" s="43">
        <v>2200</v>
      </c>
      <c r="J234" s="39"/>
      <c r="K234" s="38">
        <f t="shared" si="238"/>
        <v>47.05</v>
      </c>
      <c r="L234" s="38">
        <f t="shared" si="239"/>
        <v>627.29</v>
      </c>
      <c r="M234" s="39">
        <f t="shared" si="240"/>
        <v>499.34</v>
      </c>
      <c r="N234" s="38">
        <f t="shared" si="241"/>
        <v>27.44</v>
      </c>
      <c r="O234" s="39">
        <f t="shared" si="242"/>
        <v>110</v>
      </c>
      <c r="P234" s="39">
        <f t="shared" si="243"/>
        <v>0</v>
      </c>
      <c r="Q234" s="39">
        <f t="shared" si="244"/>
        <v>1311.12</v>
      </c>
      <c r="R234" s="38">
        <f t="shared" si="245"/>
        <v>0</v>
      </c>
      <c r="S234" s="38">
        <f t="shared" si="246"/>
        <v>313.64</v>
      </c>
      <c r="T234" s="39">
        <f t="shared" si="247"/>
        <v>124.84</v>
      </c>
      <c r="U234" s="38">
        <f t="shared" si="248"/>
        <v>11.76</v>
      </c>
      <c r="V234" s="39">
        <f t="shared" si="249"/>
        <v>110</v>
      </c>
      <c r="W234" s="39">
        <f t="shared" si="250"/>
        <v>0</v>
      </c>
      <c r="X234" s="38">
        <f t="shared" si="251"/>
        <v>560.24</v>
      </c>
      <c r="Y234" s="38">
        <f t="shared" si="252"/>
        <v>1871.36</v>
      </c>
      <c r="Z234" s="35"/>
      <c r="AA234" s="41" t="s">
        <v>69</v>
      </c>
      <c r="AB234" s="42">
        <f t="shared" ref="AB234:AH234" si="294">K234+R234</f>
        <v>47.05</v>
      </c>
      <c r="AC234" s="42">
        <f t="shared" si="294"/>
        <v>940.93</v>
      </c>
      <c r="AD234" s="42">
        <f t="shared" si="294"/>
        <v>624.18</v>
      </c>
      <c r="AE234" s="42">
        <f t="shared" si="294"/>
        <v>39.2</v>
      </c>
      <c r="AF234" s="42">
        <f t="shared" si="294"/>
        <v>220</v>
      </c>
      <c r="AG234" s="42">
        <f t="shared" si="294"/>
        <v>0</v>
      </c>
      <c r="AH234" s="42">
        <f t="shared" si="294"/>
        <v>1871.36</v>
      </c>
      <c r="AI234" s="41" t="s">
        <v>33</v>
      </c>
      <c r="AJ234" s="15"/>
    </row>
    <row r="235" s="18" customFormat="1" ht="19" customHeight="1" spans="1:36">
      <c r="A235" s="37">
        <f t="shared" si="237"/>
        <v>232</v>
      </c>
      <c r="B235" s="38" t="s">
        <v>347</v>
      </c>
      <c r="C235" s="59" t="s">
        <v>616</v>
      </c>
      <c r="D235" s="70" t="s">
        <v>617</v>
      </c>
      <c r="E235" s="67">
        <v>3920.55</v>
      </c>
      <c r="F235" s="39">
        <v>3920.55</v>
      </c>
      <c r="G235" s="39">
        <v>6241.75</v>
      </c>
      <c r="H235" s="39">
        <v>3920.55</v>
      </c>
      <c r="I235" s="43">
        <v>2200</v>
      </c>
      <c r="J235" s="39"/>
      <c r="K235" s="38">
        <f t="shared" si="238"/>
        <v>47.05</v>
      </c>
      <c r="L235" s="38">
        <f t="shared" si="239"/>
        <v>627.29</v>
      </c>
      <c r="M235" s="39">
        <f t="shared" si="240"/>
        <v>499.34</v>
      </c>
      <c r="N235" s="38">
        <f t="shared" si="241"/>
        <v>27.44</v>
      </c>
      <c r="O235" s="39">
        <f t="shared" si="242"/>
        <v>110</v>
      </c>
      <c r="P235" s="39">
        <f t="shared" si="243"/>
        <v>0</v>
      </c>
      <c r="Q235" s="39">
        <f t="shared" si="244"/>
        <v>1311.12</v>
      </c>
      <c r="R235" s="38">
        <f t="shared" si="245"/>
        <v>0</v>
      </c>
      <c r="S235" s="38">
        <f t="shared" si="246"/>
        <v>313.64</v>
      </c>
      <c r="T235" s="39">
        <f t="shared" si="247"/>
        <v>124.84</v>
      </c>
      <c r="U235" s="38">
        <f t="shared" si="248"/>
        <v>11.76</v>
      </c>
      <c r="V235" s="39">
        <f t="shared" si="249"/>
        <v>110</v>
      </c>
      <c r="W235" s="39">
        <f t="shared" si="250"/>
        <v>0</v>
      </c>
      <c r="X235" s="38">
        <f t="shared" si="251"/>
        <v>560.24</v>
      </c>
      <c r="Y235" s="38">
        <f t="shared" si="252"/>
        <v>1871.36</v>
      </c>
      <c r="Z235" s="35"/>
      <c r="AA235" s="41" t="s">
        <v>69</v>
      </c>
      <c r="AB235" s="42">
        <f t="shared" ref="AB235:AH235" si="295">K235+R235</f>
        <v>47.05</v>
      </c>
      <c r="AC235" s="42">
        <f t="shared" si="295"/>
        <v>940.93</v>
      </c>
      <c r="AD235" s="42">
        <f t="shared" si="295"/>
        <v>624.18</v>
      </c>
      <c r="AE235" s="42">
        <f t="shared" si="295"/>
        <v>39.2</v>
      </c>
      <c r="AF235" s="42">
        <f t="shared" si="295"/>
        <v>220</v>
      </c>
      <c r="AG235" s="42">
        <f t="shared" si="295"/>
        <v>0</v>
      </c>
      <c r="AH235" s="42">
        <f t="shared" si="295"/>
        <v>1871.36</v>
      </c>
      <c r="AI235" s="41" t="s">
        <v>33</v>
      </c>
      <c r="AJ235" s="15"/>
    </row>
    <row r="236" s="18" customFormat="1" ht="19" customHeight="1" spans="1:36">
      <c r="A236" s="37">
        <f t="shared" si="237"/>
        <v>233</v>
      </c>
      <c r="B236" s="38" t="s">
        <v>347</v>
      </c>
      <c r="C236" s="59" t="s">
        <v>618</v>
      </c>
      <c r="D236" s="71" t="s">
        <v>619</v>
      </c>
      <c r="E236" s="67">
        <v>3920.55</v>
      </c>
      <c r="F236" s="39">
        <v>3920.55</v>
      </c>
      <c r="G236" s="39">
        <v>6241.75</v>
      </c>
      <c r="H236" s="39">
        <v>3920.55</v>
      </c>
      <c r="I236" s="43">
        <v>2200</v>
      </c>
      <c r="J236" s="39"/>
      <c r="K236" s="38">
        <f t="shared" si="238"/>
        <v>47.05</v>
      </c>
      <c r="L236" s="38">
        <f t="shared" si="239"/>
        <v>627.29</v>
      </c>
      <c r="M236" s="39">
        <f t="shared" si="240"/>
        <v>499.34</v>
      </c>
      <c r="N236" s="38">
        <f t="shared" si="241"/>
        <v>27.44</v>
      </c>
      <c r="O236" s="39">
        <f t="shared" si="242"/>
        <v>110</v>
      </c>
      <c r="P236" s="39">
        <f t="shared" si="243"/>
        <v>0</v>
      </c>
      <c r="Q236" s="39">
        <f t="shared" si="244"/>
        <v>1311.12</v>
      </c>
      <c r="R236" s="38">
        <f t="shared" si="245"/>
        <v>0</v>
      </c>
      <c r="S236" s="38">
        <f t="shared" si="246"/>
        <v>313.64</v>
      </c>
      <c r="T236" s="39">
        <f t="shared" si="247"/>
        <v>124.84</v>
      </c>
      <c r="U236" s="38">
        <f t="shared" si="248"/>
        <v>11.76</v>
      </c>
      <c r="V236" s="39">
        <f t="shared" si="249"/>
        <v>110</v>
      </c>
      <c r="W236" s="39">
        <f t="shared" si="250"/>
        <v>0</v>
      </c>
      <c r="X236" s="38">
        <f t="shared" si="251"/>
        <v>560.24</v>
      </c>
      <c r="Y236" s="38">
        <f t="shared" si="252"/>
        <v>1871.36</v>
      </c>
      <c r="Z236" s="35"/>
      <c r="AA236" s="41" t="s">
        <v>69</v>
      </c>
      <c r="AB236" s="42">
        <f t="shared" ref="AB236:AH236" si="296">K236+R236</f>
        <v>47.05</v>
      </c>
      <c r="AC236" s="42">
        <f t="shared" si="296"/>
        <v>940.93</v>
      </c>
      <c r="AD236" s="42">
        <f t="shared" si="296"/>
        <v>624.18</v>
      </c>
      <c r="AE236" s="42">
        <f t="shared" si="296"/>
        <v>39.2</v>
      </c>
      <c r="AF236" s="42">
        <f t="shared" si="296"/>
        <v>220</v>
      </c>
      <c r="AG236" s="42">
        <f t="shared" si="296"/>
        <v>0</v>
      </c>
      <c r="AH236" s="42">
        <f t="shared" si="296"/>
        <v>1871.36</v>
      </c>
      <c r="AI236" s="41" t="s">
        <v>33</v>
      </c>
      <c r="AJ236" s="15"/>
    </row>
    <row r="237" s="18" customFormat="1" ht="19" customHeight="1" spans="1:36">
      <c r="A237" s="37">
        <f t="shared" si="237"/>
        <v>234</v>
      </c>
      <c r="B237" s="38" t="s">
        <v>270</v>
      </c>
      <c r="C237" s="59" t="s">
        <v>620</v>
      </c>
      <c r="D237" s="71" t="s">
        <v>621</v>
      </c>
      <c r="E237" s="67">
        <v>3920.55</v>
      </c>
      <c r="F237" s="39">
        <v>3920.55</v>
      </c>
      <c r="G237" s="39">
        <v>6241.75</v>
      </c>
      <c r="H237" s="39">
        <v>3920.55</v>
      </c>
      <c r="I237" s="43">
        <v>2200</v>
      </c>
      <c r="J237" s="39"/>
      <c r="K237" s="38">
        <f t="shared" si="238"/>
        <v>47.05</v>
      </c>
      <c r="L237" s="38">
        <f t="shared" si="239"/>
        <v>627.29</v>
      </c>
      <c r="M237" s="39">
        <f t="shared" si="240"/>
        <v>499.34</v>
      </c>
      <c r="N237" s="38">
        <f t="shared" si="241"/>
        <v>27.44</v>
      </c>
      <c r="O237" s="39">
        <f t="shared" si="242"/>
        <v>110</v>
      </c>
      <c r="P237" s="39">
        <f t="shared" si="243"/>
        <v>0</v>
      </c>
      <c r="Q237" s="39">
        <f t="shared" si="244"/>
        <v>1311.12</v>
      </c>
      <c r="R237" s="38">
        <f t="shared" si="245"/>
        <v>0</v>
      </c>
      <c r="S237" s="38">
        <f t="shared" si="246"/>
        <v>313.64</v>
      </c>
      <c r="T237" s="39">
        <f t="shared" si="247"/>
        <v>124.84</v>
      </c>
      <c r="U237" s="38">
        <f t="shared" si="248"/>
        <v>11.76</v>
      </c>
      <c r="V237" s="39">
        <f t="shared" si="249"/>
        <v>110</v>
      </c>
      <c r="W237" s="39">
        <f t="shared" si="250"/>
        <v>0</v>
      </c>
      <c r="X237" s="38">
        <f t="shared" si="251"/>
        <v>560.24</v>
      </c>
      <c r="Y237" s="38">
        <f t="shared" si="252"/>
        <v>1871.36</v>
      </c>
      <c r="Z237" s="35"/>
      <c r="AA237" s="41" t="s">
        <v>63</v>
      </c>
      <c r="AB237" s="42">
        <f t="shared" ref="AB237:AH237" si="297">K237+R237</f>
        <v>47.05</v>
      </c>
      <c r="AC237" s="42">
        <f t="shared" si="297"/>
        <v>940.93</v>
      </c>
      <c r="AD237" s="42">
        <f t="shared" si="297"/>
        <v>624.18</v>
      </c>
      <c r="AE237" s="42">
        <f t="shared" si="297"/>
        <v>39.2</v>
      </c>
      <c r="AF237" s="42">
        <f t="shared" si="297"/>
        <v>220</v>
      </c>
      <c r="AG237" s="42">
        <f t="shared" si="297"/>
        <v>0</v>
      </c>
      <c r="AH237" s="42">
        <f t="shared" si="297"/>
        <v>1871.36</v>
      </c>
      <c r="AI237" s="41" t="s">
        <v>33</v>
      </c>
      <c r="AJ237" s="15"/>
    </row>
    <row r="238" s="18" customFormat="1" ht="19" customHeight="1" spans="1:36">
      <c r="A238" s="37">
        <f t="shared" si="237"/>
        <v>235</v>
      </c>
      <c r="B238" s="38" t="s">
        <v>347</v>
      </c>
      <c r="C238" s="59" t="s">
        <v>622</v>
      </c>
      <c r="D238" s="71" t="s">
        <v>623</v>
      </c>
      <c r="E238" s="67">
        <v>3920.55</v>
      </c>
      <c r="F238" s="39">
        <v>3920.55</v>
      </c>
      <c r="G238" s="39">
        <v>6241.75</v>
      </c>
      <c r="H238" s="39">
        <v>3920.55</v>
      </c>
      <c r="I238" s="43">
        <v>2200</v>
      </c>
      <c r="J238" s="39"/>
      <c r="K238" s="38">
        <f t="shared" si="238"/>
        <v>47.05</v>
      </c>
      <c r="L238" s="38">
        <f t="shared" si="239"/>
        <v>627.29</v>
      </c>
      <c r="M238" s="39">
        <f t="shared" si="240"/>
        <v>499.34</v>
      </c>
      <c r="N238" s="38">
        <f t="shared" si="241"/>
        <v>27.44</v>
      </c>
      <c r="O238" s="39">
        <f t="shared" si="242"/>
        <v>110</v>
      </c>
      <c r="P238" s="39">
        <f t="shared" si="243"/>
        <v>0</v>
      </c>
      <c r="Q238" s="39">
        <f t="shared" si="244"/>
        <v>1311.12</v>
      </c>
      <c r="R238" s="38">
        <f t="shared" si="245"/>
        <v>0</v>
      </c>
      <c r="S238" s="38">
        <f t="shared" si="246"/>
        <v>313.64</v>
      </c>
      <c r="T238" s="39">
        <f t="shared" si="247"/>
        <v>124.84</v>
      </c>
      <c r="U238" s="38">
        <f t="shared" si="248"/>
        <v>11.76</v>
      </c>
      <c r="V238" s="39">
        <f t="shared" si="249"/>
        <v>110</v>
      </c>
      <c r="W238" s="39">
        <f t="shared" si="250"/>
        <v>0</v>
      </c>
      <c r="X238" s="38">
        <f t="shared" si="251"/>
        <v>560.24</v>
      </c>
      <c r="Y238" s="38">
        <f t="shared" si="252"/>
        <v>1871.36</v>
      </c>
      <c r="Z238" s="35"/>
      <c r="AA238" s="41" t="s">
        <v>69</v>
      </c>
      <c r="AB238" s="42">
        <f t="shared" ref="AB238:AH238" si="298">K238+R238</f>
        <v>47.05</v>
      </c>
      <c r="AC238" s="42">
        <f t="shared" si="298"/>
        <v>940.93</v>
      </c>
      <c r="AD238" s="42">
        <f t="shared" si="298"/>
        <v>624.18</v>
      </c>
      <c r="AE238" s="42">
        <f t="shared" si="298"/>
        <v>39.2</v>
      </c>
      <c r="AF238" s="42">
        <f t="shared" si="298"/>
        <v>220</v>
      </c>
      <c r="AG238" s="42">
        <f t="shared" si="298"/>
        <v>0</v>
      </c>
      <c r="AH238" s="42">
        <f t="shared" si="298"/>
        <v>1871.36</v>
      </c>
      <c r="AI238" s="41" t="s">
        <v>33</v>
      </c>
      <c r="AJ238" s="15"/>
    </row>
    <row r="239" s="18" customFormat="1" ht="19" customHeight="1" spans="1:36">
      <c r="A239" s="37">
        <f t="shared" si="237"/>
        <v>236</v>
      </c>
      <c r="B239" s="38" t="s">
        <v>189</v>
      </c>
      <c r="C239" s="59" t="s">
        <v>624</v>
      </c>
      <c r="D239" s="71" t="s">
        <v>625</v>
      </c>
      <c r="E239" s="67">
        <v>3920.55</v>
      </c>
      <c r="F239" s="39">
        <v>3920.55</v>
      </c>
      <c r="G239" s="39">
        <v>6241.75</v>
      </c>
      <c r="H239" s="39">
        <v>3920.55</v>
      </c>
      <c r="I239" s="43">
        <v>0</v>
      </c>
      <c r="J239" s="39"/>
      <c r="K239" s="38">
        <f t="shared" si="238"/>
        <v>47.05</v>
      </c>
      <c r="L239" s="38">
        <f t="shared" si="239"/>
        <v>627.29</v>
      </c>
      <c r="M239" s="39">
        <f t="shared" si="240"/>
        <v>499.34</v>
      </c>
      <c r="N239" s="38">
        <f t="shared" si="241"/>
        <v>27.44</v>
      </c>
      <c r="O239" s="39">
        <f t="shared" si="242"/>
        <v>0</v>
      </c>
      <c r="P239" s="39">
        <f t="shared" si="243"/>
        <v>0</v>
      </c>
      <c r="Q239" s="39">
        <f t="shared" si="244"/>
        <v>1201.12</v>
      </c>
      <c r="R239" s="38">
        <f t="shared" si="245"/>
        <v>0</v>
      </c>
      <c r="S239" s="38">
        <f t="shared" si="246"/>
        <v>313.64</v>
      </c>
      <c r="T239" s="39">
        <f t="shared" si="247"/>
        <v>124.84</v>
      </c>
      <c r="U239" s="38">
        <f t="shared" si="248"/>
        <v>11.76</v>
      </c>
      <c r="V239" s="39">
        <f t="shared" si="249"/>
        <v>0</v>
      </c>
      <c r="W239" s="39">
        <f t="shared" si="250"/>
        <v>0</v>
      </c>
      <c r="X239" s="38">
        <f t="shared" si="251"/>
        <v>450.24</v>
      </c>
      <c r="Y239" s="38">
        <f t="shared" si="252"/>
        <v>1651.36</v>
      </c>
      <c r="Z239" s="35"/>
      <c r="AA239" s="41" t="s">
        <v>52</v>
      </c>
      <c r="AB239" s="42">
        <f t="shared" ref="AB239:AH239" si="299">K239+R239</f>
        <v>47.05</v>
      </c>
      <c r="AC239" s="42">
        <f t="shared" si="299"/>
        <v>940.93</v>
      </c>
      <c r="AD239" s="42">
        <f t="shared" si="299"/>
        <v>624.18</v>
      </c>
      <c r="AE239" s="42">
        <f t="shared" si="299"/>
        <v>39.2</v>
      </c>
      <c r="AF239" s="42">
        <f t="shared" si="299"/>
        <v>0</v>
      </c>
      <c r="AG239" s="42">
        <f t="shared" si="299"/>
        <v>0</v>
      </c>
      <c r="AH239" s="42">
        <f t="shared" si="299"/>
        <v>1651.36</v>
      </c>
      <c r="AI239" s="41" t="s">
        <v>33</v>
      </c>
      <c r="AJ239" s="15"/>
    </row>
    <row r="240" s="18" customFormat="1" ht="19" customHeight="1" spans="1:36">
      <c r="A240" s="37">
        <f t="shared" si="237"/>
        <v>237</v>
      </c>
      <c r="B240" s="38" t="s">
        <v>347</v>
      </c>
      <c r="C240" s="68" t="s">
        <v>626</v>
      </c>
      <c r="D240" s="72" t="s">
        <v>627</v>
      </c>
      <c r="E240" s="39">
        <v>3920.55</v>
      </c>
      <c r="F240" s="39">
        <v>3920.55</v>
      </c>
      <c r="G240" s="39">
        <v>6241.75</v>
      </c>
      <c r="H240" s="39">
        <v>3920.55</v>
      </c>
      <c r="I240" s="73">
        <v>2200</v>
      </c>
      <c r="J240" s="39"/>
      <c r="K240" s="38">
        <f t="shared" si="238"/>
        <v>47.05</v>
      </c>
      <c r="L240" s="38">
        <f t="shared" si="239"/>
        <v>627.29</v>
      </c>
      <c r="M240" s="39">
        <f t="shared" si="240"/>
        <v>499.34</v>
      </c>
      <c r="N240" s="38">
        <f t="shared" si="241"/>
        <v>27.44</v>
      </c>
      <c r="O240" s="39">
        <f t="shared" si="242"/>
        <v>110</v>
      </c>
      <c r="P240" s="39">
        <f t="shared" si="243"/>
        <v>0</v>
      </c>
      <c r="Q240" s="39">
        <f t="shared" si="244"/>
        <v>1311.12</v>
      </c>
      <c r="R240" s="38">
        <f t="shared" si="245"/>
        <v>0</v>
      </c>
      <c r="S240" s="38">
        <f t="shared" si="246"/>
        <v>313.64</v>
      </c>
      <c r="T240" s="39">
        <f t="shared" si="247"/>
        <v>124.84</v>
      </c>
      <c r="U240" s="38">
        <f t="shared" si="248"/>
        <v>11.76</v>
      </c>
      <c r="V240" s="39">
        <f t="shared" si="249"/>
        <v>110</v>
      </c>
      <c r="W240" s="39">
        <f t="shared" si="250"/>
        <v>0</v>
      </c>
      <c r="X240" s="38">
        <f t="shared" si="251"/>
        <v>560.24</v>
      </c>
      <c r="Y240" s="38">
        <f t="shared" si="252"/>
        <v>1871.36</v>
      </c>
      <c r="Z240" s="43"/>
      <c r="AA240" s="41" t="s">
        <v>69</v>
      </c>
      <c r="AB240" s="42">
        <f t="shared" ref="AB240:AH240" si="300">K240+R240</f>
        <v>47.05</v>
      </c>
      <c r="AC240" s="42">
        <f t="shared" si="300"/>
        <v>940.93</v>
      </c>
      <c r="AD240" s="42">
        <f t="shared" si="300"/>
        <v>624.18</v>
      </c>
      <c r="AE240" s="42">
        <f t="shared" si="300"/>
        <v>39.2</v>
      </c>
      <c r="AF240" s="42">
        <f t="shared" si="300"/>
        <v>220</v>
      </c>
      <c r="AG240" s="42">
        <f t="shared" si="300"/>
        <v>0</v>
      </c>
      <c r="AH240" s="42">
        <f t="shared" si="300"/>
        <v>1871.36</v>
      </c>
      <c r="AI240" s="41" t="s">
        <v>33</v>
      </c>
      <c r="AJ240" s="15"/>
    </row>
    <row r="241" ht="19" customHeight="1" spans="1:36">
      <c r="A241" s="37">
        <f t="shared" si="237"/>
        <v>238</v>
      </c>
      <c r="B241" s="38" t="s">
        <v>270</v>
      </c>
      <c r="C241" s="54" t="s">
        <v>630</v>
      </c>
      <c r="D241" s="72" t="s">
        <v>631</v>
      </c>
      <c r="E241" s="39">
        <v>3920.55</v>
      </c>
      <c r="F241" s="39">
        <v>3920.55</v>
      </c>
      <c r="G241" s="39">
        <v>6241.75</v>
      </c>
      <c r="H241" s="39">
        <v>3920.55</v>
      </c>
      <c r="I241" s="73">
        <v>2200</v>
      </c>
      <c r="J241" s="39"/>
      <c r="K241" s="38">
        <f t="shared" si="238"/>
        <v>47.05</v>
      </c>
      <c r="L241" s="38">
        <f t="shared" si="239"/>
        <v>627.29</v>
      </c>
      <c r="M241" s="39">
        <f t="shared" si="240"/>
        <v>499.34</v>
      </c>
      <c r="N241" s="38">
        <f t="shared" si="241"/>
        <v>27.44</v>
      </c>
      <c r="O241" s="39">
        <f t="shared" si="242"/>
        <v>110</v>
      </c>
      <c r="P241" s="39">
        <f t="shared" si="243"/>
        <v>0</v>
      </c>
      <c r="Q241" s="39">
        <f t="shared" si="244"/>
        <v>1311.12</v>
      </c>
      <c r="R241" s="38">
        <f t="shared" si="245"/>
        <v>0</v>
      </c>
      <c r="S241" s="38">
        <f t="shared" si="246"/>
        <v>313.64</v>
      </c>
      <c r="T241" s="39">
        <f t="shared" si="247"/>
        <v>124.84</v>
      </c>
      <c r="U241" s="38">
        <f t="shared" si="248"/>
        <v>11.76</v>
      </c>
      <c r="V241" s="39">
        <f t="shared" si="249"/>
        <v>110</v>
      </c>
      <c r="W241" s="39">
        <f t="shared" si="250"/>
        <v>0</v>
      </c>
      <c r="X241" s="38">
        <f t="shared" si="251"/>
        <v>560.24</v>
      </c>
      <c r="Y241" s="38">
        <f t="shared" si="252"/>
        <v>1871.36</v>
      </c>
      <c r="Z241" s="35"/>
      <c r="AA241" s="41" t="s">
        <v>63</v>
      </c>
      <c r="AB241" s="42">
        <f t="shared" ref="AB241:AH241" si="301">K241+R241</f>
        <v>47.05</v>
      </c>
      <c r="AC241" s="42">
        <f t="shared" si="301"/>
        <v>940.93</v>
      </c>
      <c r="AD241" s="42">
        <f t="shared" si="301"/>
        <v>624.18</v>
      </c>
      <c r="AE241" s="42">
        <f t="shared" si="301"/>
        <v>39.2</v>
      </c>
      <c r="AF241" s="42">
        <f t="shared" si="301"/>
        <v>220</v>
      </c>
      <c r="AG241" s="42">
        <f t="shared" si="301"/>
        <v>0</v>
      </c>
      <c r="AH241" s="42">
        <f t="shared" si="301"/>
        <v>1871.36</v>
      </c>
      <c r="AI241" s="41" t="s">
        <v>33</v>
      </c>
      <c r="AJ241" s="15"/>
    </row>
    <row r="242" s="18" customFormat="1" ht="19" customHeight="1" spans="1:36">
      <c r="A242" s="37">
        <f t="shared" si="237"/>
        <v>239</v>
      </c>
      <c r="B242" s="38" t="s">
        <v>238</v>
      </c>
      <c r="C242" s="74" t="s">
        <v>632</v>
      </c>
      <c r="D242" s="75" t="s">
        <v>633</v>
      </c>
      <c r="E242" s="39">
        <v>3920.55</v>
      </c>
      <c r="F242" s="39">
        <v>3920.55</v>
      </c>
      <c r="G242" s="39">
        <v>6241.75</v>
      </c>
      <c r="H242" s="39">
        <v>3920.55</v>
      </c>
      <c r="I242" s="73">
        <v>2200</v>
      </c>
      <c r="J242" s="39"/>
      <c r="K242" s="38">
        <f t="shared" si="238"/>
        <v>47.05</v>
      </c>
      <c r="L242" s="38">
        <f t="shared" si="239"/>
        <v>627.29</v>
      </c>
      <c r="M242" s="39">
        <f t="shared" si="240"/>
        <v>499.34</v>
      </c>
      <c r="N242" s="38">
        <f t="shared" si="241"/>
        <v>27.44</v>
      </c>
      <c r="O242" s="39">
        <f t="shared" si="242"/>
        <v>110</v>
      </c>
      <c r="P242" s="39">
        <f t="shared" si="243"/>
        <v>0</v>
      </c>
      <c r="Q242" s="39">
        <f t="shared" si="244"/>
        <v>1311.12</v>
      </c>
      <c r="R242" s="38">
        <f t="shared" si="245"/>
        <v>0</v>
      </c>
      <c r="S242" s="38">
        <f t="shared" si="246"/>
        <v>313.64</v>
      </c>
      <c r="T242" s="39">
        <f t="shared" si="247"/>
        <v>124.84</v>
      </c>
      <c r="U242" s="38">
        <f t="shared" si="248"/>
        <v>11.76</v>
      </c>
      <c r="V242" s="39">
        <f t="shared" si="249"/>
        <v>110</v>
      </c>
      <c r="W242" s="39">
        <f t="shared" si="250"/>
        <v>0</v>
      </c>
      <c r="X242" s="38">
        <f t="shared" si="251"/>
        <v>560.24</v>
      </c>
      <c r="Y242" s="38">
        <f t="shared" si="252"/>
        <v>1871.36</v>
      </c>
      <c r="Z242" s="35"/>
      <c r="AA242" s="41" t="s">
        <v>60</v>
      </c>
      <c r="AB242" s="42">
        <f t="shared" ref="AB242:AH242" si="302">K242+R242</f>
        <v>47.05</v>
      </c>
      <c r="AC242" s="42">
        <f t="shared" si="302"/>
        <v>940.93</v>
      </c>
      <c r="AD242" s="42">
        <f t="shared" si="302"/>
        <v>624.18</v>
      </c>
      <c r="AE242" s="42">
        <f t="shared" si="302"/>
        <v>39.2</v>
      </c>
      <c r="AF242" s="42">
        <f t="shared" si="302"/>
        <v>220</v>
      </c>
      <c r="AG242" s="42">
        <f t="shared" si="302"/>
        <v>0</v>
      </c>
      <c r="AH242" s="42">
        <f t="shared" si="302"/>
        <v>1871.36</v>
      </c>
      <c r="AI242" s="41" t="s">
        <v>33</v>
      </c>
      <c r="AJ242" s="15"/>
    </row>
    <row r="243" s="18" customFormat="1" ht="19" customHeight="1" spans="1:36">
      <c r="A243" s="37">
        <f t="shared" si="237"/>
        <v>240</v>
      </c>
      <c r="B243" s="38" t="s">
        <v>270</v>
      </c>
      <c r="C243" s="74" t="s">
        <v>634</v>
      </c>
      <c r="D243" s="75" t="s">
        <v>635</v>
      </c>
      <c r="E243" s="39">
        <v>3920.55</v>
      </c>
      <c r="F243" s="39">
        <v>3920.55</v>
      </c>
      <c r="G243" s="39">
        <v>6241.75</v>
      </c>
      <c r="H243" s="39">
        <v>3920.55</v>
      </c>
      <c r="I243" s="73">
        <v>2200</v>
      </c>
      <c r="J243" s="39"/>
      <c r="K243" s="38">
        <f t="shared" si="238"/>
        <v>47.05</v>
      </c>
      <c r="L243" s="38">
        <f t="shared" si="239"/>
        <v>627.29</v>
      </c>
      <c r="M243" s="39">
        <f t="shared" si="240"/>
        <v>499.34</v>
      </c>
      <c r="N243" s="38">
        <f t="shared" si="241"/>
        <v>27.44</v>
      </c>
      <c r="O243" s="39">
        <f t="shared" si="242"/>
        <v>110</v>
      </c>
      <c r="P243" s="39">
        <f t="shared" si="243"/>
        <v>0</v>
      </c>
      <c r="Q243" s="39">
        <f t="shared" si="244"/>
        <v>1311.12</v>
      </c>
      <c r="R243" s="38">
        <f t="shared" si="245"/>
        <v>0</v>
      </c>
      <c r="S243" s="38">
        <f t="shared" si="246"/>
        <v>313.64</v>
      </c>
      <c r="T243" s="39">
        <f t="shared" si="247"/>
        <v>124.84</v>
      </c>
      <c r="U243" s="38">
        <f t="shared" si="248"/>
        <v>11.76</v>
      </c>
      <c r="V243" s="39">
        <f t="shared" si="249"/>
        <v>110</v>
      </c>
      <c r="W243" s="39">
        <f t="shared" si="250"/>
        <v>0</v>
      </c>
      <c r="X243" s="38">
        <f t="shared" si="251"/>
        <v>560.24</v>
      </c>
      <c r="Y243" s="38">
        <f t="shared" si="252"/>
        <v>1871.36</v>
      </c>
      <c r="Z243" s="35"/>
      <c r="AA243" s="41" t="s">
        <v>63</v>
      </c>
      <c r="AB243" s="42">
        <f t="shared" ref="AB243:AH243" si="303">K243+R243</f>
        <v>47.05</v>
      </c>
      <c r="AC243" s="42">
        <f t="shared" si="303"/>
        <v>940.93</v>
      </c>
      <c r="AD243" s="42">
        <f t="shared" si="303"/>
        <v>624.18</v>
      </c>
      <c r="AE243" s="42">
        <f t="shared" si="303"/>
        <v>39.2</v>
      </c>
      <c r="AF243" s="42">
        <f t="shared" si="303"/>
        <v>220</v>
      </c>
      <c r="AG243" s="42">
        <f t="shared" si="303"/>
        <v>0</v>
      </c>
      <c r="AH243" s="42">
        <f t="shared" si="303"/>
        <v>1871.36</v>
      </c>
      <c r="AI243" s="41" t="s">
        <v>33</v>
      </c>
      <c r="AJ243" s="15"/>
    </row>
    <row r="244" s="18" customFormat="1" ht="19" customHeight="1" spans="1:36">
      <c r="A244" s="37">
        <f t="shared" si="237"/>
        <v>241</v>
      </c>
      <c r="B244" s="38" t="s">
        <v>110</v>
      </c>
      <c r="C244" s="74" t="s">
        <v>636</v>
      </c>
      <c r="D244" s="75" t="s">
        <v>637</v>
      </c>
      <c r="E244" s="39">
        <v>3920.55</v>
      </c>
      <c r="F244" s="39">
        <v>3920.55</v>
      </c>
      <c r="G244" s="39">
        <v>6241.75</v>
      </c>
      <c r="H244" s="39">
        <v>3920.55</v>
      </c>
      <c r="I244" s="73">
        <v>0</v>
      </c>
      <c r="J244" s="39"/>
      <c r="K244" s="38">
        <f t="shared" si="238"/>
        <v>47.05</v>
      </c>
      <c r="L244" s="38">
        <f t="shared" si="239"/>
        <v>627.29</v>
      </c>
      <c r="M244" s="39">
        <f t="shared" si="240"/>
        <v>499.34</v>
      </c>
      <c r="N244" s="38">
        <f t="shared" si="241"/>
        <v>27.44</v>
      </c>
      <c r="O244" s="39">
        <f t="shared" si="242"/>
        <v>0</v>
      </c>
      <c r="P244" s="39">
        <f t="shared" si="243"/>
        <v>0</v>
      </c>
      <c r="Q244" s="39">
        <f t="shared" si="244"/>
        <v>1201.12</v>
      </c>
      <c r="R244" s="38">
        <f t="shared" si="245"/>
        <v>0</v>
      </c>
      <c r="S244" s="38">
        <f t="shared" si="246"/>
        <v>313.64</v>
      </c>
      <c r="T244" s="39">
        <f t="shared" si="247"/>
        <v>124.84</v>
      </c>
      <c r="U244" s="38">
        <f t="shared" si="248"/>
        <v>11.76</v>
      </c>
      <c r="V244" s="39">
        <f t="shared" si="249"/>
        <v>0</v>
      </c>
      <c r="W244" s="39">
        <f t="shared" si="250"/>
        <v>0</v>
      </c>
      <c r="X244" s="38">
        <f t="shared" si="251"/>
        <v>450.24</v>
      </c>
      <c r="Y244" s="38">
        <f t="shared" si="252"/>
        <v>1651.36</v>
      </c>
      <c r="Z244" s="35"/>
      <c r="AA244" s="41" t="s">
        <v>62</v>
      </c>
      <c r="AB244" s="42">
        <f t="shared" ref="AB244:AH244" si="304">K244+R244</f>
        <v>47.05</v>
      </c>
      <c r="AC244" s="42">
        <f t="shared" si="304"/>
        <v>940.93</v>
      </c>
      <c r="AD244" s="42">
        <f t="shared" si="304"/>
        <v>624.18</v>
      </c>
      <c r="AE244" s="42">
        <f t="shared" si="304"/>
        <v>39.2</v>
      </c>
      <c r="AF244" s="42">
        <f t="shared" si="304"/>
        <v>0</v>
      </c>
      <c r="AG244" s="42">
        <f t="shared" si="304"/>
        <v>0</v>
      </c>
      <c r="AH244" s="42">
        <f t="shared" si="304"/>
        <v>1651.36</v>
      </c>
      <c r="AI244" s="41" t="s">
        <v>33</v>
      </c>
      <c r="AJ244" s="15"/>
    </row>
    <row r="245" s="18" customFormat="1" ht="19" customHeight="1" spans="1:36">
      <c r="A245" s="37">
        <f t="shared" si="237"/>
        <v>242</v>
      </c>
      <c r="B245" s="38" t="s">
        <v>113</v>
      </c>
      <c r="C245" s="74" t="s">
        <v>638</v>
      </c>
      <c r="D245" s="75" t="s">
        <v>639</v>
      </c>
      <c r="E245" s="39">
        <v>3920.55</v>
      </c>
      <c r="F245" s="39">
        <v>3920.55</v>
      </c>
      <c r="G245" s="39">
        <v>6241.75</v>
      </c>
      <c r="H245" s="39">
        <v>3920.55</v>
      </c>
      <c r="I245" s="73">
        <v>3180</v>
      </c>
      <c r="J245" s="39"/>
      <c r="K245" s="38">
        <f t="shared" si="238"/>
        <v>47.05</v>
      </c>
      <c r="L245" s="38">
        <f t="shared" si="239"/>
        <v>627.29</v>
      </c>
      <c r="M245" s="39">
        <f t="shared" si="240"/>
        <v>499.34</v>
      </c>
      <c r="N245" s="38">
        <f t="shared" si="241"/>
        <v>27.44</v>
      </c>
      <c r="O245" s="39">
        <f t="shared" si="242"/>
        <v>159</v>
      </c>
      <c r="P245" s="39">
        <f t="shared" si="243"/>
        <v>0</v>
      </c>
      <c r="Q245" s="39">
        <f t="shared" si="244"/>
        <v>1360.12</v>
      </c>
      <c r="R245" s="38">
        <f t="shared" si="245"/>
        <v>0</v>
      </c>
      <c r="S245" s="38">
        <f t="shared" si="246"/>
        <v>313.64</v>
      </c>
      <c r="T245" s="39">
        <f t="shared" si="247"/>
        <v>124.84</v>
      </c>
      <c r="U245" s="38">
        <f t="shared" si="248"/>
        <v>11.76</v>
      </c>
      <c r="V245" s="39">
        <f t="shared" si="249"/>
        <v>159</v>
      </c>
      <c r="W245" s="39">
        <f t="shared" si="250"/>
        <v>0</v>
      </c>
      <c r="X245" s="38">
        <f t="shared" si="251"/>
        <v>609.24</v>
      </c>
      <c r="Y245" s="38">
        <f t="shared" si="252"/>
        <v>1969.36</v>
      </c>
      <c r="Z245" s="35"/>
      <c r="AA245" s="41" t="s">
        <v>58</v>
      </c>
      <c r="AB245" s="42">
        <f t="shared" ref="AB245:AH245" si="305">K245+R245</f>
        <v>47.05</v>
      </c>
      <c r="AC245" s="42">
        <f t="shared" si="305"/>
        <v>940.93</v>
      </c>
      <c r="AD245" s="42">
        <f t="shared" si="305"/>
        <v>624.18</v>
      </c>
      <c r="AE245" s="42">
        <f t="shared" si="305"/>
        <v>39.2</v>
      </c>
      <c r="AF245" s="42">
        <f t="shared" si="305"/>
        <v>318</v>
      </c>
      <c r="AG245" s="42">
        <f t="shared" si="305"/>
        <v>0</v>
      </c>
      <c r="AH245" s="42">
        <f t="shared" si="305"/>
        <v>1969.36</v>
      </c>
      <c r="AI245" s="41" t="s">
        <v>35</v>
      </c>
      <c r="AJ245" s="15"/>
    </row>
    <row r="246" s="18" customFormat="1" ht="19" customHeight="1" spans="1:36">
      <c r="A246" s="37">
        <f t="shared" si="237"/>
        <v>243</v>
      </c>
      <c r="B246" s="38" t="s">
        <v>181</v>
      </c>
      <c r="C246" s="74" t="s">
        <v>640</v>
      </c>
      <c r="D246" s="75" t="s">
        <v>641</v>
      </c>
      <c r="E246" s="39">
        <v>3920.55</v>
      </c>
      <c r="F246" s="39">
        <v>3920.55</v>
      </c>
      <c r="G246" s="39">
        <v>6241.75</v>
      </c>
      <c r="H246" s="39">
        <v>3920.55</v>
      </c>
      <c r="I246" s="73">
        <v>8500</v>
      </c>
      <c r="J246" s="39"/>
      <c r="K246" s="38">
        <f t="shared" si="238"/>
        <v>47.05</v>
      </c>
      <c r="L246" s="38">
        <f t="shared" si="239"/>
        <v>627.29</v>
      </c>
      <c r="M246" s="39">
        <f t="shared" si="240"/>
        <v>499.34</v>
      </c>
      <c r="N246" s="38">
        <f t="shared" si="241"/>
        <v>27.44</v>
      </c>
      <c r="O246" s="39">
        <f t="shared" si="242"/>
        <v>425</v>
      </c>
      <c r="P246" s="39">
        <f t="shared" si="243"/>
        <v>0</v>
      </c>
      <c r="Q246" s="39">
        <f t="shared" si="244"/>
        <v>1626.12</v>
      </c>
      <c r="R246" s="38">
        <f t="shared" si="245"/>
        <v>0</v>
      </c>
      <c r="S246" s="38">
        <f t="shared" si="246"/>
        <v>313.64</v>
      </c>
      <c r="T246" s="39">
        <f t="shared" si="247"/>
        <v>124.84</v>
      </c>
      <c r="U246" s="38">
        <f t="shared" si="248"/>
        <v>11.76</v>
      </c>
      <c r="V246" s="39">
        <f t="shared" si="249"/>
        <v>425</v>
      </c>
      <c r="W246" s="39">
        <f t="shared" si="250"/>
        <v>0</v>
      </c>
      <c r="X246" s="38">
        <f t="shared" si="251"/>
        <v>875.24</v>
      </c>
      <c r="Y246" s="38">
        <f t="shared" si="252"/>
        <v>2501.36</v>
      </c>
      <c r="Z246" s="35"/>
      <c r="AA246" s="41" t="s">
        <v>81</v>
      </c>
      <c r="AB246" s="42">
        <f t="shared" ref="AB246:AH246" si="306">K246+R246</f>
        <v>47.05</v>
      </c>
      <c r="AC246" s="42">
        <f t="shared" si="306"/>
        <v>940.93</v>
      </c>
      <c r="AD246" s="42">
        <f t="shared" si="306"/>
        <v>624.18</v>
      </c>
      <c r="AE246" s="42">
        <f t="shared" si="306"/>
        <v>39.2</v>
      </c>
      <c r="AF246" s="42">
        <f t="shared" si="306"/>
        <v>850</v>
      </c>
      <c r="AG246" s="42">
        <f t="shared" si="306"/>
        <v>0</v>
      </c>
      <c r="AH246" s="42">
        <f t="shared" si="306"/>
        <v>2501.36</v>
      </c>
      <c r="AI246" s="41" t="s">
        <v>31</v>
      </c>
      <c r="AJ246" s="15"/>
    </row>
    <row r="247" s="18" customFormat="1" ht="19" customHeight="1" spans="1:36">
      <c r="A247" s="37">
        <f t="shared" si="237"/>
        <v>244</v>
      </c>
      <c r="B247" s="38" t="s">
        <v>119</v>
      </c>
      <c r="C247" s="74" t="s">
        <v>642</v>
      </c>
      <c r="D247" s="75" t="s">
        <v>643</v>
      </c>
      <c r="E247" s="39">
        <v>3920.55</v>
      </c>
      <c r="F247" s="39">
        <v>3920.55</v>
      </c>
      <c r="G247" s="39">
        <v>6241.75</v>
      </c>
      <c r="H247" s="39">
        <v>3920.55</v>
      </c>
      <c r="I247" s="73">
        <v>3180</v>
      </c>
      <c r="J247" s="39"/>
      <c r="K247" s="38">
        <f t="shared" si="238"/>
        <v>47.05</v>
      </c>
      <c r="L247" s="38">
        <f t="shared" si="239"/>
        <v>627.29</v>
      </c>
      <c r="M247" s="39">
        <f t="shared" si="240"/>
        <v>499.34</v>
      </c>
      <c r="N247" s="38">
        <f t="shared" si="241"/>
        <v>27.44</v>
      </c>
      <c r="O247" s="39">
        <f t="shared" si="242"/>
        <v>159</v>
      </c>
      <c r="P247" s="39">
        <f t="shared" si="243"/>
        <v>0</v>
      </c>
      <c r="Q247" s="39">
        <f t="shared" si="244"/>
        <v>1360.12</v>
      </c>
      <c r="R247" s="38">
        <f t="shared" si="245"/>
        <v>0</v>
      </c>
      <c r="S247" s="38">
        <f t="shared" si="246"/>
        <v>313.64</v>
      </c>
      <c r="T247" s="39">
        <f t="shared" si="247"/>
        <v>124.84</v>
      </c>
      <c r="U247" s="38">
        <f t="shared" si="248"/>
        <v>11.76</v>
      </c>
      <c r="V247" s="39">
        <f t="shared" si="249"/>
        <v>159</v>
      </c>
      <c r="W247" s="39">
        <f t="shared" si="250"/>
        <v>0</v>
      </c>
      <c r="X247" s="38">
        <f t="shared" si="251"/>
        <v>609.24</v>
      </c>
      <c r="Y247" s="38">
        <f t="shared" si="252"/>
        <v>1969.36</v>
      </c>
      <c r="Z247" s="35"/>
      <c r="AA247" s="41" t="s">
        <v>74</v>
      </c>
      <c r="AB247" s="42">
        <f t="shared" ref="AB247:AH247" si="307">K247+R247</f>
        <v>47.05</v>
      </c>
      <c r="AC247" s="42">
        <f t="shared" si="307"/>
        <v>940.93</v>
      </c>
      <c r="AD247" s="42">
        <f t="shared" si="307"/>
        <v>624.18</v>
      </c>
      <c r="AE247" s="42">
        <f t="shared" si="307"/>
        <v>39.2</v>
      </c>
      <c r="AF247" s="42">
        <f t="shared" si="307"/>
        <v>318</v>
      </c>
      <c r="AG247" s="42">
        <f t="shared" si="307"/>
        <v>0</v>
      </c>
      <c r="AH247" s="42">
        <f t="shared" si="307"/>
        <v>1969.36</v>
      </c>
      <c r="AI247" s="41" t="s">
        <v>35</v>
      </c>
      <c r="AJ247" s="15"/>
    </row>
    <row r="248" s="18" customFormat="1" ht="19" customHeight="1" spans="1:36">
      <c r="A248" s="37">
        <f t="shared" si="237"/>
        <v>245</v>
      </c>
      <c r="B248" s="38" t="s">
        <v>116</v>
      </c>
      <c r="C248" s="74" t="s">
        <v>644</v>
      </c>
      <c r="D248" s="75" t="s">
        <v>645</v>
      </c>
      <c r="E248" s="39">
        <v>3920.55</v>
      </c>
      <c r="F248" s="39">
        <v>3920.55</v>
      </c>
      <c r="G248" s="39">
        <v>6241.75</v>
      </c>
      <c r="H248" s="39">
        <v>3920.55</v>
      </c>
      <c r="I248" s="73">
        <v>2200</v>
      </c>
      <c r="J248" s="39"/>
      <c r="K248" s="38">
        <f t="shared" si="238"/>
        <v>47.05</v>
      </c>
      <c r="L248" s="38">
        <f t="shared" si="239"/>
        <v>627.29</v>
      </c>
      <c r="M248" s="39">
        <f t="shared" si="240"/>
        <v>499.34</v>
      </c>
      <c r="N248" s="38">
        <f t="shared" si="241"/>
        <v>27.44</v>
      </c>
      <c r="O248" s="39">
        <f t="shared" si="242"/>
        <v>110</v>
      </c>
      <c r="P248" s="39">
        <f t="shared" si="243"/>
        <v>0</v>
      </c>
      <c r="Q248" s="39">
        <f t="shared" si="244"/>
        <v>1311.12</v>
      </c>
      <c r="R248" s="38">
        <f t="shared" si="245"/>
        <v>0</v>
      </c>
      <c r="S248" s="38">
        <f t="shared" si="246"/>
        <v>313.64</v>
      </c>
      <c r="T248" s="39">
        <f t="shared" si="247"/>
        <v>124.84</v>
      </c>
      <c r="U248" s="38">
        <f t="shared" si="248"/>
        <v>11.76</v>
      </c>
      <c r="V248" s="39">
        <f t="shared" si="249"/>
        <v>110</v>
      </c>
      <c r="W248" s="39">
        <f t="shared" si="250"/>
        <v>0</v>
      </c>
      <c r="X248" s="38">
        <f t="shared" si="251"/>
        <v>560.24</v>
      </c>
      <c r="Y248" s="38">
        <f t="shared" si="252"/>
        <v>1871.36</v>
      </c>
      <c r="Z248" s="35"/>
      <c r="AA248" s="41" t="s">
        <v>68</v>
      </c>
      <c r="AB248" s="42">
        <f t="shared" ref="AB248:AH248" si="308">K248+R248</f>
        <v>47.05</v>
      </c>
      <c r="AC248" s="42">
        <f t="shared" si="308"/>
        <v>940.93</v>
      </c>
      <c r="AD248" s="42">
        <f t="shared" si="308"/>
        <v>624.18</v>
      </c>
      <c r="AE248" s="42">
        <f t="shared" si="308"/>
        <v>39.2</v>
      </c>
      <c r="AF248" s="42">
        <f t="shared" si="308"/>
        <v>220</v>
      </c>
      <c r="AG248" s="42">
        <f t="shared" si="308"/>
        <v>0</v>
      </c>
      <c r="AH248" s="42">
        <f t="shared" si="308"/>
        <v>1871.36</v>
      </c>
      <c r="AI248" s="41" t="s">
        <v>33</v>
      </c>
      <c r="AJ248" s="15"/>
    </row>
    <row r="249" s="18" customFormat="1" ht="19" customHeight="1" spans="1:36">
      <c r="A249" s="37">
        <f t="shared" si="237"/>
        <v>246</v>
      </c>
      <c r="B249" s="38" t="s">
        <v>119</v>
      </c>
      <c r="C249" s="119" t="s">
        <v>646</v>
      </c>
      <c r="D249" s="65" t="s">
        <v>647</v>
      </c>
      <c r="E249" s="39">
        <v>3920.55</v>
      </c>
      <c r="F249" s="39">
        <v>3920.55</v>
      </c>
      <c r="G249" s="39">
        <v>6241.75</v>
      </c>
      <c r="H249" s="39">
        <v>3920.55</v>
      </c>
      <c r="I249" s="73">
        <v>3180</v>
      </c>
      <c r="J249" s="39"/>
      <c r="K249" s="38">
        <f t="shared" si="238"/>
        <v>47.05</v>
      </c>
      <c r="L249" s="38">
        <f t="shared" si="239"/>
        <v>627.29</v>
      </c>
      <c r="M249" s="39">
        <f t="shared" si="240"/>
        <v>499.34</v>
      </c>
      <c r="N249" s="38">
        <f t="shared" si="241"/>
        <v>27.44</v>
      </c>
      <c r="O249" s="39">
        <f t="shared" si="242"/>
        <v>159</v>
      </c>
      <c r="P249" s="39">
        <f t="shared" si="243"/>
        <v>0</v>
      </c>
      <c r="Q249" s="39">
        <f t="shared" si="244"/>
        <v>1360.12</v>
      </c>
      <c r="R249" s="38">
        <f t="shared" si="245"/>
        <v>0</v>
      </c>
      <c r="S249" s="38">
        <f t="shared" si="246"/>
        <v>313.64</v>
      </c>
      <c r="T249" s="39">
        <f t="shared" si="247"/>
        <v>124.84</v>
      </c>
      <c r="U249" s="38">
        <f t="shared" si="248"/>
        <v>11.76</v>
      </c>
      <c r="V249" s="39">
        <f t="shared" si="249"/>
        <v>159</v>
      </c>
      <c r="W249" s="39">
        <f t="shared" si="250"/>
        <v>0</v>
      </c>
      <c r="X249" s="38">
        <f t="shared" si="251"/>
        <v>609.24</v>
      </c>
      <c r="Y249" s="38">
        <f t="shared" si="252"/>
        <v>1969.36</v>
      </c>
      <c r="Z249" s="35"/>
      <c r="AA249" s="41" t="s">
        <v>74</v>
      </c>
      <c r="AB249" s="42">
        <f t="shared" ref="AB249:AH249" si="309">K249+R249</f>
        <v>47.05</v>
      </c>
      <c r="AC249" s="42">
        <f t="shared" si="309"/>
        <v>940.93</v>
      </c>
      <c r="AD249" s="42">
        <f t="shared" si="309"/>
        <v>624.18</v>
      </c>
      <c r="AE249" s="42">
        <f t="shared" si="309"/>
        <v>39.2</v>
      </c>
      <c r="AF249" s="42">
        <f t="shared" si="309"/>
        <v>318</v>
      </c>
      <c r="AG249" s="42">
        <f t="shared" si="309"/>
        <v>0</v>
      </c>
      <c r="AH249" s="42">
        <f t="shared" si="309"/>
        <v>1969.36</v>
      </c>
      <c r="AI249" s="41" t="s">
        <v>35</v>
      </c>
      <c r="AJ249" s="15"/>
    </row>
    <row r="250" s="18" customFormat="1" ht="19" customHeight="1" spans="1:36">
      <c r="A250" s="37">
        <f t="shared" si="237"/>
        <v>247</v>
      </c>
      <c r="B250" s="38" t="s">
        <v>270</v>
      </c>
      <c r="C250" s="59" t="s">
        <v>648</v>
      </c>
      <c r="D250" s="71" t="s">
        <v>649</v>
      </c>
      <c r="E250" s="67">
        <v>3920.55</v>
      </c>
      <c r="F250" s="39">
        <v>3920.55</v>
      </c>
      <c r="G250" s="39">
        <v>6241.75</v>
      </c>
      <c r="H250" s="39">
        <v>3920.55</v>
      </c>
      <c r="I250" s="43">
        <v>2200</v>
      </c>
      <c r="J250" s="39"/>
      <c r="K250" s="38">
        <f t="shared" si="238"/>
        <v>47.05</v>
      </c>
      <c r="L250" s="38">
        <f t="shared" si="239"/>
        <v>627.29</v>
      </c>
      <c r="M250" s="39">
        <f t="shared" si="240"/>
        <v>499.34</v>
      </c>
      <c r="N250" s="38">
        <f t="shared" si="241"/>
        <v>27.44</v>
      </c>
      <c r="O250" s="39">
        <f t="shared" si="242"/>
        <v>110</v>
      </c>
      <c r="P250" s="39">
        <f t="shared" si="243"/>
        <v>0</v>
      </c>
      <c r="Q250" s="39">
        <f t="shared" si="244"/>
        <v>1311.12</v>
      </c>
      <c r="R250" s="38">
        <f t="shared" si="245"/>
        <v>0</v>
      </c>
      <c r="S250" s="38">
        <f t="shared" si="246"/>
        <v>313.64</v>
      </c>
      <c r="T250" s="39">
        <f t="shared" si="247"/>
        <v>124.84</v>
      </c>
      <c r="U250" s="38">
        <f t="shared" si="248"/>
        <v>11.76</v>
      </c>
      <c r="V250" s="39">
        <f t="shared" si="249"/>
        <v>110</v>
      </c>
      <c r="W250" s="39">
        <f t="shared" si="250"/>
        <v>0</v>
      </c>
      <c r="X250" s="38">
        <f t="shared" si="251"/>
        <v>560.24</v>
      </c>
      <c r="Y250" s="38">
        <f t="shared" si="252"/>
        <v>1871.36</v>
      </c>
      <c r="Z250" s="35"/>
      <c r="AA250" s="41" t="s">
        <v>63</v>
      </c>
      <c r="AB250" s="42">
        <f t="shared" ref="AB250:AH250" si="310">K250+R250</f>
        <v>47.05</v>
      </c>
      <c r="AC250" s="42">
        <f t="shared" si="310"/>
        <v>940.93</v>
      </c>
      <c r="AD250" s="42">
        <f t="shared" si="310"/>
        <v>624.18</v>
      </c>
      <c r="AE250" s="42">
        <f t="shared" si="310"/>
        <v>39.2</v>
      </c>
      <c r="AF250" s="42">
        <f t="shared" si="310"/>
        <v>220</v>
      </c>
      <c r="AG250" s="42">
        <f t="shared" si="310"/>
        <v>0</v>
      </c>
      <c r="AH250" s="42">
        <f t="shared" si="310"/>
        <v>1871.36</v>
      </c>
      <c r="AI250" s="41" t="s">
        <v>33</v>
      </c>
      <c r="AJ250" s="15"/>
    </row>
    <row r="251" ht="20" customHeight="1" spans="1:36">
      <c r="A251" s="37">
        <f t="shared" si="237"/>
        <v>248</v>
      </c>
      <c r="B251" s="38" t="s">
        <v>238</v>
      </c>
      <c r="C251" s="74" t="s">
        <v>650</v>
      </c>
      <c r="D251" s="75" t="s">
        <v>651</v>
      </c>
      <c r="E251" s="39">
        <v>3920.55</v>
      </c>
      <c r="F251" s="39">
        <v>3920.55</v>
      </c>
      <c r="G251" s="39">
        <v>6241.75</v>
      </c>
      <c r="H251" s="39">
        <v>3920.55</v>
      </c>
      <c r="I251" s="73">
        <v>2200</v>
      </c>
      <c r="J251" s="39"/>
      <c r="K251" s="38">
        <f t="shared" si="238"/>
        <v>47.05</v>
      </c>
      <c r="L251" s="38">
        <f t="shared" si="239"/>
        <v>627.29</v>
      </c>
      <c r="M251" s="39">
        <f t="shared" si="240"/>
        <v>499.34</v>
      </c>
      <c r="N251" s="38">
        <f t="shared" si="241"/>
        <v>27.44</v>
      </c>
      <c r="O251" s="39">
        <f t="shared" si="242"/>
        <v>110</v>
      </c>
      <c r="P251" s="39">
        <f t="shared" si="243"/>
        <v>0</v>
      </c>
      <c r="Q251" s="39">
        <f t="shared" si="244"/>
        <v>1311.12</v>
      </c>
      <c r="R251" s="38">
        <f t="shared" si="245"/>
        <v>0</v>
      </c>
      <c r="S251" s="38">
        <f t="shared" si="246"/>
        <v>313.64</v>
      </c>
      <c r="T251" s="39">
        <f t="shared" si="247"/>
        <v>124.84</v>
      </c>
      <c r="U251" s="38">
        <f t="shared" si="248"/>
        <v>11.76</v>
      </c>
      <c r="V251" s="39">
        <f t="shared" si="249"/>
        <v>110</v>
      </c>
      <c r="W251" s="39">
        <f t="shared" si="250"/>
        <v>0</v>
      </c>
      <c r="X251" s="38">
        <f t="shared" si="251"/>
        <v>560.24</v>
      </c>
      <c r="Y251" s="38">
        <f t="shared" si="252"/>
        <v>1871.36</v>
      </c>
      <c r="Z251" s="35"/>
      <c r="AA251" s="41" t="s">
        <v>60</v>
      </c>
      <c r="AB251" s="42">
        <f t="shared" ref="AB251:AH251" si="311">K251+R251</f>
        <v>47.05</v>
      </c>
      <c r="AC251" s="42">
        <f t="shared" si="311"/>
        <v>940.93</v>
      </c>
      <c r="AD251" s="42">
        <f t="shared" si="311"/>
        <v>624.18</v>
      </c>
      <c r="AE251" s="42">
        <f t="shared" si="311"/>
        <v>39.2</v>
      </c>
      <c r="AF251" s="42">
        <f t="shared" si="311"/>
        <v>220</v>
      </c>
      <c r="AG251" s="42">
        <f t="shared" si="311"/>
        <v>0</v>
      </c>
      <c r="AH251" s="42">
        <f t="shared" si="311"/>
        <v>1871.36</v>
      </c>
      <c r="AI251" s="41" t="s">
        <v>33</v>
      </c>
      <c r="AJ251" s="15"/>
    </row>
    <row r="252" s="18" customFormat="1" ht="19" customHeight="1" spans="1:36">
      <c r="A252" s="37">
        <f t="shared" si="237"/>
        <v>249</v>
      </c>
      <c r="B252" s="38" t="s">
        <v>238</v>
      </c>
      <c r="C252" s="119" t="s">
        <v>652</v>
      </c>
      <c r="D252" s="65" t="s">
        <v>653</v>
      </c>
      <c r="E252" s="39">
        <v>3920.55</v>
      </c>
      <c r="F252" s="39">
        <v>3920.55</v>
      </c>
      <c r="G252" s="39">
        <v>6241.75</v>
      </c>
      <c r="H252" s="39">
        <v>3920.55</v>
      </c>
      <c r="I252" s="73">
        <v>2200</v>
      </c>
      <c r="J252" s="39"/>
      <c r="K252" s="38">
        <f t="shared" si="238"/>
        <v>47.05</v>
      </c>
      <c r="L252" s="38">
        <f t="shared" si="239"/>
        <v>627.29</v>
      </c>
      <c r="M252" s="39">
        <f t="shared" si="240"/>
        <v>499.34</v>
      </c>
      <c r="N252" s="38">
        <f t="shared" si="241"/>
        <v>27.44</v>
      </c>
      <c r="O252" s="39">
        <f t="shared" si="242"/>
        <v>110</v>
      </c>
      <c r="P252" s="39">
        <f t="shared" si="243"/>
        <v>0</v>
      </c>
      <c r="Q252" s="39">
        <f t="shared" si="244"/>
        <v>1311.12</v>
      </c>
      <c r="R252" s="38">
        <f t="shared" si="245"/>
        <v>0</v>
      </c>
      <c r="S252" s="38">
        <f t="shared" si="246"/>
        <v>313.64</v>
      </c>
      <c r="T252" s="39">
        <f t="shared" si="247"/>
        <v>124.84</v>
      </c>
      <c r="U252" s="38">
        <f t="shared" si="248"/>
        <v>11.76</v>
      </c>
      <c r="V252" s="39">
        <f t="shared" si="249"/>
        <v>110</v>
      </c>
      <c r="W252" s="39">
        <f t="shared" si="250"/>
        <v>0</v>
      </c>
      <c r="X252" s="38">
        <f t="shared" si="251"/>
        <v>560.24</v>
      </c>
      <c r="Y252" s="38">
        <f t="shared" si="252"/>
        <v>1871.36</v>
      </c>
      <c r="Z252" s="35"/>
      <c r="AA252" s="41" t="s">
        <v>60</v>
      </c>
      <c r="AB252" s="42">
        <f t="shared" ref="AB252:AH252" si="312">K252+R252</f>
        <v>47.05</v>
      </c>
      <c r="AC252" s="42">
        <f t="shared" si="312"/>
        <v>940.93</v>
      </c>
      <c r="AD252" s="42">
        <f t="shared" si="312"/>
        <v>624.18</v>
      </c>
      <c r="AE252" s="42">
        <f t="shared" si="312"/>
        <v>39.2</v>
      </c>
      <c r="AF252" s="42">
        <f t="shared" si="312"/>
        <v>220</v>
      </c>
      <c r="AG252" s="42">
        <f t="shared" si="312"/>
        <v>0</v>
      </c>
      <c r="AH252" s="42">
        <f t="shared" si="312"/>
        <v>1871.36</v>
      </c>
      <c r="AI252" s="41" t="s">
        <v>33</v>
      </c>
      <c r="AJ252" s="15"/>
    </row>
    <row r="253" s="18" customFormat="1" ht="19" customHeight="1" spans="1:36">
      <c r="A253" s="37">
        <f t="shared" si="237"/>
        <v>250</v>
      </c>
      <c r="B253" s="38" t="s">
        <v>110</v>
      </c>
      <c r="C253" s="54" t="s">
        <v>656</v>
      </c>
      <c r="D253" s="78" t="s">
        <v>657</v>
      </c>
      <c r="E253" s="39">
        <v>3920.55</v>
      </c>
      <c r="F253" s="39">
        <v>3920.55</v>
      </c>
      <c r="G253" s="39">
        <v>6241.75</v>
      </c>
      <c r="H253" s="39">
        <v>3920.55</v>
      </c>
      <c r="I253" s="73">
        <v>2200</v>
      </c>
      <c r="J253" s="39"/>
      <c r="K253" s="38">
        <f t="shared" si="238"/>
        <v>47.05</v>
      </c>
      <c r="L253" s="38">
        <f t="shared" si="239"/>
        <v>627.29</v>
      </c>
      <c r="M253" s="39">
        <f t="shared" si="240"/>
        <v>499.34</v>
      </c>
      <c r="N253" s="38">
        <f t="shared" si="241"/>
        <v>27.44</v>
      </c>
      <c r="O253" s="39">
        <f t="shared" si="242"/>
        <v>110</v>
      </c>
      <c r="P253" s="39">
        <f t="shared" si="243"/>
        <v>0</v>
      </c>
      <c r="Q253" s="39">
        <f t="shared" si="244"/>
        <v>1311.12</v>
      </c>
      <c r="R253" s="38">
        <f t="shared" si="245"/>
        <v>0</v>
      </c>
      <c r="S253" s="38">
        <f t="shared" si="246"/>
        <v>313.64</v>
      </c>
      <c r="T253" s="39">
        <f t="shared" si="247"/>
        <v>124.84</v>
      </c>
      <c r="U253" s="38">
        <f t="shared" si="248"/>
        <v>11.76</v>
      </c>
      <c r="V253" s="39">
        <f t="shared" si="249"/>
        <v>110</v>
      </c>
      <c r="W253" s="39">
        <f t="shared" si="250"/>
        <v>0</v>
      </c>
      <c r="X253" s="38">
        <f t="shared" si="251"/>
        <v>560.24</v>
      </c>
      <c r="Y253" s="38">
        <f t="shared" si="252"/>
        <v>1871.36</v>
      </c>
      <c r="Z253" s="35"/>
      <c r="AA253" s="41" t="s">
        <v>62</v>
      </c>
      <c r="AB253" s="42">
        <f t="shared" ref="AB253:AH253" si="313">K253+R253</f>
        <v>47.05</v>
      </c>
      <c r="AC253" s="42">
        <f t="shared" si="313"/>
        <v>940.93</v>
      </c>
      <c r="AD253" s="42">
        <f t="shared" si="313"/>
        <v>624.18</v>
      </c>
      <c r="AE253" s="42">
        <f t="shared" si="313"/>
        <v>39.2</v>
      </c>
      <c r="AF253" s="42">
        <f t="shared" si="313"/>
        <v>220</v>
      </c>
      <c r="AG253" s="42">
        <f t="shared" si="313"/>
        <v>0</v>
      </c>
      <c r="AH253" s="42">
        <f t="shared" si="313"/>
        <v>1871.36</v>
      </c>
      <c r="AI253" s="41" t="s">
        <v>33</v>
      </c>
      <c r="AJ253" s="15"/>
    </row>
    <row r="254" s="18" customFormat="1" ht="19" customHeight="1" spans="1:36">
      <c r="A254" s="37">
        <f t="shared" si="237"/>
        <v>251</v>
      </c>
      <c r="B254" s="38" t="s">
        <v>347</v>
      </c>
      <c r="C254" s="54" t="s">
        <v>658</v>
      </c>
      <c r="D254" s="78" t="s">
        <v>659</v>
      </c>
      <c r="E254" s="39">
        <v>3920.55</v>
      </c>
      <c r="F254" s="39">
        <v>3920.55</v>
      </c>
      <c r="G254" s="39">
        <v>6241.75</v>
      </c>
      <c r="H254" s="39">
        <v>3920.55</v>
      </c>
      <c r="I254" s="73">
        <v>2200</v>
      </c>
      <c r="J254" s="39"/>
      <c r="K254" s="38">
        <f t="shared" si="238"/>
        <v>47.05</v>
      </c>
      <c r="L254" s="38">
        <f t="shared" si="239"/>
        <v>627.29</v>
      </c>
      <c r="M254" s="39">
        <f t="shared" si="240"/>
        <v>499.34</v>
      </c>
      <c r="N254" s="38">
        <f t="shared" si="241"/>
        <v>27.44</v>
      </c>
      <c r="O254" s="39">
        <f t="shared" si="242"/>
        <v>110</v>
      </c>
      <c r="P254" s="39">
        <f t="shared" si="243"/>
        <v>0</v>
      </c>
      <c r="Q254" s="39">
        <f t="shared" si="244"/>
        <v>1311.12</v>
      </c>
      <c r="R254" s="38">
        <f t="shared" si="245"/>
        <v>0</v>
      </c>
      <c r="S254" s="38">
        <f t="shared" si="246"/>
        <v>313.64</v>
      </c>
      <c r="T254" s="39">
        <f t="shared" si="247"/>
        <v>124.84</v>
      </c>
      <c r="U254" s="38">
        <f t="shared" si="248"/>
        <v>11.76</v>
      </c>
      <c r="V254" s="39">
        <f t="shared" si="249"/>
        <v>110</v>
      </c>
      <c r="W254" s="39">
        <f t="shared" si="250"/>
        <v>0</v>
      </c>
      <c r="X254" s="38">
        <f t="shared" si="251"/>
        <v>560.24</v>
      </c>
      <c r="Y254" s="38">
        <f t="shared" si="252"/>
        <v>1871.36</v>
      </c>
      <c r="Z254" s="35"/>
      <c r="AA254" s="41" t="s">
        <v>69</v>
      </c>
      <c r="AB254" s="42">
        <f t="shared" ref="AB254:AH254" si="314">K254+R254</f>
        <v>47.05</v>
      </c>
      <c r="AC254" s="42">
        <f t="shared" si="314"/>
        <v>940.93</v>
      </c>
      <c r="AD254" s="42">
        <f t="shared" si="314"/>
        <v>624.18</v>
      </c>
      <c r="AE254" s="42">
        <f t="shared" si="314"/>
        <v>39.2</v>
      </c>
      <c r="AF254" s="42">
        <f t="shared" si="314"/>
        <v>220</v>
      </c>
      <c r="AG254" s="42">
        <f t="shared" si="314"/>
        <v>0</v>
      </c>
      <c r="AH254" s="42">
        <f t="shared" si="314"/>
        <v>1871.36</v>
      </c>
      <c r="AI254" s="41" t="s">
        <v>33</v>
      </c>
      <c r="AJ254" s="15"/>
    </row>
    <row r="255" s="18" customFormat="1" ht="19" customHeight="1" spans="1:36">
      <c r="A255" s="37">
        <f t="shared" si="237"/>
        <v>252</v>
      </c>
      <c r="B255" s="38" t="s">
        <v>189</v>
      </c>
      <c r="C255" s="54" t="s">
        <v>660</v>
      </c>
      <c r="D255" s="78" t="s">
        <v>661</v>
      </c>
      <c r="E255" s="39">
        <v>3920.55</v>
      </c>
      <c r="F255" s="39">
        <v>3920.55</v>
      </c>
      <c r="G255" s="39">
        <v>6241.75</v>
      </c>
      <c r="H255" s="39">
        <v>3920.55</v>
      </c>
      <c r="I255" s="73">
        <v>2200</v>
      </c>
      <c r="J255" s="39"/>
      <c r="K255" s="38">
        <f t="shared" si="238"/>
        <v>47.05</v>
      </c>
      <c r="L255" s="38">
        <f t="shared" si="239"/>
        <v>627.29</v>
      </c>
      <c r="M255" s="39">
        <f t="shared" si="240"/>
        <v>499.34</v>
      </c>
      <c r="N255" s="38">
        <f t="shared" si="241"/>
        <v>27.44</v>
      </c>
      <c r="O255" s="39">
        <f t="shared" si="242"/>
        <v>110</v>
      </c>
      <c r="P255" s="39">
        <f t="shared" si="243"/>
        <v>0</v>
      </c>
      <c r="Q255" s="39">
        <f t="shared" si="244"/>
        <v>1311.12</v>
      </c>
      <c r="R255" s="38">
        <f t="shared" si="245"/>
        <v>0</v>
      </c>
      <c r="S255" s="38">
        <f t="shared" si="246"/>
        <v>313.64</v>
      </c>
      <c r="T255" s="39">
        <f t="shared" si="247"/>
        <v>124.84</v>
      </c>
      <c r="U255" s="38">
        <f t="shared" si="248"/>
        <v>11.76</v>
      </c>
      <c r="V255" s="39">
        <f t="shared" si="249"/>
        <v>110</v>
      </c>
      <c r="W255" s="39">
        <f t="shared" si="250"/>
        <v>0</v>
      </c>
      <c r="X255" s="38">
        <f t="shared" si="251"/>
        <v>560.24</v>
      </c>
      <c r="Y255" s="38">
        <f t="shared" si="252"/>
        <v>1871.36</v>
      </c>
      <c r="Z255" s="35"/>
      <c r="AA255" s="41" t="s">
        <v>56</v>
      </c>
      <c r="AB255" s="42">
        <f t="shared" ref="AB255:AH255" si="315">K255+R255</f>
        <v>47.05</v>
      </c>
      <c r="AC255" s="42">
        <f t="shared" si="315"/>
        <v>940.93</v>
      </c>
      <c r="AD255" s="42">
        <f t="shared" si="315"/>
        <v>624.18</v>
      </c>
      <c r="AE255" s="42">
        <f t="shared" si="315"/>
        <v>39.2</v>
      </c>
      <c r="AF255" s="42">
        <f t="shared" si="315"/>
        <v>220</v>
      </c>
      <c r="AG255" s="42">
        <f t="shared" si="315"/>
        <v>0</v>
      </c>
      <c r="AH255" s="42">
        <f t="shared" si="315"/>
        <v>1871.36</v>
      </c>
      <c r="AI255" s="41" t="s">
        <v>36</v>
      </c>
      <c r="AJ255" s="15"/>
    </row>
    <row r="256" s="18" customFormat="1" ht="19" customHeight="1" spans="1:36">
      <c r="A256" s="37">
        <f t="shared" ref="A256:A298" si="316">ROW()-3</f>
        <v>253</v>
      </c>
      <c r="B256" s="38" t="s">
        <v>189</v>
      </c>
      <c r="C256" s="54" t="s">
        <v>662</v>
      </c>
      <c r="D256" s="78" t="s">
        <v>663</v>
      </c>
      <c r="E256" s="39">
        <v>3920.55</v>
      </c>
      <c r="F256" s="39">
        <v>3920.55</v>
      </c>
      <c r="G256" s="39">
        <v>6241.75</v>
      </c>
      <c r="H256" s="39">
        <v>3920.55</v>
      </c>
      <c r="I256" s="73">
        <v>0</v>
      </c>
      <c r="J256" s="39"/>
      <c r="K256" s="38">
        <f t="shared" ref="K256:K298" si="317">ROUND(E256*0.012,2)</f>
        <v>47.05</v>
      </c>
      <c r="L256" s="38">
        <f t="shared" ref="L256:L298" si="318">ROUND(F256*0.16,2)</f>
        <v>627.29</v>
      </c>
      <c r="M256" s="39">
        <f t="shared" ref="M256:M298" si="319">ROUND(G256*0.08,2)</f>
        <v>499.34</v>
      </c>
      <c r="N256" s="38">
        <f t="shared" ref="N256:N298" si="320">ROUND(H256*0.007,2)</f>
        <v>27.44</v>
      </c>
      <c r="O256" s="39">
        <f t="shared" ref="O256:O298" si="321">I256*5%</f>
        <v>0</v>
      </c>
      <c r="P256" s="39">
        <f t="shared" ref="P256:P298" si="322">J256*50%</f>
        <v>0</v>
      </c>
      <c r="Q256" s="39">
        <f t="shared" ref="Q256:Q298" si="323">SUM(K256:P256)</f>
        <v>1201.12</v>
      </c>
      <c r="R256" s="38">
        <f t="shared" ref="R256:R298" si="324">E256*0</f>
        <v>0</v>
      </c>
      <c r="S256" s="38">
        <f t="shared" ref="S256:S298" si="325">ROUND(F256*0.08,2)</f>
        <v>313.64</v>
      </c>
      <c r="T256" s="39">
        <f t="shared" ref="T256:T298" si="326">ROUND(G256*0.02,2)</f>
        <v>124.84</v>
      </c>
      <c r="U256" s="38">
        <f t="shared" ref="U256:U298" si="327">ROUND(H256*0.003,2)</f>
        <v>11.76</v>
      </c>
      <c r="V256" s="39">
        <f t="shared" ref="V256:V298" si="328">I256*5%</f>
        <v>0</v>
      </c>
      <c r="W256" s="39">
        <f t="shared" ref="W256:W298" si="329">J256*50%</f>
        <v>0</v>
      </c>
      <c r="X256" s="38">
        <f t="shared" ref="X256:X298" si="330">SUM(R256:W256)</f>
        <v>450.24</v>
      </c>
      <c r="Y256" s="38">
        <f t="shared" ref="Y256:Y298" si="331">Q256+X256</f>
        <v>1651.36</v>
      </c>
      <c r="Z256" s="35"/>
      <c r="AA256" s="41" t="s">
        <v>52</v>
      </c>
      <c r="AB256" s="42">
        <f t="shared" ref="AB256:AH256" si="332">K256+R256</f>
        <v>47.05</v>
      </c>
      <c r="AC256" s="42">
        <f t="shared" si="332"/>
        <v>940.93</v>
      </c>
      <c r="AD256" s="42">
        <f t="shared" si="332"/>
        <v>624.18</v>
      </c>
      <c r="AE256" s="42">
        <f t="shared" si="332"/>
        <v>39.2</v>
      </c>
      <c r="AF256" s="42">
        <f t="shared" si="332"/>
        <v>0</v>
      </c>
      <c r="AG256" s="42">
        <f t="shared" si="332"/>
        <v>0</v>
      </c>
      <c r="AH256" s="42">
        <f t="shared" si="332"/>
        <v>1651.36</v>
      </c>
      <c r="AI256" s="41" t="s">
        <v>33</v>
      </c>
      <c r="AJ256" s="15"/>
    </row>
    <row r="257" s="18" customFormat="1" ht="19" customHeight="1" spans="1:36">
      <c r="A257" s="37">
        <f t="shared" si="316"/>
        <v>254</v>
      </c>
      <c r="B257" s="38" t="s">
        <v>186</v>
      </c>
      <c r="C257" s="54" t="s">
        <v>664</v>
      </c>
      <c r="D257" s="78" t="s">
        <v>665</v>
      </c>
      <c r="E257" s="39">
        <v>3920.55</v>
      </c>
      <c r="F257" s="39">
        <v>3920.55</v>
      </c>
      <c r="G257" s="39">
        <v>6241.75</v>
      </c>
      <c r="H257" s="39">
        <v>3920.55</v>
      </c>
      <c r="I257" s="73">
        <v>3180</v>
      </c>
      <c r="J257" s="39"/>
      <c r="K257" s="38">
        <f t="shared" si="317"/>
        <v>47.05</v>
      </c>
      <c r="L257" s="38">
        <f t="shared" si="318"/>
        <v>627.29</v>
      </c>
      <c r="M257" s="39">
        <f t="shared" si="319"/>
        <v>499.34</v>
      </c>
      <c r="N257" s="38">
        <f t="shared" si="320"/>
        <v>27.44</v>
      </c>
      <c r="O257" s="39">
        <f t="shared" si="321"/>
        <v>159</v>
      </c>
      <c r="P257" s="39">
        <f t="shared" si="322"/>
        <v>0</v>
      </c>
      <c r="Q257" s="39">
        <f t="shared" si="323"/>
        <v>1360.12</v>
      </c>
      <c r="R257" s="38">
        <f t="shared" si="324"/>
        <v>0</v>
      </c>
      <c r="S257" s="38">
        <f t="shared" si="325"/>
        <v>313.64</v>
      </c>
      <c r="T257" s="39">
        <f t="shared" si="326"/>
        <v>124.84</v>
      </c>
      <c r="U257" s="38">
        <f t="shared" si="327"/>
        <v>11.76</v>
      </c>
      <c r="V257" s="39">
        <f t="shared" si="328"/>
        <v>159</v>
      </c>
      <c r="W257" s="39">
        <f t="shared" si="329"/>
        <v>0</v>
      </c>
      <c r="X257" s="38">
        <f t="shared" si="330"/>
        <v>609.24</v>
      </c>
      <c r="Y257" s="38">
        <f t="shared" si="331"/>
        <v>1969.36</v>
      </c>
      <c r="Z257" s="35"/>
      <c r="AA257" s="41" t="s">
        <v>66</v>
      </c>
      <c r="AB257" s="42">
        <f t="shared" ref="AB257:AH257" si="333">K257+R257</f>
        <v>47.05</v>
      </c>
      <c r="AC257" s="42">
        <f t="shared" si="333"/>
        <v>940.93</v>
      </c>
      <c r="AD257" s="42">
        <f t="shared" si="333"/>
        <v>624.18</v>
      </c>
      <c r="AE257" s="42">
        <f t="shared" si="333"/>
        <v>39.2</v>
      </c>
      <c r="AF257" s="42">
        <f t="shared" si="333"/>
        <v>318</v>
      </c>
      <c r="AG257" s="42">
        <f t="shared" si="333"/>
        <v>0</v>
      </c>
      <c r="AH257" s="42">
        <f t="shared" si="333"/>
        <v>1969.36</v>
      </c>
      <c r="AI257" s="41" t="s">
        <v>36</v>
      </c>
      <c r="AJ257" s="15"/>
    </row>
    <row r="258" s="18" customFormat="1" ht="19" customHeight="1" spans="1:36">
      <c r="A258" s="37">
        <f t="shared" si="316"/>
        <v>255</v>
      </c>
      <c r="B258" s="38" t="s">
        <v>129</v>
      </c>
      <c r="C258" s="54" t="s">
        <v>666</v>
      </c>
      <c r="D258" s="78" t="s">
        <v>667</v>
      </c>
      <c r="E258" s="39">
        <v>3920.55</v>
      </c>
      <c r="F258" s="39">
        <v>3920.55</v>
      </c>
      <c r="G258" s="39">
        <v>6241.75</v>
      </c>
      <c r="H258" s="39">
        <v>3920.55</v>
      </c>
      <c r="I258" s="73">
        <v>3180</v>
      </c>
      <c r="J258" s="39"/>
      <c r="K258" s="38">
        <f t="shared" si="317"/>
        <v>47.05</v>
      </c>
      <c r="L258" s="38">
        <f t="shared" si="318"/>
        <v>627.29</v>
      </c>
      <c r="M258" s="39">
        <f t="shared" si="319"/>
        <v>499.34</v>
      </c>
      <c r="N258" s="38">
        <f t="shared" si="320"/>
        <v>27.44</v>
      </c>
      <c r="O258" s="39">
        <f t="shared" si="321"/>
        <v>159</v>
      </c>
      <c r="P258" s="39">
        <f t="shared" si="322"/>
        <v>0</v>
      </c>
      <c r="Q258" s="39">
        <f t="shared" si="323"/>
        <v>1360.12</v>
      </c>
      <c r="R258" s="38">
        <f t="shared" si="324"/>
        <v>0</v>
      </c>
      <c r="S258" s="38">
        <f t="shared" si="325"/>
        <v>313.64</v>
      </c>
      <c r="T258" s="39">
        <f t="shared" si="326"/>
        <v>124.84</v>
      </c>
      <c r="U258" s="38">
        <f t="shared" si="327"/>
        <v>11.76</v>
      </c>
      <c r="V258" s="39">
        <f t="shared" si="328"/>
        <v>159</v>
      </c>
      <c r="W258" s="39">
        <f t="shared" si="329"/>
        <v>0</v>
      </c>
      <c r="X258" s="38">
        <f t="shared" si="330"/>
        <v>609.24</v>
      </c>
      <c r="Y258" s="38">
        <f t="shared" si="331"/>
        <v>1969.36</v>
      </c>
      <c r="Z258" s="35"/>
      <c r="AA258" s="41" t="s">
        <v>58</v>
      </c>
      <c r="AB258" s="42">
        <f t="shared" ref="AB258:AH258" si="334">K258+R258</f>
        <v>47.05</v>
      </c>
      <c r="AC258" s="42">
        <f t="shared" si="334"/>
        <v>940.93</v>
      </c>
      <c r="AD258" s="42">
        <f t="shared" si="334"/>
        <v>624.18</v>
      </c>
      <c r="AE258" s="42">
        <f t="shared" si="334"/>
        <v>39.2</v>
      </c>
      <c r="AF258" s="42">
        <f t="shared" si="334"/>
        <v>318</v>
      </c>
      <c r="AG258" s="42">
        <f t="shared" si="334"/>
        <v>0</v>
      </c>
      <c r="AH258" s="42">
        <f t="shared" si="334"/>
        <v>1969.36</v>
      </c>
      <c r="AI258" s="41" t="s">
        <v>35</v>
      </c>
      <c r="AJ258" s="15"/>
    </row>
    <row r="259" s="18" customFormat="1" ht="19" customHeight="1" spans="1:36">
      <c r="A259" s="37">
        <f t="shared" si="316"/>
        <v>256</v>
      </c>
      <c r="B259" s="38" t="s">
        <v>189</v>
      </c>
      <c r="C259" s="54" t="s">
        <v>668</v>
      </c>
      <c r="D259" s="78" t="s">
        <v>669</v>
      </c>
      <c r="E259" s="39">
        <v>3920.55</v>
      </c>
      <c r="F259" s="39">
        <v>3920.55</v>
      </c>
      <c r="G259" s="39">
        <v>6241.75</v>
      </c>
      <c r="H259" s="39">
        <v>3920.55</v>
      </c>
      <c r="I259" s="73">
        <v>2200</v>
      </c>
      <c r="J259" s="39"/>
      <c r="K259" s="38">
        <f t="shared" si="317"/>
        <v>47.05</v>
      </c>
      <c r="L259" s="38">
        <f t="shared" si="318"/>
        <v>627.29</v>
      </c>
      <c r="M259" s="39">
        <f t="shared" si="319"/>
        <v>499.34</v>
      </c>
      <c r="N259" s="38">
        <f t="shared" si="320"/>
        <v>27.44</v>
      </c>
      <c r="O259" s="39">
        <f t="shared" si="321"/>
        <v>110</v>
      </c>
      <c r="P259" s="39">
        <f t="shared" si="322"/>
        <v>0</v>
      </c>
      <c r="Q259" s="39">
        <f t="shared" si="323"/>
        <v>1311.12</v>
      </c>
      <c r="R259" s="38">
        <f t="shared" si="324"/>
        <v>0</v>
      </c>
      <c r="S259" s="38">
        <f t="shared" si="325"/>
        <v>313.64</v>
      </c>
      <c r="T259" s="39">
        <f t="shared" si="326"/>
        <v>124.84</v>
      </c>
      <c r="U259" s="38">
        <f t="shared" si="327"/>
        <v>11.76</v>
      </c>
      <c r="V259" s="39">
        <f t="shared" si="328"/>
        <v>110</v>
      </c>
      <c r="W259" s="39">
        <f t="shared" si="329"/>
        <v>0</v>
      </c>
      <c r="X259" s="38">
        <f t="shared" si="330"/>
        <v>560.24</v>
      </c>
      <c r="Y259" s="38">
        <f t="shared" si="331"/>
        <v>1871.36</v>
      </c>
      <c r="Z259" s="35"/>
      <c r="AA259" s="41" t="s">
        <v>52</v>
      </c>
      <c r="AB259" s="42">
        <f t="shared" ref="AB259:AH259" si="335">K259+R259</f>
        <v>47.05</v>
      </c>
      <c r="AC259" s="42">
        <f t="shared" si="335"/>
        <v>940.93</v>
      </c>
      <c r="AD259" s="42">
        <f t="shared" si="335"/>
        <v>624.18</v>
      </c>
      <c r="AE259" s="42">
        <f t="shared" si="335"/>
        <v>39.2</v>
      </c>
      <c r="AF259" s="42">
        <f t="shared" si="335"/>
        <v>220</v>
      </c>
      <c r="AG259" s="42">
        <f t="shared" si="335"/>
        <v>0</v>
      </c>
      <c r="AH259" s="42">
        <f t="shared" si="335"/>
        <v>1871.36</v>
      </c>
      <c r="AI259" s="41" t="s">
        <v>33</v>
      </c>
      <c r="AJ259" s="15"/>
    </row>
    <row r="260" s="154" customFormat="1" ht="19" customHeight="1" spans="1:36">
      <c r="A260" s="172">
        <f t="shared" si="316"/>
        <v>257</v>
      </c>
      <c r="B260" s="173" t="s">
        <v>189</v>
      </c>
      <c r="C260" s="174" t="s">
        <v>670</v>
      </c>
      <c r="D260" s="175" t="s">
        <v>671</v>
      </c>
      <c r="E260" s="186">
        <v>3920.55</v>
      </c>
      <c r="F260" s="178">
        <v>3920.55</v>
      </c>
      <c r="G260" s="178">
        <v>0</v>
      </c>
      <c r="H260" s="178">
        <v>3920.55</v>
      </c>
      <c r="I260" s="179">
        <v>0</v>
      </c>
      <c r="J260" s="178"/>
      <c r="K260" s="173">
        <f t="shared" si="317"/>
        <v>47.05</v>
      </c>
      <c r="L260" s="173">
        <f t="shared" si="318"/>
        <v>627.29</v>
      </c>
      <c r="M260" s="178">
        <f t="shared" si="319"/>
        <v>0</v>
      </c>
      <c r="N260" s="173">
        <f t="shared" si="320"/>
        <v>27.44</v>
      </c>
      <c r="O260" s="178">
        <f t="shared" si="321"/>
        <v>0</v>
      </c>
      <c r="P260" s="178">
        <f t="shared" si="322"/>
        <v>0</v>
      </c>
      <c r="Q260" s="178">
        <f t="shared" si="323"/>
        <v>701.78</v>
      </c>
      <c r="R260" s="173">
        <f t="shared" si="324"/>
        <v>0</v>
      </c>
      <c r="S260" s="173">
        <f t="shared" si="325"/>
        <v>313.64</v>
      </c>
      <c r="T260" s="178">
        <f t="shared" si="326"/>
        <v>0</v>
      </c>
      <c r="U260" s="173">
        <f t="shared" si="327"/>
        <v>11.76</v>
      </c>
      <c r="V260" s="178">
        <f t="shared" si="328"/>
        <v>0</v>
      </c>
      <c r="W260" s="178">
        <f t="shared" si="329"/>
        <v>0</v>
      </c>
      <c r="X260" s="173">
        <f t="shared" si="330"/>
        <v>325.4</v>
      </c>
      <c r="Y260" s="173">
        <f t="shared" si="331"/>
        <v>1027.18</v>
      </c>
      <c r="Z260" s="180"/>
      <c r="AA260" s="181" t="s">
        <v>52</v>
      </c>
      <c r="AB260" s="182">
        <f t="shared" ref="AB260:AH260" si="336">K260+R260</f>
        <v>47.05</v>
      </c>
      <c r="AC260" s="182">
        <f t="shared" si="336"/>
        <v>940.93</v>
      </c>
      <c r="AD260" s="182">
        <f t="shared" si="336"/>
        <v>0</v>
      </c>
      <c r="AE260" s="182">
        <f t="shared" si="336"/>
        <v>39.2</v>
      </c>
      <c r="AF260" s="182">
        <f t="shared" si="336"/>
        <v>0</v>
      </c>
      <c r="AG260" s="182">
        <f t="shared" si="336"/>
        <v>0</v>
      </c>
      <c r="AH260" s="182">
        <f t="shared" si="336"/>
        <v>1027.18</v>
      </c>
      <c r="AI260" s="181" t="s">
        <v>33</v>
      </c>
      <c r="AJ260" s="183"/>
    </row>
    <row r="261" ht="20" customHeight="1" spans="1:36">
      <c r="A261" s="37">
        <f t="shared" si="316"/>
        <v>258</v>
      </c>
      <c r="B261" s="38" t="s">
        <v>119</v>
      </c>
      <c r="C261" s="54" t="s">
        <v>672</v>
      </c>
      <c r="D261" s="78" t="s">
        <v>673</v>
      </c>
      <c r="E261" s="39">
        <v>3920.55</v>
      </c>
      <c r="F261" s="39">
        <v>3920.55</v>
      </c>
      <c r="G261" s="39">
        <v>6241.75</v>
      </c>
      <c r="H261" s="39">
        <v>3920.55</v>
      </c>
      <c r="I261" s="73">
        <v>4180</v>
      </c>
      <c r="J261" s="39"/>
      <c r="K261" s="38">
        <f t="shared" si="317"/>
        <v>47.05</v>
      </c>
      <c r="L261" s="38">
        <f t="shared" si="318"/>
        <v>627.29</v>
      </c>
      <c r="M261" s="39">
        <f t="shared" si="319"/>
        <v>499.34</v>
      </c>
      <c r="N261" s="38">
        <f t="shared" si="320"/>
        <v>27.44</v>
      </c>
      <c r="O261" s="39">
        <f t="shared" si="321"/>
        <v>209</v>
      </c>
      <c r="P261" s="39">
        <f t="shared" si="322"/>
        <v>0</v>
      </c>
      <c r="Q261" s="39">
        <f t="shared" si="323"/>
        <v>1410.12</v>
      </c>
      <c r="R261" s="38">
        <f t="shared" si="324"/>
        <v>0</v>
      </c>
      <c r="S261" s="38">
        <f t="shared" si="325"/>
        <v>313.64</v>
      </c>
      <c r="T261" s="39">
        <f t="shared" si="326"/>
        <v>124.84</v>
      </c>
      <c r="U261" s="38">
        <f t="shared" si="327"/>
        <v>11.76</v>
      </c>
      <c r="V261" s="39">
        <f t="shared" si="328"/>
        <v>209</v>
      </c>
      <c r="W261" s="39">
        <f t="shared" si="329"/>
        <v>0</v>
      </c>
      <c r="X261" s="38">
        <f t="shared" si="330"/>
        <v>659.24</v>
      </c>
      <c r="Y261" s="38">
        <f t="shared" si="331"/>
        <v>2069.36</v>
      </c>
      <c r="Z261" s="35"/>
      <c r="AA261" s="41" t="s">
        <v>58</v>
      </c>
      <c r="AB261" s="42">
        <f t="shared" ref="AB261:AH261" si="337">K261+R261</f>
        <v>47.05</v>
      </c>
      <c r="AC261" s="42">
        <f t="shared" si="337"/>
        <v>940.93</v>
      </c>
      <c r="AD261" s="42">
        <f t="shared" si="337"/>
        <v>624.18</v>
      </c>
      <c r="AE261" s="42">
        <f t="shared" si="337"/>
        <v>39.2</v>
      </c>
      <c r="AF261" s="42">
        <f t="shared" si="337"/>
        <v>418</v>
      </c>
      <c r="AG261" s="42">
        <f t="shared" si="337"/>
        <v>0</v>
      </c>
      <c r="AH261" s="42">
        <f t="shared" si="337"/>
        <v>2069.36</v>
      </c>
      <c r="AI261" s="41" t="s">
        <v>35</v>
      </c>
      <c r="AJ261" s="15"/>
    </row>
    <row r="262" s="18" customFormat="1" ht="19" customHeight="1" spans="1:36">
      <c r="A262" s="37">
        <f t="shared" si="316"/>
        <v>259</v>
      </c>
      <c r="B262" s="38" t="s">
        <v>110</v>
      </c>
      <c r="C262" s="54" t="s">
        <v>674</v>
      </c>
      <c r="D262" s="78" t="s">
        <v>675</v>
      </c>
      <c r="E262" s="39">
        <v>3920.55</v>
      </c>
      <c r="F262" s="39">
        <v>3920.55</v>
      </c>
      <c r="G262" s="39">
        <v>6241.75</v>
      </c>
      <c r="H262" s="39">
        <v>3920.55</v>
      </c>
      <c r="I262" s="73">
        <v>0</v>
      </c>
      <c r="J262" s="39"/>
      <c r="K262" s="38">
        <f t="shared" si="317"/>
        <v>47.05</v>
      </c>
      <c r="L262" s="38">
        <f t="shared" si="318"/>
        <v>627.29</v>
      </c>
      <c r="M262" s="39">
        <f t="shared" si="319"/>
        <v>499.34</v>
      </c>
      <c r="N262" s="38">
        <f t="shared" si="320"/>
        <v>27.44</v>
      </c>
      <c r="O262" s="39">
        <f t="shared" si="321"/>
        <v>0</v>
      </c>
      <c r="P262" s="39">
        <f t="shared" si="322"/>
        <v>0</v>
      </c>
      <c r="Q262" s="39">
        <f t="shared" si="323"/>
        <v>1201.12</v>
      </c>
      <c r="R262" s="38">
        <f t="shared" si="324"/>
        <v>0</v>
      </c>
      <c r="S262" s="38">
        <f t="shared" si="325"/>
        <v>313.64</v>
      </c>
      <c r="T262" s="39">
        <f t="shared" si="326"/>
        <v>124.84</v>
      </c>
      <c r="U262" s="38">
        <f t="shared" si="327"/>
        <v>11.76</v>
      </c>
      <c r="V262" s="39">
        <f t="shared" si="328"/>
        <v>0</v>
      </c>
      <c r="W262" s="39">
        <f t="shared" si="329"/>
        <v>0</v>
      </c>
      <c r="X262" s="38">
        <f t="shared" si="330"/>
        <v>450.24</v>
      </c>
      <c r="Y262" s="38">
        <f t="shared" si="331"/>
        <v>1651.36</v>
      </c>
      <c r="Z262" s="35"/>
      <c r="AA262" s="41" t="s">
        <v>62</v>
      </c>
      <c r="AB262" s="42">
        <f t="shared" ref="AB262:AH262" si="338">K262+R262</f>
        <v>47.05</v>
      </c>
      <c r="AC262" s="42">
        <f t="shared" si="338"/>
        <v>940.93</v>
      </c>
      <c r="AD262" s="42">
        <f t="shared" si="338"/>
        <v>624.18</v>
      </c>
      <c r="AE262" s="42">
        <f t="shared" si="338"/>
        <v>39.2</v>
      </c>
      <c r="AF262" s="42">
        <f t="shared" si="338"/>
        <v>0</v>
      </c>
      <c r="AG262" s="42">
        <f t="shared" si="338"/>
        <v>0</v>
      </c>
      <c r="AH262" s="42">
        <f t="shared" si="338"/>
        <v>1651.36</v>
      </c>
      <c r="AI262" s="41" t="s">
        <v>33</v>
      </c>
      <c r="AJ262" s="15"/>
    </row>
    <row r="263" s="18" customFormat="1" ht="19" customHeight="1" spans="1:36">
      <c r="A263" s="37">
        <f t="shared" si="316"/>
        <v>260</v>
      </c>
      <c r="B263" s="38" t="s">
        <v>186</v>
      </c>
      <c r="C263" s="54" t="s">
        <v>676</v>
      </c>
      <c r="D263" s="78" t="s">
        <v>677</v>
      </c>
      <c r="E263" s="39">
        <v>4200</v>
      </c>
      <c r="F263" s="39">
        <v>4200</v>
      </c>
      <c r="G263" s="39">
        <v>6241.75</v>
      </c>
      <c r="H263" s="39">
        <v>4200</v>
      </c>
      <c r="I263" s="73">
        <v>4180</v>
      </c>
      <c r="J263" s="39"/>
      <c r="K263" s="38">
        <f t="shared" si="317"/>
        <v>50.4</v>
      </c>
      <c r="L263" s="38">
        <f t="shared" si="318"/>
        <v>672</v>
      </c>
      <c r="M263" s="39">
        <f t="shared" si="319"/>
        <v>499.34</v>
      </c>
      <c r="N263" s="38">
        <f t="shared" si="320"/>
        <v>29.4</v>
      </c>
      <c r="O263" s="39">
        <f t="shared" si="321"/>
        <v>209</v>
      </c>
      <c r="P263" s="39">
        <f t="shared" si="322"/>
        <v>0</v>
      </c>
      <c r="Q263" s="39">
        <f t="shared" si="323"/>
        <v>1460.14</v>
      </c>
      <c r="R263" s="38">
        <f t="shared" si="324"/>
        <v>0</v>
      </c>
      <c r="S263" s="38">
        <f t="shared" si="325"/>
        <v>336</v>
      </c>
      <c r="T263" s="39">
        <f t="shared" si="326"/>
        <v>124.84</v>
      </c>
      <c r="U263" s="38">
        <f t="shared" si="327"/>
        <v>12.6</v>
      </c>
      <c r="V263" s="39">
        <f t="shared" si="328"/>
        <v>209</v>
      </c>
      <c r="W263" s="39">
        <f t="shared" si="329"/>
        <v>0</v>
      </c>
      <c r="X263" s="38">
        <f t="shared" si="330"/>
        <v>682.44</v>
      </c>
      <c r="Y263" s="38">
        <f t="shared" si="331"/>
        <v>2142.58</v>
      </c>
      <c r="Z263" s="35"/>
      <c r="AA263" s="41" t="s">
        <v>76</v>
      </c>
      <c r="AB263" s="42">
        <f t="shared" ref="AB263:AH263" si="339">K263+R263</f>
        <v>50.4</v>
      </c>
      <c r="AC263" s="42">
        <f t="shared" si="339"/>
        <v>1008</v>
      </c>
      <c r="AD263" s="42">
        <f t="shared" si="339"/>
        <v>624.18</v>
      </c>
      <c r="AE263" s="42">
        <f t="shared" si="339"/>
        <v>42</v>
      </c>
      <c r="AF263" s="42">
        <f t="shared" si="339"/>
        <v>418</v>
      </c>
      <c r="AG263" s="42">
        <f t="shared" si="339"/>
        <v>0</v>
      </c>
      <c r="AH263" s="42">
        <f t="shared" si="339"/>
        <v>2142.58</v>
      </c>
      <c r="AI263" s="41" t="s">
        <v>36</v>
      </c>
      <c r="AJ263" s="15"/>
    </row>
    <row r="264" s="18" customFormat="1" ht="19" customHeight="1" spans="1:36">
      <c r="A264" s="37">
        <f t="shared" si="316"/>
        <v>261</v>
      </c>
      <c r="B264" s="38" t="s">
        <v>110</v>
      </c>
      <c r="C264" s="54" t="s">
        <v>678</v>
      </c>
      <c r="D264" s="226" t="s">
        <v>679</v>
      </c>
      <c r="E264" s="39">
        <v>3920.55</v>
      </c>
      <c r="F264" s="39">
        <v>3920.55</v>
      </c>
      <c r="G264" s="39">
        <v>6241.75</v>
      </c>
      <c r="H264" s="39">
        <v>3920.55</v>
      </c>
      <c r="I264" s="73">
        <v>2200</v>
      </c>
      <c r="J264" s="39"/>
      <c r="K264" s="38">
        <f t="shared" si="317"/>
        <v>47.05</v>
      </c>
      <c r="L264" s="38">
        <f t="shared" si="318"/>
        <v>627.29</v>
      </c>
      <c r="M264" s="39">
        <f t="shared" si="319"/>
        <v>499.34</v>
      </c>
      <c r="N264" s="38">
        <f t="shared" si="320"/>
        <v>27.44</v>
      </c>
      <c r="O264" s="39">
        <f t="shared" si="321"/>
        <v>110</v>
      </c>
      <c r="P264" s="39">
        <f t="shared" si="322"/>
        <v>0</v>
      </c>
      <c r="Q264" s="39">
        <f t="shared" si="323"/>
        <v>1311.12</v>
      </c>
      <c r="R264" s="38">
        <f t="shared" si="324"/>
        <v>0</v>
      </c>
      <c r="S264" s="38">
        <f t="shared" si="325"/>
        <v>313.64</v>
      </c>
      <c r="T264" s="39">
        <f t="shared" si="326"/>
        <v>124.84</v>
      </c>
      <c r="U264" s="38">
        <f t="shared" si="327"/>
        <v>11.76</v>
      </c>
      <c r="V264" s="39">
        <f t="shared" si="328"/>
        <v>110</v>
      </c>
      <c r="W264" s="39">
        <f t="shared" si="329"/>
        <v>0</v>
      </c>
      <c r="X264" s="38">
        <f t="shared" si="330"/>
        <v>560.24</v>
      </c>
      <c r="Y264" s="38">
        <f t="shared" si="331"/>
        <v>1871.36</v>
      </c>
      <c r="Z264" s="35"/>
      <c r="AA264" s="41" t="s">
        <v>62</v>
      </c>
      <c r="AB264" s="42">
        <f t="shared" ref="AB264:AH264" si="340">K264+R264</f>
        <v>47.05</v>
      </c>
      <c r="AC264" s="42">
        <f t="shared" si="340"/>
        <v>940.93</v>
      </c>
      <c r="AD264" s="42">
        <f t="shared" si="340"/>
        <v>624.18</v>
      </c>
      <c r="AE264" s="42">
        <f t="shared" si="340"/>
        <v>39.2</v>
      </c>
      <c r="AF264" s="42">
        <f t="shared" si="340"/>
        <v>220</v>
      </c>
      <c r="AG264" s="42">
        <f t="shared" si="340"/>
        <v>0</v>
      </c>
      <c r="AH264" s="42">
        <f t="shared" si="340"/>
        <v>1871.36</v>
      </c>
      <c r="AI264" s="41" t="s">
        <v>33</v>
      </c>
      <c r="AJ264" s="15"/>
    </row>
    <row r="265" s="18" customFormat="1" ht="19" customHeight="1" spans="1:36">
      <c r="A265" s="37">
        <f t="shared" si="316"/>
        <v>262</v>
      </c>
      <c r="B265" s="38" t="s">
        <v>153</v>
      </c>
      <c r="C265" s="54" t="s">
        <v>680</v>
      </c>
      <c r="D265" s="78" t="s">
        <v>681</v>
      </c>
      <c r="E265" s="39">
        <v>3920.55</v>
      </c>
      <c r="F265" s="39">
        <v>3920.55</v>
      </c>
      <c r="G265" s="39">
        <v>6241.75</v>
      </c>
      <c r="H265" s="39">
        <v>3920.55</v>
      </c>
      <c r="I265" s="73">
        <v>3180</v>
      </c>
      <c r="J265" s="39"/>
      <c r="K265" s="38">
        <f t="shared" si="317"/>
        <v>47.05</v>
      </c>
      <c r="L265" s="38">
        <f t="shared" si="318"/>
        <v>627.29</v>
      </c>
      <c r="M265" s="39">
        <f t="shared" si="319"/>
        <v>499.34</v>
      </c>
      <c r="N265" s="38">
        <f t="shared" si="320"/>
        <v>27.44</v>
      </c>
      <c r="O265" s="39">
        <f t="shared" si="321"/>
        <v>159</v>
      </c>
      <c r="P265" s="39">
        <f t="shared" si="322"/>
        <v>0</v>
      </c>
      <c r="Q265" s="39">
        <f t="shared" si="323"/>
        <v>1360.12</v>
      </c>
      <c r="R265" s="38">
        <f t="shared" si="324"/>
        <v>0</v>
      </c>
      <c r="S265" s="38">
        <f t="shared" si="325"/>
        <v>313.64</v>
      </c>
      <c r="T265" s="39">
        <f t="shared" si="326"/>
        <v>124.84</v>
      </c>
      <c r="U265" s="38">
        <f t="shared" si="327"/>
        <v>11.76</v>
      </c>
      <c r="V265" s="39">
        <f t="shared" si="328"/>
        <v>159</v>
      </c>
      <c r="W265" s="39">
        <f t="shared" si="329"/>
        <v>0</v>
      </c>
      <c r="X265" s="38">
        <f t="shared" si="330"/>
        <v>609.24</v>
      </c>
      <c r="Y265" s="38">
        <f t="shared" si="331"/>
        <v>1969.36</v>
      </c>
      <c r="Z265" s="35"/>
      <c r="AA265" s="41" t="s">
        <v>77</v>
      </c>
      <c r="AB265" s="42">
        <f t="shared" ref="AB265:AH265" si="341">K265+R265</f>
        <v>47.05</v>
      </c>
      <c r="AC265" s="42">
        <f t="shared" si="341"/>
        <v>940.93</v>
      </c>
      <c r="AD265" s="42">
        <f t="shared" si="341"/>
        <v>624.18</v>
      </c>
      <c r="AE265" s="42">
        <f t="shared" si="341"/>
        <v>39.2</v>
      </c>
      <c r="AF265" s="42">
        <f t="shared" si="341"/>
        <v>318</v>
      </c>
      <c r="AG265" s="42">
        <f t="shared" si="341"/>
        <v>0</v>
      </c>
      <c r="AH265" s="42">
        <f t="shared" si="341"/>
        <v>1969.36</v>
      </c>
      <c r="AI265" s="41" t="s">
        <v>36</v>
      </c>
      <c r="AJ265" s="15"/>
    </row>
    <row r="266" s="18" customFormat="1" ht="19" customHeight="1" spans="1:36">
      <c r="A266" s="37">
        <f t="shared" si="316"/>
        <v>263</v>
      </c>
      <c r="B266" s="38" t="s">
        <v>186</v>
      </c>
      <c r="C266" s="68" t="s">
        <v>682</v>
      </c>
      <c r="D266" s="113" t="s">
        <v>683</v>
      </c>
      <c r="E266" s="39">
        <v>3920.55</v>
      </c>
      <c r="F266" s="39">
        <v>3920.55</v>
      </c>
      <c r="G266" s="39">
        <v>6241.75</v>
      </c>
      <c r="H266" s="39">
        <v>3920.55</v>
      </c>
      <c r="I266" s="73">
        <v>3180</v>
      </c>
      <c r="J266" s="39"/>
      <c r="K266" s="38">
        <f t="shared" si="317"/>
        <v>47.05</v>
      </c>
      <c r="L266" s="38">
        <f t="shared" si="318"/>
        <v>627.29</v>
      </c>
      <c r="M266" s="39">
        <f t="shared" si="319"/>
        <v>499.34</v>
      </c>
      <c r="N266" s="38">
        <f t="shared" si="320"/>
        <v>27.44</v>
      </c>
      <c r="O266" s="39">
        <f t="shared" si="321"/>
        <v>159</v>
      </c>
      <c r="P266" s="39">
        <f t="shared" si="322"/>
        <v>0</v>
      </c>
      <c r="Q266" s="39">
        <f t="shared" si="323"/>
        <v>1360.12</v>
      </c>
      <c r="R266" s="38">
        <f t="shared" si="324"/>
        <v>0</v>
      </c>
      <c r="S266" s="38">
        <f t="shared" si="325"/>
        <v>313.64</v>
      </c>
      <c r="T266" s="39">
        <f t="shared" si="326"/>
        <v>124.84</v>
      </c>
      <c r="U266" s="38">
        <f t="shared" si="327"/>
        <v>11.76</v>
      </c>
      <c r="V266" s="39">
        <f t="shared" si="328"/>
        <v>159</v>
      </c>
      <c r="W266" s="39">
        <f t="shared" si="329"/>
        <v>0</v>
      </c>
      <c r="X266" s="38">
        <f t="shared" si="330"/>
        <v>609.24</v>
      </c>
      <c r="Y266" s="38">
        <f t="shared" si="331"/>
        <v>1969.36</v>
      </c>
      <c r="Z266" s="35"/>
      <c r="AA266" s="41" t="s">
        <v>66</v>
      </c>
      <c r="AB266" s="42">
        <f t="shared" ref="AB266:AH266" si="342">K266+R266</f>
        <v>47.05</v>
      </c>
      <c r="AC266" s="42">
        <f t="shared" si="342"/>
        <v>940.93</v>
      </c>
      <c r="AD266" s="42">
        <f t="shared" si="342"/>
        <v>624.18</v>
      </c>
      <c r="AE266" s="42">
        <f t="shared" si="342"/>
        <v>39.2</v>
      </c>
      <c r="AF266" s="42">
        <f t="shared" si="342"/>
        <v>318</v>
      </c>
      <c r="AG266" s="42">
        <f t="shared" si="342"/>
        <v>0</v>
      </c>
      <c r="AH266" s="42">
        <f t="shared" si="342"/>
        <v>1969.36</v>
      </c>
      <c r="AI266" s="41" t="s">
        <v>36</v>
      </c>
      <c r="AJ266" s="15"/>
    </row>
    <row r="267" ht="17" customHeight="1" spans="1:36">
      <c r="A267" s="37">
        <f t="shared" si="316"/>
        <v>264</v>
      </c>
      <c r="B267" s="38" t="s">
        <v>189</v>
      </c>
      <c r="C267" s="68" t="s">
        <v>684</v>
      </c>
      <c r="D267" s="55" t="s">
        <v>685</v>
      </c>
      <c r="E267" s="39">
        <v>3920.55</v>
      </c>
      <c r="F267" s="39">
        <v>3920.55</v>
      </c>
      <c r="G267" s="39">
        <v>6241.75</v>
      </c>
      <c r="H267" s="39">
        <v>3920.55</v>
      </c>
      <c r="I267" s="73">
        <v>2200</v>
      </c>
      <c r="J267" s="39"/>
      <c r="K267" s="38">
        <f t="shared" si="317"/>
        <v>47.05</v>
      </c>
      <c r="L267" s="38">
        <f t="shared" si="318"/>
        <v>627.29</v>
      </c>
      <c r="M267" s="39">
        <f t="shared" si="319"/>
        <v>499.34</v>
      </c>
      <c r="N267" s="38">
        <f t="shared" si="320"/>
        <v>27.44</v>
      </c>
      <c r="O267" s="39">
        <f t="shared" si="321"/>
        <v>110</v>
      </c>
      <c r="P267" s="39">
        <f t="shared" si="322"/>
        <v>0</v>
      </c>
      <c r="Q267" s="39">
        <f t="shared" si="323"/>
        <v>1311.12</v>
      </c>
      <c r="R267" s="38">
        <f t="shared" si="324"/>
        <v>0</v>
      </c>
      <c r="S267" s="38">
        <f t="shared" si="325"/>
        <v>313.64</v>
      </c>
      <c r="T267" s="39">
        <f t="shared" si="326"/>
        <v>124.84</v>
      </c>
      <c r="U267" s="38">
        <f t="shared" si="327"/>
        <v>11.76</v>
      </c>
      <c r="V267" s="39">
        <f t="shared" si="328"/>
        <v>110</v>
      </c>
      <c r="W267" s="39">
        <f t="shared" si="329"/>
        <v>0</v>
      </c>
      <c r="X267" s="38">
        <f t="shared" si="330"/>
        <v>560.24</v>
      </c>
      <c r="Y267" s="38">
        <f t="shared" si="331"/>
        <v>1871.36</v>
      </c>
      <c r="Z267" s="35"/>
      <c r="AA267" s="41" t="s">
        <v>52</v>
      </c>
      <c r="AB267" s="42">
        <f t="shared" ref="AB267:AH267" si="343">K267+R267</f>
        <v>47.05</v>
      </c>
      <c r="AC267" s="42">
        <f t="shared" si="343"/>
        <v>940.93</v>
      </c>
      <c r="AD267" s="42">
        <f t="shared" si="343"/>
        <v>624.18</v>
      </c>
      <c r="AE267" s="42">
        <f t="shared" si="343"/>
        <v>39.2</v>
      </c>
      <c r="AF267" s="42">
        <f t="shared" si="343"/>
        <v>220</v>
      </c>
      <c r="AG267" s="42">
        <f t="shared" si="343"/>
        <v>0</v>
      </c>
      <c r="AH267" s="42">
        <f t="shared" si="343"/>
        <v>1871.36</v>
      </c>
      <c r="AI267" s="41" t="s">
        <v>33</v>
      </c>
      <c r="AJ267" s="15"/>
    </row>
    <row r="268" ht="17" customHeight="1" spans="1:36">
      <c r="A268" s="37">
        <f t="shared" si="316"/>
        <v>265</v>
      </c>
      <c r="B268" s="38" t="s">
        <v>129</v>
      </c>
      <c r="C268" s="68" t="s">
        <v>686</v>
      </c>
      <c r="D268" s="227" t="s">
        <v>687</v>
      </c>
      <c r="E268" s="39">
        <v>3920.55</v>
      </c>
      <c r="F268" s="39">
        <v>3920.55</v>
      </c>
      <c r="G268" s="39">
        <v>6241.75</v>
      </c>
      <c r="H268" s="39">
        <v>3920.55</v>
      </c>
      <c r="I268" s="73">
        <v>3180</v>
      </c>
      <c r="J268" s="39"/>
      <c r="K268" s="38">
        <f t="shared" si="317"/>
        <v>47.05</v>
      </c>
      <c r="L268" s="38">
        <f t="shared" si="318"/>
        <v>627.29</v>
      </c>
      <c r="M268" s="39">
        <f t="shared" si="319"/>
        <v>499.34</v>
      </c>
      <c r="N268" s="38">
        <f t="shared" si="320"/>
        <v>27.44</v>
      </c>
      <c r="O268" s="39">
        <f t="shared" si="321"/>
        <v>159</v>
      </c>
      <c r="P268" s="39">
        <f t="shared" si="322"/>
        <v>0</v>
      </c>
      <c r="Q268" s="39">
        <f t="shared" si="323"/>
        <v>1360.12</v>
      </c>
      <c r="R268" s="38">
        <f t="shared" si="324"/>
        <v>0</v>
      </c>
      <c r="S268" s="38">
        <f t="shared" si="325"/>
        <v>313.64</v>
      </c>
      <c r="T268" s="39">
        <f t="shared" si="326"/>
        <v>124.84</v>
      </c>
      <c r="U268" s="38">
        <f t="shared" si="327"/>
        <v>11.76</v>
      </c>
      <c r="V268" s="39">
        <f t="shared" si="328"/>
        <v>159</v>
      </c>
      <c r="W268" s="39">
        <f t="shared" si="329"/>
        <v>0</v>
      </c>
      <c r="X268" s="38">
        <f t="shared" si="330"/>
        <v>609.24</v>
      </c>
      <c r="Y268" s="38">
        <f t="shared" si="331"/>
        <v>1969.36</v>
      </c>
      <c r="Z268" s="35"/>
      <c r="AA268" s="41" t="s">
        <v>58</v>
      </c>
      <c r="AB268" s="42">
        <f t="shared" ref="AB268:AH268" si="344">K268+R268</f>
        <v>47.05</v>
      </c>
      <c r="AC268" s="42">
        <f t="shared" si="344"/>
        <v>940.93</v>
      </c>
      <c r="AD268" s="42">
        <f t="shared" si="344"/>
        <v>624.18</v>
      </c>
      <c r="AE268" s="42">
        <f t="shared" si="344"/>
        <v>39.2</v>
      </c>
      <c r="AF268" s="42">
        <f t="shared" si="344"/>
        <v>318</v>
      </c>
      <c r="AG268" s="42">
        <f t="shared" si="344"/>
        <v>0</v>
      </c>
      <c r="AH268" s="42">
        <f t="shared" si="344"/>
        <v>1969.36</v>
      </c>
      <c r="AI268" s="41" t="s">
        <v>35</v>
      </c>
      <c r="AJ268" s="15"/>
    </row>
    <row r="269" ht="17" customHeight="1" spans="1:36">
      <c r="A269" s="37">
        <f t="shared" si="316"/>
        <v>266</v>
      </c>
      <c r="B269" s="38" t="s">
        <v>459</v>
      </c>
      <c r="C269" s="54" t="s">
        <v>688</v>
      </c>
      <c r="D269" s="55" t="s">
        <v>689</v>
      </c>
      <c r="E269" s="39">
        <v>3920.55</v>
      </c>
      <c r="F269" s="39">
        <v>3920.55</v>
      </c>
      <c r="G269" s="39">
        <v>6241.75</v>
      </c>
      <c r="H269" s="39">
        <v>3920.55</v>
      </c>
      <c r="I269" s="73">
        <v>2200</v>
      </c>
      <c r="J269" s="39"/>
      <c r="K269" s="38">
        <f t="shared" si="317"/>
        <v>47.05</v>
      </c>
      <c r="L269" s="38">
        <f t="shared" si="318"/>
        <v>627.29</v>
      </c>
      <c r="M269" s="39">
        <f t="shared" si="319"/>
        <v>499.34</v>
      </c>
      <c r="N269" s="38">
        <f t="shared" si="320"/>
        <v>27.44</v>
      </c>
      <c r="O269" s="39">
        <f t="shared" si="321"/>
        <v>110</v>
      </c>
      <c r="P269" s="39">
        <f t="shared" si="322"/>
        <v>0</v>
      </c>
      <c r="Q269" s="39">
        <f t="shared" si="323"/>
        <v>1311.12</v>
      </c>
      <c r="R269" s="38">
        <f t="shared" si="324"/>
        <v>0</v>
      </c>
      <c r="S269" s="38">
        <f t="shared" si="325"/>
        <v>313.64</v>
      </c>
      <c r="T269" s="39">
        <f t="shared" si="326"/>
        <v>124.84</v>
      </c>
      <c r="U269" s="38">
        <f t="shared" si="327"/>
        <v>11.76</v>
      </c>
      <c r="V269" s="39">
        <f t="shared" si="328"/>
        <v>110</v>
      </c>
      <c r="W269" s="39">
        <f t="shared" si="329"/>
        <v>0</v>
      </c>
      <c r="X269" s="38">
        <f t="shared" si="330"/>
        <v>560.24</v>
      </c>
      <c r="Y269" s="38">
        <f t="shared" si="331"/>
        <v>1871.36</v>
      </c>
      <c r="Z269" s="35"/>
      <c r="AA269" s="41" t="s">
        <v>49</v>
      </c>
      <c r="AB269" s="42">
        <f t="shared" ref="AB269:AH269" si="345">K269+R269</f>
        <v>47.05</v>
      </c>
      <c r="AC269" s="42">
        <f t="shared" si="345"/>
        <v>940.93</v>
      </c>
      <c r="AD269" s="42">
        <f t="shared" si="345"/>
        <v>624.18</v>
      </c>
      <c r="AE269" s="42">
        <f t="shared" si="345"/>
        <v>39.2</v>
      </c>
      <c r="AF269" s="42">
        <f t="shared" si="345"/>
        <v>220</v>
      </c>
      <c r="AG269" s="42">
        <f t="shared" si="345"/>
        <v>0</v>
      </c>
      <c r="AH269" s="42">
        <f t="shared" si="345"/>
        <v>1871.36</v>
      </c>
      <c r="AI269" s="41" t="s">
        <v>33</v>
      </c>
      <c r="AJ269" s="15"/>
    </row>
    <row r="270" ht="17" customHeight="1" spans="1:36">
      <c r="A270" s="37">
        <f t="shared" si="316"/>
        <v>267</v>
      </c>
      <c r="B270" s="38" t="s">
        <v>195</v>
      </c>
      <c r="C270" s="54" t="s">
        <v>690</v>
      </c>
      <c r="D270" s="55" t="s">
        <v>691</v>
      </c>
      <c r="E270" s="39">
        <v>3920.55</v>
      </c>
      <c r="F270" s="39">
        <v>3920.55</v>
      </c>
      <c r="G270" s="39">
        <v>6241.75</v>
      </c>
      <c r="H270" s="39">
        <v>3920.55</v>
      </c>
      <c r="I270" s="73">
        <v>3180</v>
      </c>
      <c r="J270" s="39"/>
      <c r="K270" s="38">
        <f t="shared" si="317"/>
        <v>47.05</v>
      </c>
      <c r="L270" s="38">
        <f t="shared" si="318"/>
        <v>627.29</v>
      </c>
      <c r="M270" s="39">
        <f t="shared" si="319"/>
        <v>499.34</v>
      </c>
      <c r="N270" s="38">
        <f t="shared" si="320"/>
        <v>27.44</v>
      </c>
      <c r="O270" s="39">
        <f t="shared" si="321"/>
        <v>159</v>
      </c>
      <c r="P270" s="39">
        <f t="shared" si="322"/>
        <v>0</v>
      </c>
      <c r="Q270" s="39">
        <f t="shared" si="323"/>
        <v>1360.12</v>
      </c>
      <c r="R270" s="38">
        <f t="shared" si="324"/>
        <v>0</v>
      </c>
      <c r="S270" s="38">
        <f t="shared" si="325"/>
        <v>313.64</v>
      </c>
      <c r="T270" s="39">
        <f t="shared" si="326"/>
        <v>124.84</v>
      </c>
      <c r="U270" s="38">
        <f t="shared" si="327"/>
        <v>11.76</v>
      </c>
      <c r="V270" s="39">
        <f t="shared" si="328"/>
        <v>159</v>
      </c>
      <c r="W270" s="39">
        <f t="shared" si="329"/>
        <v>0</v>
      </c>
      <c r="X270" s="38">
        <f t="shared" si="330"/>
        <v>609.24</v>
      </c>
      <c r="Y270" s="38">
        <f t="shared" si="331"/>
        <v>1969.36</v>
      </c>
      <c r="Z270" s="35"/>
      <c r="AA270" s="41" t="s">
        <v>67</v>
      </c>
      <c r="AB270" s="42">
        <f t="shared" ref="AB270:AH270" si="346">K270+R270</f>
        <v>47.05</v>
      </c>
      <c r="AC270" s="42">
        <f t="shared" si="346"/>
        <v>940.93</v>
      </c>
      <c r="AD270" s="42">
        <f t="shared" si="346"/>
        <v>624.18</v>
      </c>
      <c r="AE270" s="42">
        <f t="shared" si="346"/>
        <v>39.2</v>
      </c>
      <c r="AF270" s="42">
        <f t="shared" si="346"/>
        <v>318</v>
      </c>
      <c r="AG270" s="42">
        <f t="shared" si="346"/>
        <v>0</v>
      </c>
      <c r="AH270" s="42">
        <f t="shared" si="346"/>
        <v>1969.36</v>
      </c>
      <c r="AI270" s="41" t="s">
        <v>36</v>
      </c>
      <c r="AJ270" s="15"/>
    </row>
    <row r="271" ht="17" customHeight="1" spans="1:36">
      <c r="A271" s="37">
        <f t="shared" si="316"/>
        <v>268</v>
      </c>
      <c r="B271" s="38" t="s">
        <v>119</v>
      </c>
      <c r="C271" s="54" t="s">
        <v>692</v>
      </c>
      <c r="D271" s="55" t="s">
        <v>693</v>
      </c>
      <c r="E271" s="39">
        <v>3920.55</v>
      </c>
      <c r="F271" s="39">
        <v>3920.55</v>
      </c>
      <c r="G271" s="39">
        <v>6241.75</v>
      </c>
      <c r="H271" s="39">
        <v>3920.55</v>
      </c>
      <c r="I271" s="73">
        <v>3180</v>
      </c>
      <c r="J271" s="39"/>
      <c r="K271" s="38">
        <f t="shared" si="317"/>
        <v>47.05</v>
      </c>
      <c r="L271" s="38">
        <f t="shared" si="318"/>
        <v>627.29</v>
      </c>
      <c r="M271" s="39">
        <f t="shared" si="319"/>
        <v>499.34</v>
      </c>
      <c r="N271" s="38">
        <f t="shared" si="320"/>
        <v>27.44</v>
      </c>
      <c r="O271" s="39">
        <f t="shared" si="321"/>
        <v>159</v>
      </c>
      <c r="P271" s="39">
        <f t="shared" si="322"/>
        <v>0</v>
      </c>
      <c r="Q271" s="39">
        <f t="shared" si="323"/>
        <v>1360.12</v>
      </c>
      <c r="R271" s="38">
        <f t="shared" si="324"/>
        <v>0</v>
      </c>
      <c r="S271" s="38">
        <f t="shared" si="325"/>
        <v>313.64</v>
      </c>
      <c r="T271" s="39">
        <f t="shared" si="326"/>
        <v>124.84</v>
      </c>
      <c r="U271" s="38">
        <f t="shared" si="327"/>
        <v>11.76</v>
      </c>
      <c r="V271" s="39">
        <f t="shared" si="328"/>
        <v>159</v>
      </c>
      <c r="W271" s="39">
        <f t="shared" si="329"/>
        <v>0</v>
      </c>
      <c r="X271" s="38">
        <f t="shared" si="330"/>
        <v>609.24</v>
      </c>
      <c r="Y271" s="38">
        <f t="shared" si="331"/>
        <v>1969.36</v>
      </c>
      <c r="Z271" s="35"/>
      <c r="AA271" s="41" t="s">
        <v>58</v>
      </c>
      <c r="AB271" s="42">
        <f t="shared" ref="AB271:AH271" si="347">K271+R271</f>
        <v>47.05</v>
      </c>
      <c r="AC271" s="42">
        <f t="shared" si="347"/>
        <v>940.93</v>
      </c>
      <c r="AD271" s="42">
        <f t="shared" si="347"/>
        <v>624.18</v>
      </c>
      <c r="AE271" s="42">
        <f t="shared" si="347"/>
        <v>39.2</v>
      </c>
      <c r="AF271" s="42">
        <f t="shared" si="347"/>
        <v>318</v>
      </c>
      <c r="AG271" s="42">
        <f t="shared" si="347"/>
        <v>0</v>
      </c>
      <c r="AH271" s="42">
        <f t="shared" si="347"/>
        <v>1969.36</v>
      </c>
      <c r="AI271" s="41" t="s">
        <v>35</v>
      </c>
      <c r="AJ271" s="15"/>
    </row>
    <row r="272" ht="17" customHeight="1" spans="1:36">
      <c r="A272" s="37">
        <f t="shared" si="316"/>
        <v>269</v>
      </c>
      <c r="B272" s="38" t="s">
        <v>46</v>
      </c>
      <c r="C272" s="54" t="s">
        <v>694</v>
      </c>
      <c r="D272" s="55" t="s">
        <v>695</v>
      </c>
      <c r="E272" s="39">
        <v>3920.55</v>
      </c>
      <c r="F272" s="39">
        <v>3920.55</v>
      </c>
      <c r="G272" s="39">
        <v>6241.75</v>
      </c>
      <c r="H272" s="39">
        <v>3920.55</v>
      </c>
      <c r="I272" s="73">
        <v>3180</v>
      </c>
      <c r="J272" s="39"/>
      <c r="K272" s="38">
        <f t="shared" si="317"/>
        <v>47.05</v>
      </c>
      <c r="L272" s="38">
        <f t="shared" si="318"/>
        <v>627.29</v>
      </c>
      <c r="M272" s="39">
        <f t="shared" si="319"/>
        <v>499.34</v>
      </c>
      <c r="N272" s="38">
        <f t="shared" si="320"/>
        <v>27.44</v>
      </c>
      <c r="O272" s="39">
        <f t="shared" si="321"/>
        <v>159</v>
      </c>
      <c r="P272" s="39">
        <f t="shared" si="322"/>
        <v>0</v>
      </c>
      <c r="Q272" s="39">
        <f t="shared" si="323"/>
        <v>1360.12</v>
      </c>
      <c r="R272" s="38">
        <f t="shared" si="324"/>
        <v>0</v>
      </c>
      <c r="S272" s="38">
        <f t="shared" si="325"/>
        <v>313.64</v>
      </c>
      <c r="T272" s="39">
        <f t="shared" si="326"/>
        <v>124.84</v>
      </c>
      <c r="U272" s="38">
        <f t="shared" si="327"/>
        <v>11.76</v>
      </c>
      <c r="V272" s="39">
        <f t="shared" si="328"/>
        <v>159</v>
      </c>
      <c r="W272" s="39">
        <f t="shared" si="329"/>
        <v>0</v>
      </c>
      <c r="X272" s="38">
        <f t="shared" si="330"/>
        <v>609.24</v>
      </c>
      <c r="Y272" s="38">
        <f t="shared" si="331"/>
        <v>1969.36</v>
      </c>
      <c r="Z272" s="35"/>
      <c r="AA272" s="41" t="s">
        <v>46</v>
      </c>
      <c r="AB272" s="42">
        <f t="shared" ref="AB272:AH272" si="348">K272+R272</f>
        <v>47.05</v>
      </c>
      <c r="AC272" s="42">
        <f t="shared" si="348"/>
        <v>940.93</v>
      </c>
      <c r="AD272" s="42">
        <f t="shared" si="348"/>
        <v>624.18</v>
      </c>
      <c r="AE272" s="42">
        <f t="shared" si="348"/>
        <v>39.2</v>
      </c>
      <c r="AF272" s="42">
        <f t="shared" si="348"/>
        <v>318</v>
      </c>
      <c r="AG272" s="42">
        <f t="shared" si="348"/>
        <v>0</v>
      </c>
      <c r="AH272" s="42">
        <f t="shared" si="348"/>
        <v>1969.36</v>
      </c>
      <c r="AI272" s="41" t="s">
        <v>31</v>
      </c>
      <c r="AJ272" s="15"/>
    </row>
    <row r="273" ht="17" customHeight="1" spans="1:36">
      <c r="A273" s="37">
        <f t="shared" si="316"/>
        <v>270</v>
      </c>
      <c r="B273" s="38" t="s">
        <v>122</v>
      </c>
      <c r="C273" s="54" t="s">
        <v>696</v>
      </c>
      <c r="D273" s="55" t="s">
        <v>697</v>
      </c>
      <c r="E273" s="39">
        <v>3920.55</v>
      </c>
      <c r="F273" s="39">
        <v>3920.55</v>
      </c>
      <c r="G273" s="39">
        <v>6241.75</v>
      </c>
      <c r="H273" s="39">
        <v>3920.55</v>
      </c>
      <c r="I273" s="73">
        <v>3180</v>
      </c>
      <c r="J273" s="39"/>
      <c r="K273" s="38">
        <f t="shared" si="317"/>
        <v>47.05</v>
      </c>
      <c r="L273" s="38">
        <f t="shared" si="318"/>
        <v>627.29</v>
      </c>
      <c r="M273" s="39">
        <f t="shared" si="319"/>
        <v>499.34</v>
      </c>
      <c r="N273" s="38">
        <f t="shared" si="320"/>
        <v>27.44</v>
      </c>
      <c r="O273" s="39">
        <f t="shared" si="321"/>
        <v>159</v>
      </c>
      <c r="P273" s="39">
        <f t="shared" si="322"/>
        <v>0</v>
      </c>
      <c r="Q273" s="39">
        <f t="shared" si="323"/>
        <v>1360.12</v>
      </c>
      <c r="R273" s="38">
        <f t="shared" si="324"/>
        <v>0</v>
      </c>
      <c r="S273" s="38">
        <f t="shared" si="325"/>
        <v>313.64</v>
      </c>
      <c r="T273" s="39">
        <f t="shared" si="326"/>
        <v>124.84</v>
      </c>
      <c r="U273" s="38">
        <f t="shared" si="327"/>
        <v>11.76</v>
      </c>
      <c r="V273" s="39">
        <f t="shared" si="328"/>
        <v>159</v>
      </c>
      <c r="W273" s="39">
        <f t="shared" si="329"/>
        <v>0</v>
      </c>
      <c r="X273" s="38">
        <f t="shared" si="330"/>
        <v>609.24</v>
      </c>
      <c r="Y273" s="38">
        <f t="shared" si="331"/>
        <v>1969.36</v>
      </c>
      <c r="Z273" s="35"/>
      <c r="AA273" s="41" t="s">
        <v>65</v>
      </c>
      <c r="AB273" s="42">
        <f t="shared" ref="AB273:AH273" si="349">K273+R273</f>
        <v>47.05</v>
      </c>
      <c r="AC273" s="42">
        <f t="shared" si="349"/>
        <v>940.93</v>
      </c>
      <c r="AD273" s="42">
        <f t="shared" si="349"/>
        <v>624.18</v>
      </c>
      <c r="AE273" s="42">
        <f t="shared" si="349"/>
        <v>39.2</v>
      </c>
      <c r="AF273" s="42">
        <f t="shared" si="349"/>
        <v>318</v>
      </c>
      <c r="AG273" s="42">
        <f t="shared" si="349"/>
        <v>0</v>
      </c>
      <c r="AH273" s="42">
        <f t="shared" si="349"/>
        <v>1969.36</v>
      </c>
      <c r="AI273" s="41" t="s">
        <v>36</v>
      </c>
      <c r="AJ273" s="15"/>
    </row>
    <row r="274" ht="17" customHeight="1" spans="1:36">
      <c r="A274" s="37">
        <f t="shared" si="316"/>
        <v>271</v>
      </c>
      <c r="B274" s="38" t="s">
        <v>347</v>
      </c>
      <c r="C274" s="54" t="s">
        <v>698</v>
      </c>
      <c r="D274" s="55" t="s">
        <v>699</v>
      </c>
      <c r="E274" s="39">
        <v>3920.55</v>
      </c>
      <c r="F274" s="39">
        <v>3920.55</v>
      </c>
      <c r="G274" s="39">
        <v>6241.75</v>
      </c>
      <c r="H274" s="39">
        <v>3920.55</v>
      </c>
      <c r="I274" s="73">
        <v>2200</v>
      </c>
      <c r="J274" s="39"/>
      <c r="K274" s="38">
        <f t="shared" si="317"/>
        <v>47.05</v>
      </c>
      <c r="L274" s="38">
        <f t="shared" si="318"/>
        <v>627.29</v>
      </c>
      <c r="M274" s="39">
        <f t="shared" si="319"/>
        <v>499.34</v>
      </c>
      <c r="N274" s="38">
        <f t="shared" si="320"/>
        <v>27.44</v>
      </c>
      <c r="O274" s="39">
        <f t="shared" si="321"/>
        <v>110</v>
      </c>
      <c r="P274" s="39">
        <f t="shared" si="322"/>
        <v>0</v>
      </c>
      <c r="Q274" s="39">
        <f t="shared" si="323"/>
        <v>1311.12</v>
      </c>
      <c r="R274" s="38">
        <f t="shared" si="324"/>
        <v>0</v>
      </c>
      <c r="S274" s="38">
        <f t="shared" si="325"/>
        <v>313.64</v>
      </c>
      <c r="T274" s="39">
        <f t="shared" si="326"/>
        <v>124.84</v>
      </c>
      <c r="U274" s="38">
        <f t="shared" si="327"/>
        <v>11.76</v>
      </c>
      <c r="V274" s="39">
        <f t="shared" si="328"/>
        <v>110</v>
      </c>
      <c r="W274" s="39">
        <f t="shared" si="329"/>
        <v>0</v>
      </c>
      <c r="X274" s="38">
        <f t="shared" si="330"/>
        <v>560.24</v>
      </c>
      <c r="Y274" s="38">
        <f t="shared" si="331"/>
        <v>1871.36</v>
      </c>
      <c r="Z274" s="35"/>
      <c r="AA274" s="41" t="s">
        <v>75</v>
      </c>
      <c r="AB274" s="42">
        <f t="shared" ref="AB274:AH274" si="350">K274+R274</f>
        <v>47.05</v>
      </c>
      <c r="AC274" s="42">
        <f t="shared" si="350"/>
        <v>940.93</v>
      </c>
      <c r="AD274" s="42">
        <f t="shared" si="350"/>
        <v>624.18</v>
      </c>
      <c r="AE274" s="42">
        <f t="shared" si="350"/>
        <v>39.2</v>
      </c>
      <c r="AF274" s="42">
        <f t="shared" si="350"/>
        <v>220</v>
      </c>
      <c r="AG274" s="42">
        <f t="shared" si="350"/>
        <v>0</v>
      </c>
      <c r="AH274" s="42">
        <f t="shared" si="350"/>
        <v>1871.36</v>
      </c>
      <c r="AI274" s="41" t="s">
        <v>36</v>
      </c>
      <c r="AJ274" s="15"/>
    </row>
    <row r="275" ht="17" customHeight="1" spans="1:36">
      <c r="A275" s="37">
        <f t="shared" si="316"/>
        <v>272</v>
      </c>
      <c r="B275" s="38" t="s">
        <v>195</v>
      </c>
      <c r="C275" s="54" t="s">
        <v>700</v>
      </c>
      <c r="D275" s="55" t="s">
        <v>701</v>
      </c>
      <c r="E275" s="39">
        <v>3920.55</v>
      </c>
      <c r="F275" s="39">
        <v>3920.55</v>
      </c>
      <c r="G275" s="39">
        <v>6241.75</v>
      </c>
      <c r="H275" s="39">
        <v>3920.55</v>
      </c>
      <c r="I275" s="73">
        <v>3180</v>
      </c>
      <c r="J275" s="39"/>
      <c r="K275" s="38">
        <f t="shared" si="317"/>
        <v>47.05</v>
      </c>
      <c r="L275" s="38">
        <f t="shared" si="318"/>
        <v>627.29</v>
      </c>
      <c r="M275" s="39">
        <f t="shared" si="319"/>
        <v>499.34</v>
      </c>
      <c r="N275" s="38">
        <f t="shared" si="320"/>
        <v>27.44</v>
      </c>
      <c r="O275" s="39">
        <f t="shared" si="321"/>
        <v>159</v>
      </c>
      <c r="P275" s="39">
        <f t="shared" si="322"/>
        <v>0</v>
      </c>
      <c r="Q275" s="39">
        <f t="shared" si="323"/>
        <v>1360.12</v>
      </c>
      <c r="R275" s="38">
        <f t="shared" si="324"/>
        <v>0</v>
      </c>
      <c r="S275" s="38">
        <f t="shared" si="325"/>
        <v>313.64</v>
      </c>
      <c r="T275" s="39">
        <f t="shared" si="326"/>
        <v>124.84</v>
      </c>
      <c r="U275" s="38">
        <f t="shared" si="327"/>
        <v>11.76</v>
      </c>
      <c r="V275" s="39">
        <f t="shared" si="328"/>
        <v>159</v>
      </c>
      <c r="W275" s="39">
        <f t="shared" si="329"/>
        <v>0</v>
      </c>
      <c r="X275" s="38">
        <f t="shared" si="330"/>
        <v>609.24</v>
      </c>
      <c r="Y275" s="38">
        <f t="shared" si="331"/>
        <v>1969.36</v>
      </c>
      <c r="Z275" s="35"/>
      <c r="AA275" s="41" t="s">
        <v>73</v>
      </c>
      <c r="AB275" s="42">
        <f t="shared" ref="AB275:AH275" si="351">K275+R275</f>
        <v>47.05</v>
      </c>
      <c r="AC275" s="42">
        <f t="shared" si="351"/>
        <v>940.93</v>
      </c>
      <c r="AD275" s="42">
        <f t="shared" si="351"/>
        <v>624.18</v>
      </c>
      <c r="AE275" s="42">
        <f t="shared" si="351"/>
        <v>39.2</v>
      </c>
      <c r="AF275" s="42">
        <f t="shared" si="351"/>
        <v>318</v>
      </c>
      <c r="AG275" s="42">
        <f t="shared" si="351"/>
        <v>0</v>
      </c>
      <c r="AH275" s="42">
        <f t="shared" si="351"/>
        <v>1969.36</v>
      </c>
      <c r="AI275" s="41" t="s">
        <v>34</v>
      </c>
      <c r="AJ275" s="15"/>
    </row>
    <row r="276" ht="17" customHeight="1" spans="1:36">
      <c r="A276" s="37">
        <f t="shared" si="316"/>
        <v>273</v>
      </c>
      <c r="B276" s="38" t="s">
        <v>195</v>
      </c>
      <c r="C276" s="54" t="s">
        <v>704</v>
      </c>
      <c r="D276" s="55" t="s">
        <v>705</v>
      </c>
      <c r="E276" s="39">
        <v>3920.55</v>
      </c>
      <c r="F276" s="39">
        <v>3920.55</v>
      </c>
      <c r="G276" s="39">
        <v>6241.75</v>
      </c>
      <c r="H276" s="39">
        <v>3920.55</v>
      </c>
      <c r="I276" s="73">
        <v>3180</v>
      </c>
      <c r="J276" s="39"/>
      <c r="K276" s="38">
        <f t="shared" si="317"/>
        <v>47.05</v>
      </c>
      <c r="L276" s="38">
        <f t="shared" si="318"/>
        <v>627.29</v>
      </c>
      <c r="M276" s="39">
        <f t="shared" si="319"/>
        <v>499.34</v>
      </c>
      <c r="N276" s="38">
        <f t="shared" si="320"/>
        <v>27.44</v>
      </c>
      <c r="O276" s="39">
        <f t="shared" si="321"/>
        <v>159</v>
      </c>
      <c r="P276" s="39">
        <f t="shared" si="322"/>
        <v>0</v>
      </c>
      <c r="Q276" s="39">
        <f t="shared" si="323"/>
        <v>1360.12</v>
      </c>
      <c r="R276" s="38">
        <f t="shared" si="324"/>
        <v>0</v>
      </c>
      <c r="S276" s="38">
        <f t="shared" si="325"/>
        <v>313.64</v>
      </c>
      <c r="T276" s="39">
        <f t="shared" si="326"/>
        <v>124.84</v>
      </c>
      <c r="U276" s="38">
        <f t="shared" si="327"/>
        <v>11.76</v>
      </c>
      <c r="V276" s="39">
        <f t="shared" si="328"/>
        <v>159</v>
      </c>
      <c r="W276" s="39">
        <f t="shared" si="329"/>
        <v>0</v>
      </c>
      <c r="X276" s="38">
        <f t="shared" si="330"/>
        <v>609.24</v>
      </c>
      <c r="Y276" s="38">
        <f t="shared" si="331"/>
        <v>1969.36</v>
      </c>
      <c r="Z276" s="35"/>
      <c r="AA276" s="41" t="s">
        <v>54</v>
      </c>
      <c r="AB276" s="42">
        <f t="shared" ref="AB276:AH276" si="352">K276+R276</f>
        <v>47.05</v>
      </c>
      <c r="AC276" s="42">
        <f t="shared" si="352"/>
        <v>940.93</v>
      </c>
      <c r="AD276" s="42">
        <f t="shared" si="352"/>
        <v>624.18</v>
      </c>
      <c r="AE276" s="42">
        <f t="shared" si="352"/>
        <v>39.2</v>
      </c>
      <c r="AF276" s="42">
        <f t="shared" si="352"/>
        <v>318</v>
      </c>
      <c r="AG276" s="42">
        <f t="shared" si="352"/>
        <v>0</v>
      </c>
      <c r="AH276" s="42">
        <f t="shared" si="352"/>
        <v>1969.36</v>
      </c>
      <c r="AI276" s="41" t="s">
        <v>34</v>
      </c>
      <c r="AJ276" s="15"/>
    </row>
    <row r="277" ht="17" customHeight="1" spans="1:36">
      <c r="A277" s="37">
        <f t="shared" si="316"/>
        <v>274</v>
      </c>
      <c r="B277" s="38" t="s">
        <v>110</v>
      </c>
      <c r="C277" s="54" t="s">
        <v>706</v>
      </c>
      <c r="D277" s="55" t="s">
        <v>707</v>
      </c>
      <c r="E277" s="39">
        <v>3920.55</v>
      </c>
      <c r="F277" s="39">
        <v>3920.55</v>
      </c>
      <c r="G277" s="39">
        <v>6241.75</v>
      </c>
      <c r="H277" s="39">
        <v>3920.55</v>
      </c>
      <c r="I277" s="73">
        <v>2200</v>
      </c>
      <c r="J277" s="39"/>
      <c r="K277" s="38">
        <f t="shared" si="317"/>
        <v>47.05</v>
      </c>
      <c r="L277" s="38">
        <f t="shared" si="318"/>
        <v>627.29</v>
      </c>
      <c r="M277" s="39">
        <f t="shared" si="319"/>
        <v>499.34</v>
      </c>
      <c r="N277" s="38">
        <f t="shared" si="320"/>
        <v>27.44</v>
      </c>
      <c r="O277" s="39">
        <f t="shared" si="321"/>
        <v>110</v>
      </c>
      <c r="P277" s="39">
        <f t="shared" si="322"/>
        <v>0</v>
      </c>
      <c r="Q277" s="39">
        <f t="shared" si="323"/>
        <v>1311.12</v>
      </c>
      <c r="R277" s="38">
        <f t="shared" si="324"/>
        <v>0</v>
      </c>
      <c r="S277" s="38">
        <f t="shared" si="325"/>
        <v>313.64</v>
      </c>
      <c r="T277" s="39">
        <f t="shared" si="326"/>
        <v>124.84</v>
      </c>
      <c r="U277" s="38">
        <f t="shared" si="327"/>
        <v>11.76</v>
      </c>
      <c r="V277" s="39">
        <f t="shared" si="328"/>
        <v>110</v>
      </c>
      <c r="W277" s="39">
        <f t="shared" si="329"/>
        <v>0</v>
      </c>
      <c r="X277" s="38">
        <f t="shared" si="330"/>
        <v>560.24</v>
      </c>
      <c r="Y277" s="38">
        <f t="shared" si="331"/>
        <v>1871.36</v>
      </c>
      <c r="Z277" s="35"/>
      <c r="AA277" s="41" t="s">
        <v>62</v>
      </c>
      <c r="AB277" s="42">
        <f t="shared" ref="AB277:AH277" si="353">K277+R277</f>
        <v>47.05</v>
      </c>
      <c r="AC277" s="42">
        <f t="shared" si="353"/>
        <v>940.93</v>
      </c>
      <c r="AD277" s="42">
        <f t="shared" si="353"/>
        <v>624.18</v>
      </c>
      <c r="AE277" s="42">
        <f t="shared" si="353"/>
        <v>39.2</v>
      </c>
      <c r="AF277" s="42">
        <f t="shared" si="353"/>
        <v>220</v>
      </c>
      <c r="AG277" s="42">
        <f t="shared" si="353"/>
        <v>0</v>
      </c>
      <c r="AH277" s="42">
        <f t="shared" si="353"/>
        <v>1871.36</v>
      </c>
      <c r="AI277" s="41" t="s">
        <v>33</v>
      </c>
      <c r="AJ277" s="15"/>
    </row>
    <row r="278" ht="17" customHeight="1" spans="1:36">
      <c r="A278" s="37">
        <f t="shared" si="316"/>
        <v>275</v>
      </c>
      <c r="B278" s="43" t="s">
        <v>119</v>
      </c>
      <c r="C278" s="54" t="s">
        <v>708</v>
      </c>
      <c r="D278" s="55" t="s">
        <v>709</v>
      </c>
      <c r="E278" s="39">
        <v>4500</v>
      </c>
      <c r="F278" s="39">
        <v>4500</v>
      </c>
      <c r="G278" s="39">
        <v>6241.75</v>
      </c>
      <c r="H278" s="39">
        <v>4500</v>
      </c>
      <c r="I278" s="73">
        <v>4180</v>
      </c>
      <c r="J278" s="39"/>
      <c r="K278" s="38">
        <f t="shared" si="317"/>
        <v>54</v>
      </c>
      <c r="L278" s="38">
        <f t="shared" si="318"/>
        <v>720</v>
      </c>
      <c r="M278" s="39">
        <f t="shared" si="319"/>
        <v>499.34</v>
      </c>
      <c r="N278" s="38">
        <f t="shared" si="320"/>
        <v>31.5</v>
      </c>
      <c r="O278" s="39">
        <f t="shared" si="321"/>
        <v>209</v>
      </c>
      <c r="P278" s="39">
        <f t="shared" si="322"/>
        <v>0</v>
      </c>
      <c r="Q278" s="39">
        <f t="shared" si="323"/>
        <v>1513.84</v>
      </c>
      <c r="R278" s="38">
        <f t="shared" si="324"/>
        <v>0</v>
      </c>
      <c r="S278" s="38">
        <f t="shared" si="325"/>
        <v>360</v>
      </c>
      <c r="T278" s="39">
        <f t="shared" si="326"/>
        <v>124.84</v>
      </c>
      <c r="U278" s="38">
        <f t="shared" si="327"/>
        <v>13.5</v>
      </c>
      <c r="V278" s="39">
        <f t="shared" si="328"/>
        <v>209</v>
      </c>
      <c r="W278" s="39">
        <f t="shared" si="329"/>
        <v>0</v>
      </c>
      <c r="X278" s="38">
        <f t="shared" si="330"/>
        <v>707.34</v>
      </c>
      <c r="Y278" s="38">
        <f t="shared" si="331"/>
        <v>2221.18</v>
      </c>
      <c r="Z278" s="35"/>
      <c r="AA278" s="41" t="s">
        <v>74</v>
      </c>
      <c r="AB278" s="42">
        <f t="shared" ref="AB278:AH278" si="354">K278+R278</f>
        <v>54</v>
      </c>
      <c r="AC278" s="42">
        <f t="shared" si="354"/>
        <v>1080</v>
      </c>
      <c r="AD278" s="42">
        <f t="shared" si="354"/>
        <v>624.18</v>
      </c>
      <c r="AE278" s="42">
        <f t="shared" si="354"/>
        <v>45</v>
      </c>
      <c r="AF278" s="42">
        <f t="shared" si="354"/>
        <v>418</v>
      </c>
      <c r="AG278" s="42">
        <f t="shared" si="354"/>
        <v>0</v>
      </c>
      <c r="AH278" s="42">
        <f t="shared" si="354"/>
        <v>2221.18</v>
      </c>
      <c r="AI278" s="41" t="s">
        <v>35</v>
      </c>
      <c r="AJ278" s="15"/>
    </row>
    <row r="279" customFormat="1" ht="17" customHeight="1" spans="1:36">
      <c r="A279" s="37">
        <f t="shared" si="316"/>
        <v>276</v>
      </c>
      <c r="B279" s="43" t="s">
        <v>122</v>
      </c>
      <c r="C279" s="54" t="s">
        <v>710</v>
      </c>
      <c r="D279" s="227" t="s">
        <v>711</v>
      </c>
      <c r="E279" s="39">
        <v>3920.55</v>
      </c>
      <c r="F279" s="39">
        <v>3920.55</v>
      </c>
      <c r="G279" s="39">
        <v>6241.75</v>
      </c>
      <c r="H279" s="39">
        <v>3920.55</v>
      </c>
      <c r="I279" s="73">
        <v>0</v>
      </c>
      <c r="J279" s="39"/>
      <c r="K279" s="38">
        <f t="shared" si="317"/>
        <v>47.05</v>
      </c>
      <c r="L279" s="38">
        <f t="shared" si="318"/>
        <v>627.29</v>
      </c>
      <c r="M279" s="39">
        <f t="shared" si="319"/>
        <v>499.34</v>
      </c>
      <c r="N279" s="38">
        <f t="shared" si="320"/>
        <v>27.44</v>
      </c>
      <c r="O279" s="39">
        <f t="shared" si="321"/>
        <v>0</v>
      </c>
      <c r="P279" s="39">
        <f t="shared" si="322"/>
        <v>0</v>
      </c>
      <c r="Q279" s="39">
        <f t="shared" si="323"/>
        <v>1201.12</v>
      </c>
      <c r="R279" s="38">
        <f t="shared" si="324"/>
        <v>0</v>
      </c>
      <c r="S279" s="38">
        <f t="shared" si="325"/>
        <v>313.64</v>
      </c>
      <c r="T279" s="39">
        <f t="shared" si="326"/>
        <v>124.84</v>
      </c>
      <c r="U279" s="38">
        <f t="shared" si="327"/>
        <v>11.76</v>
      </c>
      <c r="V279" s="39">
        <f t="shared" si="328"/>
        <v>0</v>
      </c>
      <c r="W279" s="39">
        <f t="shared" si="329"/>
        <v>0</v>
      </c>
      <c r="X279" s="38">
        <f t="shared" si="330"/>
        <v>450.24</v>
      </c>
      <c r="Y279" s="38">
        <f t="shared" si="331"/>
        <v>1651.36</v>
      </c>
      <c r="Z279" s="35"/>
      <c r="AA279" s="41" t="s">
        <v>65</v>
      </c>
      <c r="AB279" s="42">
        <f t="shared" ref="AB279:AH279" si="355">K279+R279</f>
        <v>47.05</v>
      </c>
      <c r="AC279" s="42">
        <f t="shared" si="355"/>
        <v>940.93</v>
      </c>
      <c r="AD279" s="42">
        <f t="shared" si="355"/>
        <v>624.18</v>
      </c>
      <c r="AE279" s="42">
        <f t="shared" si="355"/>
        <v>39.2</v>
      </c>
      <c r="AF279" s="42">
        <f t="shared" si="355"/>
        <v>0</v>
      </c>
      <c r="AG279" s="42">
        <f t="shared" si="355"/>
        <v>0</v>
      </c>
      <c r="AH279" s="42">
        <f t="shared" si="355"/>
        <v>1651.36</v>
      </c>
      <c r="AI279" s="41" t="s">
        <v>36</v>
      </c>
      <c r="AJ279" s="15"/>
    </row>
    <row r="280" s="15" customFormat="1" ht="17" customHeight="1" spans="1:36">
      <c r="A280" s="37">
        <f t="shared" si="316"/>
        <v>277</v>
      </c>
      <c r="B280" s="43" t="s">
        <v>119</v>
      </c>
      <c r="C280" s="54" t="s">
        <v>712</v>
      </c>
      <c r="D280" s="55" t="s">
        <v>713</v>
      </c>
      <c r="E280" s="39">
        <v>3920.55</v>
      </c>
      <c r="F280" s="39">
        <v>3920.55</v>
      </c>
      <c r="G280" s="39">
        <v>6241.75</v>
      </c>
      <c r="H280" s="39">
        <v>3920.55</v>
      </c>
      <c r="I280" s="73">
        <v>0</v>
      </c>
      <c r="J280" s="39"/>
      <c r="K280" s="38">
        <f t="shared" si="317"/>
        <v>47.05</v>
      </c>
      <c r="L280" s="38">
        <f t="shared" si="318"/>
        <v>627.29</v>
      </c>
      <c r="M280" s="39">
        <f t="shared" si="319"/>
        <v>499.34</v>
      </c>
      <c r="N280" s="38">
        <f t="shared" si="320"/>
        <v>27.44</v>
      </c>
      <c r="O280" s="39">
        <f t="shared" si="321"/>
        <v>0</v>
      </c>
      <c r="P280" s="39">
        <f t="shared" si="322"/>
        <v>0</v>
      </c>
      <c r="Q280" s="39">
        <f t="shared" si="323"/>
        <v>1201.12</v>
      </c>
      <c r="R280" s="38">
        <f t="shared" si="324"/>
        <v>0</v>
      </c>
      <c r="S280" s="38">
        <f t="shared" si="325"/>
        <v>313.64</v>
      </c>
      <c r="T280" s="39">
        <f t="shared" si="326"/>
        <v>124.84</v>
      </c>
      <c r="U280" s="38">
        <f t="shared" si="327"/>
        <v>11.76</v>
      </c>
      <c r="V280" s="39">
        <f t="shared" si="328"/>
        <v>0</v>
      </c>
      <c r="W280" s="39">
        <f t="shared" si="329"/>
        <v>0</v>
      </c>
      <c r="X280" s="38">
        <f t="shared" si="330"/>
        <v>450.24</v>
      </c>
      <c r="Y280" s="38">
        <f t="shared" si="331"/>
        <v>1651.36</v>
      </c>
      <c r="Z280" s="35"/>
      <c r="AA280" s="41" t="s">
        <v>74</v>
      </c>
      <c r="AB280" s="42">
        <f t="shared" ref="AB280:AH280" si="356">K280+R280</f>
        <v>47.05</v>
      </c>
      <c r="AC280" s="42">
        <f t="shared" si="356"/>
        <v>940.93</v>
      </c>
      <c r="AD280" s="42">
        <f t="shared" si="356"/>
        <v>624.18</v>
      </c>
      <c r="AE280" s="42">
        <f t="shared" si="356"/>
        <v>39.2</v>
      </c>
      <c r="AF280" s="42">
        <f t="shared" si="356"/>
        <v>0</v>
      </c>
      <c r="AG280" s="42">
        <f t="shared" si="356"/>
        <v>0</v>
      </c>
      <c r="AH280" s="42">
        <f t="shared" si="356"/>
        <v>1651.36</v>
      </c>
      <c r="AI280" s="41" t="s">
        <v>35</v>
      </c>
    </row>
    <row r="281" ht="17" customHeight="1" spans="1:36">
      <c r="A281" s="37">
        <f t="shared" si="316"/>
        <v>278</v>
      </c>
      <c r="B281" s="38" t="s">
        <v>347</v>
      </c>
      <c r="C281" s="54" t="s">
        <v>714</v>
      </c>
      <c r="D281" s="55" t="s">
        <v>715</v>
      </c>
      <c r="E281" s="39">
        <v>3920.55</v>
      </c>
      <c r="F281" s="39">
        <v>3920.55</v>
      </c>
      <c r="G281" s="39">
        <v>6241.75</v>
      </c>
      <c r="H281" s="39">
        <v>3920.55</v>
      </c>
      <c r="I281" s="73">
        <v>0</v>
      </c>
      <c r="J281" s="39"/>
      <c r="K281" s="38">
        <f t="shared" si="317"/>
        <v>47.05</v>
      </c>
      <c r="L281" s="38">
        <f t="shared" si="318"/>
        <v>627.29</v>
      </c>
      <c r="M281" s="39">
        <f t="shared" si="319"/>
        <v>499.34</v>
      </c>
      <c r="N281" s="38">
        <f t="shared" si="320"/>
        <v>27.44</v>
      </c>
      <c r="O281" s="39">
        <f t="shared" si="321"/>
        <v>0</v>
      </c>
      <c r="P281" s="39">
        <f t="shared" si="322"/>
        <v>0</v>
      </c>
      <c r="Q281" s="39">
        <f t="shared" si="323"/>
        <v>1201.12</v>
      </c>
      <c r="R281" s="38">
        <f t="shared" si="324"/>
        <v>0</v>
      </c>
      <c r="S281" s="38">
        <f t="shared" si="325"/>
        <v>313.64</v>
      </c>
      <c r="T281" s="39">
        <f t="shared" si="326"/>
        <v>124.84</v>
      </c>
      <c r="U281" s="38">
        <f t="shared" si="327"/>
        <v>11.76</v>
      </c>
      <c r="V281" s="39">
        <f t="shared" si="328"/>
        <v>0</v>
      </c>
      <c r="W281" s="39">
        <f t="shared" si="329"/>
        <v>0</v>
      </c>
      <c r="X281" s="38">
        <f t="shared" si="330"/>
        <v>450.24</v>
      </c>
      <c r="Y281" s="38">
        <f t="shared" si="331"/>
        <v>1651.36</v>
      </c>
      <c r="Z281" s="35"/>
      <c r="AA281" s="41" t="s">
        <v>69</v>
      </c>
      <c r="AB281" s="42">
        <f t="shared" ref="AB281:AH281" si="357">K281+R281</f>
        <v>47.05</v>
      </c>
      <c r="AC281" s="42">
        <f t="shared" si="357"/>
        <v>940.93</v>
      </c>
      <c r="AD281" s="42">
        <f t="shared" si="357"/>
        <v>624.18</v>
      </c>
      <c r="AE281" s="42">
        <f t="shared" si="357"/>
        <v>39.2</v>
      </c>
      <c r="AF281" s="42">
        <f t="shared" si="357"/>
        <v>0</v>
      </c>
      <c r="AG281" s="42">
        <f t="shared" si="357"/>
        <v>0</v>
      </c>
      <c r="AH281" s="42">
        <f t="shared" si="357"/>
        <v>1651.36</v>
      </c>
      <c r="AI281" s="41" t="s">
        <v>33</v>
      </c>
      <c r="AJ281" s="15"/>
    </row>
    <row r="282" ht="17" customHeight="1" spans="1:36">
      <c r="A282" s="37">
        <f t="shared" si="316"/>
        <v>279</v>
      </c>
      <c r="B282" s="38" t="s">
        <v>347</v>
      </c>
      <c r="C282" s="54" t="s">
        <v>716</v>
      </c>
      <c r="D282" s="55" t="s">
        <v>717</v>
      </c>
      <c r="E282" s="39">
        <v>3920.55</v>
      </c>
      <c r="F282" s="39">
        <v>3920.55</v>
      </c>
      <c r="G282" s="39">
        <v>6241.75</v>
      </c>
      <c r="H282" s="39">
        <v>3920.55</v>
      </c>
      <c r="I282" s="73">
        <v>0</v>
      </c>
      <c r="J282" s="39"/>
      <c r="K282" s="38">
        <f t="shared" si="317"/>
        <v>47.05</v>
      </c>
      <c r="L282" s="38">
        <f t="shared" si="318"/>
        <v>627.29</v>
      </c>
      <c r="M282" s="39">
        <f t="shared" si="319"/>
        <v>499.34</v>
      </c>
      <c r="N282" s="38">
        <f t="shared" si="320"/>
        <v>27.44</v>
      </c>
      <c r="O282" s="39">
        <f t="shared" si="321"/>
        <v>0</v>
      </c>
      <c r="P282" s="39">
        <f t="shared" si="322"/>
        <v>0</v>
      </c>
      <c r="Q282" s="39">
        <f t="shared" si="323"/>
        <v>1201.12</v>
      </c>
      <c r="R282" s="38">
        <f t="shared" si="324"/>
        <v>0</v>
      </c>
      <c r="S282" s="38">
        <f t="shared" si="325"/>
        <v>313.64</v>
      </c>
      <c r="T282" s="39">
        <f t="shared" si="326"/>
        <v>124.84</v>
      </c>
      <c r="U282" s="38">
        <f t="shared" si="327"/>
        <v>11.76</v>
      </c>
      <c r="V282" s="39">
        <f t="shared" si="328"/>
        <v>0</v>
      </c>
      <c r="W282" s="39">
        <f t="shared" si="329"/>
        <v>0</v>
      </c>
      <c r="X282" s="38">
        <f t="shared" si="330"/>
        <v>450.24</v>
      </c>
      <c r="Y282" s="38">
        <f t="shared" si="331"/>
        <v>1651.36</v>
      </c>
      <c r="Z282" s="35"/>
      <c r="AA282" s="41" t="s">
        <v>69</v>
      </c>
      <c r="AB282" s="42">
        <f t="shared" ref="AB282:AH282" si="358">K282+R282</f>
        <v>47.05</v>
      </c>
      <c r="AC282" s="42">
        <f t="shared" si="358"/>
        <v>940.93</v>
      </c>
      <c r="AD282" s="42">
        <f t="shared" si="358"/>
        <v>624.18</v>
      </c>
      <c r="AE282" s="42">
        <f t="shared" si="358"/>
        <v>39.2</v>
      </c>
      <c r="AF282" s="42">
        <f t="shared" si="358"/>
        <v>0</v>
      </c>
      <c r="AG282" s="42">
        <f t="shared" si="358"/>
        <v>0</v>
      </c>
      <c r="AH282" s="42">
        <f t="shared" si="358"/>
        <v>1651.36</v>
      </c>
      <c r="AI282" s="41" t="s">
        <v>33</v>
      </c>
      <c r="AJ282" s="15"/>
    </row>
    <row r="283" ht="17" customHeight="1" spans="1:36">
      <c r="A283" s="37">
        <f t="shared" si="316"/>
        <v>280</v>
      </c>
      <c r="B283" s="38" t="s">
        <v>347</v>
      </c>
      <c r="C283" s="54" t="s">
        <v>718</v>
      </c>
      <c r="D283" s="227" t="s">
        <v>719</v>
      </c>
      <c r="E283" s="39">
        <v>3920.55</v>
      </c>
      <c r="F283" s="39">
        <v>3920.55</v>
      </c>
      <c r="G283" s="39">
        <v>6241.75</v>
      </c>
      <c r="H283" s="39">
        <v>3920.55</v>
      </c>
      <c r="I283" s="73">
        <v>2200</v>
      </c>
      <c r="J283" s="39"/>
      <c r="K283" s="38">
        <f t="shared" si="317"/>
        <v>47.05</v>
      </c>
      <c r="L283" s="38">
        <f t="shared" si="318"/>
        <v>627.29</v>
      </c>
      <c r="M283" s="39">
        <f t="shared" si="319"/>
        <v>499.34</v>
      </c>
      <c r="N283" s="38">
        <f t="shared" si="320"/>
        <v>27.44</v>
      </c>
      <c r="O283" s="39">
        <f t="shared" si="321"/>
        <v>110</v>
      </c>
      <c r="P283" s="39">
        <f t="shared" si="322"/>
        <v>0</v>
      </c>
      <c r="Q283" s="39">
        <f t="shared" si="323"/>
        <v>1311.12</v>
      </c>
      <c r="R283" s="38">
        <f t="shared" si="324"/>
        <v>0</v>
      </c>
      <c r="S283" s="38">
        <f t="shared" si="325"/>
        <v>313.64</v>
      </c>
      <c r="T283" s="39">
        <f t="shared" si="326"/>
        <v>124.84</v>
      </c>
      <c r="U283" s="38">
        <f t="shared" si="327"/>
        <v>11.76</v>
      </c>
      <c r="V283" s="39">
        <f t="shared" si="328"/>
        <v>110</v>
      </c>
      <c r="W283" s="39">
        <f t="shared" si="329"/>
        <v>0</v>
      </c>
      <c r="X283" s="38">
        <f t="shared" si="330"/>
        <v>560.24</v>
      </c>
      <c r="Y283" s="38">
        <f t="shared" si="331"/>
        <v>1871.36</v>
      </c>
      <c r="Z283" s="35"/>
      <c r="AA283" s="41" t="s">
        <v>69</v>
      </c>
      <c r="AB283" s="42">
        <f t="shared" ref="AB283:AH283" si="359">K283+R283</f>
        <v>47.05</v>
      </c>
      <c r="AC283" s="42">
        <f t="shared" si="359"/>
        <v>940.93</v>
      </c>
      <c r="AD283" s="42">
        <f t="shared" si="359"/>
        <v>624.18</v>
      </c>
      <c r="AE283" s="42">
        <f t="shared" si="359"/>
        <v>39.2</v>
      </c>
      <c r="AF283" s="42">
        <f t="shared" si="359"/>
        <v>220</v>
      </c>
      <c r="AG283" s="42">
        <f t="shared" si="359"/>
        <v>0</v>
      </c>
      <c r="AH283" s="42">
        <f t="shared" si="359"/>
        <v>1871.36</v>
      </c>
      <c r="AI283" s="41" t="s">
        <v>33</v>
      </c>
      <c r="AJ283" s="15"/>
    </row>
    <row r="284" ht="17" customHeight="1" spans="1:36">
      <c r="A284" s="37">
        <f t="shared" si="316"/>
        <v>281</v>
      </c>
      <c r="B284" s="38" t="s">
        <v>347</v>
      </c>
      <c r="C284" s="54" t="s">
        <v>720</v>
      </c>
      <c r="D284" s="55" t="s">
        <v>721</v>
      </c>
      <c r="E284" s="39">
        <v>3920.55</v>
      </c>
      <c r="F284" s="39">
        <v>3920.55</v>
      </c>
      <c r="G284" s="39">
        <v>6241.75</v>
      </c>
      <c r="H284" s="39">
        <v>3920.55</v>
      </c>
      <c r="I284" s="73">
        <v>0</v>
      </c>
      <c r="J284" s="39"/>
      <c r="K284" s="38">
        <f t="shared" si="317"/>
        <v>47.05</v>
      </c>
      <c r="L284" s="38">
        <f t="shared" si="318"/>
        <v>627.29</v>
      </c>
      <c r="M284" s="39">
        <f t="shared" si="319"/>
        <v>499.34</v>
      </c>
      <c r="N284" s="38">
        <f t="shared" si="320"/>
        <v>27.44</v>
      </c>
      <c r="O284" s="39">
        <f t="shared" si="321"/>
        <v>0</v>
      </c>
      <c r="P284" s="39">
        <f t="shared" si="322"/>
        <v>0</v>
      </c>
      <c r="Q284" s="39">
        <f t="shared" si="323"/>
        <v>1201.12</v>
      </c>
      <c r="R284" s="38">
        <f t="shared" si="324"/>
        <v>0</v>
      </c>
      <c r="S284" s="38">
        <f t="shared" si="325"/>
        <v>313.64</v>
      </c>
      <c r="T284" s="39">
        <f t="shared" si="326"/>
        <v>124.84</v>
      </c>
      <c r="U284" s="38">
        <f t="shared" si="327"/>
        <v>11.76</v>
      </c>
      <c r="V284" s="39">
        <f t="shared" si="328"/>
        <v>0</v>
      </c>
      <c r="W284" s="39">
        <f t="shared" si="329"/>
        <v>0</v>
      </c>
      <c r="X284" s="38">
        <f t="shared" si="330"/>
        <v>450.24</v>
      </c>
      <c r="Y284" s="38">
        <f t="shared" si="331"/>
        <v>1651.36</v>
      </c>
      <c r="Z284" s="35"/>
      <c r="AA284" s="41" t="s">
        <v>69</v>
      </c>
      <c r="AB284" s="42">
        <f t="shared" ref="AB284:AH284" si="360">K284+R284</f>
        <v>47.05</v>
      </c>
      <c r="AC284" s="42">
        <f t="shared" si="360"/>
        <v>940.93</v>
      </c>
      <c r="AD284" s="42">
        <f t="shared" si="360"/>
        <v>624.18</v>
      </c>
      <c r="AE284" s="42">
        <f t="shared" si="360"/>
        <v>39.2</v>
      </c>
      <c r="AF284" s="42">
        <f t="shared" si="360"/>
        <v>0</v>
      </c>
      <c r="AG284" s="42">
        <f t="shared" si="360"/>
        <v>0</v>
      </c>
      <c r="AH284" s="42">
        <f t="shared" si="360"/>
        <v>1651.36</v>
      </c>
      <c r="AI284" s="41" t="s">
        <v>33</v>
      </c>
      <c r="AJ284" s="15"/>
    </row>
    <row r="285" ht="17" customHeight="1" spans="1:36">
      <c r="A285" s="37">
        <f t="shared" si="316"/>
        <v>282</v>
      </c>
      <c r="B285" s="38" t="s">
        <v>347</v>
      </c>
      <c r="C285" s="54" t="s">
        <v>722</v>
      </c>
      <c r="D285" s="55" t="s">
        <v>723</v>
      </c>
      <c r="E285" s="39">
        <v>3920.55</v>
      </c>
      <c r="F285" s="39">
        <v>3920.55</v>
      </c>
      <c r="G285" s="39">
        <v>6241.75</v>
      </c>
      <c r="H285" s="39">
        <v>3920.55</v>
      </c>
      <c r="I285" s="73">
        <v>0</v>
      </c>
      <c r="J285" s="39"/>
      <c r="K285" s="38">
        <f t="shared" si="317"/>
        <v>47.05</v>
      </c>
      <c r="L285" s="38">
        <f t="shared" si="318"/>
        <v>627.29</v>
      </c>
      <c r="M285" s="39">
        <f t="shared" si="319"/>
        <v>499.34</v>
      </c>
      <c r="N285" s="38">
        <f t="shared" si="320"/>
        <v>27.44</v>
      </c>
      <c r="O285" s="39">
        <f t="shared" si="321"/>
        <v>0</v>
      </c>
      <c r="P285" s="39">
        <f t="shared" si="322"/>
        <v>0</v>
      </c>
      <c r="Q285" s="39">
        <f t="shared" si="323"/>
        <v>1201.12</v>
      </c>
      <c r="R285" s="38">
        <f t="shared" si="324"/>
        <v>0</v>
      </c>
      <c r="S285" s="38">
        <f t="shared" si="325"/>
        <v>313.64</v>
      </c>
      <c r="T285" s="39">
        <f t="shared" si="326"/>
        <v>124.84</v>
      </c>
      <c r="U285" s="38">
        <f t="shared" si="327"/>
        <v>11.76</v>
      </c>
      <c r="V285" s="39">
        <f t="shared" si="328"/>
        <v>0</v>
      </c>
      <c r="W285" s="39">
        <f t="shared" si="329"/>
        <v>0</v>
      </c>
      <c r="X285" s="38">
        <f t="shared" si="330"/>
        <v>450.24</v>
      </c>
      <c r="Y285" s="38">
        <f t="shared" si="331"/>
        <v>1651.36</v>
      </c>
      <c r="Z285" s="35"/>
      <c r="AA285" s="41" t="s">
        <v>69</v>
      </c>
      <c r="AB285" s="42">
        <f t="shared" ref="AB285:AH285" si="361">K285+R285</f>
        <v>47.05</v>
      </c>
      <c r="AC285" s="42">
        <f t="shared" si="361"/>
        <v>940.93</v>
      </c>
      <c r="AD285" s="42">
        <f t="shared" si="361"/>
        <v>624.18</v>
      </c>
      <c r="AE285" s="42">
        <f t="shared" si="361"/>
        <v>39.2</v>
      </c>
      <c r="AF285" s="42">
        <f t="shared" si="361"/>
        <v>0</v>
      </c>
      <c r="AG285" s="42">
        <f t="shared" si="361"/>
        <v>0</v>
      </c>
      <c r="AH285" s="42">
        <f t="shared" si="361"/>
        <v>1651.36</v>
      </c>
      <c r="AI285" s="41" t="s">
        <v>33</v>
      </c>
      <c r="AJ285" s="15"/>
    </row>
    <row r="286" ht="17" customHeight="1" spans="1:36">
      <c r="A286" s="37">
        <f t="shared" si="316"/>
        <v>283</v>
      </c>
      <c r="B286" s="38" t="s">
        <v>347</v>
      </c>
      <c r="C286" s="54" t="s">
        <v>724</v>
      </c>
      <c r="D286" s="227" t="s">
        <v>725</v>
      </c>
      <c r="E286" s="39">
        <v>3920.55</v>
      </c>
      <c r="F286" s="39">
        <v>3920.55</v>
      </c>
      <c r="G286" s="39">
        <v>6241.75</v>
      </c>
      <c r="H286" s="39">
        <v>3920.55</v>
      </c>
      <c r="I286" s="73">
        <v>0</v>
      </c>
      <c r="J286" s="39"/>
      <c r="K286" s="38">
        <f t="shared" si="317"/>
        <v>47.05</v>
      </c>
      <c r="L286" s="38">
        <f t="shared" si="318"/>
        <v>627.29</v>
      </c>
      <c r="M286" s="39">
        <f t="shared" si="319"/>
        <v>499.34</v>
      </c>
      <c r="N286" s="38">
        <f t="shared" si="320"/>
        <v>27.44</v>
      </c>
      <c r="O286" s="39">
        <f t="shared" si="321"/>
        <v>0</v>
      </c>
      <c r="P286" s="39">
        <f t="shared" si="322"/>
        <v>0</v>
      </c>
      <c r="Q286" s="39">
        <f t="shared" si="323"/>
        <v>1201.12</v>
      </c>
      <c r="R286" s="38">
        <f t="shared" si="324"/>
        <v>0</v>
      </c>
      <c r="S286" s="38">
        <f t="shared" si="325"/>
        <v>313.64</v>
      </c>
      <c r="T286" s="39">
        <f t="shared" si="326"/>
        <v>124.84</v>
      </c>
      <c r="U286" s="38">
        <f t="shared" si="327"/>
        <v>11.76</v>
      </c>
      <c r="V286" s="39">
        <f t="shared" si="328"/>
        <v>0</v>
      </c>
      <c r="W286" s="39">
        <f t="shared" si="329"/>
        <v>0</v>
      </c>
      <c r="X286" s="38">
        <f t="shared" si="330"/>
        <v>450.24</v>
      </c>
      <c r="Y286" s="38">
        <f t="shared" si="331"/>
        <v>1651.36</v>
      </c>
      <c r="Z286" s="35"/>
      <c r="AA286" s="41" t="s">
        <v>69</v>
      </c>
      <c r="AB286" s="42">
        <f t="shared" ref="AB286:AH286" si="362">K286+R286</f>
        <v>47.05</v>
      </c>
      <c r="AC286" s="42">
        <f t="shared" si="362"/>
        <v>940.93</v>
      </c>
      <c r="AD286" s="42">
        <f t="shared" si="362"/>
        <v>624.18</v>
      </c>
      <c r="AE286" s="42">
        <f t="shared" si="362"/>
        <v>39.2</v>
      </c>
      <c r="AF286" s="42">
        <f t="shared" si="362"/>
        <v>0</v>
      </c>
      <c r="AG286" s="42">
        <f t="shared" si="362"/>
        <v>0</v>
      </c>
      <c r="AH286" s="42">
        <f t="shared" si="362"/>
        <v>1651.36</v>
      </c>
      <c r="AI286" s="41" t="s">
        <v>33</v>
      </c>
      <c r="AJ286" s="15"/>
    </row>
    <row r="287" ht="17" customHeight="1" spans="1:36">
      <c r="A287" s="37">
        <f t="shared" si="316"/>
        <v>284</v>
      </c>
      <c r="B287" s="38" t="s">
        <v>347</v>
      </c>
      <c r="C287" s="54" t="s">
        <v>726</v>
      </c>
      <c r="D287" s="227" t="s">
        <v>727</v>
      </c>
      <c r="E287" s="39">
        <v>3920.55</v>
      </c>
      <c r="F287" s="39">
        <v>3920.55</v>
      </c>
      <c r="G287" s="39">
        <v>6241.75</v>
      </c>
      <c r="H287" s="39">
        <v>3920.55</v>
      </c>
      <c r="I287" s="73">
        <v>0</v>
      </c>
      <c r="J287" s="39"/>
      <c r="K287" s="38">
        <f t="shared" si="317"/>
        <v>47.05</v>
      </c>
      <c r="L287" s="38">
        <f t="shared" si="318"/>
        <v>627.29</v>
      </c>
      <c r="M287" s="39">
        <f t="shared" si="319"/>
        <v>499.34</v>
      </c>
      <c r="N287" s="38">
        <f t="shared" si="320"/>
        <v>27.44</v>
      </c>
      <c r="O287" s="39">
        <f t="shared" si="321"/>
        <v>0</v>
      </c>
      <c r="P287" s="39">
        <f t="shared" si="322"/>
        <v>0</v>
      </c>
      <c r="Q287" s="39">
        <f t="shared" si="323"/>
        <v>1201.12</v>
      </c>
      <c r="R287" s="38">
        <f t="shared" si="324"/>
        <v>0</v>
      </c>
      <c r="S287" s="38">
        <f t="shared" si="325"/>
        <v>313.64</v>
      </c>
      <c r="T287" s="39">
        <f t="shared" si="326"/>
        <v>124.84</v>
      </c>
      <c r="U287" s="38">
        <f t="shared" si="327"/>
        <v>11.76</v>
      </c>
      <c r="V287" s="39">
        <f t="shared" si="328"/>
        <v>0</v>
      </c>
      <c r="W287" s="39">
        <f t="shared" si="329"/>
        <v>0</v>
      </c>
      <c r="X287" s="38">
        <f t="shared" si="330"/>
        <v>450.24</v>
      </c>
      <c r="Y287" s="38">
        <f t="shared" si="331"/>
        <v>1651.36</v>
      </c>
      <c r="Z287" s="35"/>
      <c r="AA287" s="41" t="s">
        <v>69</v>
      </c>
      <c r="AB287" s="42">
        <f t="shared" ref="AB287:AH287" si="363">K287+R287</f>
        <v>47.05</v>
      </c>
      <c r="AC287" s="42">
        <f t="shared" si="363"/>
        <v>940.93</v>
      </c>
      <c r="AD287" s="42">
        <f t="shared" si="363"/>
        <v>624.18</v>
      </c>
      <c r="AE287" s="42">
        <f t="shared" si="363"/>
        <v>39.2</v>
      </c>
      <c r="AF287" s="42">
        <f t="shared" si="363"/>
        <v>0</v>
      </c>
      <c r="AG287" s="42">
        <f t="shared" si="363"/>
        <v>0</v>
      </c>
      <c r="AH287" s="42">
        <f t="shared" si="363"/>
        <v>1651.36</v>
      </c>
      <c r="AI287" s="41" t="s">
        <v>33</v>
      </c>
      <c r="AJ287" s="15"/>
    </row>
    <row r="288" ht="17" customHeight="1" spans="1:36">
      <c r="A288" s="37">
        <f t="shared" si="316"/>
        <v>285</v>
      </c>
      <c r="B288" s="38" t="s">
        <v>347</v>
      </c>
      <c r="C288" s="54" t="s">
        <v>728</v>
      </c>
      <c r="D288" s="55" t="s">
        <v>729</v>
      </c>
      <c r="E288" s="39">
        <v>3920.55</v>
      </c>
      <c r="F288" s="39">
        <v>3920.55</v>
      </c>
      <c r="G288" s="39">
        <v>6241.75</v>
      </c>
      <c r="H288" s="39">
        <v>3920.55</v>
      </c>
      <c r="I288" s="73">
        <v>0</v>
      </c>
      <c r="J288" s="39"/>
      <c r="K288" s="38">
        <f t="shared" si="317"/>
        <v>47.05</v>
      </c>
      <c r="L288" s="38">
        <f t="shared" si="318"/>
        <v>627.29</v>
      </c>
      <c r="M288" s="39">
        <f t="shared" si="319"/>
        <v>499.34</v>
      </c>
      <c r="N288" s="38">
        <f t="shared" si="320"/>
        <v>27.44</v>
      </c>
      <c r="O288" s="39">
        <f t="shared" si="321"/>
        <v>0</v>
      </c>
      <c r="P288" s="39">
        <f t="shared" si="322"/>
        <v>0</v>
      </c>
      <c r="Q288" s="39">
        <f t="shared" si="323"/>
        <v>1201.12</v>
      </c>
      <c r="R288" s="38">
        <f t="shared" si="324"/>
        <v>0</v>
      </c>
      <c r="S288" s="38">
        <f t="shared" si="325"/>
        <v>313.64</v>
      </c>
      <c r="T288" s="39">
        <f t="shared" si="326"/>
        <v>124.84</v>
      </c>
      <c r="U288" s="38">
        <f t="shared" si="327"/>
        <v>11.76</v>
      </c>
      <c r="V288" s="39">
        <f t="shared" si="328"/>
        <v>0</v>
      </c>
      <c r="W288" s="39">
        <f t="shared" si="329"/>
        <v>0</v>
      </c>
      <c r="X288" s="38">
        <f t="shared" si="330"/>
        <v>450.24</v>
      </c>
      <c r="Y288" s="38">
        <f t="shared" si="331"/>
        <v>1651.36</v>
      </c>
      <c r="Z288" s="35"/>
      <c r="AA288" s="41" t="s">
        <v>69</v>
      </c>
      <c r="AB288" s="42">
        <f t="shared" ref="AB288:AH288" si="364">K288+R288</f>
        <v>47.05</v>
      </c>
      <c r="AC288" s="42">
        <f t="shared" si="364"/>
        <v>940.93</v>
      </c>
      <c r="AD288" s="42">
        <f t="shared" si="364"/>
        <v>624.18</v>
      </c>
      <c r="AE288" s="42">
        <f t="shared" si="364"/>
        <v>39.2</v>
      </c>
      <c r="AF288" s="42">
        <f t="shared" si="364"/>
        <v>0</v>
      </c>
      <c r="AG288" s="42">
        <f t="shared" si="364"/>
        <v>0</v>
      </c>
      <c r="AH288" s="42">
        <f t="shared" si="364"/>
        <v>1651.36</v>
      </c>
      <c r="AI288" s="41" t="s">
        <v>33</v>
      </c>
      <c r="AJ288" s="15"/>
    </row>
    <row r="289" ht="17" customHeight="1" spans="1:39">
      <c r="A289" s="37">
        <f t="shared" si="316"/>
        <v>286</v>
      </c>
      <c r="B289" s="38" t="s">
        <v>347</v>
      </c>
      <c r="C289" s="54" t="s">
        <v>730</v>
      </c>
      <c r="D289" s="55" t="s">
        <v>731</v>
      </c>
      <c r="E289" s="39">
        <v>3920.55</v>
      </c>
      <c r="F289" s="39">
        <v>3920.55</v>
      </c>
      <c r="G289" s="39">
        <v>6241.75</v>
      </c>
      <c r="H289" s="39">
        <v>3920.55</v>
      </c>
      <c r="I289" s="73">
        <v>0</v>
      </c>
      <c r="J289" s="39"/>
      <c r="K289" s="38">
        <f t="shared" si="317"/>
        <v>47.05</v>
      </c>
      <c r="L289" s="38">
        <f t="shared" si="318"/>
        <v>627.29</v>
      </c>
      <c r="M289" s="39">
        <f t="shared" si="319"/>
        <v>499.34</v>
      </c>
      <c r="N289" s="38">
        <f t="shared" si="320"/>
        <v>27.44</v>
      </c>
      <c r="O289" s="39">
        <f t="shared" si="321"/>
        <v>0</v>
      </c>
      <c r="P289" s="39">
        <f t="shared" si="322"/>
        <v>0</v>
      </c>
      <c r="Q289" s="39">
        <f t="shared" si="323"/>
        <v>1201.12</v>
      </c>
      <c r="R289" s="38">
        <f t="shared" si="324"/>
        <v>0</v>
      </c>
      <c r="S289" s="38">
        <f t="shared" si="325"/>
        <v>313.64</v>
      </c>
      <c r="T289" s="39">
        <f t="shared" si="326"/>
        <v>124.84</v>
      </c>
      <c r="U289" s="38">
        <f t="shared" si="327"/>
        <v>11.76</v>
      </c>
      <c r="V289" s="39">
        <f t="shared" si="328"/>
        <v>0</v>
      </c>
      <c r="W289" s="39">
        <f t="shared" si="329"/>
        <v>0</v>
      </c>
      <c r="X289" s="38">
        <f t="shared" si="330"/>
        <v>450.24</v>
      </c>
      <c r="Y289" s="38">
        <f t="shared" si="331"/>
        <v>1651.36</v>
      </c>
      <c r="Z289" s="35"/>
      <c r="AA289" s="41" t="s">
        <v>69</v>
      </c>
      <c r="AB289" s="42">
        <f t="shared" ref="AB289:AH289" si="365">K289+R289</f>
        <v>47.05</v>
      </c>
      <c r="AC289" s="42">
        <f t="shared" si="365"/>
        <v>940.93</v>
      </c>
      <c r="AD289" s="42">
        <f t="shared" si="365"/>
        <v>624.18</v>
      </c>
      <c r="AE289" s="42">
        <f t="shared" si="365"/>
        <v>39.2</v>
      </c>
      <c r="AF289" s="42">
        <f t="shared" si="365"/>
        <v>0</v>
      </c>
      <c r="AG289" s="42">
        <f t="shared" si="365"/>
        <v>0</v>
      </c>
      <c r="AH289" s="42">
        <f t="shared" si="365"/>
        <v>1651.36</v>
      </c>
      <c r="AI289" s="41" t="s">
        <v>33</v>
      </c>
      <c r="AJ289" s="15"/>
    </row>
    <row r="290" ht="17" customHeight="1" spans="1:39">
      <c r="A290" s="37">
        <f t="shared" si="316"/>
        <v>287</v>
      </c>
      <c r="B290" s="151" t="s">
        <v>116</v>
      </c>
      <c r="C290" s="155" t="s">
        <v>759</v>
      </c>
      <c r="D290" s="156" t="s">
        <v>760</v>
      </c>
      <c r="E290" s="145">
        <v>3920.55</v>
      </c>
      <c r="F290" s="145">
        <v>3920.55</v>
      </c>
      <c r="G290" s="145">
        <v>6241.75</v>
      </c>
      <c r="H290" s="145">
        <v>3920.55</v>
      </c>
      <c r="I290" s="141">
        <v>0</v>
      </c>
      <c r="J290" s="39">
        <v>108</v>
      </c>
      <c r="K290" s="38">
        <f t="shared" si="317"/>
        <v>47.05</v>
      </c>
      <c r="L290" s="38">
        <f t="shared" si="318"/>
        <v>627.29</v>
      </c>
      <c r="M290" s="39">
        <f t="shared" si="319"/>
        <v>499.34</v>
      </c>
      <c r="N290" s="38">
        <f t="shared" si="320"/>
        <v>27.44</v>
      </c>
      <c r="O290" s="39">
        <f t="shared" si="321"/>
        <v>0</v>
      </c>
      <c r="P290" s="39">
        <f t="shared" si="322"/>
        <v>54</v>
      </c>
      <c r="Q290" s="39">
        <f t="shared" si="323"/>
        <v>1255.12</v>
      </c>
      <c r="R290" s="38">
        <f t="shared" si="324"/>
        <v>0</v>
      </c>
      <c r="S290" s="38">
        <f t="shared" si="325"/>
        <v>313.64</v>
      </c>
      <c r="T290" s="39">
        <f t="shared" si="326"/>
        <v>124.84</v>
      </c>
      <c r="U290" s="38">
        <f t="shared" si="327"/>
        <v>11.76</v>
      </c>
      <c r="V290" s="39">
        <f t="shared" si="328"/>
        <v>0</v>
      </c>
      <c r="W290" s="39">
        <f t="shared" si="329"/>
        <v>54</v>
      </c>
      <c r="X290" s="38">
        <f t="shared" si="330"/>
        <v>504.24</v>
      </c>
      <c r="Y290" s="38">
        <f t="shared" si="331"/>
        <v>1759.36</v>
      </c>
      <c r="Z290" s="35"/>
      <c r="AA290" s="41" t="s">
        <v>47</v>
      </c>
      <c r="AB290" s="42">
        <f t="shared" ref="AB290:AH290" si="366">K290+R290</f>
        <v>47.05</v>
      </c>
      <c r="AC290" s="42">
        <f t="shared" si="366"/>
        <v>940.93</v>
      </c>
      <c r="AD290" s="42">
        <f t="shared" si="366"/>
        <v>624.18</v>
      </c>
      <c r="AE290" s="42">
        <f t="shared" si="366"/>
        <v>39.2</v>
      </c>
      <c r="AF290" s="42">
        <f t="shared" si="366"/>
        <v>0</v>
      </c>
      <c r="AG290" s="42">
        <f t="shared" si="366"/>
        <v>108</v>
      </c>
      <c r="AH290" s="42">
        <f t="shared" si="366"/>
        <v>1759.36</v>
      </c>
      <c r="AI290" s="41" t="s">
        <v>33</v>
      </c>
      <c r="AJ290" s="15"/>
    </row>
    <row r="291" ht="17" customHeight="1" spans="1:39">
      <c r="A291" s="37">
        <f t="shared" si="316"/>
        <v>288</v>
      </c>
      <c r="B291" s="151" t="s">
        <v>116</v>
      </c>
      <c r="C291" s="155" t="s">
        <v>761</v>
      </c>
      <c r="D291" s="156" t="s">
        <v>762</v>
      </c>
      <c r="E291" s="145">
        <v>3920.55</v>
      </c>
      <c r="F291" s="145">
        <v>3920.55</v>
      </c>
      <c r="G291" s="145">
        <v>6241.75</v>
      </c>
      <c r="H291" s="145">
        <v>3920.55</v>
      </c>
      <c r="I291" s="141">
        <v>0</v>
      </c>
      <c r="J291" s="39">
        <v>108</v>
      </c>
      <c r="K291" s="38">
        <f t="shared" si="317"/>
        <v>47.05</v>
      </c>
      <c r="L291" s="38">
        <f t="shared" si="318"/>
        <v>627.29</v>
      </c>
      <c r="M291" s="39">
        <f t="shared" si="319"/>
        <v>499.34</v>
      </c>
      <c r="N291" s="38">
        <f t="shared" si="320"/>
        <v>27.44</v>
      </c>
      <c r="O291" s="39">
        <f t="shared" si="321"/>
        <v>0</v>
      </c>
      <c r="P291" s="39">
        <f t="shared" si="322"/>
        <v>54</v>
      </c>
      <c r="Q291" s="39">
        <f t="shared" si="323"/>
        <v>1255.12</v>
      </c>
      <c r="R291" s="38">
        <f t="shared" si="324"/>
        <v>0</v>
      </c>
      <c r="S291" s="38">
        <f t="shared" si="325"/>
        <v>313.64</v>
      </c>
      <c r="T291" s="39">
        <f t="shared" si="326"/>
        <v>124.84</v>
      </c>
      <c r="U291" s="38">
        <f t="shared" si="327"/>
        <v>11.76</v>
      </c>
      <c r="V291" s="39">
        <f t="shared" si="328"/>
        <v>0</v>
      </c>
      <c r="W291" s="39">
        <f t="shared" si="329"/>
        <v>54</v>
      </c>
      <c r="X291" s="38">
        <f t="shared" si="330"/>
        <v>504.24</v>
      </c>
      <c r="Y291" s="38">
        <f t="shared" si="331"/>
        <v>1759.36</v>
      </c>
      <c r="Z291" s="35"/>
      <c r="AA291" s="41" t="s">
        <v>47</v>
      </c>
      <c r="AB291" s="42">
        <f t="shared" ref="AB291:AH291" si="367">K291+R291</f>
        <v>47.05</v>
      </c>
      <c r="AC291" s="42">
        <f t="shared" si="367"/>
        <v>940.93</v>
      </c>
      <c r="AD291" s="42">
        <f t="shared" si="367"/>
        <v>624.18</v>
      </c>
      <c r="AE291" s="42">
        <f t="shared" si="367"/>
        <v>39.2</v>
      </c>
      <c r="AF291" s="42">
        <f t="shared" si="367"/>
        <v>0</v>
      </c>
      <c r="AG291" s="42">
        <f t="shared" si="367"/>
        <v>108</v>
      </c>
      <c r="AH291" s="42">
        <f t="shared" si="367"/>
        <v>1759.36</v>
      </c>
      <c r="AI291" s="41" t="s">
        <v>33</v>
      </c>
      <c r="AJ291" s="15"/>
    </row>
    <row r="292" ht="17" customHeight="1" spans="1:39">
      <c r="A292" s="37">
        <f t="shared" si="316"/>
        <v>289</v>
      </c>
      <c r="B292" s="151" t="s">
        <v>248</v>
      </c>
      <c r="C292" s="155" t="s">
        <v>763</v>
      </c>
      <c r="D292" s="232" t="s">
        <v>764</v>
      </c>
      <c r="E292" s="145">
        <v>3920.55</v>
      </c>
      <c r="F292" s="145">
        <v>3920.55</v>
      </c>
      <c r="G292" s="145">
        <v>6241.75</v>
      </c>
      <c r="H292" s="145">
        <v>3920.55</v>
      </c>
      <c r="I292" s="141">
        <v>0</v>
      </c>
      <c r="J292" s="39"/>
      <c r="K292" s="38">
        <f t="shared" si="317"/>
        <v>47.05</v>
      </c>
      <c r="L292" s="38">
        <f t="shared" si="318"/>
        <v>627.29</v>
      </c>
      <c r="M292" s="39">
        <f t="shared" si="319"/>
        <v>499.34</v>
      </c>
      <c r="N292" s="38">
        <f t="shared" si="320"/>
        <v>27.44</v>
      </c>
      <c r="O292" s="39">
        <f t="shared" si="321"/>
        <v>0</v>
      </c>
      <c r="P292" s="39">
        <f t="shared" si="322"/>
        <v>0</v>
      </c>
      <c r="Q292" s="39">
        <f t="shared" si="323"/>
        <v>1201.12</v>
      </c>
      <c r="R292" s="38">
        <f t="shared" si="324"/>
        <v>0</v>
      </c>
      <c r="S292" s="38">
        <f t="shared" si="325"/>
        <v>313.64</v>
      </c>
      <c r="T292" s="39">
        <f t="shared" si="326"/>
        <v>124.84</v>
      </c>
      <c r="U292" s="38">
        <f t="shared" si="327"/>
        <v>11.76</v>
      </c>
      <c r="V292" s="39">
        <f t="shared" si="328"/>
        <v>0</v>
      </c>
      <c r="W292" s="39">
        <f t="shared" si="329"/>
        <v>0</v>
      </c>
      <c r="X292" s="38">
        <f t="shared" si="330"/>
        <v>450.24</v>
      </c>
      <c r="Y292" s="38">
        <f t="shared" si="331"/>
        <v>1651.36</v>
      </c>
      <c r="Z292" s="35"/>
      <c r="AA292" s="41" t="s">
        <v>70</v>
      </c>
      <c r="AB292" s="42">
        <f t="shared" ref="AB292:AH292" si="368">K292+R292</f>
        <v>47.05</v>
      </c>
      <c r="AC292" s="42">
        <f t="shared" si="368"/>
        <v>940.93</v>
      </c>
      <c r="AD292" s="42">
        <f t="shared" si="368"/>
        <v>624.18</v>
      </c>
      <c r="AE292" s="42">
        <f t="shared" si="368"/>
        <v>39.2</v>
      </c>
      <c r="AF292" s="42">
        <f t="shared" si="368"/>
        <v>0</v>
      </c>
      <c r="AG292" s="42">
        <f t="shared" si="368"/>
        <v>0</v>
      </c>
      <c r="AH292" s="42">
        <f t="shared" si="368"/>
        <v>1651.36</v>
      </c>
      <c r="AI292" s="41" t="s">
        <v>33</v>
      </c>
      <c r="AJ292" s="15"/>
    </row>
    <row r="293" ht="17" customHeight="1" spans="1:39">
      <c r="A293" s="37">
        <f t="shared" si="316"/>
        <v>290</v>
      </c>
      <c r="B293" s="151" t="s">
        <v>110</v>
      </c>
      <c r="C293" s="155" t="s">
        <v>765</v>
      </c>
      <c r="D293" s="232" t="s">
        <v>766</v>
      </c>
      <c r="E293" s="145">
        <v>3920.55</v>
      </c>
      <c r="F293" s="145">
        <v>3920.55</v>
      </c>
      <c r="G293" s="145">
        <v>6241.75</v>
      </c>
      <c r="H293" s="145">
        <v>3920.55</v>
      </c>
      <c r="I293" s="141">
        <v>0</v>
      </c>
      <c r="J293" s="39">
        <v>108</v>
      </c>
      <c r="K293" s="38">
        <f t="shared" si="317"/>
        <v>47.05</v>
      </c>
      <c r="L293" s="38">
        <f t="shared" si="318"/>
        <v>627.29</v>
      </c>
      <c r="M293" s="39">
        <f t="shared" si="319"/>
        <v>499.34</v>
      </c>
      <c r="N293" s="38">
        <f t="shared" si="320"/>
        <v>27.44</v>
      </c>
      <c r="O293" s="39">
        <f t="shared" si="321"/>
        <v>0</v>
      </c>
      <c r="P293" s="39">
        <f t="shared" si="322"/>
        <v>54</v>
      </c>
      <c r="Q293" s="39">
        <f t="shared" si="323"/>
        <v>1255.12</v>
      </c>
      <c r="R293" s="38">
        <f t="shared" si="324"/>
        <v>0</v>
      </c>
      <c r="S293" s="38">
        <f t="shared" si="325"/>
        <v>313.64</v>
      </c>
      <c r="T293" s="39">
        <f t="shared" si="326"/>
        <v>124.84</v>
      </c>
      <c r="U293" s="38">
        <f t="shared" si="327"/>
        <v>11.76</v>
      </c>
      <c r="V293" s="39">
        <f t="shared" si="328"/>
        <v>0</v>
      </c>
      <c r="W293" s="39">
        <f t="shared" si="329"/>
        <v>54</v>
      </c>
      <c r="X293" s="38">
        <f t="shared" si="330"/>
        <v>504.24</v>
      </c>
      <c r="Y293" s="38">
        <f t="shared" si="331"/>
        <v>1759.36</v>
      </c>
      <c r="Z293" s="35"/>
      <c r="AA293" s="41" t="s">
        <v>62</v>
      </c>
      <c r="AB293" s="42">
        <f t="shared" ref="AB293:AB298" si="369">K293+R293</f>
        <v>47.05</v>
      </c>
      <c r="AC293" s="42">
        <f t="shared" ref="AC293:AC298" si="370">L293+S293</f>
        <v>940.93</v>
      </c>
      <c r="AD293" s="42">
        <f t="shared" ref="AD293:AD298" si="371">M293+T293</f>
        <v>624.18</v>
      </c>
      <c r="AE293" s="42">
        <f t="shared" ref="AE293:AE298" si="372">N293+U293</f>
        <v>39.2</v>
      </c>
      <c r="AF293" s="42">
        <f t="shared" ref="AF293:AF298" si="373">O293+V293</f>
        <v>0</v>
      </c>
      <c r="AG293" s="42">
        <f t="shared" ref="AG293:AG298" si="374">P293+W293</f>
        <v>108</v>
      </c>
      <c r="AH293" s="42">
        <f t="shared" ref="AH293:AH298" si="375">Q293+X293</f>
        <v>1759.36</v>
      </c>
      <c r="AI293" s="41" t="s">
        <v>33</v>
      </c>
      <c r="AJ293" s="15"/>
    </row>
    <row r="294" ht="17" customHeight="1" spans="1:39">
      <c r="A294" s="37">
        <f t="shared" si="316"/>
        <v>291</v>
      </c>
      <c r="B294" s="151" t="s">
        <v>110</v>
      </c>
      <c r="C294" s="155" t="s">
        <v>767</v>
      </c>
      <c r="D294" s="232" t="s">
        <v>768</v>
      </c>
      <c r="E294" s="145">
        <v>3920.55</v>
      </c>
      <c r="F294" s="145">
        <v>3920.55</v>
      </c>
      <c r="G294" s="145">
        <v>6241.75</v>
      </c>
      <c r="H294" s="145">
        <v>3920.55</v>
      </c>
      <c r="I294" s="141">
        <v>0</v>
      </c>
      <c r="J294" s="39">
        <v>108</v>
      </c>
      <c r="K294" s="38">
        <f t="shared" si="317"/>
        <v>47.05</v>
      </c>
      <c r="L294" s="38">
        <f t="shared" si="318"/>
        <v>627.29</v>
      </c>
      <c r="M294" s="39">
        <f t="shared" si="319"/>
        <v>499.34</v>
      </c>
      <c r="N294" s="38">
        <f t="shared" si="320"/>
        <v>27.44</v>
      </c>
      <c r="O294" s="39">
        <f t="shared" si="321"/>
        <v>0</v>
      </c>
      <c r="P294" s="39">
        <f t="shared" si="322"/>
        <v>54</v>
      </c>
      <c r="Q294" s="39">
        <f t="shared" si="323"/>
        <v>1255.12</v>
      </c>
      <c r="R294" s="38">
        <f t="shared" si="324"/>
        <v>0</v>
      </c>
      <c r="S294" s="38">
        <f t="shared" si="325"/>
        <v>313.64</v>
      </c>
      <c r="T294" s="39">
        <f t="shared" si="326"/>
        <v>124.84</v>
      </c>
      <c r="U294" s="38">
        <f t="shared" si="327"/>
        <v>11.76</v>
      </c>
      <c r="V294" s="39">
        <f t="shared" si="328"/>
        <v>0</v>
      </c>
      <c r="W294" s="39">
        <f t="shared" si="329"/>
        <v>54</v>
      </c>
      <c r="X294" s="38">
        <f t="shared" si="330"/>
        <v>504.24</v>
      </c>
      <c r="Y294" s="38">
        <f t="shared" si="331"/>
        <v>1759.36</v>
      </c>
      <c r="Z294" s="35"/>
      <c r="AA294" s="41" t="s">
        <v>62</v>
      </c>
      <c r="AB294" s="42">
        <f t="shared" si="369"/>
        <v>47.05</v>
      </c>
      <c r="AC294" s="42">
        <f t="shared" si="370"/>
        <v>940.93</v>
      </c>
      <c r="AD294" s="42">
        <f t="shared" si="371"/>
        <v>624.18</v>
      </c>
      <c r="AE294" s="42">
        <f t="shared" si="372"/>
        <v>39.2</v>
      </c>
      <c r="AF294" s="42">
        <f t="shared" si="373"/>
        <v>0</v>
      </c>
      <c r="AG294" s="42">
        <f t="shared" si="374"/>
        <v>108</v>
      </c>
      <c r="AH294" s="42">
        <f t="shared" si="375"/>
        <v>1759.36</v>
      </c>
      <c r="AI294" s="41" t="s">
        <v>33</v>
      </c>
      <c r="AJ294" s="15"/>
    </row>
    <row r="295" ht="17" customHeight="1" spans="1:39">
      <c r="A295" s="37">
        <f t="shared" si="316"/>
        <v>292</v>
      </c>
      <c r="B295" s="151" t="s">
        <v>248</v>
      </c>
      <c r="C295" s="155" t="s">
        <v>769</v>
      </c>
      <c r="D295" s="232" t="s">
        <v>770</v>
      </c>
      <c r="E295" s="145">
        <v>3920.55</v>
      </c>
      <c r="F295" s="145">
        <v>3920.55</v>
      </c>
      <c r="G295" s="145">
        <v>6241.75</v>
      </c>
      <c r="H295" s="145">
        <v>3920.55</v>
      </c>
      <c r="I295" s="141">
        <v>0</v>
      </c>
      <c r="J295" s="39">
        <v>108</v>
      </c>
      <c r="K295" s="38">
        <f t="shared" si="317"/>
        <v>47.05</v>
      </c>
      <c r="L295" s="38">
        <f t="shared" si="318"/>
        <v>627.29</v>
      </c>
      <c r="M295" s="39">
        <f t="shared" si="319"/>
        <v>499.34</v>
      </c>
      <c r="N295" s="38">
        <f t="shared" si="320"/>
        <v>27.44</v>
      </c>
      <c r="O295" s="39">
        <f t="shared" si="321"/>
        <v>0</v>
      </c>
      <c r="P295" s="39">
        <f t="shared" si="322"/>
        <v>54</v>
      </c>
      <c r="Q295" s="39">
        <f t="shared" si="323"/>
        <v>1255.12</v>
      </c>
      <c r="R295" s="38">
        <f t="shared" si="324"/>
        <v>0</v>
      </c>
      <c r="S295" s="38">
        <f t="shared" si="325"/>
        <v>313.64</v>
      </c>
      <c r="T295" s="39">
        <f t="shared" si="326"/>
        <v>124.84</v>
      </c>
      <c r="U295" s="38">
        <f t="shared" si="327"/>
        <v>11.76</v>
      </c>
      <c r="V295" s="39">
        <f t="shared" si="328"/>
        <v>0</v>
      </c>
      <c r="W295" s="39">
        <f t="shared" si="329"/>
        <v>54</v>
      </c>
      <c r="X295" s="38">
        <f t="shared" si="330"/>
        <v>504.24</v>
      </c>
      <c r="Y295" s="38">
        <f t="shared" si="331"/>
        <v>1759.36</v>
      </c>
      <c r="Z295" s="35"/>
      <c r="AA295" s="41" t="s">
        <v>70</v>
      </c>
      <c r="AB295" s="42">
        <f t="shared" si="369"/>
        <v>47.05</v>
      </c>
      <c r="AC295" s="42">
        <f t="shared" si="370"/>
        <v>940.93</v>
      </c>
      <c r="AD295" s="42">
        <f t="shared" si="371"/>
        <v>624.18</v>
      </c>
      <c r="AE295" s="42">
        <f t="shared" si="372"/>
        <v>39.2</v>
      </c>
      <c r="AF295" s="42">
        <f t="shared" si="373"/>
        <v>0</v>
      </c>
      <c r="AG295" s="42">
        <f t="shared" si="374"/>
        <v>108</v>
      </c>
      <c r="AH295" s="42">
        <f t="shared" si="375"/>
        <v>1759.36</v>
      </c>
      <c r="AI295" s="41" t="s">
        <v>33</v>
      </c>
      <c r="AJ295" s="15"/>
    </row>
    <row r="296" s="153" customFormat="1" ht="17" customHeight="1" spans="1:39">
      <c r="A296" s="162">
        <f t="shared" si="316"/>
        <v>293</v>
      </c>
      <c r="B296" s="163" t="s">
        <v>248</v>
      </c>
      <c r="C296" s="164" t="s">
        <v>771</v>
      </c>
      <c r="D296" s="233" t="s">
        <v>772</v>
      </c>
      <c r="E296" s="167">
        <v>3920.55</v>
      </c>
      <c r="F296" s="167">
        <v>3920.55</v>
      </c>
      <c r="G296" s="167">
        <v>0</v>
      </c>
      <c r="H296" s="167">
        <v>0</v>
      </c>
      <c r="I296" s="168">
        <v>0</v>
      </c>
      <c r="J296" s="167"/>
      <c r="K296" s="163">
        <f t="shared" si="317"/>
        <v>47.05</v>
      </c>
      <c r="L296" s="163">
        <f t="shared" si="318"/>
        <v>627.29</v>
      </c>
      <c r="M296" s="167">
        <f t="shared" si="319"/>
        <v>0</v>
      </c>
      <c r="N296" s="163">
        <f t="shared" si="320"/>
        <v>0</v>
      </c>
      <c r="O296" s="167">
        <f t="shared" si="321"/>
        <v>0</v>
      </c>
      <c r="P296" s="167">
        <f t="shared" si="322"/>
        <v>0</v>
      </c>
      <c r="Q296" s="167">
        <f t="shared" si="323"/>
        <v>674.34</v>
      </c>
      <c r="R296" s="163">
        <f t="shared" si="324"/>
        <v>0</v>
      </c>
      <c r="S296" s="163">
        <f t="shared" si="325"/>
        <v>313.64</v>
      </c>
      <c r="T296" s="167">
        <f t="shared" si="326"/>
        <v>0</v>
      </c>
      <c r="U296" s="163">
        <f t="shared" si="327"/>
        <v>0</v>
      </c>
      <c r="V296" s="167">
        <f t="shared" si="328"/>
        <v>0</v>
      </c>
      <c r="W296" s="167">
        <f t="shared" si="329"/>
        <v>0</v>
      </c>
      <c r="X296" s="163">
        <f t="shared" si="330"/>
        <v>313.64</v>
      </c>
      <c r="Y296" s="163">
        <f t="shared" si="331"/>
        <v>987.98</v>
      </c>
      <c r="Z296" s="169"/>
      <c r="AA296" s="41" t="s">
        <v>70</v>
      </c>
      <c r="AB296" s="171">
        <f t="shared" si="369"/>
        <v>47.05</v>
      </c>
      <c r="AC296" s="171">
        <f t="shared" si="370"/>
        <v>940.93</v>
      </c>
      <c r="AD296" s="171">
        <f t="shared" si="371"/>
        <v>0</v>
      </c>
      <c r="AE296" s="171">
        <f t="shared" si="372"/>
        <v>0</v>
      </c>
      <c r="AF296" s="171">
        <f t="shared" si="373"/>
        <v>0</v>
      </c>
      <c r="AG296" s="171">
        <f t="shared" si="374"/>
        <v>0</v>
      </c>
      <c r="AH296" s="171">
        <f t="shared" si="375"/>
        <v>987.98</v>
      </c>
      <c r="AI296" s="170" t="s">
        <v>33</v>
      </c>
    </row>
    <row r="297" ht="17" customHeight="1" spans="1:39">
      <c r="A297" s="37">
        <f t="shared" si="316"/>
        <v>294</v>
      </c>
      <c r="B297" s="151" t="s">
        <v>189</v>
      </c>
      <c r="C297" s="155" t="s">
        <v>773</v>
      </c>
      <c r="D297" s="232" t="s">
        <v>774</v>
      </c>
      <c r="E297" s="145">
        <v>3920.55</v>
      </c>
      <c r="F297" s="145">
        <v>3920.55</v>
      </c>
      <c r="G297" s="145">
        <v>6241.75</v>
      </c>
      <c r="H297" s="145">
        <v>3920.55</v>
      </c>
      <c r="I297" s="141">
        <v>0</v>
      </c>
      <c r="J297" s="39">
        <v>108</v>
      </c>
      <c r="K297" s="38">
        <f t="shared" si="317"/>
        <v>47.05</v>
      </c>
      <c r="L297" s="38">
        <f t="shared" si="318"/>
        <v>627.29</v>
      </c>
      <c r="M297" s="39">
        <f t="shared" si="319"/>
        <v>499.34</v>
      </c>
      <c r="N297" s="38">
        <f t="shared" si="320"/>
        <v>27.44</v>
      </c>
      <c r="O297" s="39">
        <f t="shared" si="321"/>
        <v>0</v>
      </c>
      <c r="P297" s="39">
        <f t="shared" si="322"/>
        <v>54</v>
      </c>
      <c r="Q297" s="39">
        <f t="shared" si="323"/>
        <v>1255.12</v>
      </c>
      <c r="R297" s="38">
        <f t="shared" si="324"/>
        <v>0</v>
      </c>
      <c r="S297" s="38">
        <f t="shared" si="325"/>
        <v>313.64</v>
      </c>
      <c r="T297" s="39">
        <f t="shared" si="326"/>
        <v>124.84</v>
      </c>
      <c r="U297" s="38">
        <f t="shared" si="327"/>
        <v>11.76</v>
      </c>
      <c r="V297" s="39">
        <f t="shared" si="328"/>
        <v>0</v>
      </c>
      <c r="W297" s="39">
        <f t="shared" si="329"/>
        <v>54</v>
      </c>
      <c r="X297" s="38">
        <f t="shared" si="330"/>
        <v>504.24</v>
      </c>
      <c r="Y297" s="38">
        <f t="shared" si="331"/>
        <v>1759.36</v>
      </c>
      <c r="Z297" s="35"/>
      <c r="AA297" s="181" t="s">
        <v>52</v>
      </c>
      <c r="AB297" s="42">
        <f t="shared" si="369"/>
        <v>47.05</v>
      </c>
      <c r="AC297" s="42">
        <f t="shared" si="370"/>
        <v>940.93</v>
      </c>
      <c r="AD297" s="42">
        <f t="shared" si="371"/>
        <v>624.18</v>
      </c>
      <c r="AE297" s="42">
        <f t="shared" si="372"/>
        <v>39.2</v>
      </c>
      <c r="AF297" s="42">
        <f t="shared" si="373"/>
        <v>0</v>
      </c>
      <c r="AG297" s="42">
        <f t="shared" si="374"/>
        <v>108</v>
      </c>
      <c r="AH297" s="42">
        <f t="shared" si="375"/>
        <v>1759.36</v>
      </c>
      <c r="AI297" s="41" t="s">
        <v>33</v>
      </c>
      <c r="AJ297" s="15"/>
    </row>
    <row r="298" ht="17" customHeight="1" spans="1:39">
      <c r="A298" s="37">
        <f t="shared" si="316"/>
        <v>295</v>
      </c>
      <c r="B298" s="151" t="s">
        <v>119</v>
      </c>
      <c r="C298" s="155" t="s">
        <v>775</v>
      </c>
      <c r="D298" s="234" t="s">
        <v>776</v>
      </c>
      <c r="E298" s="145">
        <v>3920.55</v>
      </c>
      <c r="F298" s="145">
        <v>3920.55</v>
      </c>
      <c r="G298" s="145">
        <v>6241.75</v>
      </c>
      <c r="H298" s="145">
        <v>3920.55</v>
      </c>
      <c r="I298" s="141">
        <v>3180</v>
      </c>
      <c r="J298" s="39">
        <v>108</v>
      </c>
      <c r="K298" s="38">
        <f t="shared" si="317"/>
        <v>47.05</v>
      </c>
      <c r="L298" s="38">
        <f t="shared" si="318"/>
        <v>627.29</v>
      </c>
      <c r="M298" s="39">
        <f t="shared" si="319"/>
        <v>499.34</v>
      </c>
      <c r="N298" s="38">
        <f t="shared" si="320"/>
        <v>27.44</v>
      </c>
      <c r="O298" s="39">
        <f t="shared" si="321"/>
        <v>159</v>
      </c>
      <c r="P298" s="39">
        <f t="shared" si="322"/>
        <v>54</v>
      </c>
      <c r="Q298" s="39">
        <f t="shared" si="323"/>
        <v>1414.12</v>
      </c>
      <c r="R298" s="38">
        <f t="shared" si="324"/>
        <v>0</v>
      </c>
      <c r="S298" s="38">
        <f t="shared" si="325"/>
        <v>313.64</v>
      </c>
      <c r="T298" s="39">
        <f t="shared" si="326"/>
        <v>124.84</v>
      </c>
      <c r="U298" s="38">
        <f t="shared" si="327"/>
        <v>11.76</v>
      </c>
      <c r="V298" s="39">
        <f t="shared" si="328"/>
        <v>159</v>
      </c>
      <c r="W298" s="39">
        <f t="shared" si="329"/>
        <v>54</v>
      </c>
      <c r="X298" s="38">
        <f t="shared" si="330"/>
        <v>663.24</v>
      </c>
      <c r="Y298" s="38">
        <f t="shared" si="331"/>
        <v>2077.36</v>
      </c>
      <c r="Z298" s="35"/>
      <c r="AA298" s="41" t="s">
        <v>58</v>
      </c>
      <c r="AB298" s="42">
        <f t="shared" si="369"/>
        <v>47.05</v>
      </c>
      <c r="AC298" s="42">
        <f t="shared" si="370"/>
        <v>940.93</v>
      </c>
      <c r="AD298" s="42">
        <f t="shared" si="371"/>
        <v>624.18</v>
      </c>
      <c r="AE298" s="42">
        <f t="shared" si="372"/>
        <v>39.2</v>
      </c>
      <c r="AF298" s="42">
        <f t="shared" si="373"/>
        <v>318</v>
      </c>
      <c r="AG298" s="42">
        <f t="shared" si="374"/>
        <v>108</v>
      </c>
      <c r="AH298" s="42">
        <f t="shared" si="375"/>
        <v>2077.36</v>
      </c>
      <c r="AI298" s="41" t="s">
        <v>35</v>
      </c>
      <c r="AJ298" s="15"/>
    </row>
    <row r="299" ht="21" customHeight="1" spans="1:39">
      <c r="A299" s="79" t="s">
        <v>10</v>
      </c>
      <c r="B299" s="79"/>
      <c r="C299" s="80"/>
      <c r="D299" s="81"/>
      <c r="E299" s="35">
        <f t="shared" ref="E299:AH299" si="376">SUM(E4:E298)</f>
        <v>1162654.00000001</v>
      </c>
      <c r="F299" s="35">
        <f t="shared" si="376"/>
        <v>1162654.00000001</v>
      </c>
      <c r="G299" s="35">
        <f t="shared" si="376"/>
        <v>1828832.75</v>
      </c>
      <c r="H299" s="35">
        <f t="shared" si="376"/>
        <v>1158733.45000001</v>
      </c>
      <c r="I299" s="35">
        <f t="shared" si="376"/>
        <v>749644</v>
      </c>
      <c r="J299" s="35">
        <f t="shared" si="376"/>
        <v>756</v>
      </c>
      <c r="K299" s="35">
        <f t="shared" si="376"/>
        <v>13952.7999999999</v>
      </c>
      <c r="L299" s="35">
        <f t="shared" si="376"/>
        <v>186025.2</v>
      </c>
      <c r="M299" s="35">
        <f t="shared" si="376"/>
        <v>146306.619999999</v>
      </c>
      <c r="N299" s="35">
        <f t="shared" si="376"/>
        <v>8110.05999999995</v>
      </c>
      <c r="O299" s="35">
        <f t="shared" si="376"/>
        <v>37482.2</v>
      </c>
      <c r="P299" s="35">
        <f t="shared" si="376"/>
        <v>378</v>
      </c>
      <c r="Q299" s="35">
        <f t="shared" si="376"/>
        <v>392254.879999999</v>
      </c>
      <c r="R299" s="35">
        <f t="shared" si="376"/>
        <v>0</v>
      </c>
      <c r="S299" s="35">
        <f t="shared" si="376"/>
        <v>93011.1999999999</v>
      </c>
      <c r="T299" s="35">
        <f t="shared" si="376"/>
        <v>36578.1199999999</v>
      </c>
      <c r="U299" s="35">
        <f t="shared" si="376"/>
        <v>3475.74000000002</v>
      </c>
      <c r="V299" s="35">
        <f t="shared" si="376"/>
        <v>37482.2</v>
      </c>
      <c r="W299" s="35">
        <f t="shared" si="376"/>
        <v>378</v>
      </c>
      <c r="X299" s="35">
        <f t="shared" si="376"/>
        <v>170925.26</v>
      </c>
      <c r="Y299" s="35">
        <f t="shared" si="376"/>
        <v>563180.139999997</v>
      </c>
      <c r="Z299" s="35">
        <f t="shared" si="376"/>
        <v>0</v>
      </c>
      <c r="AA299" s="35">
        <f t="shared" si="376"/>
        <v>0</v>
      </c>
      <c r="AB299" s="35">
        <f t="shared" si="376"/>
        <v>13952.7999999999</v>
      </c>
      <c r="AC299" s="35">
        <f t="shared" si="376"/>
        <v>279036.399999999</v>
      </c>
      <c r="AD299" s="35">
        <f t="shared" si="376"/>
        <v>182884.739999999</v>
      </c>
      <c r="AE299" s="35">
        <f t="shared" si="376"/>
        <v>11585.8</v>
      </c>
      <c r="AF299" s="35">
        <f t="shared" si="376"/>
        <v>74964.4</v>
      </c>
      <c r="AG299" s="35">
        <f t="shared" si="376"/>
        <v>756</v>
      </c>
      <c r="AH299" s="35">
        <f t="shared" si="376"/>
        <v>563180.139999997</v>
      </c>
      <c r="AI299" s="41"/>
      <c r="AJ299" s="15"/>
    </row>
    <row r="300" spans="1:39">
      <c r="A300" s="22"/>
      <c r="B300" s="22"/>
      <c r="E300" s="22"/>
      <c r="AA300" s="82"/>
    </row>
    <row r="301" ht="15" customHeight="1" spans="1:39">
      <c r="A301" s="83" t="s">
        <v>732</v>
      </c>
      <c r="B301" s="83"/>
      <c r="C301" s="83" t="s">
        <v>733</v>
      </c>
      <c r="D301" s="83"/>
      <c r="E301" s="83" t="s">
        <v>734</v>
      </c>
      <c r="F301" s="83"/>
      <c r="G301" s="84" t="s">
        <v>45</v>
      </c>
      <c r="H301" s="84"/>
      <c r="I301" s="83" t="s">
        <v>735</v>
      </c>
      <c r="J301" s="85" t="s">
        <v>736</v>
      </c>
      <c r="K301" s="85" t="s">
        <v>737</v>
      </c>
      <c r="N301" s="86"/>
      <c r="X301" s="21"/>
      <c r="Y301" s="21"/>
      <c r="AC301" s="87"/>
      <c r="AI301" s="15"/>
      <c r="AJ301" s="15"/>
      <c r="AK301" s="15"/>
      <c r="AL301" s="15"/>
      <c r="AM301" s="24"/>
    </row>
    <row r="302" ht="15" customHeight="1" spans="1:39">
      <c r="A302" s="88" t="s">
        <v>738</v>
      </c>
      <c r="B302" s="88"/>
      <c r="C302" s="89">
        <f>SUM(K4:K298)</f>
        <v>13952.7999999999</v>
      </c>
      <c r="D302" s="89"/>
      <c r="E302" s="90">
        <f>SUM(R4:R298)</f>
        <v>0</v>
      </c>
      <c r="F302" s="90"/>
      <c r="G302" s="91">
        <f>C302+E302</f>
        <v>13952.7999999999</v>
      </c>
      <c r="H302" s="92"/>
      <c r="I302" s="83">
        <f>COUNTIFS(E4:E298,"&lt;&gt;",E4:E298,"&lt;&gt;0")</f>
        <v>295</v>
      </c>
      <c r="J302" s="93"/>
      <c r="K302" s="85">
        <f t="shared" ref="K302:K307" si="377">G302+J302</f>
        <v>13952.7999999999</v>
      </c>
      <c r="N302" s="86"/>
      <c r="X302" s="21"/>
      <c r="Y302" s="21"/>
      <c r="AB302" s="82"/>
      <c r="AI302" s="15"/>
      <c r="AJ302" s="15"/>
      <c r="AK302" s="15"/>
      <c r="AL302" s="15"/>
      <c r="AM302" s="24"/>
    </row>
    <row r="303" ht="15" customHeight="1" spans="1:39">
      <c r="A303" s="88" t="s">
        <v>739</v>
      </c>
      <c r="B303" s="88"/>
      <c r="C303" s="89">
        <f>SUM(L4:L298)</f>
        <v>186025.2</v>
      </c>
      <c r="D303" s="89"/>
      <c r="E303" s="90">
        <f>SUM(S4:S298)</f>
        <v>93011.1999999999</v>
      </c>
      <c r="F303" s="90"/>
      <c r="G303" s="91">
        <f t="shared" ref="G302:G308" si="378">C303+E303</f>
        <v>279036.4</v>
      </c>
      <c r="H303" s="92"/>
      <c r="I303" s="83">
        <f>COUNTIFS(F4:F298,"&lt;&gt;",F4:F298,"&lt;&gt;0")</f>
        <v>295</v>
      </c>
      <c r="J303" s="85"/>
      <c r="K303" s="85">
        <f t="shared" si="377"/>
        <v>279036.4</v>
      </c>
      <c r="N303" s="86"/>
      <c r="X303" s="21"/>
      <c r="Y303" s="21"/>
      <c r="AC303" s="82"/>
      <c r="AI303" s="15"/>
      <c r="AJ303" s="15"/>
      <c r="AK303" s="15"/>
      <c r="AL303" s="15"/>
      <c r="AM303" s="24"/>
    </row>
    <row r="304" ht="15" customHeight="1" spans="1:39">
      <c r="A304" s="88" t="s">
        <v>740</v>
      </c>
      <c r="B304" s="88"/>
      <c r="C304" s="89">
        <f>SUM(N4:N298)</f>
        <v>8110.05999999995</v>
      </c>
      <c r="D304" s="89"/>
      <c r="E304" s="90">
        <f>SUM(U4:U298)</f>
        <v>3475.74000000002</v>
      </c>
      <c r="F304" s="90"/>
      <c r="G304" s="91">
        <f t="shared" si="378"/>
        <v>11585.8</v>
      </c>
      <c r="H304" s="92"/>
      <c r="I304" s="83">
        <f>COUNTIFS(H4:H298,"&lt;&gt;",H4:H298,"&lt;&gt;0")</f>
        <v>294</v>
      </c>
      <c r="J304" s="85"/>
      <c r="K304" s="85">
        <f t="shared" si="377"/>
        <v>11585.8</v>
      </c>
      <c r="N304" s="86"/>
      <c r="X304" s="21"/>
      <c r="Y304" s="21"/>
      <c r="AI304" s="15"/>
      <c r="AJ304" s="15"/>
      <c r="AK304" s="15"/>
      <c r="AL304" s="15"/>
      <c r="AM304" s="24"/>
    </row>
    <row r="305" ht="15" customHeight="1" spans="1:39">
      <c r="A305" s="94" t="s">
        <v>741</v>
      </c>
      <c r="B305" s="94"/>
      <c r="C305" s="89">
        <f>SUM(M4:M298)</f>
        <v>146306.619999999</v>
      </c>
      <c r="D305" s="89"/>
      <c r="E305" s="90">
        <f>SUM(T4:T298)</f>
        <v>36578.1199999999</v>
      </c>
      <c r="F305" s="90"/>
      <c r="G305" s="91">
        <f t="shared" si="378"/>
        <v>182884.739999999</v>
      </c>
      <c r="H305" s="92"/>
      <c r="I305" s="83">
        <f>COUNTIFS(G4:G298,"&lt;&gt;",G4:G298,"&lt;&gt;0")</f>
        <v>293</v>
      </c>
      <c r="J305" s="85"/>
      <c r="K305" s="85">
        <f t="shared" si="377"/>
        <v>182884.739999999</v>
      </c>
      <c r="N305" s="86"/>
      <c r="X305" s="21"/>
      <c r="Y305" s="21"/>
      <c r="AI305" s="15"/>
      <c r="AJ305" s="15"/>
      <c r="AK305" s="15"/>
      <c r="AL305" s="15"/>
      <c r="AM305" s="24"/>
    </row>
    <row r="306" ht="15" customHeight="1" spans="1:39">
      <c r="A306" s="94" t="s">
        <v>742</v>
      </c>
      <c r="B306" s="94"/>
      <c r="C306" s="89">
        <f>SUM(P4:P298)</f>
        <v>378</v>
      </c>
      <c r="D306" s="89"/>
      <c r="E306" s="90">
        <f>SUM(W4:W298)</f>
        <v>378</v>
      </c>
      <c r="F306" s="90"/>
      <c r="G306" s="91">
        <f t="shared" si="378"/>
        <v>756</v>
      </c>
      <c r="H306" s="92"/>
      <c r="I306" s="83">
        <f>COUNTIFS(J4:J298,"&lt;&gt;",J4:J298,"&lt;&gt;0")</f>
        <v>7</v>
      </c>
      <c r="J306" s="85"/>
      <c r="K306" s="85">
        <f t="shared" si="377"/>
        <v>756</v>
      </c>
      <c r="N306" s="86"/>
      <c r="X306" s="21"/>
      <c r="Y306" s="21"/>
      <c r="AI306" s="15"/>
      <c r="AJ306" s="15"/>
      <c r="AK306" s="15"/>
      <c r="AL306" s="15"/>
      <c r="AM306" s="24"/>
    </row>
    <row r="307" ht="21" customHeight="1" spans="1:39">
      <c r="A307" s="94" t="s">
        <v>743</v>
      </c>
      <c r="B307" s="94"/>
      <c r="C307" s="89">
        <f>SUM(O4:O298)</f>
        <v>37482.2</v>
      </c>
      <c r="D307" s="89"/>
      <c r="E307" s="90">
        <f>SUM(V4:V298)</f>
        <v>37482.2</v>
      </c>
      <c r="F307" s="90"/>
      <c r="G307" s="91">
        <f t="shared" si="378"/>
        <v>74964.4</v>
      </c>
      <c r="H307" s="92"/>
      <c r="I307" s="83">
        <f>COUNTIFS(I4:I298,"&lt;&gt;",I4:I298,"&lt;&gt;0")</f>
        <v>265</v>
      </c>
      <c r="J307" s="85"/>
      <c r="K307" s="85">
        <f t="shared" si="377"/>
        <v>74964.4</v>
      </c>
      <c r="N307" s="86"/>
      <c r="X307" s="21"/>
      <c r="Y307" s="21"/>
      <c r="AI307" s="15"/>
      <c r="AJ307" s="15"/>
      <c r="AK307" s="15"/>
      <c r="AL307" s="15"/>
      <c r="AM307" s="24"/>
    </row>
    <row r="308" ht="17" customHeight="1" spans="1:39">
      <c r="A308" s="85" t="s">
        <v>744</v>
      </c>
      <c r="B308" s="85"/>
      <c r="C308" s="95">
        <f>SUM(C302:D307)</f>
        <v>392254.879999999</v>
      </c>
      <c r="D308" s="96"/>
      <c r="E308" s="97">
        <f>SUM(E302:F307)</f>
        <v>170925.26</v>
      </c>
      <c r="F308" s="98"/>
      <c r="G308" s="99">
        <f t="shared" si="378"/>
        <v>563180.139999999</v>
      </c>
      <c r="H308" s="100"/>
      <c r="I308" s="85"/>
      <c r="J308" s="85"/>
      <c r="K308" s="101">
        <f>SUM(K302:K307)</f>
        <v>563180.139999999</v>
      </c>
      <c r="N308" s="86"/>
      <c r="X308" s="21"/>
      <c r="Y308" s="21"/>
      <c r="AI308" s="15"/>
      <c r="AJ308" s="15"/>
      <c r="AK308" s="15"/>
      <c r="AL308" s="15"/>
      <c r="AM308" s="24"/>
    </row>
    <row r="309" spans="1:39">
      <c r="A309" s="102" t="s">
        <v>745</v>
      </c>
      <c r="B309" s="102"/>
      <c r="C309" s="103"/>
      <c r="D309" s="102"/>
      <c r="E309" s="102"/>
      <c r="F309" s="102"/>
      <c r="G309" s="104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</row>
    <row r="310" spans="1:39">
      <c r="A310" s="102"/>
      <c r="B310" s="102"/>
      <c r="C310" s="103"/>
      <c r="D310" s="102"/>
      <c r="E310" s="102"/>
      <c r="F310" s="102"/>
      <c r="G310" s="104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</row>
    <row r="311" spans="1:39">
      <c r="A311" s="102"/>
      <c r="B311" s="102"/>
      <c r="C311" s="103"/>
      <c r="D311" s="102"/>
      <c r="E311" s="102"/>
      <c r="F311" s="102"/>
      <c r="G311" s="104"/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</row>
    <row r="312" spans="1:39">
      <c r="A312" s="102"/>
      <c r="B312" s="102"/>
      <c r="C312" s="103"/>
      <c r="D312" s="102"/>
      <c r="E312" s="102"/>
      <c r="F312" s="102"/>
      <c r="G312" s="104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</row>
    <row r="313" spans="1:39">
      <c r="A313" s="102"/>
      <c r="B313" s="102"/>
      <c r="C313" s="103"/>
      <c r="D313" s="102"/>
      <c r="E313" s="102"/>
      <c r="F313" s="102"/>
      <c r="G313" s="104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</row>
    <row r="314" spans="1:39">
      <c r="A314" s="102"/>
      <c r="B314" s="104"/>
      <c r="C314" s="103"/>
      <c r="D314" s="105"/>
      <c r="E314" s="102"/>
      <c r="F314" s="102"/>
      <c r="G314" s="104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S314" s="15"/>
      <c r="T314" s="15"/>
      <c r="U314" s="15"/>
      <c r="V314" s="15"/>
      <c r="W314" s="15"/>
    </row>
    <row r="315" spans="1:39">
      <c r="A315" s="102"/>
      <c r="B315" s="104"/>
      <c r="C315" s="103"/>
      <c r="D315" s="105"/>
      <c r="E315" s="102"/>
      <c r="F315" s="102"/>
      <c r="G315" s="104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S315" s="15"/>
      <c r="T315" s="15"/>
      <c r="U315" s="15"/>
      <c r="V315" s="15"/>
      <c r="W315" s="15"/>
    </row>
    <row r="316" spans="1:39">
      <c r="A316" s="102"/>
      <c r="B316" s="104"/>
      <c r="C316" s="103"/>
      <c r="D316" s="105"/>
      <c r="E316" s="102"/>
      <c r="F316" s="102"/>
      <c r="G316" s="104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S316" s="15"/>
      <c r="T316" s="15"/>
      <c r="U316" s="15"/>
      <c r="V316" s="15"/>
      <c r="W316" s="15"/>
    </row>
    <row r="317" spans="1:39">
      <c r="A317" s="106" t="s">
        <v>746</v>
      </c>
      <c r="B317" s="107"/>
      <c r="C317" s="108"/>
      <c r="D317" s="105"/>
      <c r="E317" s="102"/>
      <c r="F317" s="102"/>
      <c r="G317" s="104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R317" s="102"/>
      <c r="S317" s="102"/>
      <c r="T317" s="102"/>
      <c r="U317" s="102"/>
      <c r="W317" s="15"/>
    </row>
    <row r="318" spans="1:39">
      <c r="A318" s="106"/>
      <c r="B318" s="107"/>
      <c r="C318" s="108"/>
      <c r="W318" s="15"/>
    </row>
    <row r="319" s="19" customFormat="1" ht="19" customHeight="1" spans="1:39">
      <c r="A319" s="47">
        <f t="shared" ref="A319:A323" si="379">ROW()-3</f>
        <v>316</v>
      </c>
      <c r="B319" s="48" t="s">
        <v>110</v>
      </c>
      <c r="C319" s="184" t="s">
        <v>654</v>
      </c>
      <c r="D319" s="229" t="s">
        <v>655</v>
      </c>
      <c r="E319" s="116">
        <v>3920.55</v>
      </c>
      <c r="F319" s="116">
        <v>3920.55</v>
      </c>
      <c r="G319" s="116">
        <v>0</v>
      </c>
      <c r="H319" s="116">
        <v>3920.55</v>
      </c>
      <c r="I319" s="121">
        <v>0</v>
      </c>
      <c r="J319" s="50"/>
      <c r="K319" s="48">
        <f t="shared" ref="K319:K323" si="380">ROUND(E319*0.012,2)</f>
        <v>47.05</v>
      </c>
      <c r="L319" s="48">
        <f t="shared" ref="L319:L323" si="381">ROUND(F319*0.16,2)</f>
        <v>627.29</v>
      </c>
      <c r="M319" s="50">
        <f t="shared" ref="M319:M323" si="382">ROUND(G319*0.08,2)</f>
        <v>0</v>
      </c>
      <c r="N319" s="48">
        <f t="shared" ref="N319:N323" si="383">ROUND(H319*0.007,2)</f>
        <v>27.44</v>
      </c>
      <c r="O319" s="50">
        <f t="shared" ref="O319:O323" si="384">I319*5%</f>
        <v>0</v>
      </c>
      <c r="P319" s="50">
        <f t="shared" ref="P319:P323" si="385">J319*50%</f>
        <v>0</v>
      </c>
      <c r="Q319" s="50">
        <f t="shared" ref="Q319:Q323" si="386">SUM(K319:P319)</f>
        <v>701.78</v>
      </c>
      <c r="R319" s="48">
        <f t="shared" ref="R319:R323" si="387">E319*0</f>
        <v>0</v>
      </c>
      <c r="S319" s="48">
        <f t="shared" ref="S319:S323" si="388">ROUND(F319*0.08,2)</f>
        <v>313.64</v>
      </c>
      <c r="T319" s="50">
        <f t="shared" ref="T319:T323" si="389">ROUND(G319*0.02,2)</f>
        <v>0</v>
      </c>
      <c r="U319" s="48">
        <f t="shared" ref="U319:U323" si="390">ROUND(H319*0.003,2)</f>
        <v>11.76</v>
      </c>
      <c r="V319" s="50">
        <f t="shared" ref="V319:V323" si="391">I319*5%</f>
        <v>0</v>
      </c>
      <c r="W319" s="50">
        <f t="shared" ref="W319:W323" si="392">J319*50%</f>
        <v>0</v>
      </c>
      <c r="X319" s="48">
        <f t="shared" ref="X319:X323" si="393">SUM(R319:W319)</f>
        <v>325.4</v>
      </c>
      <c r="Y319" s="48">
        <f t="shared" ref="Y319:Y323" si="394">Q319+X319</f>
        <v>1027.18</v>
      </c>
      <c r="Z319" s="118"/>
      <c r="AA319" s="51" t="s">
        <v>62</v>
      </c>
      <c r="AB319" s="52">
        <f t="shared" ref="AB319:AH319" si="395">K319+R319</f>
        <v>47.05</v>
      </c>
      <c r="AC319" s="52">
        <f t="shared" si="395"/>
        <v>940.93</v>
      </c>
      <c r="AD319" s="52">
        <f t="shared" si="395"/>
        <v>0</v>
      </c>
      <c r="AE319" s="52">
        <f t="shared" si="395"/>
        <v>39.2</v>
      </c>
      <c r="AF319" s="52">
        <f t="shared" si="395"/>
        <v>0</v>
      </c>
      <c r="AG319" s="52">
        <f t="shared" si="395"/>
        <v>0</v>
      </c>
      <c r="AH319" s="52">
        <f t="shared" si="395"/>
        <v>1027.18</v>
      </c>
      <c r="AI319" s="51" t="s">
        <v>33</v>
      </c>
      <c r="AJ319" s="16"/>
    </row>
    <row r="320" s="15" customFormat="1" ht="16" customHeight="1" spans="1:39">
      <c r="A320" s="37">
        <f t="shared" si="379"/>
        <v>317</v>
      </c>
      <c r="B320" s="38" t="s">
        <v>116</v>
      </c>
      <c r="C320" s="45" t="s">
        <v>406</v>
      </c>
      <c r="D320" s="46" t="s">
        <v>407</v>
      </c>
      <c r="E320" s="109">
        <v>3920.55</v>
      </c>
      <c r="F320" s="109">
        <v>3920.55</v>
      </c>
      <c r="G320" s="109">
        <v>6241.75</v>
      </c>
      <c r="H320" s="109">
        <v>3920.55</v>
      </c>
      <c r="I320" s="109">
        <v>2200</v>
      </c>
      <c r="J320" s="39"/>
      <c r="K320" s="38">
        <f t="shared" si="380"/>
        <v>47.05</v>
      </c>
      <c r="L320" s="38">
        <f t="shared" si="381"/>
        <v>627.29</v>
      </c>
      <c r="M320" s="39">
        <f t="shared" si="382"/>
        <v>499.34</v>
      </c>
      <c r="N320" s="38">
        <f t="shared" si="383"/>
        <v>27.44</v>
      </c>
      <c r="O320" s="39">
        <f t="shared" si="384"/>
        <v>110</v>
      </c>
      <c r="P320" s="39">
        <f t="shared" si="385"/>
        <v>0</v>
      </c>
      <c r="Q320" s="39">
        <f t="shared" si="386"/>
        <v>1311.12</v>
      </c>
      <c r="R320" s="38">
        <f t="shared" si="387"/>
        <v>0</v>
      </c>
      <c r="S320" s="38">
        <f t="shared" si="388"/>
        <v>313.64</v>
      </c>
      <c r="T320" s="39">
        <f t="shared" si="389"/>
        <v>124.84</v>
      </c>
      <c r="U320" s="38">
        <f t="shared" si="390"/>
        <v>11.76</v>
      </c>
      <c r="V320" s="39">
        <f t="shared" si="391"/>
        <v>110</v>
      </c>
      <c r="W320" s="39">
        <f t="shared" si="392"/>
        <v>0</v>
      </c>
      <c r="X320" s="38">
        <f t="shared" si="393"/>
        <v>560.24</v>
      </c>
      <c r="Y320" s="38">
        <f t="shared" si="394"/>
        <v>1871.36</v>
      </c>
      <c r="Z320" s="38"/>
      <c r="AA320" s="41" t="s">
        <v>71</v>
      </c>
      <c r="AB320" s="42">
        <f t="shared" ref="AB320:AH320" si="396">K320+R320</f>
        <v>47.05</v>
      </c>
      <c r="AC320" s="42">
        <f t="shared" si="396"/>
        <v>940.93</v>
      </c>
      <c r="AD320" s="42">
        <f t="shared" si="396"/>
        <v>624.18</v>
      </c>
      <c r="AE320" s="42">
        <f t="shared" si="396"/>
        <v>39.2</v>
      </c>
      <c r="AF320" s="42">
        <f t="shared" si="396"/>
        <v>220</v>
      </c>
      <c r="AG320" s="42">
        <f t="shared" si="396"/>
        <v>0</v>
      </c>
      <c r="AH320" s="42">
        <f t="shared" si="396"/>
        <v>1871.36</v>
      </c>
      <c r="AI320" s="41" t="s">
        <v>36</v>
      </c>
    </row>
    <row r="321" s="15" customFormat="1" ht="16" customHeight="1" spans="1:36">
      <c r="A321" s="37">
        <f t="shared" si="379"/>
        <v>318</v>
      </c>
      <c r="B321" s="38" t="s">
        <v>116</v>
      </c>
      <c r="C321" s="45" t="s">
        <v>520</v>
      </c>
      <c r="D321" s="221" t="s">
        <v>521</v>
      </c>
      <c r="E321" s="109">
        <v>3920.55</v>
      </c>
      <c r="F321" s="109">
        <v>3920.55</v>
      </c>
      <c r="G321" s="109">
        <v>6241.75</v>
      </c>
      <c r="H321" s="109">
        <v>3920.55</v>
      </c>
      <c r="I321" s="109">
        <v>2200</v>
      </c>
      <c r="J321" s="39"/>
      <c r="K321" s="38">
        <f t="shared" si="380"/>
        <v>47.05</v>
      </c>
      <c r="L321" s="38">
        <f t="shared" si="381"/>
        <v>627.29</v>
      </c>
      <c r="M321" s="39">
        <f t="shared" si="382"/>
        <v>499.34</v>
      </c>
      <c r="N321" s="38">
        <f t="shared" si="383"/>
        <v>27.44</v>
      </c>
      <c r="O321" s="39">
        <f t="shared" si="384"/>
        <v>110</v>
      </c>
      <c r="P321" s="39">
        <f t="shared" si="385"/>
        <v>0</v>
      </c>
      <c r="Q321" s="39">
        <f t="shared" si="386"/>
        <v>1311.12</v>
      </c>
      <c r="R321" s="38">
        <f t="shared" si="387"/>
        <v>0</v>
      </c>
      <c r="S321" s="38">
        <f t="shared" si="388"/>
        <v>313.64</v>
      </c>
      <c r="T321" s="39">
        <f t="shared" si="389"/>
        <v>124.84</v>
      </c>
      <c r="U321" s="38">
        <f t="shared" si="390"/>
        <v>11.76</v>
      </c>
      <c r="V321" s="39">
        <f t="shared" si="391"/>
        <v>110</v>
      </c>
      <c r="W321" s="39">
        <f t="shared" si="392"/>
        <v>0</v>
      </c>
      <c r="X321" s="38">
        <f t="shared" si="393"/>
        <v>560.24</v>
      </c>
      <c r="Y321" s="38">
        <f t="shared" si="394"/>
        <v>1871.36</v>
      </c>
      <c r="Z321" s="38"/>
      <c r="AA321" s="41" t="s">
        <v>68</v>
      </c>
      <c r="AB321" s="42">
        <f t="shared" ref="AB321:AH321" si="397">K321+R321</f>
        <v>47.05</v>
      </c>
      <c r="AC321" s="42">
        <f t="shared" si="397"/>
        <v>940.93</v>
      </c>
      <c r="AD321" s="42">
        <f t="shared" si="397"/>
        <v>624.18</v>
      </c>
      <c r="AE321" s="42">
        <f t="shared" si="397"/>
        <v>39.2</v>
      </c>
      <c r="AF321" s="42">
        <f t="shared" si="397"/>
        <v>220</v>
      </c>
      <c r="AG321" s="42">
        <f t="shared" si="397"/>
        <v>0</v>
      </c>
      <c r="AH321" s="42">
        <f t="shared" si="397"/>
        <v>1871.36</v>
      </c>
      <c r="AI321" s="41" t="s">
        <v>33</v>
      </c>
    </row>
    <row r="322" s="15" customFormat="1" ht="16" customHeight="1" spans="1:36">
      <c r="A322" s="37">
        <f t="shared" si="379"/>
        <v>319</v>
      </c>
      <c r="B322" s="38" t="s">
        <v>116</v>
      </c>
      <c r="C322" s="45" t="s">
        <v>408</v>
      </c>
      <c r="D322" s="46" t="s">
        <v>409</v>
      </c>
      <c r="E322" s="109">
        <v>3920.55</v>
      </c>
      <c r="F322" s="109">
        <v>3920.55</v>
      </c>
      <c r="G322" s="109">
        <v>6241.75</v>
      </c>
      <c r="H322" s="109">
        <v>3920.55</v>
      </c>
      <c r="I322" s="109">
        <v>2200</v>
      </c>
      <c r="J322" s="39"/>
      <c r="K322" s="38">
        <f t="shared" si="380"/>
        <v>47.05</v>
      </c>
      <c r="L322" s="38">
        <f t="shared" si="381"/>
        <v>627.29</v>
      </c>
      <c r="M322" s="39">
        <f t="shared" si="382"/>
        <v>499.34</v>
      </c>
      <c r="N322" s="38">
        <f t="shared" si="383"/>
        <v>27.44</v>
      </c>
      <c r="O322" s="39">
        <f t="shared" si="384"/>
        <v>110</v>
      </c>
      <c r="P322" s="39">
        <f t="shared" si="385"/>
        <v>0</v>
      </c>
      <c r="Q322" s="39">
        <f t="shared" si="386"/>
        <v>1311.12</v>
      </c>
      <c r="R322" s="38">
        <f t="shared" si="387"/>
        <v>0</v>
      </c>
      <c r="S322" s="38">
        <f t="shared" si="388"/>
        <v>313.64</v>
      </c>
      <c r="T322" s="39">
        <f t="shared" si="389"/>
        <v>124.84</v>
      </c>
      <c r="U322" s="38">
        <f t="shared" si="390"/>
        <v>11.76</v>
      </c>
      <c r="V322" s="39">
        <f t="shared" si="391"/>
        <v>110</v>
      </c>
      <c r="W322" s="39">
        <f t="shared" si="392"/>
        <v>0</v>
      </c>
      <c r="X322" s="38">
        <f t="shared" si="393"/>
        <v>560.24</v>
      </c>
      <c r="Y322" s="38">
        <f t="shared" si="394"/>
        <v>1871.36</v>
      </c>
      <c r="Z322" s="38"/>
      <c r="AA322" s="41" t="s">
        <v>80</v>
      </c>
      <c r="AB322" s="42">
        <f t="shared" ref="AB322:AH322" si="398">K322+R322</f>
        <v>47.05</v>
      </c>
      <c r="AC322" s="42">
        <f t="shared" si="398"/>
        <v>940.93</v>
      </c>
      <c r="AD322" s="42">
        <f t="shared" si="398"/>
        <v>624.18</v>
      </c>
      <c r="AE322" s="42">
        <f t="shared" si="398"/>
        <v>39.2</v>
      </c>
      <c r="AF322" s="42">
        <f t="shared" si="398"/>
        <v>220</v>
      </c>
      <c r="AG322" s="42">
        <f t="shared" si="398"/>
        <v>0</v>
      </c>
      <c r="AH322" s="42">
        <f t="shared" si="398"/>
        <v>1871.36</v>
      </c>
      <c r="AI322" s="41" t="s">
        <v>33</v>
      </c>
    </row>
    <row r="323" s="154" customFormat="1" ht="19" customHeight="1" spans="1:36">
      <c r="A323" s="172">
        <f t="shared" si="379"/>
        <v>320</v>
      </c>
      <c r="B323" s="173" t="s">
        <v>189</v>
      </c>
      <c r="C323" s="174" t="s">
        <v>670</v>
      </c>
      <c r="D323" s="235" t="s">
        <v>671</v>
      </c>
      <c r="E323" s="186"/>
      <c r="F323" s="178"/>
      <c r="G323" s="109">
        <v>6241.75</v>
      </c>
      <c r="H323" s="178"/>
      <c r="I323" s="188">
        <v>2200</v>
      </c>
      <c r="J323" s="178"/>
      <c r="K323" s="173">
        <f t="shared" si="380"/>
        <v>0</v>
      </c>
      <c r="L323" s="173">
        <f t="shared" si="381"/>
        <v>0</v>
      </c>
      <c r="M323" s="178">
        <f t="shared" si="382"/>
        <v>499.34</v>
      </c>
      <c r="N323" s="173">
        <f t="shared" si="383"/>
        <v>0</v>
      </c>
      <c r="O323" s="178">
        <f t="shared" si="384"/>
        <v>110</v>
      </c>
      <c r="P323" s="178">
        <f t="shared" si="385"/>
        <v>0</v>
      </c>
      <c r="Q323" s="178">
        <f t="shared" si="386"/>
        <v>609.34</v>
      </c>
      <c r="R323" s="173">
        <f t="shared" si="387"/>
        <v>0</v>
      </c>
      <c r="S323" s="173">
        <f t="shared" si="388"/>
        <v>0</v>
      </c>
      <c r="T323" s="178">
        <f t="shared" si="389"/>
        <v>124.84</v>
      </c>
      <c r="U323" s="173">
        <f t="shared" si="390"/>
        <v>0</v>
      </c>
      <c r="V323" s="178">
        <f t="shared" si="391"/>
        <v>110</v>
      </c>
      <c r="W323" s="178">
        <f t="shared" si="392"/>
        <v>0</v>
      </c>
      <c r="X323" s="173">
        <f t="shared" si="393"/>
        <v>234.84</v>
      </c>
      <c r="Y323" s="173">
        <f t="shared" si="394"/>
        <v>844.18</v>
      </c>
      <c r="Z323" s="180"/>
      <c r="AA323" s="181" t="s">
        <v>52</v>
      </c>
      <c r="AB323" s="182">
        <f t="shared" ref="AB323:AH323" si="399">K323+R323</f>
        <v>0</v>
      </c>
      <c r="AC323" s="182">
        <f t="shared" si="399"/>
        <v>0</v>
      </c>
      <c r="AD323" s="182">
        <f t="shared" si="399"/>
        <v>624.18</v>
      </c>
      <c r="AE323" s="182">
        <f t="shared" si="399"/>
        <v>0</v>
      </c>
      <c r="AF323" s="182">
        <f t="shared" si="399"/>
        <v>220</v>
      </c>
      <c r="AG323" s="182">
        <f t="shared" si="399"/>
        <v>0</v>
      </c>
      <c r="AH323" s="182">
        <f t="shared" si="399"/>
        <v>844.18</v>
      </c>
      <c r="AI323" s="181" t="s">
        <v>33</v>
      </c>
      <c r="AJ323" s="183"/>
    </row>
    <row r="324" s="15" customFormat="1" ht="16" customHeight="1" spans="1:36">
      <c r="A324" s="37"/>
      <c r="B324" s="38"/>
      <c r="C324" s="38"/>
      <c r="D324" s="40"/>
      <c r="E324" s="109"/>
      <c r="F324" s="109"/>
      <c r="G324" s="109"/>
      <c r="H324" s="109"/>
      <c r="I324" s="109"/>
      <c r="J324" s="39"/>
      <c r="K324" s="38"/>
      <c r="L324" s="38"/>
      <c r="M324" s="39"/>
      <c r="N324" s="38"/>
      <c r="O324" s="39"/>
      <c r="P324" s="39"/>
      <c r="Q324" s="39"/>
      <c r="R324" s="38"/>
      <c r="S324" s="38"/>
      <c r="T324" s="39"/>
      <c r="U324" s="38"/>
      <c r="V324" s="39"/>
      <c r="W324" s="39"/>
      <c r="X324" s="38"/>
      <c r="Y324" s="38"/>
      <c r="Z324" s="38"/>
      <c r="AA324" s="41"/>
      <c r="AB324" s="42"/>
      <c r="AC324" s="42"/>
      <c r="AD324" s="42"/>
      <c r="AE324" s="42"/>
      <c r="AF324" s="42"/>
      <c r="AG324" s="42"/>
      <c r="AH324" s="42"/>
      <c r="AI324" s="41"/>
    </row>
    <row r="325" s="19" customFormat="1" ht="19" customHeight="1" spans="1:36">
      <c r="A325" s="47"/>
      <c r="B325" s="48"/>
      <c r="C325" s="184"/>
      <c r="D325" s="185"/>
      <c r="E325" s="50"/>
      <c r="F325" s="50"/>
      <c r="G325" s="116"/>
      <c r="H325" s="50"/>
      <c r="I325" s="121"/>
      <c r="J325" s="50"/>
      <c r="K325" s="48"/>
      <c r="L325" s="48"/>
      <c r="M325" s="50"/>
      <c r="N325" s="48"/>
      <c r="O325" s="50"/>
      <c r="P325" s="50"/>
      <c r="Q325" s="50"/>
      <c r="R325" s="48"/>
      <c r="S325" s="48"/>
      <c r="T325" s="50"/>
      <c r="U325" s="48"/>
      <c r="V325" s="50"/>
      <c r="W325" s="50"/>
      <c r="X325" s="48"/>
      <c r="Y325" s="48"/>
      <c r="Z325" s="118"/>
      <c r="AA325" s="51"/>
      <c r="AB325" s="52"/>
      <c r="AC325" s="52"/>
      <c r="AD325" s="52"/>
      <c r="AE325" s="52"/>
      <c r="AF325" s="52"/>
      <c r="AG325" s="52"/>
      <c r="AH325" s="52"/>
      <c r="AI325" s="51"/>
      <c r="AJ325" s="16"/>
    </row>
    <row r="326" spans="1:36">
      <c r="D326" s="21"/>
      <c r="W326" s="15"/>
      <c r="AH326" s="24"/>
      <c r="AI326"/>
    </row>
    <row r="327" spans="1:36">
      <c r="D327" s="21"/>
      <c r="W327" s="15"/>
      <c r="AH327" s="24"/>
      <c r="AI327"/>
    </row>
    <row r="328" spans="1:36">
      <c r="D328" s="21"/>
      <c r="W328" s="15"/>
      <c r="AH328" s="24"/>
      <c r="AI328"/>
    </row>
    <row r="329" spans="1:36">
      <c r="D329" s="21"/>
      <c r="W329" s="15"/>
      <c r="AH329" s="24"/>
      <c r="AI329"/>
    </row>
    <row r="330" spans="1:36">
      <c r="D330" s="21"/>
      <c r="W330" s="15"/>
      <c r="AH330" s="24"/>
      <c r="AI330"/>
    </row>
    <row r="331" spans="1:36">
      <c r="D331" s="21"/>
      <c r="W331" s="15"/>
      <c r="AH331" s="24"/>
      <c r="AI331"/>
    </row>
    <row r="332" spans="1:36">
      <c r="D332" s="21"/>
      <c r="W332" s="15"/>
      <c r="AH332" s="24"/>
      <c r="AI332"/>
    </row>
    <row r="333" spans="1:36">
      <c r="D333" s="21"/>
      <c r="W333" s="15"/>
      <c r="AH333" s="24"/>
      <c r="AI333"/>
    </row>
    <row r="334" spans="1:36">
      <c r="D334" s="21"/>
      <c r="W334" s="15"/>
      <c r="AH334" s="24"/>
      <c r="AI334"/>
    </row>
  </sheetData>
  <sheetProtection algorithmName="SHA-512" hashValue="fcXLRPwju2EYpTj1pOf3L5IDHIwDXYvBFi9RjZ4QUSJ3MB07/yD//vLCgjk0wVfD7UnUb6Q7vSkhN7pJsH2KbA==" saltValue="UHoDVgSDig+3sfaUu0H4hA==" spinCount="100000" sheet="1" sort="0" autoFilter="0" pivotTables="0" objects="1"/>
  <autoFilter xmlns:etc="http://www.wps.cn/officeDocument/2017/etCustomData" ref="A3:AI299" etc:filterBottomFollowUsedRange="0">
    <sortState ref="A3:AI299">
      <sortCondition ref="A3:A29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0:B300"/>
    <mergeCell ref="C300:D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2:A3"/>
    <mergeCell ref="B2:B3"/>
    <mergeCell ref="C2:C3"/>
    <mergeCell ref="D2:D3"/>
    <mergeCell ref="A309:AF313"/>
    <mergeCell ref="A317:C318"/>
  </mergeCells>
  <conditionalFormatting sqref="D73">
    <cfRule type="duplicateValues" dxfId="245" priority="198"/>
  </conditionalFormatting>
  <conditionalFormatting sqref="C182">
    <cfRule type="duplicateValues" dxfId="246" priority="595"/>
  </conditionalFormatting>
  <conditionalFormatting sqref="C183">
    <cfRule type="duplicateValues" dxfId="246" priority="594"/>
  </conditionalFormatting>
  <conditionalFormatting sqref="C191">
    <cfRule type="duplicateValues" dxfId="246" priority="587"/>
  </conditionalFormatting>
  <conditionalFormatting sqref="C192">
    <cfRule type="duplicateValues" dxfId="246" priority="588"/>
  </conditionalFormatting>
  <conditionalFormatting sqref="C193">
    <cfRule type="duplicateValues" dxfId="246" priority="586"/>
  </conditionalFormatting>
  <conditionalFormatting sqref="C200"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6" priority="582"/>
  </conditionalFormatting>
  <conditionalFormatting sqref="C201">
    <cfRule type="duplicateValues" dxfId="245" priority="565"/>
    <cfRule type="duplicateValues" dxfId="245" priority="566"/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6" priority="573"/>
  </conditionalFormatting>
  <conditionalFormatting sqref="C204">
    <cfRule type="duplicateValues" dxfId="245" priority="549"/>
  </conditionalFormatting>
  <conditionalFormatting sqref="C205">
    <cfRule type="duplicateValues" dxfId="245" priority="551"/>
    <cfRule type="duplicateValues" dxfId="245" priority="557"/>
  </conditionalFormatting>
  <conditionalFormatting sqref="D205">
    <cfRule type="duplicateValues" dxfId="245" priority="556"/>
  </conditionalFormatting>
  <conditionalFormatting sqref="C206">
    <cfRule type="duplicateValues" dxfId="245" priority="548"/>
  </conditionalFormatting>
  <conditionalFormatting sqref="D206">
    <cfRule type="duplicateValues" dxfId="245" priority="547"/>
  </conditionalFormatting>
  <conditionalFormatting sqref="D207">
    <cfRule type="duplicateValues" dxfId="245" priority="540"/>
    <cfRule type="duplicateValues" dxfId="245" priority="541"/>
    <cfRule type="duplicateValues" dxfId="245" priority="542"/>
  </conditionalFormatting>
  <conditionalFormatting sqref="C211"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</conditionalFormatting>
  <conditionalFormatting sqref="C218">
    <cfRule type="duplicateValues" dxfId="245" priority="463"/>
    <cfRule type="duplicateValues" dxfId="245" priority="464"/>
    <cfRule type="duplicateValues" dxfId="245" priority="465"/>
    <cfRule type="duplicateValues" dxfId="245" priority="466"/>
    <cfRule type="duplicateValues" dxfId="245" priority="467"/>
    <cfRule type="duplicateValues" dxfId="245" priority="468"/>
    <cfRule type="duplicateValues" dxfId="245" priority="469"/>
    <cfRule type="duplicateValues" dxfId="245" priority="470"/>
    <cfRule type="duplicateValues" dxfId="245" priority="471"/>
    <cfRule type="duplicateValues" dxfId="245" priority="472"/>
    <cfRule type="duplicateValues" dxfId="245" priority="473"/>
    <cfRule type="duplicateValues" dxfId="245" priority="474"/>
    <cfRule type="duplicateValues" dxfId="245" priority="475"/>
    <cfRule type="duplicateValues" dxfId="245" priority="476"/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</conditionalFormatting>
  <conditionalFormatting sqref="C219">
    <cfRule type="duplicateValues" dxfId="245" priority="205"/>
    <cfRule type="duplicateValues" dxfId="245" priority="206"/>
    <cfRule type="duplicateValues" dxfId="245" priority="207"/>
    <cfRule type="duplicateValues" dxfId="245" priority="208"/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  <cfRule type="duplicateValues" dxfId="245" priority="215"/>
    <cfRule type="duplicateValues" dxfId="245" priority="216"/>
    <cfRule type="duplicateValues" dxfId="245" priority="217"/>
    <cfRule type="duplicateValues" dxfId="245" priority="218"/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</conditionalFormatting>
  <conditionalFormatting sqref="C223"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</conditionalFormatting>
  <conditionalFormatting sqref="C226">
    <cfRule type="duplicateValues" dxfId="245" priority="256"/>
    <cfRule type="duplicateValues" dxfId="245" priority="258"/>
    <cfRule type="duplicateValues" dxfId="245" priority="260"/>
    <cfRule type="duplicateValues" dxfId="245" priority="262"/>
    <cfRule type="duplicateValues" dxfId="245" priority="264"/>
    <cfRule type="duplicateValues" dxfId="245" priority="266"/>
    <cfRule type="duplicateValues" dxfId="245" priority="268"/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</conditionalFormatting>
  <conditionalFormatting sqref="C242">
    <cfRule type="duplicateValues" dxfId="245" priority="180"/>
    <cfRule type="duplicateValues" dxfId="245" priority="181"/>
  </conditionalFormatting>
  <conditionalFormatting sqref="C243">
    <cfRule type="duplicateValues" dxfId="245" priority="179"/>
  </conditionalFormatting>
  <conditionalFormatting sqref="D254">
    <cfRule type="duplicateValues" dxfId="245" priority="115"/>
  </conditionalFormatting>
  <conditionalFormatting sqref="C255">
    <cfRule type="duplicateValues" dxfId="245" priority="116"/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  <cfRule type="duplicateValues" dxfId="245" priority="126"/>
    <cfRule type="duplicateValues" dxfId="245" priority="127"/>
    <cfRule type="duplicateValues" dxfId="245" priority="128"/>
    <cfRule type="duplicateValues" dxfId="245" priority="129"/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</conditionalFormatting>
  <conditionalFormatting sqref="D255">
    <cfRule type="duplicateValues" dxfId="245" priority="114"/>
  </conditionalFormatting>
  <conditionalFormatting sqref="C259">
    <cfRule type="duplicateValues" dxfId="245" priority="112"/>
    <cfRule type="duplicateValues" dxfId="245" priority="113"/>
  </conditionalFormatting>
  <conditionalFormatting sqref="C260">
    <cfRule type="duplicateValues" dxfId="245" priority="18"/>
    <cfRule type="duplicateValues" dxfId="245" priority="17"/>
    <cfRule type="duplicateValues" dxfId="245" priority="16"/>
    <cfRule type="duplicateValues" dxfId="245" priority="15"/>
    <cfRule type="duplicateValues" dxfId="245" priority="14"/>
    <cfRule type="duplicateValues" dxfId="245" priority="13"/>
    <cfRule type="duplicateValues" dxfId="245" priority="12"/>
    <cfRule type="duplicateValues" dxfId="245" priority="11"/>
    <cfRule type="duplicateValues" dxfId="245" priority="10"/>
  </conditionalFormatting>
  <conditionalFormatting sqref="C262">
    <cfRule type="duplicateValues" dxfId="245" priority="106"/>
    <cfRule type="duplicateValues" dxfId="245" priority="108"/>
    <cfRule type="duplicateValues" dxfId="245" priority="109"/>
    <cfRule type="duplicateValues" dxfId="245" priority="110"/>
  </conditionalFormatting>
  <conditionalFormatting sqref="C274">
    <cfRule type="duplicateValues" dxfId="245" priority="92"/>
    <cfRule type="duplicateValues" dxfId="245" priority="93"/>
    <cfRule type="duplicateValues" dxfId="245" priority="94"/>
    <cfRule type="duplicateValues" dxfId="245" priority="95"/>
  </conditionalFormatting>
  <conditionalFormatting sqref="C275">
    <cfRule type="duplicateValues" dxfId="245" priority="87"/>
    <cfRule type="duplicateValues" dxfId="245" priority="88"/>
    <cfRule type="duplicateValues" dxfId="245" priority="89"/>
    <cfRule type="duplicateValues" dxfId="245" priority="90"/>
  </conditionalFormatting>
  <conditionalFormatting sqref="C279">
    <cfRule type="duplicateValues" dxfId="245" priority="72"/>
    <cfRule type="duplicateValues" dxfId="245" priority="73"/>
    <cfRule type="duplicateValues" dxfId="245" priority="74"/>
    <cfRule type="duplicateValues" dxfId="245" priority="75"/>
    <cfRule type="duplicateValues" dxfId="245" priority="76"/>
    <cfRule type="duplicateValues" dxfId="245" priority="77"/>
    <cfRule type="duplicateValues" dxfId="245" priority="78"/>
  </conditionalFormatting>
  <conditionalFormatting sqref="D281">
    <cfRule type="duplicateValues" dxfId="245" priority="71"/>
  </conditionalFormatting>
  <conditionalFormatting sqref="D282">
    <cfRule type="duplicateValues" dxfId="245" priority="70"/>
  </conditionalFormatting>
  <conditionalFormatting sqref="C285">
    <cfRule type="duplicateValues" dxfId="245" priority="56"/>
    <cfRule type="duplicateValues" dxfId="245" priority="58"/>
    <cfRule type="duplicateValues" dxfId="245" priority="60"/>
    <cfRule type="duplicateValues" dxfId="245" priority="62"/>
    <cfRule type="duplicateValues" dxfId="245" priority="64"/>
    <cfRule type="duplicateValues" dxfId="245" priority="66"/>
    <cfRule type="duplicateValues" dxfId="245" priority="68"/>
  </conditionalFormatting>
  <conditionalFormatting sqref="D285">
    <cfRule type="duplicateValues" dxfId="245" priority="54"/>
  </conditionalFormatting>
  <conditionalFormatting sqref="D288">
    <cfRule type="duplicateValues" dxfId="245" priority="52"/>
  </conditionalFormatting>
  <conditionalFormatting sqref="C323">
    <cfRule type="duplicateValues" dxfId="245" priority="9"/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C325">
    <cfRule type="duplicateValues" dxfId="245" priority="41"/>
    <cfRule type="duplicateValues" dxfId="245" priority="42"/>
    <cfRule type="duplicateValues" dxfId="245" priority="43"/>
    <cfRule type="duplicateValues" dxfId="245" priority="44"/>
    <cfRule type="duplicateValues" dxfId="245" priority="45"/>
    <cfRule type="duplicateValues" dxfId="245" priority="46"/>
    <cfRule type="duplicateValues" dxfId="245" priority="47"/>
    <cfRule type="duplicateValues" dxfId="245" priority="49"/>
    <cfRule type="duplicateValues" dxfId="245" priority="50"/>
  </conditionalFormatting>
  <conditionalFormatting sqref="D325">
    <cfRule type="duplicateValues" dxfId="245" priority="48"/>
  </conditionalFormatting>
  <conditionalFormatting sqref="C145:C149">
    <cfRule type="duplicateValues" dxfId="246" priority="598"/>
  </conditionalFormatting>
  <conditionalFormatting sqref="C189:C190">
    <cfRule type="duplicateValues" dxfId="246" priority="589"/>
  </conditionalFormatting>
  <conditionalFormatting sqref="C212:C215">
    <cfRule type="duplicateValues" dxfId="245" priority="529"/>
    <cfRule type="duplicateValues" dxfId="245" priority="531"/>
    <cfRule type="duplicateValues" dxfId="245" priority="532"/>
  </conditionalFormatting>
  <conditionalFormatting sqref="C216:C217"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  <cfRule type="duplicateValues" dxfId="245" priority="505"/>
    <cfRule type="duplicateValues" dxfId="245" priority="506"/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</conditionalFormatting>
  <conditionalFormatting sqref="C219:C226">
    <cfRule type="duplicateValues" dxfId="245" priority="204"/>
  </conditionalFormatting>
  <conditionalFormatting sqref="C219:C227">
    <cfRule type="duplicateValues" dxfId="245" priority="196"/>
  </conditionalFormatting>
  <conditionalFormatting sqref="C220:C222"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</conditionalFormatting>
  <conditionalFormatting sqref="C224:C225">
    <cfRule type="duplicateValues" dxfId="245" priority="257"/>
    <cfRule type="duplicateValues" dxfId="245" priority="259"/>
    <cfRule type="duplicateValues" dxfId="245" priority="261"/>
    <cfRule type="duplicateValues" dxfId="245" priority="263"/>
    <cfRule type="duplicateValues" dxfId="245" priority="265"/>
    <cfRule type="duplicateValues" dxfId="245" priority="267"/>
    <cfRule type="duplicateValues" dxfId="245" priority="269"/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</conditionalFormatting>
  <conditionalFormatting sqref="C228:C231">
    <cfRule type="duplicateValues" dxfId="245" priority="194"/>
    <cfRule type="duplicateValues" dxfId="245" priority="195"/>
    <cfRule type="duplicateValues" dxfId="245" priority="199"/>
  </conditionalFormatting>
  <conditionalFormatting sqref="C232:C238"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</conditionalFormatting>
  <conditionalFormatting sqref="C242:C244">
    <cfRule type="duplicateValues" dxfId="245" priority="177"/>
  </conditionalFormatting>
  <conditionalFormatting sqref="C254:C259">
    <cfRule type="duplicateValues" dxfId="245" priority="111"/>
  </conditionalFormatting>
  <conditionalFormatting sqref="C263:C266">
    <cfRule type="duplicateValues" dxfId="245" priority="101"/>
    <cfRule type="duplicateValues" dxfId="245" priority="102"/>
    <cfRule type="duplicateValues" dxfId="245" priority="103"/>
    <cfRule type="duplicateValues" dxfId="245" priority="104"/>
    <cfRule type="duplicateValues" dxfId="245" priority="105"/>
  </conditionalFormatting>
  <conditionalFormatting sqref="C267:C273">
    <cfRule type="duplicateValues" dxfId="245" priority="96"/>
    <cfRule type="duplicateValues" dxfId="245" priority="97"/>
    <cfRule type="duplicateValues" dxfId="245" priority="98"/>
    <cfRule type="duplicateValues" dxfId="245" priority="99"/>
  </conditionalFormatting>
  <conditionalFormatting sqref="C267:C274">
    <cfRule type="duplicateValues" dxfId="245" priority="91"/>
  </conditionalFormatting>
  <conditionalFormatting sqref="C293:C297"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  <cfRule type="duplicateValues" dxfId="245" priority="28"/>
  </conditionalFormatting>
  <conditionalFormatting sqref="D207:D208">
    <cfRule type="duplicateValues" dxfId="245" priority="539"/>
  </conditionalFormatting>
  <conditionalFormatting sqref="D219:D222">
    <cfRule type="duplicateValues" dxfId="245" priority="203"/>
  </conditionalFormatting>
  <conditionalFormatting sqref="D283:D284">
    <cfRule type="duplicateValues" dxfId="245" priority="69"/>
  </conditionalFormatting>
  <conditionalFormatting sqref="D289:D292">
    <cfRule type="duplicateValues" dxfId="245" priority="51"/>
  </conditionalFormatting>
  <conditionalFormatting sqref="D293:D297">
    <cfRule type="duplicateValues" dxfId="245" priority="19"/>
  </conditionalFormatting>
  <conditionalFormatting sqref="C1:C15 C17:C26 C55:C195 C28:C53 C252:C253 C308:C322 C324 C197:C240 C242:C250 C300 E308 G301:G308">
    <cfRule type="duplicateValues" dxfId="245" priority="170"/>
  </conditionalFormatting>
  <conditionalFormatting sqref="C1:C15 C55:C195 C17:C26 C28:C53 C262:C266 C242:C250 C252:C259 C300:C322 C324 C197:C240">
    <cfRule type="duplicateValues" dxfId="245" priority="100"/>
  </conditionalFormatting>
  <conditionalFormatting sqref="C2:C15 C55:C195 C17:C26 C28:C53 C308:C318 C320:C322 C324 C300 G301:G308 E308 C197:C218">
    <cfRule type="duplicateValues" dxfId="245" priority="460"/>
    <cfRule type="duplicateValues" dxfId="245" priority="461"/>
  </conditionalFormatting>
  <conditionalFormatting sqref="C2:C15 C55:C193 C17:C26 C28:C53 C308 C320:C322 C324 C314:C318 C300 G301:G308 E308 C204">
    <cfRule type="duplicateValues" dxfId="245" priority="583"/>
    <cfRule type="duplicateValues" dxfId="245" priority="584"/>
    <cfRule type="duplicateValues" dxfId="245" priority="585"/>
  </conditionalFormatting>
  <conditionalFormatting sqref="C2:C15 C55:C195 C17:C26 C28:C53 E308 C320:C322 C324 C314:C318 G301:G308 C308 C300 C197:C204">
    <cfRule type="duplicateValues" dxfId="245" priority="560"/>
  </conditionalFormatting>
  <conditionalFormatting sqref="C2:C15 C55:C195 C17:C26 C28:C53 C308:C318 C320:C322 C324 G301:G308 E308 C300 C197:C205">
    <cfRule type="duplicateValues" dxfId="245" priority="554"/>
  </conditionalFormatting>
  <conditionalFormatting sqref="C2:C15 C55:C57 C59:C61 C43:C53 C28:C41 C17:C26 C63:C65 C67:C188 C320:C322 C324 C308 C300 E308 C314:C318 G301:G308 C204">
    <cfRule type="duplicateValues" dxfId="247" priority="591"/>
    <cfRule type="duplicateValues" dxfId="245" priority="592"/>
  </conditionalFormatting>
  <conditionalFormatting sqref="C2:C15 C55:C195 C17:C26 C28:C53 C197:C201 C314:C318 C320:C322 C324 C308 E308 G301:G308 C300 C204">
    <cfRule type="duplicateValues" dxfId="245" priority="561"/>
    <cfRule type="duplicateValues" dxfId="245" priority="563"/>
  </conditionalFormatting>
  <conditionalFormatting sqref="C2:C15 C17:C26 C59:C61 C43:C53 C63:C65 C28:C41 C67:C180 C55:C57 C322 C324 G301:G308 C314:C318 C300 C204 C320">
    <cfRule type="duplicateValues" dxfId="245" priority="596"/>
  </conditionalFormatting>
  <conditionalFormatting sqref="C2:C15 C17:C26 C43:C53 C55:C57 C28:C41 C63:C65 C59:C61 C67:C180 C314:C316 C320 G301:G308 C322 C324 C204 C300">
    <cfRule type="duplicateValues" dxfId="245" priority="597"/>
  </conditionalFormatting>
  <conditionalFormatting sqref="C4:C15 C28:C53 C55:C195 C17:C26 C197:C201 C320:C322 C324 C204">
    <cfRule type="duplicateValues" dxfId="245" priority="562"/>
  </conditionalFormatting>
  <conditionalFormatting sqref="C4:C15 C55:C57 C67:C188 C59:C61 C63:C65 C28:C41 C43:C53 C17:C26 C320:C322 C324 C204">
    <cfRule type="duplicateValues" dxfId="245" priority="590"/>
  </conditionalFormatting>
  <conditionalFormatting sqref="C4:C15 C28:C53 C17:C26 C55:C195 C197:C227 C320:C322 C324">
    <cfRule type="duplicateValues" dxfId="245" priority="200"/>
    <cfRule type="duplicateValues" dxfId="245" priority="201"/>
    <cfRule type="duplicateValues" dxfId="245" priority="202"/>
  </conditionalFormatting>
  <conditionalFormatting sqref="C4:C15 C28:C53 C17:C26 C55:C195 C197:C215 C320:C322 C324">
    <cfRule type="duplicateValues" dxfId="245" priority="530"/>
  </conditionalFormatting>
  <conditionalFormatting sqref="C4:C15 C28:C53 C55:C195 C17:C26 C320:C322 C324 C197:C206">
    <cfRule type="duplicateValues" dxfId="245" priority="543"/>
    <cfRule type="duplicateValues" dxfId="245" priority="544"/>
    <cfRule type="duplicateValues" dxfId="245" priority="545"/>
    <cfRule type="duplicateValues" dxfId="245" priority="546"/>
  </conditionalFormatting>
  <conditionalFormatting sqref="C4:C15 C28:C53 C17:C26 C55:C195 C197:C204 C320:C322 C324">
    <cfRule type="duplicateValues" dxfId="245" priority="558"/>
  </conditionalFormatting>
  <conditionalFormatting sqref="C4:C15 C55:C195 C28:C53 C17:C26 C197:C240 C250 C320:C322 C324 C242:C244">
    <cfRule type="duplicateValues" dxfId="245" priority="178"/>
  </conditionalFormatting>
  <conditionalFormatting sqref="C4 C25:C26 C55:C195 C28:C53 C320:C322 C324 C197:C218">
    <cfRule type="duplicateValues" dxfId="245" priority="462"/>
  </conditionalFormatting>
  <conditionalFormatting sqref="C4:C15 C28:C53 C17:C26 C55:C195 C197:C210 C320:C322 C324">
    <cfRule type="duplicateValues" dxfId="245" priority="538"/>
  </conditionalFormatting>
  <conditionalFormatting sqref="C4:C15 C28:C53 C55:C195 C17:C26 C320:C322 C324 C197:C205">
    <cfRule type="duplicateValues" dxfId="245" priority="552"/>
    <cfRule type="duplicateValues" dxfId="245" priority="553"/>
    <cfRule type="duplicateValues" dxfId="245" priority="555"/>
  </conditionalFormatting>
  <conditionalFormatting sqref="C4:C15 C55:C195 C28:C53 C17:C26 C262 C197:C240 C252:C259 C319:C322 C324 C242:C250">
    <cfRule type="duplicateValues" dxfId="245" priority="107"/>
  </conditionalFormatting>
  <conditionalFormatting sqref="C4:C259 C261:C278 C319:C322 C324 C280:C284">
    <cfRule type="duplicateValues" dxfId="245" priority="79"/>
    <cfRule type="duplicateValues" dxfId="245" priority="80"/>
  </conditionalFormatting>
  <conditionalFormatting sqref="C4:C259 C261:C276 C319:C322 C324">
    <cfRule type="duplicateValues" dxfId="245" priority="86"/>
  </conditionalFormatting>
  <conditionalFormatting sqref="D4:D15 D55:D72 D28:D53 D17:D26 D74:D195 D205 D197:D203 D320:D322 D324">
    <cfRule type="duplicateValues" dxfId="245" priority="550"/>
  </conditionalFormatting>
  <conditionalFormatting sqref="C184:C188 C321">
    <cfRule type="duplicateValues" dxfId="246" priority="593"/>
  </conditionalFormatting>
  <conditionalFormatting sqref="C185:C195 C197:C203 C321">
    <cfRule type="duplicateValues" dxfId="245" priority="559"/>
  </conditionalFormatting>
  <conditionalFormatting sqref="C197:C231 C191:C195">
    <cfRule type="duplicateValues" dxfId="245" priority="197"/>
  </conditionalFormatting>
  <conditionalFormatting sqref="C194:C195 C197:C201">
    <cfRule type="duplicateValues" dxfId="245" priority="564"/>
  </conditionalFormatting>
  <conditionalFormatting sqref="C239:C240 C250">
    <cfRule type="duplicateValues" dxfId="245" priority="182"/>
    <cfRule type="duplicateValues" dxfId="245" priority="184"/>
    <cfRule type="duplicateValues" dxfId="245" priority="185"/>
    <cfRule type="duplicateValues" dxfId="245" priority="186"/>
    <cfRule type="duplicateValues" dxfId="245" priority="187"/>
    <cfRule type="duplicateValues" dxfId="245" priority="188"/>
  </conditionalFormatting>
  <conditionalFormatting sqref="D239:D240 D250 D242:D244">
    <cfRule type="duplicateValues" dxfId="245" priority="183"/>
  </conditionalFormatting>
  <conditionalFormatting sqref="C252 C245:C249">
    <cfRule type="duplicateValues" dxfId="245" priority="175"/>
    <cfRule type="duplicateValues" dxfId="245" priority="176"/>
  </conditionalFormatting>
  <conditionalFormatting sqref="C252:C253 C245:C249 C319">
    <cfRule type="duplicateValues" dxfId="245" priority="169"/>
  </conditionalFormatting>
  <conditionalFormatting sqref="D252 D245:D249">
    <cfRule type="duplicateValues" dxfId="245" priority="172"/>
  </conditionalFormatting>
  <conditionalFormatting sqref="C253 C319">
    <cfRule type="duplicateValues" dxfId="245" priority="173"/>
    <cfRule type="duplicateValues" dxfId="245" priority="174"/>
  </conditionalFormatting>
  <conditionalFormatting sqref="D253 D319">
    <cfRule type="duplicateValues" dxfId="245" priority="171"/>
  </conditionalFormatting>
  <conditionalFormatting sqref="C254 C256:C258">
    <cfRule type="duplicateValues" dxfId="245" priority="167"/>
    <cfRule type="duplicateValues" dxfId="245" priority="168"/>
  </conditionalFormatting>
  <conditionalFormatting sqref="C277:C278 C280:C284">
    <cfRule type="duplicateValues" dxfId="245" priority="81"/>
    <cfRule type="duplicateValues" dxfId="245" priority="82"/>
    <cfRule type="duplicateValues" dxfId="245" priority="83"/>
    <cfRule type="duplicateValues" dxfId="245" priority="84"/>
    <cfRule type="duplicateValues" dxfId="245" priority="85"/>
  </conditionalFormatting>
  <conditionalFormatting sqref="C286:C292 C298">
    <cfRule type="duplicateValues" dxfId="245" priority="55"/>
    <cfRule type="duplicateValues" dxfId="245" priority="57"/>
    <cfRule type="duplicateValues" dxfId="245" priority="59"/>
    <cfRule type="duplicateValues" dxfId="245" priority="61"/>
    <cfRule type="duplicateValues" dxfId="245" priority="63"/>
    <cfRule type="duplicateValues" dxfId="245" priority="65"/>
    <cfRule type="duplicateValues" dxfId="245" priority="67"/>
  </conditionalFormatting>
  <conditionalFormatting sqref="D286:D287 D298">
    <cfRule type="duplicateValues" dxfId="245" priority="53"/>
  </conditionalFormatting>
  <dataValidations count="1">
    <dataValidation type="custom" allowBlank="1" showInputMessage="1" showErrorMessage="1" sqref="D219:D226">
      <formula1>COUNTIF(D:D,D219&amp;"*")=1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3" max="25" man="1"/>
    <brk id="196" max="25" man="1"/>
    <brk id="255" max="25" man="1"/>
    <brk id="314" max="16383" man="1"/>
    <brk id="316" max="16383" man="1"/>
    <brk id="316" max="16383" man="1"/>
    <brk id="316" max="16383" man="1"/>
    <brk id="316" max="16383" man="1"/>
    <brk id="316" max="16383" man="1"/>
    <brk id="31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8"/>
  <sheetViews>
    <sheetView view="pageBreakPreview" zoomScaleNormal="100" workbookViewId="0">
      <pane xSplit="3" ySplit="3" topLeftCell="D276" activePane="bottomRight" state="frozen"/>
      <selection/>
      <selection pane="topRight"/>
      <selection pane="bottomLeft"/>
      <selection pane="bottomRight" activeCell="A1" sqref="$A1:$XFD3"/>
    </sheetView>
  </sheetViews>
  <sheetFormatPr defaultColWidth="9" defaultRowHeight="13.5"/>
  <cols>
    <col min="1" max="1" width="6.375" style="21" customWidth="1"/>
    <col min="2" max="2" width="17.25" style="21" customWidth="1"/>
    <col min="3" max="3" width="7.75" style="22" customWidth="1"/>
    <col min="4" max="4" width="17.875" style="23" customWidth="1"/>
    <col min="5" max="10" width="12.625" style="21" customWidth="1"/>
    <col min="11" max="11" width="12.875" style="21" customWidth="1"/>
    <col min="12" max="13" width="11.5" style="21" customWidth="1"/>
    <col min="14" max="15" width="10.375" style="21" customWidth="1"/>
    <col min="16" max="16" width="9.375" style="21" customWidth="1"/>
    <col min="17" max="18" width="11.5" style="21" customWidth="1"/>
    <col min="19" max="21" width="10.375" style="21" customWidth="1"/>
    <col min="22" max="22" width="11.5" style="21" customWidth="1"/>
    <col min="23" max="23" width="9.375" style="21" customWidth="1"/>
    <col min="24" max="24" width="12" style="15" customWidth="1"/>
    <col min="25" max="25" width="12.625" style="15" customWidth="1"/>
    <col min="26" max="26" width="6.375" style="15" customWidth="1"/>
    <col min="27" max="27" width="22.375" style="15" customWidth="1"/>
    <col min="28" max="28" width="10.375" style="15" customWidth="1"/>
    <col min="29" max="32" width="11.5" style="15" customWidth="1"/>
    <col min="33" max="33" width="11.5" style="15"/>
    <col min="34" max="34" width="12.625" style="15"/>
    <col min="35" max="35" width="14" style="24" customWidth="1"/>
    <col min="36" max="36" width="16.125" customWidth="1"/>
    <col min="37" max="16376" width="4.75" customWidth="1"/>
  </cols>
  <sheetData>
    <row r="1" s="15" customFormat="1" ht="18.75" spans="1:36">
      <c r="A1" s="25" t="s">
        <v>777</v>
      </c>
      <c r="B1" s="26"/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I1" s="24"/>
    </row>
    <row r="2" s="15" customFormat="1" spans="1:36">
      <c r="A2" s="29" t="s">
        <v>86</v>
      </c>
      <c r="B2" s="29" t="s">
        <v>87</v>
      </c>
      <c r="C2" s="29" t="s">
        <v>88</v>
      </c>
      <c r="D2" s="30" t="s">
        <v>89</v>
      </c>
      <c r="E2" s="31" t="s">
        <v>90</v>
      </c>
      <c r="F2" s="31"/>
      <c r="G2" s="31"/>
      <c r="H2" s="31"/>
      <c r="I2" s="31"/>
      <c r="J2" s="31"/>
      <c r="K2" s="29" t="s">
        <v>91</v>
      </c>
      <c r="L2" s="29"/>
      <c r="M2" s="29"/>
      <c r="N2" s="29"/>
      <c r="O2" s="29"/>
      <c r="P2" s="29"/>
      <c r="Q2" s="29"/>
      <c r="R2" s="29" t="s">
        <v>92</v>
      </c>
      <c r="S2" s="29"/>
      <c r="T2" s="29"/>
      <c r="U2" s="29"/>
      <c r="V2" s="29"/>
      <c r="W2" s="29"/>
      <c r="X2" s="29"/>
      <c r="Y2" s="32"/>
      <c r="Z2" s="33"/>
      <c r="AA2" s="32"/>
      <c r="AB2" s="29" t="s">
        <v>93</v>
      </c>
      <c r="AC2" s="29"/>
      <c r="AD2" s="29"/>
      <c r="AE2" s="29"/>
      <c r="AF2" s="29"/>
      <c r="AG2" s="29"/>
      <c r="AH2" s="29"/>
      <c r="AI2" s="34"/>
    </row>
    <row r="3" s="15" customFormat="1" ht="24" spans="1:36">
      <c r="A3" s="29"/>
      <c r="B3" s="29"/>
      <c r="C3" s="29"/>
      <c r="D3" s="30"/>
      <c r="E3" s="29" t="s">
        <v>4</v>
      </c>
      <c r="F3" s="29" t="s">
        <v>5</v>
      </c>
      <c r="G3" s="29" t="s">
        <v>6</v>
      </c>
      <c r="H3" s="29" t="s">
        <v>8</v>
      </c>
      <c r="I3" s="29" t="s">
        <v>9</v>
      </c>
      <c r="J3" s="29" t="s">
        <v>7</v>
      </c>
      <c r="K3" s="29" t="s">
        <v>778</v>
      </c>
      <c r="L3" s="29" t="s">
        <v>95</v>
      </c>
      <c r="M3" s="29" t="s">
        <v>96</v>
      </c>
      <c r="N3" s="29" t="s">
        <v>97</v>
      </c>
      <c r="O3" s="29" t="s">
        <v>98</v>
      </c>
      <c r="P3" s="29" t="s">
        <v>7</v>
      </c>
      <c r="Q3" s="29" t="s">
        <v>10</v>
      </c>
      <c r="R3" s="29" t="s">
        <v>99</v>
      </c>
      <c r="S3" s="29" t="s">
        <v>100</v>
      </c>
      <c r="T3" s="29" t="s">
        <v>101</v>
      </c>
      <c r="U3" s="29" t="s">
        <v>102</v>
      </c>
      <c r="V3" s="29" t="s">
        <v>98</v>
      </c>
      <c r="W3" s="29" t="s">
        <v>7</v>
      </c>
      <c r="X3" s="29" t="s">
        <v>10</v>
      </c>
      <c r="Y3" s="35" t="s">
        <v>103</v>
      </c>
      <c r="Z3" s="35" t="s">
        <v>104</v>
      </c>
      <c r="AA3" s="34" t="s">
        <v>23</v>
      </c>
      <c r="AB3" s="36" t="s">
        <v>105</v>
      </c>
      <c r="AC3" s="36" t="s">
        <v>106</v>
      </c>
      <c r="AD3" s="36" t="s">
        <v>107</v>
      </c>
      <c r="AE3" s="36" t="s">
        <v>108</v>
      </c>
      <c r="AF3" s="36" t="s">
        <v>109</v>
      </c>
      <c r="AG3" s="36" t="s">
        <v>7</v>
      </c>
      <c r="AH3" s="36" t="s">
        <v>10</v>
      </c>
      <c r="AI3" s="34" t="s">
        <v>23</v>
      </c>
    </row>
    <row r="4" s="15" customFormat="1" ht="16" customHeight="1" spans="1:36">
      <c r="A4" s="37">
        <f t="shared" ref="A4:A67" si="0">ROW()-3</f>
        <v>1</v>
      </c>
      <c r="B4" s="38" t="s">
        <v>110</v>
      </c>
      <c r="C4" s="39" t="s">
        <v>111</v>
      </c>
      <c r="D4" s="220" t="s">
        <v>112</v>
      </c>
      <c r="E4" s="38">
        <v>4200</v>
      </c>
      <c r="F4" s="38">
        <v>4200</v>
      </c>
      <c r="G4" s="39">
        <v>6241.75</v>
      </c>
      <c r="H4" s="38">
        <v>4200</v>
      </c>
      <c r="I4" s="39">
        <v>4180</v>
      </c>
      <c r="J4" s="39"/>
      <c r="K4" s="38">
        <f>ROUND(E4*0.018,2)</f>
        <v>75.6</v>
      </c>
      <c r="L4" s="38">
        <f t="shared" ref="L4:L67" si="1">ROUND(F4*0.16,2)</f>
        <v>672</v>
      </c>
      <c r="M4" s="39">
        <f t="shared" ref="M4:M67" si="2">ROUND(G4*0.08,2)</f>
        <v>499.34</v>
      </c>
      <c r="N4" s="38">
        <f t="shared" ref="N4:N67" si="3">ROUND(H4*0.007,2)</f>
        <v>29.4</v>
      </c>
      <c r="O4" s="39">
        <f t="shared" ref="O4:O67" si="4">I4*5%</f>
        <v>209</v>
      </c>
      <c r="P4" s="39">
        <f t="shared" ref="P4:P67" si="5">J4*50%</f>
        <v>0</v>
      </c>
      <c r="Q4" s="39">
        <f t="shared" ref="Q4:Q67" si="6">SUM(K4:P4)</f>
        <v>1485.34</v>
      </c>
      <c r="R4" s="38">
        <f t="shared" ref="R4:R67" si="7">E4*0</f>
        <v>0</v>
      </c>
      <c r="S4" s="38">
        <f t="shared" ref="S4:S67" si="8">ROUND(F4*0.08,2)</f>
        <v>336</v>
      </c>
      <c r="T4" s="39">
        <f t="shared" ref="T4:T67" si="9">ROUND(G4*0.02,2)</f>
        <v>124.84</v>
      </c>
      <c r="U4" s="38">
        <f t="shared" ref="U4:U67" si="10">ROUND(H4*0.003,2)</f>
        <v>12.6</v>
      </c>
      <c r="V4" s="39">
        <f t="shared" ref="V4:V67" si="11">I4*5%</f>
        <v>209</v>
      </c>
      <c r="W4" s="39">
        <f t="shared" ref="W4:W67" si="12">J4*50%</f>
        <v>0</v>
      </c>
      <c r="X4" s="38">
        <f t="shared" ref="X4:X67" si="13">SUM(R4:W4)</f>
        <v>682.44</v>
      </c>
      <c r="Y4" s="38">
        <f t="shared" ref="Y4:Y67" si="14">Q4+X4</f>
        <v>2167.78</v>
      </c>
      <c r="Z4" s="38"/>
      <c r="AA4" s="41" t="s">
        <v>58</v>
      </c>
      <c r="AB4" s="42">
        <f t="shared" ref="AB4:AH4" si="15">K4+R4</f>
        <v>75.6</v>
      </c>
      <c r="AC4" s="42">
        <f t="shared" si="15"/>
        <v>1008</v>
      </c>
      <c r="AD4" s="42">
        <f t="shared" si="15"/>
        <v>624.18</v>
      </c>
      <c r="AE4" s="42">
        <f t="shared" si="15"/>
        <v>42</v>
      </c>
      <c r="AF4" s="42">
        <f t="shared" si="15"/>
        <v>418</v>
      </c>
      <c r="AG4" s="42">
        <f t="shared" si="15"/>
        <v>0</v>
      </c>
      <c r="AH4" s="42">
        <f t="shared" si="15"/>
        <v>2167.78</v>
      </c>
      <c r="AI4" s="41" t="s">
        <v>35</v>
      </c>
    </row>
    <row r="5" s="15" customFormat="1" ht="16" customHeight="1" spans="1:36">
      <c r="A5" s="37">
        <f t="shared" si="0"/>
        <v>2</v>
      </c>
      <c r="B5" s="38" t="s">
        <v>113</v>
      </c>
      <c r="C5" s="38" t="s">
        <v>114</v>
      </c>
      <c r="D5" s="40" t="s">
        <v>115</v>
      </c>
      <c r="E5" s="38">
        <v>3920.55</v>
      </c>
      <c r="F5" s="38">
        <v>3920.55</v>
      </c>
      <c r="G5" s="39">
        <v>6241.75</v>
      </c>
      <c r="H5" s="38">
        <v>3920.55</v>
      </c>
      <c r="I5" s="39">
        <v>3180</v>
      </c>
      <c r="J5" s="39"/>
      <c r="K5" s="38">
        <f>ROUND(E5*0.018,2)</f>
        <v>70.57</v>
      </c>
      <c r="L5" s="38">
        <f t="shared" si="1"/>
        <v>627.29</v>
      </c>
      <c r="M5" s="39">
        <f t="shared" si="2"/>
        <v>499.34</v>
      </c>
      <c r="N5" s="38">
        <f t="shared" si="3"/>
        <v>27.44</v>
      </c>
      <c r="O5" s="39">
        <f t="shared" si="4"/>
        <v>159</v>
      </c>
      <c r="P5" s="39">
        <f t="shared" si="5"/>
        <v>0</v>
      </c>
      <c r="Q5" s="39">
        <f t="shared" si="6"/>
        <v>1383.64</v>
      </c>
      <c r="R5" s="38">
        <f t="shared" si="7"/>
        <v>0</v>
      </c>
      <c r="S5" s="38">
        <f t="shared" si="8"/>
        <v>313.64</v>
      </c>
      <c r="T5" s="39">
        <f t="shared" si="9"/>
        <v>124.84</v>
      </c>
      <c r="U5" s="38">
        <f t="shared" si="10"/>
        <v>11.76</v>
      </c>
      <c r="V5" s="39">
        <f t="shared" si="11"/>
        <v>159</v>
      </c>
      <c r="W5" s="39">
        <f t="shared" si="12"/>
        <v>0</v>
      </c>
      <c r="X5" s="38">
        <f t="shared" si="13"/>
        <v>609.24</v>
      </c>
      <c r="Y5" s="38">
        <f t="shared" si="14"/>
        <v>1992.88</v>
      </c>
      <c r="Z5" s="38"/>
      <c r="AA5" s="41" t="s">
        <v>74</v>
      </c>
      <c r="AB5" s="42">
        <f t="shared" ref="AB5:AH5" si="16">K5+R5</f>
        <v>70.57</v>
      </c>
      <c r="AC5" s="42">
        <f t="shared" si="16"/>
        <v>940.93</v>
      </c>
      <c r="AD5" s="42">
        <f t="shared" si="16"/>
        <v>624.18</v>
      </c>
      <c r="AE5" s="42">
        <f t="shared" si="16"/>
        <v>39.2</v>
      </c>
      <c r="AF5" s="42">
        <f t="shared" si="16"/>
        <v>318</v>
      </c>
      <c r="AG5" s="42">
        <f t="shared" si="16"/>
        <v>0</v>
      </c>
      <c r="AH5" s="42">
        <f t="shared" si="16"/>
        <v>1992.88</v>
      </c>
      <c r="AI5" s="41" t="s">
        <v>35</v>
      </c>
    </row>
    <row r="6" s="15" customFormat="1" ht="16" customHeight="1" spans="1:36">
      <c r="A6" s="37">
        <f t="shared" si="0"/>
        <v>3</v>
      </c>
      <c r="B6" s="38" t="s">
        <v>116</v>
      </c>
      <c r="C6" s="38" t="s">
        <v>117</v>
      </c>
      <c r="D6" s="220" t="s">
        <v>118</v>
      </c>
      <c r="E6" s="38">
        <v>4200</v>
      </c>
      <c r="F6" s="38">
        <v>4200</v>
      </c>
      <c r="G6" s="39">
        <v>6241.75</v>
      </c>
      <c r="H6" s="38">
        <v>4200</v>
      </c>
      <c r="I6" s="39">
        <v>4180</v>
      </c>
      <c r="J6" s="39"/>
      <c r="K6" s="38">
        <f>ROUND(E6*0.018,2)</f>
        <v>75.6</v>
      </c>
      <c r="L6" s="38">
        <f t="shared" si="1"/>
        <v>672</v>
      </c>
      <c r="M6" s="39">
        <f t="shared" si="2"/>
        <v>499.34</v>
      </c>
      <c r="N6" s="38">
        <f t="shared" si="3"/>
        <v>29.4</v>
      </c>
      <c r="O6" s="39">
        <f t="shared" si="4"/>
        <v>209</v>
      </c>
      <c r="P6" s="39">
        <f t="shared" si="5"/>
        <v>0</v>
      </c>
      <c r="Q6" s="39">
        <f t="shared" si="6"/>
        <v>1485.34</v>
      </c>
      <c r="R6" s="38">
        <f t="shared" si="7"/>
        <v>0</v>
      </c>
      <c r="S6" s="38">
        <f t="shared" si="8"/>
        <v>336</v>
      </c>
      <c r="T6" s="39">
        <f t="shared" si="9"/>
        <v>124.84</v>
      </c>
      <c r="U6" s="38">
        <f t="shared" si="10"/>
        <v>12.6</v>
      </c>
      <c r="V6" s="39">
        <f t="shared" si="11"/>
        <v>209</v>
      </c>
      <c r="W6" s="39">
        <f t="shared" si="12"/>
        <v>0</v>
      </c>
      <c r="X6" s="38">
        <f t="shared" si="13"/>
        <v>682.44</v>
      </c>
      <c r="Y6" s="38">
        <f t="shared" si="14"/>
        <v>2167.78</v>
      </c>
      <c r="Z6" s="38"/>
      <c r="AA6" s="41" t="s">
        <v>74</v>
      </c>
      <c r="AB6" s="42">
        <f t="shared" ref="AB6:AH6" si="17">K6+R6</f>
        <v>75.6</v>
      </c>
      <c r="AC6" s="42">
        <f t="shared" si="17"/>
        <v>1008</v>
      </c>
      <c r="AD6" s="42">
        <f t="shared" si="17"/>
        <v>624.18</v>
      </c>
      <c r="AE6" s="42">
        <f t="shared" si="17"/>
        <v>42</v>
      </c>
      <c r="AF6" s="42">
        <f t="shared" si="17"/>
        <v>418</v>
      </c>
      <c r="AG6" s="42">
        <f t="shared" si="17"/>
        <v>0</v>
      </c>
      <c r="AH6" s="42">
        <f t="shared" si="17"/>
        <v>2167.78</v>
      </c>
      <c r="AI6" s="41" t="s">
        <v>35</v>
      </c>
    </row>
    <row r="7" s="15" customFormat="1" ht="16" customHeight="1" spans="1:36">
      <c r="A7" s="37">
        <f t="shared" si="0"/>
        <v>4</v>
      </c>
      <c r="B7" s="38" t="s">
        <v>119</v>
      </c>
      <c r="C7" s="38" t="s">
        <v>120</v>
      </c>
      <c r="D7" s="40" t="s">
        <v>121</v>
      </c>
      <c r="E7" s="38">
        <v>3920.55</v>
      </c>
      <c r="F7" s="38">
        <v>3920.55</v>
      </c>
      <c r="G7" s="39">
        <v>6241.75</v>
      </c>
      <c r="H7" s="38">
        <v>3920.55</v>
      </c>
      <c r="I7" s="39">
        <v>3180</v>
      </c>
      <c r="J7" s="39"/>
      <c r="K7" s="38">
        <f>ROUND(E7*0.018,2)</f>
        <v>70.57</v>
      </c>
      <c r="L7" s="38">
        <f t="shared" si="1"/>
        <v>627.29</v>
      </c>
      <c r="M7" s="39">
        <f t="shared" si="2"/>
        <v>499.34</v>
      </c>
      <c r="N7" s="38">
        <f t="shared" si="3"/>
        <v>27.44</v>
      </c>
      <c r="O7" s="39">
        <f t="shared" si="4"/>
        <v>159</v>
      </c>
      <c r="P7" s="39">
        <f t="shared" si="5"/>
        <v>0</v>
      </c>
      <c r="Q7" s="39">
        <f t="shared" si="6"/>
        <v>1383.64</v>
      </c>
      <c r="R7" s="38">
        <f t="shared" si="7"/>
        <v>0</v>
      </c>
      <c r="S7" s="38">
        <f t="shared" si="8"/>
        <v>313.64</v>
      </c>
      <c r="T7" s="39">
        <f t="shared" si="9"/>
        <v>124.84</v>
      </c>
      <c r="U7" s="38">
        <f t="shared" si="10"/>
        <v>11.76</v>
      </c>
      <c r="V7" s="39">
        <f t="shared" si="11"/>
        <v>159</v>
      </c>
      <c r="W7" s="39">
        <f t="shared" si="12"/>
        <v>0</v>
      </c>
      <c r="X7" s="38">
        <f t="shared" si="13"/>
        <v>609.24</v>
      </c>
      <c r="Y7" s="38">
        <f t="shared" si="14"/>
        <v>1992.88</v>
      </c>
      <c r="Z7" s="38"/>
      <c r="AA7" s="41" t="s">
        <v>74</v>
      </c>
      <c r="AB7" s="42">
        <f t="shared" ref="AB7:AH7" si="18">K7+R7</f>
        <v>70.57</v>
      </c>
      <c r="AC7" s="42">
        <f t="shared" si="18"/>
        <v>940.93</v>
      </c>
      <c r="AD7" s="42">
        <f t="shared" si="18"/>
        <v>624.18</v>
      </c>
      <c r="AE7" s="42">
        <f t="shared" si="18"/>
        <v>39.2</v>
      </c>
      <c r="AF7" s="42">
        <f t="shared" si="18"/>
        <v>318</v>
      </c>
      <c r="AG7" s="42">
        <f t="shared" si="18"/>
        <v>0</v>
      </c>
      <c r="AH7" s="42">
        <f t="shared" si="18"/>
        <v>1992.88</v>
      </c>
      <c r="AI7" s="41" t="s">
        <v>35</v>
      </c>
    </row>
    <row r="8" s="15" customFormat="1" ht="16" customHeight="1" spans="1:36">
      <c r="A8" s="37">
        <f t="shared" si="0"/>
        <v>5</v>
      </c>
      <c r="B8" s="38" t="s">
        <v>122</v>
      </c>
      <c r="C8" s="38" t="s">
        <v>123</v>
      </c>
      <c r="D8" s="220" t="s">
        <v>124</v>
      </c>
      <c r="E8" s="38">
        <v>3920.55</v>
      </c>
      <c r="F8" s="38">
        <v>3920.55</v>
      </c>
      <c r="G8" s="39">
        <v>6241.75</v>
      </c>
      <c r="H8" s="38">
        <v>3920.55</v>
      </c>
      <c r="I8" s="39">
        <v>3180</v>
      </c>
      <c r="J8" s="39"/>
      <c r="K8" s="38">
        <f>ROUND(E8*0.018,2)</f>
        <v>70.57</v>
      </c>
      <c r="L8" s="38">
        <f t="shared" si="1"/>
        <v>627.29</v>
      </c>
      <c r="M8" s="39">
        <f t="shared" si="2"/>
        <v>499.34</v>
      </c>
      <c r="N8" s="38">
        <f t="shared" si="3"/>
        <v>27.44</v>
      </c>
      <c r="O8" s="39">
        <f t="shared" si="4"/>
        <v>159</v>
      </c>
      <c r="P8" s="39">
        <f t="shared" si="5"/>
        <v>0</v>
      </c>
      <c r="Q8" s="39">
        <f t="shared" si="6"/>
        <v>1383.64</v>
      </c>
      <c r="R8" s="38">
        <f t="shared" si="7"/>
        <v>0</v>
      </c>
      <c r="S8" s="38">
        <f t="shared" si="8"/>
        <v>313.64</v>
      </c>
      <c r="T8" s="39">
        <f t="shared" si="9"/>
        <v>124.84</v>
      </c>
      <c r="U8" s="38">
        <f t="shared" si="10"/>
        <v>11.76</v>
      </c>
      <c r="V8" s="39">
        <f t="shared" si="11"/>
        <v>159</v>
      </c>
      <c r="W8" s="39">
        <f t="shared" si="12"/>
        <v>0</v>
      </c>
      <c r="X8" s="38">
        <f t="shared" si="13"/>
        <v>609.24</v>
      </c>
      <c r="Y8" s="38">
        <f t="shared" si="14"/>
        <v>1992.88</v>
      </c>
      <c r="Z8" s="38"/>
      <c r="AA8" s="41" t="s">
        <v>74</v>
      </c>
      <c r="AB8" s="42">
        <f t="shared" ref="AB8:AH8" si="19">K8+R8</f>
        <v>70.57</v>
      </c>
      <c r="AC8" s="42">
        <f t="shared" si="19"/>
        <v>940.93</v>
      </c>
      <c r="AD8" s="42">
        <f t="shared" si="19"/>
        <v>624.18</v>
      </c>
      <c r="AE8" s="42">
        <f t="shared" si="19"/>
        <v>39.2</v>
      </c>
      <c r="AF8" s="42">
        <f t="shared" si="19"/>
        <v>318</v>
      </c>
      <c r="AG8" s="42">
        <f t="shared" si="19"/>
        <v>0</v>
      </c>
      <c r="AH8" s="42">
        <f t="shared" si="19"/>
        <v>1992.88</v>
      </c>
      <c r="AI8" s="41" t="s">
        <v>35</v>
      </c>
    </row>
    <row r="9" s="15" customFormat="1" ht="16" customHeight="1" spans="1:36">
      <c r="A9" s="37">
        <f t="shared" si="0"/>
        <v>6</v>
      </c>
      <c r="B9" s="38" t="s">
        <v>122</v>
      </c>
      <c r="C9" s="38" t="s">
        <v>125</v>
      </c>
      <c r="D9" s="40" t="s">
        <v>126</v>
      </c>
      <c r="E9" s="38">
        <v>3920.55</v>
      </c>
      <c r="F9" s="38">
        <v>3920.55</v>
      </c>
      <c r="G9" s="39">
        <v>6241.75</v>
      </c>
      <c r="H9" s="38">
        <v>3920.55</v>
      </c>
      <c r="I9" s="39">
        <v>4180</v>
      </c>
      <c r="J9" s="39"/>
      <c r="K9" s="38">
        <f t="shared" ref="K9:K40" si="20">ROUND(E9*0.018,2)</f>
        <v>70.57</v>
      </c>
      <c r="L9" s="38">
        <f t="shared" si="1"/>
        <v>627.29</v>
      </c>
      <c r="M9" s="39">
        <f t="shared" si="2"/>
        <v>499.34</v>
      </c>
      <c r="N9" s="38">
        <f t="shared" si="3"/>
        <v>27.44</v>
      </c>
      <c r="O9" s="39">
        <f t="shared" si="4"/>
        <v>209</v>
      </c>
      <c r="P9" s="39">
        <f t="shared" si="5"/>
        <v>0</v>
      </c>
      <c r="Q9" s="39">
        <f t="shared" si="6"/>
        <v>1433.64</v>
      </c>
      <c r="R9" s="38">
        <f t="shared" si="7"/>
        <v>0</v>
      </c>
      <c r="S9" s="38">
        <f t="shared" si="8"/>
        <v>313.64</v>
      </c>
      <c r="T9" s="39">
        <f t="shared" si="9"/>
        <v>124.84</v>
      </c>
      <c r="U9" s="38">
        <f t="shared" si="10"/>
        <v>11.76</v>
      </c>
      <c r="V9" s="39">
        <f t="shared" si="11"/>
        <v>209</v>
      </c>
      <c r="W9" s="39">
        <f t="shared" si="12"/>
        <v>0</v>
      </c>
      <c r="X9" s="38">
        <f t="shared" si="13"/>
        <v>659.24</v>
      </c>
      <c r="Y9" s="38">
        <f t="shared" si="14"/>
        <v>2092.88</v>
      </c>
      <c r="Z9" s="38"/>
      <c r="AA9" s="41" t="s">
        <v>74</v>
      </c>
      <c r="AB9" s="42">
        <f t="shared" ref="AB9:AH9" si="21">K9+R9</f>
        <v>70.57</v>
      </c>
      <c r="AC9" s="42">
        <f t="shared" si="21"/>
        <v>940.93</v>
      </c>
      <c r="AD9" s="42">
        <f t="shared" si="21"/>
        <v>624.18</v>
      </c>
      <c r="AE9" s="42">
        <f t="shared" si="21"/>
        <v>39.2</v>
      </c>
      <c r="AF9" s="42">
        <f t="shared" si="21"/>
        <v>418</v>
      </c>
      <c r="AG9" s="42">
        <f t="shared" si="21"/>
        <v>0</v>
      </c>
      <c r="AH9" s="42">
        <f t="shared" si="21"/>
        <v>2092.88</v>
      </c>
      <c r="AI9" s="41" t="s">
        <v>35</v>
      </c>
    </row>
    <row r="10" s="16" customFormat="1" ht="16" customHeight="1" spans="1:36">
      <c r="A10" s="47">
        <f t="shared" si="0"/>
        <v>7</v>
      </c>
      <c r="B10" s="48" t="s">
        <v>119</v>
      </c>
      <c r="C10" s="48" t="s">
        <v>127</v>
      </c>
      <c r="D10" s="49" t="s">
        <v>128</v>
      </c>
      <c r="E10" s="48">
        <v>3920.55</v>
      </c>
      <c r="F10" s="48">
        <v>3920.55</v>
      </c>
      <c r="G10" s="50">
        <v>6241.75</v>
      </c>
      <c r="H10" s="48">
        <v>3920.55</v>
      </c>
      <c r="I10" s="50">
        <v>2200</v>
      </c>
      <c r="J10" s="50"/>
      <c r="K10" s="48">
        <f t="shared" si="20"/>
        <v>70.57</v>
      </c>
      <c r="L10" s="48">
        <f t="shared" si="1"/>
        <v>627.29</v>
      </c>
      <c r="M10" s="50">
        <f t="shared" si="2"/>
        <v>499.34</v>
      </c>
      <c r="N10" s="48">
        <f t="shared" si="3"/>
        <v>27.44</v>
      </c>
      <c r="O10" s="50">
        <f t="shared" si="4"/>
        <v>110</v>
      </c>
      <c r="P10" s="50">
        <f t="shared" si="5"/>
        <v>0</v>
      </c>
      <c r="Q10" s="50">
        <f t="shared" si="6"/>
        <v>1334.64</v>
      </c>
      <c r="R10" s="48">
        <f t="shared" si="7"/>
        <v>0</v>
      </c>
      <c r="S10" s="48">
        <f t="shared" si="8"/>
        <v>313.64</v>
      </c>
      <c r="T10" s="50">
        <f t="shared" si="9"/>
        <v>124.84</v>
      </c>
      <c r="U10" s="48">
        <f t="shared" si="10"/>
        <v>11.76</v>
      </c>
      <c r="V10" s="50">
        <f t="shared" si="11"/>
        <v>110</v>
      </c>
      <c r="W10" s="50">
        <f t="shared" si="12"/>
        <v>0</v>
      </c>
      <c r="X10" s="48">
        <f t="shared" si="13"/>
        <v>560.24</v>
      </c>
      <c r="Y10" s="48">
        <f t="shared" si="14"/>
        <v>1894.88</v>
      </c>
      <c r="Z10" s="48"/>
      <c r="AA10" s="51" t="s">
        <v>58</v>
      </c>
      <c r="AB10" s="52">
        <f t="shared" ref="AB10:AH10" si="22">K10+R10</f>
        <v>70.57</v>
      </c>
      <c r="AC10" s="52">
        <f t="shared" si="22"/>
        <v>940.93</v>
      </c>
      <c r="AD10" s="52">
        <f t="shared" si="22"/>
        <v>624.18</v>
      </c>
      <c r="AE10" s="52">
        <f t="shared" si="22"/>
        <v>39.2</v>
      </c>
      <c r="AF10" s="52">
        <f t="shared" si="22"/>
        <v>220</v>
      </c>
      <c r="AG10" s="52">
        <f t="shared" si="22"/>
        <v>0</v>
      </c>
      <c r="AH10" s="52">
        <f t="shared" si="22"/>
        <v>1894.88</v>
      </c>
      <c r="AI10" s="51" t="s">
        <v>35</v>
      </c>
    </row>
    <row r="11" s="15" customFormat="1" ht="16" customHeight="1" spans="1:36">
      <c r="A11" s="37">
        <f t="shared" si="0"/>
        <v>8</v>
      </c>
      <c r="B11" s="38" t="s">
        <v>129</v>
      </c>
      <c r="C11" s="38" t="s">
        <v>130</v>
      </c>
      <c r="D11" s="40" t="s">
        <v>131</v>
      </c>
      <c r="E11" s="38">
        <v>3920.55</v>
      </c>
      <c r="F11" s="38">
        <v>3920.55</v>
      </c>
      <c r="G11" s="39">
        <v>6241.75</v>
      </c>
      <c r="H11" s="38">
        <v>3920.55</v>
      </c>
      <c r="I11" s="39">
        <v>2200</v>
      </c>
      <c r="J11" s="39"/>
      <c r="K11" s="38">
        <f t="shared" si="20"/>
        <v>70.57</v>
      </c>
      <c r="L11" s="38">
        <f t="shared" si="1"/>
        <v>627.29</v>
      </c>
      <c r="M11" s="39">
        <f t="shared" si="2"/>
        <v>499.34</v>
      </c>
      <c r="N11" s="38">
        <f t="shared" si="3"/>
        <v>27.44</v>
      </c>
      <c r="O11" s="39">
        <f t="shared" si="4"/>
        <v>110</v>
      </c>
      <c r="P11" s="39">
        <f t="shared" si="5"/>
        <v>0</v>
      </c>
      <c r="Q11" s="39">
        <f t="shared" si="6"/>
        <v>1334.64</v>
      </c>
      <c r="R11" s="38">
        <f t="shared" si="7"/>
        <v>0</v>
      </c>
      <c r="S11" s="38">
        <f t="shared" si="8"/>
        <v>313.64</v>
      </c>
      <c r="T11" s="39">
        <f t="shared" si="9"/>
        <v>124.84</v>
      </c>
      <c r="U11" s="38">
        <f t="shared" si="10"/>
        <v>11.76</v>
      </c>
      <c r="V11" s="39">
        <f t="shared" si="11"/>
        <v>110</v>
      </c>
      <c r="W11" s="39">
        <f t="shared" si="12"/>
        <v>0</v>
      </c>
      <c r="X11" s="38">
        <f t="shared" si="13"/>
        <v>560.24</v>
      </c>
      <c r="Y11" s="38">
        <f t="shared" si="14"/>
        <v>1894.88</v>
      </c>
      <c r="Z11" s="38"/>
      <c r="AA11" s="41" t="s">
        <v>58</v>
      </c>
      <c r="AB11" s="42">
        <f t="shared" ref="AB11:AH11" si="23">K11+R11</f>
        <v>70.57</v>
      </c>
      <c r="AC11" s="42">
        <f t="shared" si="23"/>
        <v>940.93</v>
      </c>
      <c r="AD11" s="42">
        <f t="shared" si="23"/>
        <v>624.18</v>
      </c>
      <c r="AE11" s="42">
        <f t="shared" si="23"/>
        <v>39.2</v>
      </c>
      <c r="AF11" s="42">
        <f t="shared" si="23"/>
        <v>220</v>
      </c>
      <c r="AG11" s="42">
        <f t="shared" si="23"/>
        <v>0</v>
      </c>
      <c r="AH11" s="42">
        <f t="shared" si="23"/>
        <v>1894.88</v>
      </c>
      <c r="AI11" s="41" t="s">
        <v>35</v>
      </c>
    </row>
    <row r="12" s="15" customFormat="1" ht="16" customHeight="1" spans="1:36">
      <c r="A12" s="37">
        <f t="shared" si="0"/>
        <v>9</v>
      </c>
      <c r="B12" s="38" t="s">
        <v>129</v>
      </c>
      <c r="C12" s="38" t="s">
        <v>132</v>
      </c>
      <c r="D12" s="220" t="s">
        <v>133</v>
      </c>
      <c r="E12" s="38">
        <v>3920.55</v>
      </c>
      <c r="F12" s="38">
        <v>3920.55</v>
      </c>
      <c r="G12" s="39">
        <v>6241.75</v>
      </c>
      <c r="H12" s="38">
        <v>3920.55</v>
      </c>
      <c r="I12" s="39">
        <v>2200</v>
      </c>
      <c r="J12" s="39"/>
      <c r="K12" s="38">
        <f t="shared" si="20"/>
        <v>70.57</v>
      </c>
      <c r="L12" s="38">
        <f t="shared" si="1"/>
        <v>627.29</v>
      </c>
      <c r="M12" s="39">
        <f t="shared" si="2"/>
        <v>499.34</v>
      </c>
      <c r="N12" s="38">
        <f t="shared" si="3"/>
        <v>27.44</v>
      </c>
      <c r="O12" s="39">
        <f t="shared" si="4"/>
        <v>110</v>
      </c>
      <c r="P12" s="39">
        <f t="shared" si="5"/>
        <v>0</v>
      </c>
      <c r="Q12" s="39">
        <f t="shared" si="6"/>
        <v>1334.64</v>
      </c>
      <c r="R12" s="38">
        <f t="shared" si="7"/>
        <v>0</v>
      </c>
      <c r="S12" s="38">
        <f t="shared" si="8"/>
        <v>313.64</v>
      </c>
      <c r="T12" s="39">
        <f t="shared" si="9"/>
        <v>124.84</v>
      </c>
      <c r="U12" s="38">
        <f t="shared" si="10"/>
        <v>11.76</v>
      </c>
      <c r="V12" s="39">
        <f t="shared" si="11"/>
        <v>110</v>
      </c>
      <c r="W12" s="39">
        <f t="shared" si="12"/>
        <v>0</v>
      </c>
      <c r="X12" s="38">
        <f t="shared" si="13"/>
        <v>560.24</v>
      </c>
      <c r="Y12" s="38">
        <f t="shared" si="14"/>
        <v>1894.88</v>
      </c>
      <c r="Z12" s="38"/>
      <c r="AA12" s="41" t="s">
        <v>58</v>
      </c>
      <c r="AB12" s="42">
        <f t="shared" ref="AB12:AH12" si="24">K12+R12</f>
        <v>70.57</v>
      </c>
      <c r="AC12" s="42">
        <f t="shared" si="24"/>
        <v>940.93</v>
      </c>
      <c r="AD12" s="42">
        <f t="shared" si="24"/>
        <v>624.18</v>
      </c>
      <c r="AE12" s="42">
        <f t="shared" si="24"/>
        <v>39.2</v>
      </c>
      <c r="AF12" s="42">
        <f t="shared" si="24"/>
        <v>220</v>
      </c>
      <c r="AG12" s="42">
        <f t="shared" si="24"/>
        <v>0</v>
      </c>
      <c r="AH12" s="42">
        <f t="shared" si="24"/>
        <v>1894.88</v>
      </c>
      <c r="AI12" s="41" t="s">
        <v>35</v>
      </c>
    </row>
    <row r="13" s="15" customFormat="1" ht="16" customHeight="1" spans="1:36">
      <c r="A13" s="37">
        <f t="shared" si="0"/>
        <v>10</v>
      </c>
      <c r="B13" s="38" t="s">
        <v>129</v>
      </c>
      <c r="C13" s="38" t="s">
        <v>134</v>
      </c>
      <c r="D13" s="40" t="s">
        <v>135</v>
      </c>
      <c r="E13" s="38">
        <v>3920.55</v>
      </c>
      <c r="F13" s="38">
        <v>3920.55</v>
      </c>
      <c r="G13" s="39">
        <v>6241.75</v>
      </c>
      <c r="H13" s="38">
        <v>3920.55</v>
      </c>
      <c r="I13" s="39">
        <v>2200</v>
      </c>
      <c r="J13" s="39"/>
      <c r="K13" s="38">
        <f t="shared" si="20"/>
        <v>70.57</v>
      </c>
      <c r="L13" s="38">
        <f t="shared" si="1"/>
        <v>627.29</v>
      </c>
      <c r="M13" s="39">
        <f t="shared" si="2"/>
        <v>499.34</v>
      </c>
      <c r="N13" s="38">
        <f t="shared" si="3"/>
        <v>27.44</v>
      </c>
      <c r="O13" s="39">
        <f t="shared" si="4"/>
        <v>110</v>
      </c>
      <c r="P13" s="39">
        <f t="shared" si="5"/>
        <v>0</v>
      </c>
      <c r="Q13" s="39">
        <f t="shared" si="6"/>
        <v>1334.64</v>
      </c>
      <c r="R13" s="38">
        <f t="shared" si="7"/>
        <v>0</v>
      </c>
      <c r="S13" s="38">
        <f t="shared" si="8"/>
        <v>313.64</v>
      </c>
      <c r="T13" s="39">
        <f t="shared" si="9"/>
        <v>124.84</v>
      </c>
      <c r="U13" s="38">
        <f t="shared" si="10"/>
        <v>11.76</v>
      </c>
      <c r="V13" s="39">
        <f t="shared" si="11"/>
        <v>110</v>
      </c>
      <c r="W13" s="39">
        <f t="shared" si="12"/>
        <v>0</v>
      </c>
      <c r="X13" s="38">
        <f t="shared" si="13"/>
        <v>560.24</v>
      </c>
      <c r="Y13" s="38">
        <f t="shared" si="14"/>
        <v>1894.88</v>
      </c>
      <c r="Z13" s="38"/>
      <c r="AA13" s="41" t="s">
        <v>58</v>
      </c>
      <c r="AB13" s="42">
        <f t="shared" ref="AB13:AH13" si="25">K13+R13</f>
        <v>70.57</v>
      </c>
      <c r="AC13" s="42">
        <f t="shared" si="25"/>
        <v>940.93</v>
      </c>
      <c r="AD13" s="42">
        <f t="shared" si="25"/>
        <v>624.18</v>
      </c>
      <c r="AE13" s="42">
        <f t="shared" si="25"/>
        <v>39.2</v>
      </c>
      <c r="AF13" s="42">
        <f t="shared" si="25"/>
        <v>220</v>
      </c>
      <c r="AG13" s="42">
        <f t="shared" si="25"/>
        <v>0</v>
      </c>
      <c r="AH13" s="42">
        <f t="shared" si="25"/>
        <v>1894.88</v>
      </c>
      <c r="AI13" s="41" t="s">
        <v>35</v>
      </c>
    </row>
    <row r="14" s="15" customFormat="1" ht="16" customHeight="1" spans="1:36">
      <c r="A14" s="37">
        <f t="shared" si="0"/>
        <v>11</v>
      </c>
      <c r="B14" s="38" t="s">
        <v>119</v>
      </c>
      <c r="C14" s="38" t="s">
        <v>136</v>
      </c>
      <c r="D14" s="40" t="s">
        <v>137</v>
      </c>
      <c r="E14" s="38">
        <v>3920.55</v>
      </c>
      <c r="F14" s="38">
        <v>3920.55</v>
      </c>
      <c r="G14" s="39">
        <v>6241.75</v>
      </c>
      <c r="H14" s="38">
        <v>3920.55</v>
      </c>
      <c r="I14" s="39">
        <v>4180</v>
      </c>
      <c r="J14" s="39"/>
      <c r="K14" s="38">
        <f t="shared" si="20"/>
        <v>70.57</v>
      </c>
      <c r="L14" s="38">
        <f t="shared" si="1"/>
        <v>627.29</v>
      </c>
      <c r="M14" s="39">
        <f t="shared" si="2"/>
        <v>499.34</v>
      </c>
      <c r="N14" s="38">
        <f t="shared" si="3"/>
        <v>27.44</v>
      </c>
      <c r="O14" s="39">
        <f t="shared" si="4"/>
        <v>209</v>
      </c>
      <c r="P14" s="39">
        <f t="shared" si="5"/>
        <v>0</v>
      </c>
      <c r="Q14" s="39">
        <f t="shared" si="6"/>
        <v>1433.64</v>
      </c>
      <c r="R14" s="38">
        <f t="shared" si="7"/>
        <v>0</v>
      </c>
      <c r="S14" s="38">
        <f t="shared" si="8"/>
        <v>313.64</v>
      </c>
      <c r="T14" s="39">
        <f t="shared" si="9"/>
        <v>124.84</v>
      </c>
      <c r="U14" s="38">
        <f t="shared" si="10"/>
        <v>11.76</v>
      </c>
      <c r="V14" s="39">
        <f t="shared" si="11"/>
        <v>209</v>
      </c>
      <c r="W14" s="39">
        <f t="shared" si="12"/>
        <v>0</v>
      </c>
      <c r="X14" s="38">
        <f t="shared" si="13"/>
        <v>659.24</v>
      </c>
      <c r="Y14" s="38">
        <f t="shared" si="14"/>
        <v>2092.88</v>
      </c>
      <c r="Z14" s="38"/>
      <c r="AA14" s="41" t="s">
        <v>58</v>
      </c>
      <c r="AB14" s="42">
        <f t="shared" ref="AB14:AH14" si="26">K14+R14</f>
        <v>70.57</v>
      </c>
      <c r="AC14" s="42">
        <f t="shared" si="26"/>
        <v>940.93</v>
      </c>
      <c r="AD14" s="42">
        <f t="shared" si="26"/>
        <v>624.18</v>
      </c>
      <c r="AE14" s="42">
        <f t="shared" si="26"/>
        <v>39.2</v>
      </c>
      <c r="AF14" s="42">
        <f t="shared" si="26"/>
        <v>418</v>
      </c>
      <c r="AG14" s="42">
        <f t="shared" si="26"/>
        <v>0</v>
      </c>
      <c r="AH14" s="42">
        <f t="shared" si="26"/>
        <v>2092.88</v>
      </c>
      <c r="AI14" s="41" t="s">
        <v>35</v>
      </c>
    </row>
    <row r="15" s="15" customFormat="1" ht="16" customHeight="1" spans="1:36">
      <c r="A15" s="37">
        <f t="shared" si="0"/>
        <v>12</v>
      </c>
      <c r="B15" s="38" t="s">
        <v>138</v>
      </c>
      <c r="C15" s="38" t="s">
        <v>139</v>
      </c>
      <c r="D15" s="40" t="s">
        <v>140</v>
      </c>
      <c r="E15" s="38">
        <v>3920.55</v>
      </c>
      <c r="F15" s="38">
        <v>3920.55</v>
      </c>
      <c r="G15" s="39">
        <v>6241.75</v>
      </c>
      <c r="H15" s="38">
        <v>3920.55</v>
      </c>
      <c r="I15" s="39">
        <v>3180</v>
      </c>
      <c r="J15" s="39"/>
      <c r="K15" s="38">
        <f t="shared" si="20"/>
        <v>70.57</v>
      </c>
      <c r="L15" s="38">
        <f t="shared" si="1"/>
        <v>627.29</v>
      </c>
      <c r="M15" s="39">
        <f t="shared" si="2"/>
        <v>499.34</v>
      </c>
      <c r="N15" s="38">
        <f t="shared" si="3"/>
        <v>27.44</v>
      </c>
      <c r="O15" s="39">
        <f t="shared" si="4"/>
        <v>159</v>
      </c>
      <c r="P15" s="39">
        <f t="shared" si="5"/>
        <v>0</v>
      </c>
      <c r="Q15" s="39">
        <f t="shared" si="6"/>
        <v>1383.64</v>
      </c>
      <c r="R15" s="38">
        <f t="shared" si="7"/>
        <v>0</v>
      </c>
      <c r="S15" s="38">
        <f t="shared" si="8"/>
        <v>313.64</v>
      </c>
      <c r="T15" s="39">
        <f t="shared" si="9"/>
        <v>124.84</v>
      </c>
      <c r="U15" s="38">
        <f t="shared" si="10"/>
        <v>11.76</v>
      </c>
      <c r="V15" s="39">
        <f t="shared" si="11"/>
        <v>159</v>
      </c>
      <c r="W15" s="39">
        <f t="shared" si="12"/>
        <v>0</v>
      </c>
      <c r="X15" s="38">
        <f t="shared" si="13"/>
        <v>609.24</v>
      </c>
      <c r="Y15" s="38">
        <f t="shared" si="14"/>
        <v>1992.88</v>
      </c>
      <c r="Z15" s="38"/>
      <c r="AA15" s="41" t="s">
        <v>74</v>
      </c>
      <c r="AB15" s="42">
        <f t="shared" ref="AB15:AH15" si="27">K15+R15</f>
        <v>70.57</v>
      </c>
      <c r="AC15" s="42">
        <f t="shared" si="27"/>
        <v>940.93</v>
      </c>
      <c r="AD15" s="42">
        <f t="shared" si="27"/>
        <v>624.18</v>
      </c>
      <c r="AE15" s="42">
        <f t="shared" si="27"/>
        <v>39.2</v>
      </c>
      <c r="AF15" s="42">
        <f t="shared" si="27"/>
        <v>318</v>
      </c>
      <c r="AG15" s="42">
        <f t="shared" si="27"/>
        <v>0</v>
      </c>
      <c r="AH15" s="42">
        <f t="shared" si="27"/>
        <v>1992.88</v>
      </c>
      <c r="AI15" s="41" t="s">
        <v>35</v>
      </c>
    </row>
    <row r="16" spans="1:36">
      <c r="A16" s="37">
        <f t="shared" si="0"/>
        <v>13</v>
      </c>
      <c r="B16" s="38" t="s">
        <v>129</v>
      </c>
      <c r="C16" s="38" t="s">
        <v>141</v>
      </c>
      <c r="D16" s="40" t="s">
        <v>142</v>
      </c>
      <c r="E16" s="38">
        <v>3920.55</v>
      </c>
      <c r="F16" s="38">
        <v>3920.55</v>
      </c>
      <c r="G16" s="39">
        <v>6241.75</v>
      </c>
      <c r="H16" s="38">
        <v>3920.55</v>
      </c>
      <c r="I16" s="39">
        <v>3180</v>
      </c>
      <c r="J16" s="39"/>
      <c r="K16" s="38">
        <f t="shared" si="20"/>
        <v>70.57</v>
      </c>
      <c r="L16" s="38">
        <f t="shared" si="1"/>
        <v>627.29</v>
      </c>
      <c r="M16" s="39">
        <f t="shared" si="2"/>
        <v>499.34</v>
      </c>
      <c r="N16" s="38">
        <f t="shared" si="3"/>
        <v>27.44</v>
      </c>
      <c r="O16" s="39">
        <f t="shared" si="4"/>
        <v>159</v>
      </c>
      <c r="P16" s="39">
        <f t="shared" si="5"/>
        <v>0</v>
      </c>
      <c r="Q16" s="39">
        <f t="shared" si="6"/>
        <v>1383.64</v>
      </c>
      <c r="R16" s="38">
        <f t="shared" si="7"/>
        <v>0</v>
      </c>
      <c r="S16" s="38">
        <f t="shared" si="8"/>
        <v>313.64</v>
      </c>
      <c r="T16" s="39">
        <f t="shared" si="9"/>
        <v>124.84</v>
      </c>
      <c r="U16" s="38">
        <f t="shared" si="10"/>
        <v>11.76</v>
      </c>
      <c r="V16" s="39">
        <f t="shared" si="11"/>
        <v>159</v>
      </c>
      <c r="W16" s="39">
        <f t="shared" si="12"/>
        <v>0</v>
      </c>
      <c r="X16" s="38">
        <f t="shared" si="13"/>
        <v>609.24</v>
      </c>
      <c r="Y16" s="38">
        <f t="shared" si="14"/>
        <v>1992.88</v>
      </c>
      <c r="Z16" s="38"/>
      <c r="AA16" s="41" t="s">
        <v>58</v>
      </c>
      <c r="AB16" s="42">
        <f t="shared" ref="AB16:AH16" si="28">K16+R16</f>
        <v>70.57</v>
      </c>
      <c r="AC16" s="42">
        <f t="shared" si="28"/>
        <v>940.93</v>
      </c>
      <c r="AD16" s="42">
        <f t="shared" si="28"/>
        <v>624.18</v>
      </c>
      <c r="AE16" s="42">
        <f t="shared" si="28"/>
        <v>39.2</v>
      </c>
      <c r="AF16" s="42">
        <f t="shared" si="28"/>
        <v>318</v>
      </c>
      <c r="AG16" s="42">
        <f t="shared" si="28"/>
        <v>0</v>
      </c>
      <c r="AH16" s="42">
        <f t="shared" si="28"/>
        <v>1992.88</v>
      </c>
      <c r="AI16" s="41" t="s">
        <v>35</v>
      </c>
      <c r="AJ16" s="15"/>
    </row>
    <row r="17" s="15" customFormat="1" ht="16" customHeight="1" spans="1:36">
      <c r="A17" s="37">
        <f t="shared" si="0"/>
        <v>14</v>
      </c>
      <c r="B17" s="38" t="s">
        <v>143</v>
      </c>
      <c r="C17" s="38" t="s">
        <v>144</v>
      </c>
      <c r="D17" s="40" t="s">
        <v>145</v>
      </c>
      <c r="E17" s="38">
        <v>4500</v>
      </c>
      <c r="F17" s="38">
        <v>4500</v>
      </c>
      <c r="G17" s="39">
        <v>6241.75</v>
      </c>
      <c r="H17" s="38">
        <v>4500</v>
      </c>
      <c r="I17" s="39">
        <v>4180</v>
      </c>
      <c r="J17" s="39"/>
      <c r="K17" s="38">
        <f t="shared" si="20"/>
        <v>81</v>
      </c>
      <c r="L17" s="38">
        <f t="shared" si="1"/>
        <v>720</v>
      </c>
      <c r="M17" s="39">
        <f t="shared" si="2"/>
        <v>499.34</v>
      </c>
      <c r="N17" s="38">
        <f t="shared" si="3"/>
        <v>31.5</v>
      </c>
      <c r="O17" s="39">
        <f t="shared" si="4"/>
        <v>209</v>
      </c>
      <c r="P17" s="39">
        <f t="shared" si="5"/>
        <v>0</v>
      </c>
      <c r="Q17" s="39">
        <f t="shared" si="6"/>
        <v>1540.84</v>
      </c>
      <c r="R17" s="38">
        <f t="shared" si="7"/>
        <v>0</v>
      </c>
      <c r="S17" s="38">
        <f t="shared" si="8"/>
        <v>360</v>
      </c>
      <c r="T17" s="39">
        <f t="shared" si="9"/>
        <v>124.84</v>
      </c>
      <c r="U17" s="38">
        <f t="shared" si="10"/>
        <v>13.5</v>
      </c>
      <c r="V17" s="39">
        <f t="shared" si="11"/>
        <v>209</v>
      </c>
      <c r="W17" s="39">
        <f t="shared" si="12"/>
        <v>0</v>
      </c>
      <c r="X17" s="38">
        <f t="shared" si="13"/>
        <v>707.34</v>
      </c>
      <c r="Y17" s="38">
        <f t="shared" si="14"/>
        <v>2248.18</v>
      </c>
      <c r="Z17" s="38"/>
      <c r="AA17" s="41" t="s">
        <v>82</v>
      </c>
      <c r="AB17" s="42">
        <f t="shared" ref="AB17:AH17" si="29">K17+R17</f>
        <v>81</v>
      </c>
      <c r="AC17" s="42">
        <f t="shared" si="29"/>
        <v>1080</v>
      </c>
      <c r="AD17" s="42">
        <f t="shared" si="29"/>
        <v>624.18</v>
      </c>
      <c r="AE17" s="42">
        <f t="shared" si="29"/>
        <v>45</v>
      </c>
      <c r="AF17" s="42">
        <f t="shared" si="29"/>
        <v>418</v>
      </c>
      <c r="AG17" s="42">
        <f t="shared" si="29"/>
        <v>0</v>
      </c>
      <c r="AH17" s="42">
        <f t="shared" si="29"/>
        <v>2248.18</v>
      </c>
      <c r="AI17" s="41" t="s">
        <v>31</v>
      </c>
    </row>
    <row r="18" s="15" customFormat="1" ht="16" customHeight="1" spans="1:36">
      <c r="A18" s="37">
        <f t="shared" si="0"/>
        <v>15</v>
      </c>
      <c r="B18" s="38" t="s">
        <v>143</v>
      </c>
      <c r="C18" s="38" t="s">
        <v>146</v>
      </c>
      <c r="D18" s="40" t="s">
        <v>147</v>
      </c>
      <c r="E18" s="38">
        <v>3920.55</v>
      </c>
      <c r="F18" s="38">
        <v>3920.55</v>
      </c>
      <c r="G18" s="39">
        <v>6241.75</v>
      </c>
      <c r="H18" s="38">
        <v>3920.55</v>
      </c>
      <c r="I18" s="39">
        <v>4180</v>
      </c>
      <c r="J18" s="39"/>
      <c r="K18" s="38">
        <f t="shared" si="20"/>
        <v>70.57</v>
      </c>
      <c r="L18" s="38">
        <f t="shared" si="1"/>
        <v>627.29</v>
      </c>
      <c r="M18" s="39">
        <f t="shared" si="2"/>
        <v>499.34</v>
      </c>
      <c r="N18" s="38">
        <f t="shared" si="3"/>
        <v>27.44</v>
      </c>
      <c r="O18" s="39">
        <f t="shared" si="4"/>
        <v>209</v>
      </c>
      <c r="P18" s="39">
        <f t="shared" si="5"/>
        <v>0</v>
      </c>
      <c r="Q18" s="39">
        <f t="shared" si="6"/>
        <v>1433.64</v>
      </c>
      <c r="R18" s="38">
        <f t="shared" si="7"/>
        <v>0</v>
      </c>
      <c r="S18" s="38">
        <f t="shared" si="8"/>
        <v>313.64</v>
      </c>
      <c r="T18" s="39">
        <f t="shared" si="9"/>
        <v>124.84</v>
      </c>
      <c r="U18" s="38">
        <f t="shared" si="10"/>
        <v>11.76</v>
      </c>
      <c r="V18" s="39">
        <f t="shared" si="11"/>
        <v>209</v>
      </c>
      <c r="W18" s="39">
        <f t="shared" si="12"/>
        <v>0</v>
      </c>
      <c r="X18" s="38">
        <f t="shared" si="13"/>
        <v>659.24</v>
      </c>
      <c r="Y18" s="38">
        <f t="shared" si="14"/>
        <v>2092.88</v>
      </c>
      <c r="Z18" s="38"/>
      <c r="AA18" s="41" t="s">
        <v>82</v>
      </c>
      <c r="AB18" s="42">
        <f t="shared" ref="AB18:AH18" si="30">K18+R18</f>
        <v>70.57</v>
      </c>
      <c r="AC18" s="42">
        <f t="shared" si="30"/>
        <v>940.93</v>
      </c>
      <c r="AD18" s="42">
        <f t="shared" si="30"/>
        <v>624.18</v>
      </c>
      <c r="AE18" s="42">
        <f t="shared" si="30"/>
        <v>39.2</v>
      </c>
      <c r="AF18" s="42">
        <f t="shared" si="30"/>
        <v>418</v>
      </c>
      <c r="AG18" s="42">
        <f t="shared" si="30"/>
        <v>0</v>
      </c>
      <c r="AH18" s="42">
        <f t="shared" si="30"/>
        <v>2092.88</v>
      </c>
      <c r="AI18" s="41" t="s">
        <v>31</v>
      </c>
    </row>
    <row r="19" s="15" customFormat="1" ht="16" customHeight="1" spans="1:36">
      <c r="A19" s="37">
        <f t="shared" si="0"/>
        <v>16</v>
      </c>
      <c r="B19" s="38" t="s">
        <v>148</v>
      </c>
      <c r="C19" s="38" t="s">
        <v>149</v>
      </c>
      <c r="D19" s="40" t="s">
        <v>150</v>
      </c>
      <c r="E19" s="38">
        <v>3920.55</v>
      </c>
      <c r="F19" s="38">
        <v>3920.55</v>
      </c>
      <c r="G19" s="39">
        <v>6241.75</v>
      </c>
      <c r="H19" s="38">
        <v>3920.55</v>
      </c>
      <c r="I19" s="39">
        <v>3180</v>
      </c>
      <c r="J19" s="39"/>
      <c r="K19" s="38">
        <f t="shared" si="20"/>
        <v>70.57</v>
      </c>
      <c r="L19" s="38">
        <f t="shared" si="1"/>
        <v>627.29</v>
      </c>
      <c r="M19" s="39">
        <f t="shared" si="2"/>
        <v>499.34</v>
      </c>
      <c r="N19" s="38">
        <f t="shared" si="3"/>
        <v>27.44</v>
      </c>
      <c r="O19" s="39">
        <f t="shared" si="4"/>
        <v>159</v>
      </c>
      <c r="P19" s="39">
        <f t="shared" si="5"/>
        <v>0</v>
      </c>
      <c r="Q19" s="39">
        <f t="shared" si="6"/>
        <v>1383.64</v>
      </c>
      <c r="R19" s="38">
        <f t="shared" si="7"/>
        <v>0</v>
      </c>
      <c r="S19" s="38">
        <f t="shared" si="8"/>
        <v>313.64</v>
      </c>
      <c r="T19" s="39">
        <f t="shared" si="9"/>
        <v>124.84</v>
      </c>
      <c r="U19" s="38">
        <f t="shared" si="10"/>
        <v>11.76</v>
      </c>
      <c r="V19" s="39">
        <f t="shared" si="11"/>
        <v>159</v>
      </c>
      <c r="W19" s="39">
        <f t="shared" si="12"/>
        <v>0</v>
      </c>
      <c r="X19" s="38">
        <f t="shared" si="13"/>
        <v>609.24</v>
      </c>
      <c r="Y19" s="38">
        <f t="shared" si="14"/>
        <v>1992.88</v>
      </c>
      <c r="Z19" s="38"/>
      <c r="AA19" s="41" t="s">
        <v>82</v>
      </c>
      <c r="AB19" s="42">
        <f t="shared" ref="AB19:AH19" si="31">K19+R19</f>
        <v>70.57</v>
      </c>
      <c r="AC19" s="42">
        <f t="shared" si="31"/>
        <v>940.93</v>
      </c>
      <c r="AD19" s="42">
        <f t="shared" si="31"/>
        <v>624.18</v>
      </c>
      <c r="AE19" s="42">
        <f t="shared" si="31"/>
        <v>39.2</v>
      </c>
      <c r="AF19" s="42">
        <f t="shared" si="31"/>
        <v>318</v>
      </c>
      <c r="AG19" s="42">
        <f t="shared" si="31"/>
        <v>0</v>
      </c>
      <c r="AH19" s="42">
        <f t="shared" si="31"/>
        <v>1992.88</v>
      </c>
      <c r="AI19" s="41" t="s">
        <v>31</v>
      </c>
    </row>
    <row r="20" s="15" customFormat="1" ht="16" customHeight="1" spans="1:36">
      <c r="A20" s="37">
        <f t="shared" si="0"/>
        <v>17</v>
      </c>
      <c r="B20" s="38" t="s">
        <v>148</v>
      </c>
      <c r="C20" s="45" t="s">
        <v>151</v>
      </c>
      <c r="D20" s="46" t="s">
        <v>152</v>
      </c>
      <c r="E20" s="38">
        <v>3920.55</v>
      </c>
      <c r="F20" s="38">
        <v>3920.55</v>
      </c>
      <c r="G20" s="39">
        <v>6241.75</v>
      </c>
      <c r="H20" s="38">
        <v>3920.55</v>
      </c>
      <c r="I20" s="39">
        <v>3180</v>
      </c>
      <c r="J20" s="39"/>
      <c r="K20" s="38">
        <f t="shared" si="20"/>
        <v>70.57</v>
      </c>
      <c r="L20" s="38">
        <f t="shared" si="1"/>
        <v>627.29</v>
      </c>
      <c r="M20" s="39">
        <f t="shared" si="2"/>
        <v>499.34</v>
      </c>
      <c r="N20" s="38">
        <f t="shared" si="3"/>
        <v>27.44</v>
      </c>
      <c r="O20" s="39">
        <f t="shared" si="4"/>
        <v>159</v>
      </c>
      <c r="P20" s="39">
        <f t="shared" si="5"/>
        <v>0</v>
      </c>
      <c r="Q20" s="39">
        <f t="shared" si="6"/>
        <v>1383.64</v>
      </c>
      <c r="R20" s="38">
        <f t="shared" si="7"/>
        <v>0</v>
      </c>
      <c r="S20" s="38">
        <f t="shared" si="8"/>
        <v>313.64</v>
      </c>
      <c r="T20" s="39">
        <f t="shared" si="9"/>
        <v>124.84</v>
      </c>
      <c r="U20" s="38">
        <f t="shared" si="10"/>
        <v>11.76</v>
      </c>
      <c r="V20" s="39">
        <f t="shared" si="11"/>
        <v>159</v>
      </c>
      <c r="W20" s="39">
        <f t="shared" si="12"/>
        <v>0</v>
      </c>
      <c r="X20" s="38">
        <f t="shared" si="13"/>
        <v>609.24</v>
      </c>
      <c r="Y20" s="38">
        <f t="shared" si="14"/>
        <v>1992.88</v>
      </c>
      <c r="Z20" s="38"/>
      <c r="AA20" s="41" t="s">
        <v>83</v>
      </c>
      <c r="AB20" s="42">
        <f t="shared" ref="AB20:AH20" si="32">K20+R20</f>
        <v>70.57</v>
      </c>
      <c r="AC20" s="42">
        <f t="shared" si="32"/>
        <v>940.93</v>
      </c>
      <c r="AD20" s="42">
        <f t="shared" si="32"/>
        <v>624.18</v>
      </c>
      <c r="AE20" s="42">
        <f t="shared" si="32"/>
        <v>39.2</v>
      </c>
      <c r="AF20" s="42">
        <f t="shared" si="32"/>
        <v>318</v>
      </c>
      <c r="AG20" s="42">
        <f t="shared" si="32"/>
        <v>0</v>
      </c>
      <c r="AH20" s="42">
        <f t="shared" si="32"/>
        <v>1992.88</v>
      </c>
      <c r="AI20" s="41" t="s">
        <v>32</v>
      </c>
    </row>
    <row r="21" s="15" customFormat="1" ht="16" customHeight="1" spans="1:36">
      <c r="A21" s="37">
        <f t="shared" si="0"/>
        <v>18</v>
      </c>
      <c r="B21" s="38" t="s">
        <v>153</v>
      </c>
      <c r="C21" s="45" t="s">
        <v>154</v>
      </c>
      <c r="D21" s="221" t="s">
        <v>155</v>
      </c>
      <c r="E21" s="38">
        <v>3920.55</v>
      </c>
      <c r="F21" s="38">
        <v>3920.55</v>
      </c>
      <c r="G21" s="39">
        <v>6241.75</v>
      </c>
      <c r="H21" s="38">
        <v>3920.55</v>
      </c>
      <c r="I21" s="39">
        <v>3180</v>
      </c>
      <c r="J21" s="39"/>
      <c r="K21" s="38">
        <f t="shared" si="20"/>
        <v>70.57</v>
      </c>
      <c r="L21" s="38">
        <f t="shared" si="1"/>
        <v>627.29</v>
      </c>
      <c r="M21" s="39">
        <f t="shared" si="2"/>
        <v>499.34</v>
      </c>
      <c r="N21" s="38">
        <f t="shared" si="3"/>
        <v>27.44</v>
      </c>
      <c r="O21" s="39">
        <f t="shared" si="4"/>
        <v>159</v>
      </c>
      <c r="P21" s="39">
        <f t="shared" si="5"/>
        <v>0</v>
      </c>
      <c r="Q21" s="39">
        <f t="shared" si="6"/>
        <v>1383.64</v>
      </c>
      <c r="R21" s="38">
        <f t="shared" si="7"/>
        <v>0</v>
      </c>
      <c r="S21" s="38">
        <f t="shared" si="8"/>
        <v>313.64</v>
      </c>
      <c r="T21" s="39">
        <f t="shared" si="9"/>
        <v>124.84</v>
      </c>
      <c r="U21" s="38">
        <f t="shared" si="10"/>
        <v>11.76</v>
      </c>
      <c r="V21" s="39">
        <f t="shared" si="11"/>
        <v>159</v>
      </c>
      <c r="W21" s="39">
        <f t="shared" si="12"/>
        <v>0</v>
      </c>
      <c r="X21" s="38">
        <f t="shared" si="13"/>
        <v>609.24</v>
      </c>
      <c r="Y21" s="38">
        <f t="shared" si="14"/>
        <v>1992.88</v>
      </c>
      <c r="Z21" s="38"/>
      <c r="AA21" s="41" t="s">
        <v>58</v>
      </c>
      <c r="AB21" s="42">
        <f t="shared" ref="AB21:AH21" si="33">K21+R21</f>
        <v>70.57</v>
      </c>
      <c r="AC21" s="42">
        <f t="shared" si="33"/>
        <v>940.93</v>
      </c>
      <c r="AD21" s="42">
        <f t="shared" si="33"/>
        <v>624.18</v>
      </c>
      <c r="AE21" s="42">
        <f t="shared" si="33"/>
        <v>39.2</v>
      </c>
      <c r="AF21" s="42">
        <f t="shared" si="33"/>
        <v>318</v>
      </c>
      <c r="AG21" s="42">
        <f t="shared" si="33"/>
        <v>0</v>
      </c>
      <c r="AH21" s="42">
        <f t="shared" si="33"/>
        <v>1992.88</v>
      </c>
      <c r="AI21" s="41" t="s">
        <v>35</v>
      </c>
    </row>
    <row r="22" s="15" customFormat="1" ht="16" customHeight="1" spans="1:36">
      <c r="A22" s="37">
        <f t="shared" si="0"/>
        <v>19</v>
      </c>
      <c r="B22" s="38" t="s">
        <v>153</v>
      </c>
      <c r="C22" s="38" t="s">
        <v>156</v>
      </c>
      <c r="D22" s="40" t="s">
        <v>157</v>
      </c>
      <c r="E22" s="38">
        <v>3920.55</v>
      </c>
      <c r="F22" s="38">
        <v>3920.55</v>
      </c>
      <c r="G22" s="39">
        <v>6241.75</v>
      </c>
      <c r="H22" s="38">
        <v>3920.55</v>
      </c>
      <c r="I22" s="39">
        <v>4180</v>
      </c>
      <c r="J22" s="39"/>
      <c r="K22" s="38">
        <f t="shared" si="20"/>
        <v>70.57</v>
      </c>
      <c r="L22" s="38">
        <f t="shared" si="1"/>
        <v>627.29</v>
      </c>
      <c r="M22" s="39">
        <f t="shared" si="2"/>
        <v>499.34</v>
      </c>
      <c r="N22" s="38">
        <f t="shared" si="3"/>
        <v>27.44</v>
      </c>
      <c r="O22" s="39">
        <f t="shared" si="4"/>
        <v>209</v>
      </c>
      <c r="P22" s="39">
        <f t="shared" si="5"/>
        <v>0</v>
      </c>
      <c r="Q22" s="39">
        <f t="shared" si="6"/>
        <v>1433.64</v>
      </c>
      <c r="R22" s="38">
        <f t="shared" si="7"/>
        <v>0</v>
      </c>
      <c r="S22" s="38">
        <f t="shared" si="8"/>
        <v>313.64</v>
      </c>
      <c r="T22" s="39">
        <f t="shared" si="9"/>
        <v>124.84</v>
      </c>
      <c r="U22" s="38">
        <f t="shared" si="10"/>
        <v>11.76</v>
      </c>
      <c r="V22" s="39">
        <f t="shared" si="11"/>
        <v>209</v>
      </c>
      <c r="W22" s="39">
        <f t="shared" si="12"/>
        <v>0</v>
      </c>
      <c r="X22" s="38">
        <f t="shared" si="13"/>
        <v>659.24</v>
      </c>
      <c r="Y22" s="38">
        <f t="shared" si="14"/>
        <v>2092.88</v>
      </c>
      <c r="Z22" s="38"/>
      <c r="AA22" s="41" t="s">
        <v>67</v>
      </c>
      <c r="AB22" s="42">
        <f t="shared" ref="AB22:AH22" si="34">K22+R22</f>
        <v>70.57</v>
      </c>
      <c r="AC22" s="42">
        <f t="shared" si="34"/>
        <v>940.93</v>
      </c>
      <c r="AD22" s="42">
        <f t="shared" si="34"/>
        <v>624.18</v>
      </c>
      <c r="AE22" s="42">
        <f t="shared" si="34"/>
        <v>39.2</v>
      </c>
      <c r="AF22" s="42">
        <f t="shared" si="34"/>
        <v>418</v>
      </c>
      <c r="AG22" s="42">
        <f t="shared" si="34"/>
        <v>0</v>
      </c>
      <c r="AH22" s="42">
        <f t="shared" si="34"/>
        <v>2092.88</v>
      </c>
      <c r="AI22" s="41" t="s">
        <v>36</v>
      </c>
    </row>
    <row r="23" s="15" customFormat="1" ht="16" customHeight="1" spans="1:36">
      <c r="A23" s="37">
        <f t="shared" si="0"/>
        <v>20</v>
      </c>
      <c r="B23" s="38" t="s">
        <v>113</v>
      </c>
      <c r="C23" s="38" t="s">
        <v>158</v>
      </c>
      <c r="D23" s="40" t="s">
        <v>159</v>
      </c>
      <c r="E23" s="38">
        <v>3920.55</v>
      </c>
      <c r="F23" s="38">
        <v>3920.55</v>
      </c>
      <c r="G23" s="39">
        <v>6241.75</v>
      </c>
      <c r="H23" s="38">
        <v>3920.55</v>
      </c>
      <c r="I23" s="39">
        <v>3180</v>
      </c>
      <c r="J23" s="39"/>
      <c r="K23" s="38">
        <f t="shared" si="20"/>
        <v>70.57</v>
      </c>
      <c r="L23" s="38">
        <f t="shared" si="1"/>
        <v>627.29</v>
      </c>
      <c r="M23" s="39">
        <f t="shared" si="2"/>
        <v>499.34</v>
      </c>
      <c r="N23" s="38">
        <f t="shared" si="3"/>
        <v>27.44</v>
      </c>
      <c r="O23" s="39">
        <f t="shared" si="4"/>
        <v>159</v>
      </c>
      <c r="P23" s="39">
        <f t="shared" si="5"/>
        <v>0</v>
      </c>
      <c r="Q23" s="39">
        <f t="shared" si="6"/>
        <v>1383.64</v>
      </c>
      <c r="R23" s="38">
        <f t="shared" si="7"/>
        <v>0</v>
      </c>
      <c r="S23" s="38">
        <f t="shared" si="8"/>
        <v>313.64</v>
      </c>
      <c r="T23" s="39">
        <f t="shared" si="9"/>
        <v>124.84</v>
      </c>
      <c r="U23" s="38">
        <f t="shared" si="10"/>
        <v>11.76</v>
      </c>
      <c r="V23" s="39">
        <f t="shared" si="11"/>
        <v>159</v>
      </c>
      <c r="W23" s="39">
        <f t="shared" si="12"/>
        <v>0</v>
      </c>
      <c r="X23" s="38">
        <f t="shared" si="13"/>
        <v>609.24</v>
      </c>
      <c r="Y23" s="38">
        <f t="shared" si="14"/>
        <v>1992.88</v>
      </c>
      <c r="Z23" s="38"/>
      <c r="AA23" s="41" t="s">
        <v>74</v>
      </c>
      <c r="AB23" s="42">
        <f t="shared" ref="AB23:AH23" si="35">K23+R23</f>
        <v>70.57</v>
      </c>
      <c r="AC23" s="42">
        <f t="shared" si="35"/>
        <v>940.93</v>
      </c>
      <c r="AD23" s="42">
        <f t="shared" si="35"/>
        <v>624.18</v>
      </c>
      <c r="AE23" s="42">
        <f t="shared" si="35"/>
        <v>39.2</v>
      </c>
      <c r="AF23" s="42">
        <f t="shared" si="35"/>
        <v>318</v>
      </c>
      <c r="AG23" s="42">
        <f t="shared" si="35"/>
        <v>0</v>
      </c>
      <c r="AH23" s="42">
        <f t="shared" si="35"/>
        <v>1992.88</v>
      </c>
      <c r="AI23" s="41" t="s">
        <v>35</v>
      </c>
    </row>
    <row r="24" s="15" customFormat="1" ht="16" customHeight="1" spans="1:36">
      <c r="A24" s="37">
        <f t="shared" si="0"/>
        <v>21</v>
      </c>
      <c r="B24" s="38" t="s">
        <v>46</v>
      </c>
      <c r="C24" s="151" t="s">
        <v>160</v>
      </c>
      <c r="D24" s="40" t="s">
        <v>161</v>
      </c>
      <c r="E24" s="38">
        <v>3920.55</v>
      </c>
      <c r="F24" s="38">
        <v>3920.55</v>
      </c>
      <c r="G24" s="39">
        <v>6241.75</v>
      </c>
      <c r="H24" s="38">
        <v>3920.55</v>
      </c>
      <c r="I24" s="39">
        <v>0</v>
      </c>
      <c r="J24" s="39"/>
      <c r="K24" s="38">
        <f t="shared" si="20"/>
        <v>70.57</v>
      </c>
      <c r="L24" s="38">
        <f t="shared" si="1"/>
        <v>627.29</v>
      </c>
      <c r="M24" s="39">
        <f t="shared" si="2"/>
        <v>499.34</v>
      </c>
      <c r="N24" s="38">
        <f t="shared" si="3"/>
        <v>27.44</v>
      </c>
      <c r="O24" s="39">
        <f t="shared" si="4"/>
        <v>0</v>
      </c>
      <c r="P24" s="39">
        <f t="shared" si="5"/>
        <v>0</v>
      </c>
      <c r="Q24" s="39">
        <f t="shared" si="6"/>
        <v>1224.64</v>
      </c>
      <c r="R24" s="38">
        <f t="shared" si="7"/>
        <v>0</v>
      </c>
      <c r="S24" s="38">
        <f t="shared" si="8"/>
        <v>313.64</v>
      </c>
      <c r="T24" s="39">
        <f t="shared" si="9"/>
        <v>124.84</v>
      </c>
      <c r="U24" s="38">
        <f t="shared" si="10"/>
        <v>11.76</v>
      </c>
      <c r="V24" s="39">
        <f t="shared" si="11"/>
        <v>0</v>
      </c>
      <c r="W24" s="39">
        <f t="shared" si="12"/>
        <v>0</v>
      </c>
      <c r="X24" s="38">
        <f t="shared" si="13"/>
        <v>450.24</v>
      </c>
      <c r="Y24" s="38">
        <f t="shared" si="14"/>
        <v>1674.88</v>
      </c>
      <c r="Z24" s="38"/>
      <c r="AA24" s="41" t="s">
        <v>46</v>
      </c>
      <c r="AB24" s="42">
        <f t="shared" ref="AB24:AH24" si="36">K24+R24</f>
        <v>70.57</v>
      </c>
      <c r="AC24" s="42">
        <f t="shared" si="36"/>
        <v>940.93</v>
      </c>
      <c r="AD24" s="42">
        <f t="shared" si="36"/>
        <v>624.18</v>
      </c>
      <c r="AE24" s="42">
        <f t="shared" si="36"/>
        <v>39.2</v>
      </c>
      <c r="AF24" s="42">
        <f t="shared" si="36"/>
        <v>0</v>
      </c>
      <c r="AG24" s="42">
        <f t="shared" si="36"/>
        <v>0</v>
      </c>
      <c r="AH24" s="42">
        <f t="shared" si="36"/>
        <v>1674.88</v>
      </c>
      <c r="AI24" s="41" t="s">
        <v>31</v>
      </c>
    </row>
    <row r="25" s="15" customFormat="1" ht="16" customHeight="1" spans="1:36">
      <c r="A25" s="37">
        <f t="shared" si="0"/>
        <v>22</v>
      </c>
      <c r="B25" s="38" t="s">
        <v>46</v>
      </c>
      <c r="C25" s="38" t="s">
        <v>162</v>
      </c>
      <c r="D25" s="40" t="s">
        <v>163</v>
      </c>
      <c r="E25" s="38">
        <v>3920.55</v>
      </c>
      <c r="F25" s="38">
        <v>3920.55</v>
      </c>
      <c r="G25" s="39">
        <v>6241.75</v>
      </c>
      <c r="H25" s="38">
        <v>3920.55</v>
      </c>
      <c r="I25" s="39">
        <v>3180</v>
      </c>
      <c r="J25" s="39"/>
      <c r="K25" s="38">
        <f t="shared" si="20"/>
        <v>70.57</v>
      </c>
      <c r="L25" s="38">
        <f t="shared" si="1"/>
        <v>627.29</v>
      </c>
      <c r="M25" s="39">
        <f t="shared" si="2"/>
        <v>499.34</v>
      </c>
      <c r="N25" s="38">
        <f t="shared" si="3"/>
        <v>27.44</v>
      </c>
      <c r="O25" s="39">
        <f t="shared" si="4"/>
        <v>159</v>
      </c>
      <c r="P25" s="39">
        <f t="shared" si="5"/>
        <v>0</v>
      </c>
      <c r="Q25" s="39">
        <f t="shared" si="6"/>
        <v>1383.64</v>
      </c>
      <c r="R25" s="38">
        <f t="shared" si="7"/>
        <v>0</v>
      </c>
      <c r="S25" s="38">
        <f t="shared" si="8"/>
        <v>313.64</v>
      </c>
      <c r="T25" s="39">
        <f t="shared" si="9"/>
        <v>124.84</v>
      </c>
      <c r="U25" s="38">
        <f t="shared" si="10"/>
        <v>11.76</v>
      </c>
      <c r="V25" s="39">
        <f t="shared" si="11"/>
        <v>159</v>
      </c>
      <c r="W25" s="39">
        <f t="shared" si="12"/>
        <v>0</v>
      </c>
      <c r="X25" s="38">
        <f t="shared" si="13"/>
        <v>609.24</v>
      </c>
      <c r="Y25" s="38">
        <f t="shared" si="14"/>
        <v>1992.88</v>
      </c>
      <c r="Z25" s="38"/>
      <c r="AA25" s="41" t="s">
        <v>46</v>
      </c>
      <c r="AB25" s="42">
        <f t="shared" ref="AB25:AH25" si="37">K25+R25</f>
        <v>70.57</v>
      </c>
      <c r="AC25" s="42">
        <f t="shared" si="37"/>
        <v>940.93</v>
      </c>
      <c r="AD25" s="42">
        <f t="shared" si="37"/>
        <v>624.18</v>
      </c>
      <c r="AE25" s="42">
        <f t="shared" si="37"/>
        <v>39.2</v>
      </c>
      <c r="AF25" s="42">
        <f t="shared" si="37"/>
        <v>318</v>
      </c>
      <c r="AG25" s="42">
        <f t="shared" si="37"/>
        <v>0</v>
      </c>
      <c r="AH25" s="42">
        <f t="shared" si="37"/>
        <v>1992.88</v>
      </c>
      <c r="AI25" s="41" t="s">
        <v>31</v>
      </c>
    </row>
    <row r="26" s="15" customFormat="1" ht="16" customHeight="1" spans="1:36">
      <c r="A26" s="37">
        <f t="shared" si="0"/>
        <v>23</v>
      </c>
      <c r="B26" s="38" t="s">
        <v>46</v>
      </c>
      <c r="C26" s="38" t="s">
        <v>164</v>
      </c>
      <c r="D26" s="40" t="s">
        <v>165</v>
      </c>
      <c r="E26" s="38">
        <v>3920.55</v>
      </c>
      <c r="F26" s="38">
        <v>3920.55</v>
      </c>
      <c r="G26" s="39">
        <v>6241.75</v>
      </c>
      <c r="H26" s="38">
        <v>3920.55</v>
      </c>
      <c r="I26" s="39">
        <v>3180</v>
      </c>
      <c r="J26" s="39"/>
      <c r="K26" s="38">
        <f t="shared" si="20"/>
        <v>70.57</v>
      </c>
      <c r="L26" s="38">
        <f t="shared" si="1"/>
        <v>627.29</v>
      </c>
      <c r="M26" s="39">
        <f t="shared" si="2"/>
        <v>499.34</v>
      </c>
      <c r="N26" s="38">
        <f t="shared" si="3"/>
        <v>27.44</v>
      </c>
      <c r="O26" s="39">
        <f t="shared" si="4"/>
        <v>159</v>
      </c>
      <c r="P26" s="39">
        <f t="shared" si="5"/>
        <v>0</v>
      </c>
      <c r="Q26" s="39">
        <f t="shared" si="6"/>
        <v>1383.64</v>
      </c>
      <c r="R26" s="38">
        <f t="shared" si="7"/>
        <v>0</v>
      </c>
      <c r="S26" s="38">
        <f t="shared" si="8"/>
        <v>313.64</v>
      </c>
      <c r="T26" s="39">
        <f t="shared" si="9"/>
        <v>124.84</v>
      </c>
      <c r="U26" s="38">
        <f t="shared" si="10"/>
        <v>11.76</v>
      </c>
      <c r="V26" s="39">
        <f t="shared" si="11"/>
        <v>159</v>
      </c>
      <c r="W26" s="39">
        <f t="shared" si="12"/>
        <v>0</v>
      </c>
      <c r="X26" s="38">
        <f t="shared" si="13"/>
        <v>609.24</v>
      </c>
      <c r="Y26" s="38">
        <f t="shared" si="14"/>
        <v>1992.88</v>
      </c>
      <c r="Z26" s="38"/>
      <c r="AA26" s="41" t="s">
        <v>46</v>
      </c>
      <c r="AB26" s="42">
        <f t="shared" ref="AB26:AH26" si="38">K26+R26</f>
        <v>70.57</v>
      </c>
      <c r="AC26" s="42">
        <f t="shared" si="38"/>
        <v>940.93</v>
      </c>
      <c r="AD26" s="42">
        <f t="shared" si="38"/>
        <v>624.18</v>
      </c>
      <c r="AE26" s="42">
        <f t="shared" si="38"/>
        <v>39.2</v>
      </c>
      <c r="AF26" s="42">
        <f t="shared" si="38"/>
        <v>318</v>
      </c>
      <c r="AG26" s="42">
        <f t="shared" si="38"/>
        <v>0</v>
      </c>
      <c r="AH26" s="42">
        <f t="shared" si="38"/>
        <v>1992.88</v>
      </c>
      <c r="AI26" s="41" t="s">
        <v>31</v>
      </c>
    </row>
    <row r="27" spans="1:36">
      <c r="A27" s="37">
        <f t="shared" si="0"/>
        <v>24</v>
      </c>
      <c r="B27" s="38" t="s">
        <v>166</v>
      </c>
      <c r="C27" s="38" t="s">
        <v>167</v>
      </c>
      <c r="D27" s="40" t="s">
        <v>168</v>
      </c>
      <c r="E27" s="38">
        <v>3920.55</v>
      </c>
      <c r="F27" s="38">
        <v>3920.55</v>
      </c>
      <c r="G27" s="39">
        <v>6241.75</v>
      </c>
      <c r="H27" s="38">
        <v>3920.55</v>
      </c>
      <c r="I27" s="39">
        <v>3180</v>
      </c>
      <c r="J27" s="39"/>
      <c r="K27" s="38">
        <f t="shared" si="20"/>
        <v>70.57</v>
      </c>
      <c r="L27" s="38">
        <f t="shared" si="1"/>
        <v>627.29</v>
      </c>
      <c r="M27" s="39">
        <f t="shared" si="2"/>
        <v>499.34</v>
      </c>
      <c r="N27" s="38">
        <f t="shared" si="3"/>
        <v>27.44</v>
      </c>
      <c r="O27" s="39">
        <f t="shared" si="4"/>
        <v>159</v>
      </c>
      <c r="P27" s="39">
        <f t="shared" si="5"/>
        <v>0</v>
      </c>
      <c r="Q27" s="39">
        <f t="shared" si="6"/>
        <v>1383.64</v>
      </c>
      <c r="R27" s="38">
        <f t="shared" si="7"/>
        <v>0</v>
      </c>
      <c r="S27" s="38">
        <f t="shared" si="8"/>
        <v>313.64</v>
      </c>
      <c r="T27" s="39">
        <f t="shared" si="9"/>
        <v>124.84</v>
      </c>
      <c r="U27" s="38">
        <f t="shared" si="10"/>
        <v>11.76</v>
      </c>
      <c r="V27" s="39">
        <f t="shared" si="11"/>
        <v>159</v>
      </c>
      <c r="W27" s="39">
        <f t="shared" si="12"/>
        <v>0</v>
      </c>
      <c r="X27" s="38">
        <f t="shared" si="13"/>
        <v>609.24</v>
      </c>
      <c r="Y27" s="38">
        <f t="shared" si="14"/>
        <v>1992.88</v>
      </c>
      <c r="Z27" s="38"/>
      <c r="AA27" s="41" t="s">
        <v>74</v>
      </c>
      <c r="AB27" s="42">
        <f t="shared" ref="AB27:AH27" si="39">K27+R27</f>
        <v>70.57</v>
      </c>
      <c r="AC27" s="42">
        <f t="shared" si="39"/>
        <v>940.93</v>
      </c>
      <c r="AD27" s="42">
        <f t="shared" si="39"/>
        <v>624.18</v>
      </c>
      <c r="AE27" s="42">
        <f t="shared" si="39"/>
        <v>39.2</v>
      </c>
      <c r="AF27" s="42">
        <f t="shared" si="39"/>
        <v>318</v>
      </c>
      <c r="AG27" s="42">
        <f t="shared" si="39"/>
        <v>0</v>
      </c>
      <c r="AH27" s="42">
        <f t="shared" si="39"/>
        <v>1992.88</v>
      </c>
      <c r="AI27" s="41" t="s">
        <v>35</v>
      </c>
      <c r="AJ27" s="15"/>
    </row>
    <row r="28" s="15" customFormat="1" ht="16" customHeight="1" spans="1:36">
      <c r="A28" s="37">
        <f t="shared" si="0"/>
        <v>25</v>
      </c>
      <c r="B28" s="38" t="s">
        <v>169</v>
      </c>
      <c r="C28" s="38" t="s">
        <v>170</v>
      </c>
      <c r="D28" s="40" t="s">
        <v>171</v>
      </c>
      <c r="E28" s="38">
        <v>3920.55</v>
      </c>
      <c r="F28" s="38">
        <v>3920.55</v>
      </c>
      <c r="G28" s="39">
        <v>6241.75</v>
      </c>
      <c r="H28" s="38">
        <v>3920.55</v>
      </c>
      <c r="I28" s="39">
        <v>3180</v>
      </c>
      <c r="J28" s="39"/>
      <c r="K28" s="38">
        <f t="shared" si="20"/>
        <v>70.57</v>
      </c>
      <c r="L28" s="38">
        <f t="shared" si="1"/>
        <v>627.29</v>
      </c>
      <c r="M28" s="39">
        <f t="shared" si="2"/>
        <v>499.34</v>
      </c>
      <c r="N28" s="38">
        <f t="shared" si="3"/>
        <v>27.44</v>
      </c>
      <c r="O28" s="39">
        <f t="shared" si="4"/>
        <v>159</v>
      </c>
      <c r="P28" s="39">
        <f t="shared" si="5"/>
        <v>0</v>
      </c>
      <c r="Q28" s="39">
        <f t="shared" si="6"/>
        <v>1383.64</v>
      </c>
      <c r="R28" s="38">
        <f t="shared" si="7"/>
        <v>0</v>
      </c>
      <c r="S28" s="38">
        <f t="shared" si="8"/>
        <v>313.64</v>
      </c>
      <c r="T28" s="39">
        <f t="shared" si="9"/>
        <v>124.84</v>
      </c>
      <c r="U28" s="38">
        <f t="shared" si="10"/>
        <v>11.76</v>
      </c>
      <c r="V28" s="39">
        <f t="shared" si="11"/>
        <v>159</v>
      </c>
      <c r="W28" s="39">
        <f t="shared" si="12"/>
        <v>0</v>
      </c>
      <c r="X28" s="38">
        <f t="shared" si="13"/>
        <v>609.24</v>
      </c>
      <c r="Y28" s="38">
        <f t="shared" si="14"/>
        <v>1992.88</v>
      </c>
      <c r="Z28" s="38"/>
      <c r="AA28" s="41" t="s">
        <v>73</v>
      </c>
      <c r="AB28" s="42">
        <f t="shared" ref="AB28:AH28" si="40">K28+R28</f>
        <v>70.57</v>
      </c>
      <c r="AC28" s="42">
        <f t="shared" si="40"/>
        <v>940.93</v>
      </c>
      <c r="AD28" s="42">
        <f t="shared" si="40"/>
        <v>624.18</v>
      </c>
      <c r="AE28" s="42">
        <f t="shared" si="40"/>
        <v>39.2</v>
      </c>
      <c r="AF28" s="42">
        <f t="shared" si="40"/>
        <v>318</v>
      </c>
      <c r="AG28" s="42">
        <f t="shared" si="40"/>
        <v>0</v>
      </c>
      <c r="AH28" s="42">
        <f t="shared" si="40"/>
        <v>1992.88</v>
      </c>
      <c r="AI28" s="41" t="s">
        <v>34</v>
      </c>
    </row>
    <row r="29" s="15" customFormat="1" ht="16" customHeight="1" spans="1:36">
      <c r="A29" s="37">
        <f t="shared" si="0"/>
        <v>26</v>
      </c>
      <c r="B29" s="38" t="s">
        <v>172</v>
      </c>
      <c r="C29" s="38" t="s">
        <v>173</v>
      </c>
      <c r="D29" s="40" t="s">
        <v>174</v>
      </c>
      <c r="E29" s="38">
        <v>3920.55</v>
      </c>
      <c r="F29" s="38">
        <v>3920.55</v>
      </c>
      <c r="G29" s="39">
        <v>6241.75</v>
      </c>
      <c r="H29" s="38">
        <v>3920.55</v>
      </c>
      <c r="I29" s="39">
        <v>3180</v>
      </c>
      <c r="J29" s="39"/>
      <c r="K29" s="38">
        <f t="shared" si="20"/>
        <v>70.57</v>
      </c>
      <c r="L29" s="38">
        <f t="shared" si="1"/>
        <v>627.29</v>
      </c>
      <c r="M29" s="39">
        <f t="shared" si="2"/>
        <v>499.34</v>
      </c>
      <c r="N29" s="38">
        <f t="shared" si="3"/>
        <v>27.44</v>
      </c>
      <c r="O29" s="39">
        <f t="shared" si="4"/>
        <v>159</v>
      </c>
      <c r="P29" s="39">
        <f t="shared" si="5"/>
        <v>0</v>
      </c>
      <c r="Q29" s="39">
        <f t="shared" si="6"/>
        <v>1383.64</v>
      </c>
      <c r="R29" s="38">
        <f t="shared" si="7"/>
        <v>0</v>
      </c>
      <c r="S29" s="38">
        <f t="shared" si="8"/>
        <v>313.64</v>
      </c>
      <c r="T29" s="39">
        <f t="shared" si="9"/>
        <v>124.84</v>
      </c>
      <c r="U29" s="38">
        <f t="shared" si="10"/>
        <v>11.76</v>
      </c>
      <c r="V29" s="39">
        <f t="shared" si="11"/>
        <v>159</v>
      </c>
      <c r="W29" s="39">
        <f t="shared" si="12"/>
        <v>0</v>
      </c>
      <c r="X29" s="38">
        <f t="shared" si="13"/>
        <v>609.24</v>
      </c>
      <c r="Y29" s="38">
        <f t="shared" si="14"/>
        <v>1992.88</v>
      </c>
      <c r="Z29" s="38"/>
      <c r="AA29" s="41" t="s">
        <v>58</v>
      </c>
      <c r="AB29" s="42">
        <f t="shared" ref="AB29:AH29" si="41">K29+R29</f>
        <v>70.57</v>
      </c>
      <c r="AC29" s="42">
        <f t="shared" si="41"/>
        <v>940.93</v>
      </c>
      <c r="AD29" s="42">
        <f t="shared" si="41"/>
        <v>624.18</v>
      </c>
      <c r="AE29" s="42">
        <f t="shared" si="41"/>
        <v>39.2</v>
      </c>
      <c r="AF29" s="42">
        <f t="shared" si="41"/>
        <v>318</v>
      </c>
      <c r="AG29" s="42">
        <f t="shared" si="41"/>
        <v>0</v>
      </c>
      <c r="AH29" s="42">
        <f t="shared" si="41"/>
        <v>1992.88</v>
      </c>
      <c r="AI29" s="41" t="s">
        <v>35</v>
      </c>
    </row>
    <row r="30" s="15" customFormat="1" ht="16" customHeight="1" spans="1:36">
      <c r="A30" s="37">
        <f t="shared" si="0"/>
        <v>27</v>
      </c>
      <c r="B30" s="38" t="s">
        <v>172</v>
      </c>
      <c r="C30" s="38" t="s">
        <v>175</v>
      </c>
      <c r="D30" s="40" t="s">
        <v>176</v>
      </c>
      <c r="E30" s="38">
        <v>3920.55</v>
      </c>
      <c r="F30" s="38">
        <v>3920.55</v>
      </c>
      <c r="G30" s="39">
        <v>6241.75</v>
      </c>
      <c r="H30" s="38">
        <v>3920.55</v>
      </c>
      <c r="I30" s="39">
        <v>3180</v>
      </c>
      <c r="J30" s="39"/>
      <c r="K30" s="38">
        <f t="shared" si="20"/>
        <v>70.57</v>
      </c>
      <c r="L30" s="38">
        <f t="shared" si="1"/>
        <v>627.29</v>
      </c>
      <c r="M30" s="39">
        <f t="shared" si="2"/>
        <v>499.34</v>
      </c>
      <c r="N30" s="38">
        <f t="shared" si="3"/>
        <v>27.44</v>
      </c>
      <c r="O30" s="39">
        <f t="shared" si="4"/>
        <v>159</v>
      </c>
      <c r="P30" s="39">
        <f t="shared" si="5"/>
        <v>0</v>
      </c>
      <c r="Q30" s="39">
        <f t="shared" si="6"/>
        <v>1383.64</v>
      </c>
      <c r="R30" s="38">
        <f t="shared" si="7"/>
        <v>0</v>
      </c>
      <c r="S30" s="38">
        <f t="shared" si="8"/>
        <v>313.64</v>
      </c>
      <c r="T30" s="39">
        <f t="shared" si="9"/>
        <v>124.84</v>
      </c>
      <c r="U30" s="38">
        <f t="shared" si="10"/>
        <v>11.76</v>
      </c>
      <c r="V30" s="39">
        <f t="shared" si="11"/>
        <v>159</v>
      </c>
      <c r="W30" s="39">
        <f t="shared" si="12"/>
        <v>0</v>
      </c>
      <c r="X30" s="38">
        <f t="shared" si="13"/>
        <v>609.24</v>
      </c>
      <c r="Y30" s="38">
        <f t="shared" si="14"/>
        <v>1992.88</v>
      </c>
      <c r="Z30" s="38"/>
      <c r="AA30" s="41" t="s">
        <v>78</v>
      </c>
      <c r="AB30" s="42">
        <f t="shared" ref="AB30:AH30" si="42">K30+R30</f>
        <v>70.57</v>
      </c>
      <c r="AC30" s="42">
        <f t="shared" si="42"/>
        <v>940.93</v>
      </c>
      <c r="AD30" s="42">
        <f t="shared" si="42"/>
        <v>624.18</v>
      </c>
      <c r="AE30" s="42">
        <f t="shared" si="42"/>
        <v>39.2</v>
      </c>
      <c r="AF30" s="42">
        <f t="shared" si="42"/>
        <v>318</v>
      </c>
      <c r="AG30" s="42">
        <f t="shared" si="42"/>
        <v>0</v>
      </c>
      <c r="AH30" s="42">
        <f t="shared" si="42"/>
        <v>1992.88</v>
      </c>
      <c r="AI30" s="41" t="s">
        <v>36</v>
      </c>
    </row>
    <row r="31" s="15" customFormat="1" ht="16" customHeight="1" spans="1:36">
      <c r="A31" s="37">
        <f t="shared" si="0"/>
        <v>28</v>
      </c>
      <c r="B31" s="38" t="s">
        <v>122</v>
      </c>
      <c r="C31" s="39" t="s">
        <v>177</v>
      </c>
      <c r="D31" s="40" t="s">
        <v>178</v>
      </c>
      <c r="E31" s="38">
        <v>3920.55</v>
      </c>
      <c r="F31" s="38">
        <v>3920.55</v>
      </c>
      <c r="G31" s="39">
        <v>6241.75</v>
      </c>
      <c r="H31" s="38">
        <v>3920.55</v>
      </c>
      <c r="I31" s="39">
        <v>4180</v>
      </c>
      <c r="J31" s="39"/>
      <c r="K31" s="38">
        <f t="shared" si="20"/>
        <v>70.57</v>
      </c>
      <c r="L31" s="38">
        <f t="shared" si="1"/>
        <v>627.29</v>
      </c>
      <c r="M31" s="39">
        <f t="shared" si="2"/>
        <v>499.34</v>
      </c>
      <c r="N31" s="38">
        <f t="shared" si="3"/>
        <v>27.44</v>
      </c>
      <c r="O31" s="39">
        <f t="shared" si="4"/>
        <v>209</v>
      </c>
      <c r="P31" s="39">
        <f t="shared" si="5"/>
        <v>0</v>
      </c>
      <c r="Q31" s="39">
        <f t="shared" si="6"/>
        <v>1433.64</v>
      </c>
      <c r="R31" s="38">
        <f t="shared" si="7"/>
        <v>0</v>
      </c>
      <c r="S31" s="38">
        <f t="shared" si="8"/>
        <v>313.64</v>
      </c>
      <c r="T31" s="39">
        <f t="shared" si="9"/>
        <v>124.84</v>
      </c>
      <c r="U31" s="38">
        <f t="shared" si="10"/>
        <v>11.76</v>
      </c>
      <c r="V31" s="39">
        <f t="shared" si="11"/>
        <v>209</v>
      </c>
      <c r="W31" s="39">
        <f t="shared" si="12"/>
        <v>0</v>
      </c>
      <c r="X31" s="38">
        <f t="shared" si="13"/>
        <v>659.24</v>
      </c>
      <c r="Y31" s="38">
        <f t="shared" si="14"/>
        <v>2092.88</v>
      </c>
      <c r="Z31" s="38"/>
      <c r="AA31" s="41" t="s">
        <v>58</v>
      </c>
      <c r="AB31" s="42">
        <f t="shared" ref="AB31:AH31" si="43">K31+R31</f>
        <v>70.57</v>
      </c>
      <c r="AC31" s="42">
        <f t="shared" si="43"/>
        <v>940.93</v>
      </c>
      <c r="AD31" s="42">
        <f t="shared" si="43"/>
        <v>624.18</v>
      </c>
      <c r="AE31" s="42">
        <f t="shared" si="43"/>
        <v>39.2</v>
      </c>
      <c r="AF31" s="42">
        <f t="shared" si="43"/>
        <v>418</v>
      </c>
      <c r="AG31" s="42">
        <f t="shared" si="43"/>
        <v>0</v>
      </c>
      <c r="AH31" s="42">
        <f t="shared" si="43"/>
        <v>2092.88</v>
      </c>
      <c r="AI31" s="41" t="s">
        <v>35</v>
      </c>
    </row>
    <row r="32" s="15" customFormat="1" ht="16" customHeight="1" spans="1:36">
      <c r="A32" s="37">
        <f t="shared" si="0"/>
        <v>29</v>
      </c>
      <c r="B32" s="38" t="s">
        <v>172</v>
      </c>
      <c r="C32" s="45" t="s">
        <v>179</v>
      </c>
      <c r="D32" s="46" t="s">
        <v>180</v>
      </c>
      <c r="E32" s="38">
        <v>3920.55</v>
      </c>
      <c r="F32" s="38">
        <v>3920.55</v>
      </c>
      <c r="G32" s="39">
        <v>6241.75</v>
      </c>
      <c r="H32" s="38">
        <v>3920.55</v>
      </c>
      <c r="I32" s="39">
        <v>3180</v>
      </c>
      <c r="J32" s="39"/>
      <c r="K32" s="38">
        <f t="shared" si="20"/>
        <v>70.57</v>
      </c>
      <c r="L32" s="38">
        <f t="shared" si="1"/>
        <v>627.29</v>
      </c>
      <c r="M32" s="39">
        <f t="shared" si="2"/>
        <v>499.34</v>
      </c>
      <c r="N32" s="38">
        <f t="shared" si="3"/>
        <v>27.44</v>
      </c>
      <c r="O32" s="39">
        <f t="shared" si="4"/>
        <v>159</v>
      </c>
      <c r="P32" s="39">
        <f t="shared" si="5"/>
        <v>0</v>
      </c>
      <c r="Q32" s="39">
        <f t="shared" si="6"/>
        <v>1383.64</v>
      </c>
      <c r="R32" s="38">
        <f t="shared" si="7"/>
        <v>0</v>
      </c>
      <c r="S32" s="38">
        <f t="shared" si="8"/>
        <v>313.64</v>
      </c>
      <c r="T32" s="39">
        <f t="shared" si="9"/>
        <v>124.84</v>
      </c>
      <c r="U32" s="38">
        <f t="shared" si="10"/>
        <v>11.76</v>
      </c>
      <c r="V32" s="39">
        <f t="shared" si="11"/>
        <v>159</v>
      </c>
      <c r="W32" s="39">
        <f t="shared" si="12"/>
        <v>0</v>
      </c>
      <c r="X32" s="38">
        <f t="shared" si="13"/>
        <v>609.24</v>
      </c>
      <c r="Y32" s="38">
        <f t="shared" si="14"/>
        <v>1992.88</v>
      </c>
      <c r="Z32" s="38"/>
      <c r="AA32" s="41" t="s">
        <v>74</v>
      </c>
      <c r="AB32" s="42">
        <f t="shared" ref="AB32:AH32" si="44">K32+R32</f>
        <v>70.57</v>
      </c>
      <c r="AC32" s="42">
        <f t="shared" si="44"/>
        <v>940.93</v>
      </c>
      <c r="AD32" s="42">
        <f t="shared" si="44"/>
        <v>624.18</v>
      </c>
      <c r="AE32" s="42">
        <f t="shared" si="44"/>
        <v>39.2</v>
      </c>
      <c r="AF32" s="42">
        <f t="shared" si="44"/>
        <v>318</v>
      </c>
      <c r="AG32" s="42">
        <f t="shared" si="44"/>
        <v>0</v>
      </c>
      <c r="AH32" s="42">
        <f t="shared" si="44"/>
        <v>1992.88</v>
      </c>
      <c r="AI32" s="41" t="s">
        <v>35</v>
      </c>
    </row>
    <row r="33" s="15" customFormat="1" ht="16" customHeight="1" spans="1:35">
      <c r="A33" s="37">
        <f t="shared" si="0"/>
        <v>30</v>
      </c>
      <c r="B33" s="38" t="s">
        <v>181</v>
      </c>
      <c r="C33" s="38" t="s">
        <v>182</v>
      </c>
      <c r="D33" s="40" t="s">
        <v>183</v>
      </c>
      <c r="E33" s="38">
        <v>3920.55</v>
      </c>
      <c r="F33" s="38">
        <v>3920.55</v>
      </c>
      <c r="G33" s="39">
        <v>6241.75</v>
      </c>
      <c r="H33" s="38">
        <v>3920.55</v>
      </c>
      <c r="I33" s="39">
        <v>3180</v>
      </c>
      <c r="J33" s="39"/>
      <c r="K33" s="38">
        <f t="shared" si="20"/>
        <v>70.57</v>
      </c>
      <c r="L33" s="38">
        <f t="shared" si="1"/>
        <v>627.29</v>
      </c>
      <c r="M33" s="39">
        <f t="shared" si="2"/>
        <v>499.34</v>
      </c>
      <c r="N33" s="38">
        <f t="shared" si="3"/>
        <v>27.44</v>
      </c>
      <c r="O33" s="39">
        <f t="shared" si="4"/>
        <v>159</v>
      </c>
      <c r="P33" s="39">
        <f t="shared" si="5"/>
        <v>0</v>
      </c>
      <c r="Q33" s="39">
        <f t="shared" si="6"/>
        <v>1383.64</v>
      </c>
      <c r="R33" s="38">
        <f t="shared" si="7"/>
        <v>0</v>
      </c>
      <c r="S33" s="38">
        <f t="shared" si="8"/>
        <v>313.64</v>
      </c>
      <c r="T33" s="39">
        <f t="shared" si="9"/>
        <v>124.84</v>
      </c>
      <c r="U33" s="38">
        <f t="shared" si="10"/>
        <v>11.76</v>
      </c>
      <c r="V33" s="39">
        <f t="shared" si="11"/>
        <v>159</v>
      </c>
      <c r="W33" s="39">
        <f t="shared" si="12"/>
        <v>0</v>
      </c>
      <c r="X33" s="38">
        <f t="shared" si="13"/>
        <v>609.24</v>
      </c>
      <c r="Y33" s="38">
        <f t="shared" si="14"/>
        <v>1992.88</v>
      </c>
      <c r="Z33" s="38"/>
      <c r="AA33" s="41" t="s">
        <v>81</v>
      </c>
      <c r="AB33" s="42">
        <f t="shared" ref="AB33:AH33" si="45">K33+R33</f>
        <v>70.57</v>
      </c>
      <c r="AC33" s="42">
        <f t="shared" si="45"/>
        <v>940.93</v>
      </c>
      <c r="AD33" s="42">
        <f t="shared" si="45"/>
        <v>624.18</v>
      </c>
      <c r="AE33" s="42">
        <f t="shared" si="45"/>
        <v>39.2</v>
      </c>
      <c r="AF33" s="42">
        <f t="shared" si="45"/>
        <v>318</v>
      </c>
      <c r="AG33" s="42">
        <f t="shared" si="45"/>
        <v>0</v>
      </c>
      <c r="AH33" s="42">
        <f t="shared" si="45"/>
        <v>1992.88</v>
      </c>
      <c r="AI33" s="41" t="s">
        <v>31</v>
      </c>
    </row>
    <row r="34" s="15" customFormat="1" ht="16" customHeight="1" spans="1:35">
      <c r="A34" s="37">
        <f t="shared" si="0"/>
        <v>31</v>
      </c>
      <c r="B34" s="38" t="s">
        <v>122</v>
      </c>
      <c r="C34" s="38" t="s">
        <v>184</v>
      </c>
      <c r="D34" s="40" t="s">
        <v>185</v>
      </c>
      <c r="E34" s="38">
        <v>3920.55</v>
      </c>
      <c r="F34" s="38">
        <v>3920.55</v>
      </c>
      <c r="G34" s="39">
        <v>6241.75</v>
      </c>
      <c r="H34" s="38">
        <v>3920.55</v>
      </c>
      <c r="I34" s="39">
        <v>4180</v>
      </c>
      <c r="J34" s="39"/>
      <c r="K34" s="38">
        <f t="shared" si="20"/>
        <v>70.57</v>
      </c>
      <c r="L34" s="38">
        <f t="shared" si="1"/>
        <v>627.29</v>
      </c>
      <c r="M34" s="39">
        <f t="shared" si="2"/>
        <v>499.34</v>
      </c>
      <c r="N34" s="38">
        <f t="shared" si="3"/>
        <v>27.44</v>
      </c>
      <c r="O34" s="39">
        <f t="shared" si="4"/>
        <v>209</v>
      </c>
      <c r="P34" s="39">
        <f t="shared" si="5"/>
        <v>0</v>
      </c>
      <c r="Q34" s="39">
        <f t="shared" si="6"/>
        <v>1433.64</v>
      </c>
      <c r="R34" s="38">
        <f t="shared" si="7"/>
        <v>0</v>
      </c>
      <c r="S34" s="38">
        <f t="shared" si="8"/>
        <v>313.64</v>
      </c>
      <c r="T34" s="39">
        <f t="shared" si="9"/>
        <v>124.84</v>
      </c>
      <c r="U34" s="38">
        <f t="shared" si="10"/>
        <v>11.76</v>
      </c>
      <c r="V34" s="39">
        <f t="shared" si="11"/>
        <v>209</v>
      </c>
      <c r="W34" s="39">
        <f t="shared" si="12"/>
        <v>0</v>
      </c>
      <c r="X34" s="38">
        <f t="shared" si="13"/>
        <v>659.24</v>
      </c>
      <c r="Y34" s="38">
        <f t="shared" si="14"/>
        <v>2092.88</v>
      </c>
      <c r="Z34" s="38"/>
      <c r="AA34" s="41" t="s">
        <v>58</v>
      </c>
      <c r="AB34" s="42">
        <f t="shared" ref="AB34:AH34" si="46">K34+R34</f>
        <v>70.57</v>
      </c>
      <c r="AC34" s="42">
        <f t="shared" si="46"/>
        <v>940.93</v>
      </c>
      <c r="AD34" s="42">
        <f t="shared" si="46"/>
        <v>624.18</v>
      </c>
      <c r="AE34" s="42">
        <f t="shared" si="46"/>
        <v>39.2</v>
      </c>
      <c r="AF34" s="42">
        <f t="shared" si="46"/>
        <v>418</v>
      </c>
      <c r="AG34" s="42">
        <f t="shared" si="46"/>
        <v>0</v>
      </c>
      <c r="AH34" s="42">
        <f t="shared" si="46"/>
        <v>2092.88</v>
      </c>
      <c r="AI34" s="41" t="s">
        <v>35</v>
      </c>
    </row>
    <row r="35" s="15" customFormat="1" ht="16" customHeight="1" spans="1:35">
      <c r="A35" s="37">
        <f t="shared" si="0"/>
        <v>32</v>
      </c>
      <c r="B35" s="38" t="s">
        <v>186</v>
      </c>
      <c r="C35" s="38" t="s">
        <v>187</v>
      </c>
      <c r="D35" s="40" t="s">
        <v>188</v>
      </c>
      <c r="E35" s="38">
        <v>3920.55</v>
      </c>
      <c r="F35" s="38">
        <v>3920.55</v>
      </c>
      <c r="G35" s="39">
        <v>6241.75</v>
      </c>
      <c r="H35" s="38">
        <v>3920.55</v>
      </c>
      <c r="I35" s="39">
        <v>2544</v>
      </c>
      <c r="J35" s="39"/>
      <c r="K35" s="38">
        <f t="shared" si="20"/>
        <v>70.57</v>
      </c>
      <c r="L35" s="38">
        <f t="shared" si="1"/>
        <v>627.29</v>
      </c>
      <c r="M35" s="39">
        <f t="shared" si="2"/>
        <v>499.34</v>
      </c>
      <c r="N35" s="38">
        <f t="shared" si="3"/>
        <v>27.44</v>
      </c>
      <c r="O35" s="39">
        <f t="shared" si="4"/>
        <v>127.2</v>
      </c>
      <c r="P35" s="39">
        <f t="shared" si="5"/>
        <v>0</v>
      </c>
      <c r="Q35" s="39">
        <f t="shared" si="6"/>
        <v>1351.84</v>
      </c>
      <c r="R35" s="38">
        <f t="shared" si="7"/>
        <v>0</v>
      </c>
      <c r="S35" s="38">
        <f t="shared" si="8"/>
        <v>313.64</v>
      </c>
      <c r="T35" s="39">
        <f t="shared" si="9"/>
        <v>124.84</v>
      </c>
      <c r="U35" s="38">
        <f t="shared" si="10"/>
        <v>11.76</v>
      </c>
      <c r="V35" s="39">
        <f t="shared" si="11"/>
        <v>127.2</v>
      </c>
      <c r="W35" s="39">
        <f t="shared" si="12"/>
        <v>0</v>
      </c>
      <c r="X35" s="38">
        <f t="shared" si="13"/>
        <v>577.44</v>
      </c>
      <c r="Y35" s="38">
        <f t="shared" si="14"/>
        <v>1929.28</v>
      </c>
      <c r="Z35" s="38"/>
      <c r="AA35" s="41" t="s">
        <v>66</v>
      </c>
      <c r="AB35" s="42">
        <f t="shared" ref="AB35:AH35" si="47">K35+R35</f>
        <v>70.57</v>
      </c>
      <c r="AC35" s="42">
        <f t="shared" si="47"/>
        <v>940.93</v>
      </c>
      <c r="AD35" s="42">
        <f t="shared" si="47"/>
        <v>624.18</v>
      </c>
      <c r="AE35" s="42">
        <f t="shared" si="47"/>
        <v>39.2</v>
      </c>
      <c r="AF35" s="42">
        <f t="shared" si="47"/>
        <v>254.4</v>
      </c>
      <c r="AG35" s="42">
        <f t="shared" si="47"/>
        <v>0</v>
      </c>
      <c r="AH35" s="42">
        <f t="shared" si="47"/>
        <v>1929.28</v>
      </c>
      <c r="AI35" s="41" t="s">
        <v>36</v>
      </c>
    </row>
    <row r="36" s="15" customFormat="1" ht="16" customHeight="1" spans="1:35">
      <c r="A36" s="37">
        <f t="shared" si="0"/>
        <v>33</v>
      </c>
      <c r="B36" s="38" t="s">
        <v>189</v>
      </c>
      <c r="C36" s="38" t="s">
        <v>190</v>
      </c>
      <c r="D36" s="40" t="s">
        <v>191</v>
      </c>
      <c r="E36" s="38">
        <v>3920.55</v>
      </c>
      <c r="F36" s="38">
        <v>3920.55</v>
      </c>
      <c r="G36" s="39">
        <v>6241.75</v>
      </c>
      <c r="H36" s="38">
        <v>3920.55</v>
      </c>
      <c r="I36" s="39">
        <v>3180</v>
      </c>
      <c r="J36" s="39"/>
      <c r="K36" s="38">
        <f t="shared" si="20"/>
        <v>70.57</v>
      </c>
      <c r="L36" s="38">
        <f t="shared" si="1"/>
        <v>627.29</v>
      </c>
      <c r="M36" s="39">
        <f t="shared" si="2"/>
        <v>499.34</v>
      </c>
      <c r="N36" s="38">
        <f t="shared" si="3"/>
        <v>27.44</v>
      </c>
      <c r="O36" s="39">
        <f t="shared" si="4"/>
        <v>159</v>
      </c>
      <c r="P36" s="39">
        <f t="shared" si="5"/>
        <v>0</v>
      </c>
      <c r="Q36" s="39">
        <f t="shared" si="6"/>
        <v>1383.64</v>
      </c>
      <c r="R36" s="38">
        <f t="shared" si="7"/>
        <v>0</v>
      </c>
      <c r="S36" s="38">
        <f t="shared" si="8"/>
        <v>313.64</v>
      </c>
      <c r="T36" s="39">
        <f t="shared" si="9"/>
        <v>124.84</v>
      </c>
      <c r="U36" s="38">
        <f t="shared" si="10"/>
        <v>11.76</v>
      </c>
      <c r="V36" s="39">
        <f t="shared" si="11"/>
        <v>159</v>
      </c>
      <c r="W36" s="39">
        <f t="shared" si="12"/>
        <v>0</v>
      </c>
      <c r="X36" s="38">
        <f t="shared" si="13"/>
        <v>609.24</v>
      </c>
      <c r="Y36" s="38">
        <f t="shared" si="14"/>
        <v>1992.88</v>
      </c>
      <c r="Z36" s="38"/>
      <c r="AA36" s="41" t="s">
        <v>52</v>
      </c>
      <c r="AB36" s="42">
        <f t="shared" ref="AB36:AH36" si="48">K36+R36</f>
        <v>70.57</v>
      </c>
      <c r="AC36" s="42">
        <f t="shared" si="48"/>
        <v>940.93</v>
      </c>
      <c r="AD36" s="42">
        <f t="shared" si="48"/>
        <v>624.18</v>
      </c>
      <c r="AE36" s="42">
        <f t="shared" si="48"/>
        <v>39.2</v>
      </c>
      <c r="AF36" s="42">
        <f t="shared" si="48"/>
        <v>318</v>
      </c>
      <c r="AG36" s="42">
        <f t="shared" si="48"/>
        <v>0</v>
      </c>
      <c r="AH36" s="42">
        <f t="shared" si="48"/>
        <v>1992.88</v>
      </c>
      <c r="AI36" s="41" t="s">
        <v>36</v>
      </c>
    </row>
    <row r="37" s="15" customFormat="1" ht="16" customHeight="1" spans="1:35">
      <c r="A37" s="37">
        <f t="shared" si="0"/>
        <v>34</v>
      </c>
      <c r="B37" s="38" t="s">
        <v>192</v>
      </c>
      <c r="C37" s="38" t="s">
        <v>193</v>
      </c>
      <c r="D37" s="40" t="s">
        <v>194</v>
      </c>
      <c r="E37" s="38">
        <v>4500</v>
      </c>
      <c r="F37" s="38">
        <v>4500</v>
      </c>
      <c r="G37" s="39">
        <v>6241.75</v>
      </c>
      <c r="H37" s="38">
        <v>4500</v>
      </c>
      <c r="I37" s="39">
        <v>4180</v>
      </c>
      <c r="J37" s="39"/>
      <c r="K37" s="38">
        <f t="shared" si="20"/>
        <v>81</v>
      </c>
      <c r="L37" s="38">
        <f t="shared" si="1"/>
        <v>720</v>
      </c>
      <c r="M37" s="39">
        <f t="shared" si="2"/>
        <v>499.34</v>
      </c>
      <c r="N37" s="38">
        <f t="shared" si="3"/>
        <v>31.5</v>
      </c>
      <c r="O37" s="39">
        <f t="shared" si="4"/>
        <v>209</v>
      </c>
      <c r="P37" s="39">
        <f t="shared" si="5"/>
        <v>0</v>
      </c>
      <c r="Q37" s="39">
        <f t="shared" si="6"/>
        <v>1540.84</v>
      </c>
      <c r="R37" s="38">
        <f t="shared" si="7"/>
        <v>0</v>
      </c>
      <c r="S37" s="38">
        <f t="shared" si="8"/>
        <v>360</v>
      </c>
      <c r="T37" s="39">
        <f t="shared" si="9"/>
        <v>124.84</v>
      </c>
      <c r="U37" s="38">
        <f t="shared" si="10"/>
        <v>13.5</v>
      </c>
      <c r="V37" s="39">
        <f t="shared" si="11"/>
        <v>209</v>
      </c>
      <c r="W37" s="39">
        <f t="shared" si="12"/>
        <v>0</v>
      </c>
      <c r="X37" s="38">
        <f t="shared" si="13"/>
        <v>707.34</v>
      </c>
      <c r="Y37" s="38">
        <f t="shared" si="14"/>
        <v>2248.18</v>
      </c>
      <c r="Z37" s="38"/>
      <c r="AA37" s="41" t="s">
        <v>81</v>
      </c>
      <c r="AB37" s="42">
        <f t="shared" ref="AB37:AH37" si="49">K37+R37</f>
        <v>81</v>
      </c>
      <c r="AC37" s="42">
        <f t="shared" si="49"/>
        <v>1080</v>
      </c>
      <c r="AD37" s="42">
        <f t="shared" si="49"/>
        <v>624.18</v>
      </c>
      <c r="AE37" s="42">
        <f t="shared" si="49"/>
        <v>45</v>
      </c>
      <c r="AF37" s="42">
        <f t="shared" si="49"/>
        <v>418</v>
      </c>
      <c r="AG37" s="42">
        <f t="shared" si="49"/>
        <v>0</v>
      </c>
      <c r="AH37" s="42">
        <f t="shared" si="49"/>
        <v>2248.18</v>
      </c>
      <c r="AI37" s="41" t="s">
        <v>31</v>
      </c>
    </row>
    <row r="38" s="15" customFormat="1" ht="16" customHeight="1" spans="1:35">
      <c r="A38" s="37">
        <f t="shared" si="0"/>
        <v>35</v>
      </c>
      <c r="B38" s="38" t="s">
        <v>195</v>
      </c>
      <c r="C38" s="38" t="s">
        <v>196</v>
      </c>
      <c r="D38" s="40" t="s">
        <v>197</v>
      </c>
      <c r="E38" s="38">
        <v>3920.55</v>
      </c>
      <c r="F38" s="38">
        <v>3920.55</v>
      </c>
      <c r="G38" s="39">
        <v>6241.75</v>
      </c>
      <c r="H38" s="38">
        <v>3920.55</v>
      </c>
      <c r="I38" s="39">
        <v>3180</v>
      </c>
      <c r="J38" s="39"/>
      <c r="K38" s="38">
        <f t="shared" si="20"/>
        <v>70.57</v>
      </c>
      <c r="L38" s="38">
        <f t="shared" si="1"/>
        <v>627.29</v>
      </c>
      <c r="M38" s="39">
        <f t="shared" si="2"/>
        <v>499.34</v>
      </c>
      <c r="N38" s="38">
        <f t="shared" si="3"/>
        <v>27.44</v>
      </c>
      <c r="O38" s="39">
        <f t="shared" si="4"/>
        <v>159</v>
      </c>
      <c r="P38" s="39">
        <f t="shared" si="5"/>
        <v>0</v>
      </c>
      <c r="Q38" s="39">
        <f t="shared" si="6"/>
        <v>1383.64</v>
      </c>
      <c r="R38" s="38">
        <f t="shared" si="7"/>
        <v>0</v>
      </c>
      <c r="S38" s="38">
        <f t="shared" si="8"/>
        <v>313.64</v>
      </c>
      <c r="T38" s="39">
        <f t="shared" si="9"/>
        <v>124.84</v>
      </c>
      <c r="U38" s="38">
        <f t="shared" si="10"/>
        <v>11.76</v>
      </c>
      <c r="V38" s="39">
        <f t="shared" si="11"/>
        <v>159</v>
      </c>
      <c r="W38" s="39">
        <f t="shared" si="12"/>
        <v>0</v>
      </c>
      <c r="X38" s="38">
        <f t="shared" si="13"/>
        <v>609.24</v>
      </c>
      <c r="Y38" s="38">
        <f t="shared" si="14"/>
        <v>1992.88</v>
      </c>
      <c r="Z38" s="38"/>
      <c r="AA38" s="41" t="s">
        <v>73</v>
      </c>
      <c r="AB38" s="42">
        <f t="shared" ref="AB38:AH38" si="50">K38+R38</f>
        <v>70.57</v>
      </c>
      <c r="AC38" s="42">
        <f t="shared" si="50"/>
        <v>940.93</v>
      </c>
      <c r="AD38" s="42">
        <f t="shared" si="50"/>
        <v>624.18</v>
      </c>
      <c r="AE38" s="42">
        <f t="shared" si="50"/>
        <v>39.2</v>
      </c>
      <c r="AF38" s="42">
        <f t="shared" si="50"/>
        <v>318</v>
      </c>
      <c r="AG38" s="42">
        <f t="shared" si="50"/>
        <v>0</v>
      </c>
      <c r="AH38" s="42">
        <f t="shared" si="50"/>
        <v>1992.88</v>
      </c>
      <c r="AI38" s="41" t="s">
        <v>34</v>
      </c>
    </row>
    <row r="39" s="15" customFormat="1" ht="16" customHeight="1" spans="1:35">
      <c r="A39" s="37">
        <f t="shared" si="0"/>
        <v>36</v>
      </c>
      <c r="B39" s="38" t="s">
        <v>153</v>
      </c>
      <c r="C39" s="38" t="s">
        <v>198</v>
      </c>
      <c r="D39" s="40" t="s">
        <v>199</v>
      </c>
      <c r="E39" s="38">
        <v>3920.55</v>
      </c>
      <c r="F39" s="38">
        <v>3920.55</v>
      </c>
      <c r="G39" s="39">
        <v>6241.75</v>
      </c>
      <c r="H39" s="38">
        <v>3920.55</v>
      </c>
      <c r="I39" s="39">
        <v>3180</v>
      </c>
      <c r="J39" s="39"/>
      <c r="K39" s="38">
        <f t="shared" si="20"/>
        <v>70.57</v>
      </c>
      <c r="L39" s="38">
        <f t="shared" si="1"/>
        <v>627.29</v>
      </c>
      <c r="M39" s="39">
        <f t="shared" si="2"/>
        <v>499.34</v>
      </c>
      <c r="N39" s="38">
        <f t="shared" si="3"/>
        <v>27.44</v>
      </c>
      <c r="O39" s="39">
        <f t="shared" si="4"/>
        <v>159</v>
      </c>
      <c r="P39" s="39">
        <f t="shared" si="5"/>
        <v>0</v>
      </c>
      <c r="Q39" s="39">
        <f t="shared" si="6"/>
        <v>1383.64</v>
      </c>
      <c r="R39" s="38">
        <f t="shared" si="7"/>
        <v>0</v>
      </c>
      <c r="S39" s="38">
        <f t="shared" si="8"/>
        <v>313.64</v>
      </c>
      <c r="T39" s="39">
        <f t="shared" si="9"/>
        <v>124.84</v>
      </c>
      <c r="U39" s="38">
        <f t="shared" si="10"/>
        <v>11.76</v>
      </c>
      <c r="V39" s="39">
        <f t="shared" si="11"/>
        <v>159</v>
      </c>
      <c r="W39" s="39">
        <f t="shared" si="12"/>
        <v>0</v>
      </c>
      <c r="X39" s="38">
        <f t="shared" si="13"/>
        <v>609.24</v>
      </c>
      <c r="Y39" s="38">
        <f t="shared" si="14"/>
        <v>1992.88</v>
      </c>
      <c r="Z39" s="38"/>
      <c r="AA39" s="41" t="s">
        <v>77</v>
      </c>
      <c r="AB39" s="42">
        <f t="shared" ref="AB39:AH39" si="51">K39+R39</f>
        <v>70.57</v>
      </c>
      <c r="AC39" s="42">
        <f t="shared" si="51"/>
        <v>940.93</v>
      </c>
      <c r="AD39" s="42">
        <f t="shared" si="51"/>
        <v>624.18</v>
      </c>
      <c r="AE39" s="42">
        <f t="shared" si="51"/>
        <v>39.2</v>
      </c>
      <c r="AF39" s="42">
        <f t="shared" si="51"/>
        <v>318</v>
      </c>
      <c r="AG39" s="42">
        <f t="shared" si="51"/>
        <v>0</v>
      </c>
      <c r="AH39" s="42">
        <f t="shared" si="51"/>
        <v>1992.88</v>
      </c>
      <c r="AI39" s="41" t="s">
        <v>36</v>
      </c>
    </row>
    <row r="40" s="15" customFormat="1" ht="16" customHeight="1" spans="1:35">
      <c r="A40" s="37">
        <f t="shared" si="0"/>
        <v>37</v>
      </c>
      <c r="B40" s="38" t="s">
        <v>195</v>
      </c>
      <c r="C40" s="38" t="s">
        <v>200</v>
      </c>
      <c r="D40" s="40" t="s">
        <v>201</v>
      </c>
      <c r="E40" s="38">
        <v>3920.55</v>
      </c>
      <c r="F40" s="38">
        <v>3920.55</v>
      </c>
      <c r="G40" s="39">
        <v>6241.75</v>
      </c>
      <c r="H40" s="38">
        <v>3920.55</v>
      </c>
      <c r="I40" s="39">
        <v>3180</v>
      </c>
      <c r="J40" s="39"/>
      <c r="K40" s="38">
        <f t="shared" si="20"/>
        <v>70.57</v>
      </c>
      <c r="L40" s="38">
        <f t="shared" si="1"/>
        <v>627.29</v>
      </c>
      <c r="M40" s="39">
        <f t="shared" si="2"/>
        <v>499.34</v>
      </c>
      <c r="N40" s="38">
        <f t="shared" si="3"/>
        <v>27.44</v>
      </c>
      <c r="O40" s="39">
        <f t="shared" si="4"/>
        <v>159</v>
      </c>
      <c r="P40" s="39">
        <f t="shared" si="5"/>
        <v>0</v>
      </c>
      <c r="Q40" s="39">
        <f t="shared" si="6"/>
        <v>1383.64</v>
      </c>
      <c r="R40" s="38">
        <f t="shared" si="7"/>
        <v>0</v>
      </c>
      <c r="S40" s="38">
        <f t="shared" si="8"/>
        <v>313.64</v>
      </c>
      <c r="T40" s="39">
        <f t="shared" si="9"/>
        <v>124.84</v>
      </c>
      <c r="U40" s="38">
        <f t="shared" si="10"/>
        <v>11.76</v>
      </c>
      <c r="V40" s="39">
        <f t="shared" si="11"/>
        <v>159</v>
      </c>
      <c r="W40" s="39">
        <f t="shared" si="12"/>
        <v>0</v>
      </c>
      <c r="X40" s="38">
        <f t="shared" si="13"/>
        <v>609.24</v>
      </c>
      <c r="Y40" s="38">
        <f t="shared" si="14"/>
        <v>1992.88</v>
      </c>
      <c r="Z40" s="38"/>
      <c r="AA40" s="41" t="s">
        <v>54</v>
      </c>
      <c r="AB40" s="42">
        <f t="shared" ref="AB40:AH40" si="52">K40+R40</f>
        <v>70.57</v>
      </c>
      <c r="AC40" s="42">
        <f t="shared" si="52"/>
        <v>940.93</v>
      </c>
      <c r="AD40" s="42">
        <f t="shared" si="52"/>
        <v>624.18</v>
      </c>
      <c r="AE40" s="42">
        <f t="shared" si="52"/>
        <v>39.2</v>
      </c>
      <c r="AF40" s="42">
        <f t="shared" si="52"/>
        <v>318</v>
      </c>
      <c r="AG40" s="42">
        <f t="shared" si="52"/>
        <v>0</v>
      </c>
      <c r="AH40" s="42">
        <f t="shared" si="52"/>
        <v>1992.88</v>
      </c>
      <c r="AI40" s="41" t="s">
        <v>34</v>
      </c>
    </row>
    <row r="41" s="15" customFormat="1" ht="16" customHeight="1" spans="1:35">
      <c r="A41" s="37">
        <f t="shared" si="0"/>
        <v>38</v>
      </c>
      <c r="B41" s="38" t="s">
        <v>113</v>
      </c>
      <c r="C41" s="38" t="s">
        <v>202</v>
      </c>
      <c r="D41" s="40" t="s">
        <v>203</v>
      </c>
      <c r="E41" s="38">
        <v>3920.55</v>
      </c>
      <c r="F41" s="38">
        <v>3920.55</v>
      </c>
      <c r="G41" s="39">
        <v>6241.75</v>
      </c>
      <c r="H41" s="38">
        <v>3920.55</v>
      </c>
      <c r="I41" s="39">
        <v>4180</v>
      </c>
      <c r="J41" s="39"/>
      <c r="K41" s="38">
        <f t="shared" ref="K41:K69" si="53">ROUND(E41*0.018,2)</f>
        <v>70.57</v>
      </c>
      <c r="L41" s="38">
        <f t="shared" si="1"/>
        <v>627.29</v>
      </c>
      <c r="M41" s="39">
        <f t="shared" si="2"/>
        <v>499.34</v>
      </c>
      <c r="N41" s="38">
        <f t="shared" si="3"/>
        <v>27.44</v>
      </c>
      <c r="O41" s="39">
        <f t="shared" si="4"/>
        <v>209</v>
      </c>
      <c r="P41" s="39">
        <f t="shared" si="5"/>
        <v>0</v>
      </c>
      <c r="Q41" s="39">
        <f t="shared" si="6"/>
        <v>1433.64</v>
      </c>
      <c r="R41" s="38">
        <f t="shared" si="7"/>
        <v>0</v>
      </c>
      <c r="S41" s="38">
        <f t="shared" si="8"/>
        <v>313.64</v>
      </c>
      <c r="T41" s="39">
        <f t="shared" si="9"/>
        <v>124.84</v>
      </c>
      <c r="U41" s="38">
        <f t="shared" si="10"/>
        <v>11.76</v>
      </c>
      <c r="V41" s="39">
        <f t="shared" si="11"/>
        <v>209</v>
      </c>
      <c r="W41" s="39">
        <f t="shared" si="12"/>
        <v>0</v>
      </c>
      <c r="X41" s="38">
        <f t="shared" si="13"/>
        <v>659.24</v>
      </c>
      <c r="Y41" s="38">
        <f t="shared" si="14"/>
        <v>2092.88</v>
      </c>
      <c r="Z41" s="38"/>
      <c r="AA41" s="41" t="s">
        <v>58</v>
      </c>
      <c r="AB41" s="42">
        <f t="shared" ref="AB41:AH41" si="54">K41+R41</f>
        <v>70.57</v>
      </c>
      <c r="AC41" s="42">
        <f t="shared" si="54"/>
        <v>940.93</v>
      </c>
      <c r="AD41" s="42">
        <f t="shared" si="54"/>
        <v>624.18</v>
      </c>
      <c r="AE41" s="42">
        <f t="shared" si="54"/>
        <v>39.2</v>
      </c>
      <c r="AF41" s="42">
        <f t="shared" si="54"/>
        <v>418</v>
      </c>
      <c r="AG41" s="42">
        <f t="shared" si="54"/>
        <v>0</v>
      </c>
      <c r="AH41" s="42">
        <f t="shared" si="54"/>
        <v>2092.88</v>
      </c>
      <c r="AI41" s="41" t="s">
        <v>35</v>
      </c>
    </row>
    <row r="42" s="15" customFormat="1" ht="16" customHeight="1" spans="1:35">
      <c r="A42" s="37">
        <f t="shared" si="0"/>
        <v>39</v>
      </c>
      <c r="B42" s="38" t="s">
        <v>148</v>
      </c>
      <c r="C42" s="38" t="s">
        <v>204</v>
      </c>
      <c r="D42" s="40" t="s">
        <v>205</v>
      </c>
      <c r="E42" s="38">
        <v>3920.55</v>
      </c>
      <c r="F42" s="38">
        <v>3920.55</v>
      </c>
      <c r="G42" s="39">
        <v>6241.75</v>
      </c>
      <c r="H42" s="38">
        <v>3920.55</v>
      </c>
      <c r="I42" s="39">
        <v>3180</v>
      </c>
      <c r="J42" s="39"/>
      <c r="K42" s="38">
        <f t="shared" si="53"/>
        <v>70.57</v>
      </c>
      <c r="L42" s="38">
        <f t="shared" si="1"/>
        <v>627.29</v>
      </c>
      <c r="M42" s="39">
        <f t="shared" si="2"/>
        <v>499.34</v>
      </c>
      <c r="N42" s="38">
        <f t="shared" si="3"/>
        <v>27.44</v>
      </c>
      <c r="O42" s="39">
        <f t="shared" si="4"/>
        <v>159</v>
      </c>
      <c r="P42" s="39">
        <f t="shared" si="5"/>
        <v>0</v>
      </c>
      <c r="Q42" s="39">
        <f t="shared" si="6"/>
        <v>1383.64</v>
      </c>
      <c r="R42" s="38">
        <f t="shared" si="7"/>
        <v>0</v>
      </c>
      <c r="S42" s="38">
        <f t="shared" si="8"/>
        <v>313.64</v>
      </c>
      <c r="T42" s="39">
        <f t="shared" si="9"/>
        <v>124.84</v>
      </c>
      <c r="U42" s="38">
        <f t="shared" si="10"/>
        <v>11.76</v>
      </c>
      <c r="V42" s="39">
        <f t="shared" si="11"/>
        <v>159</v>
      </c>
      <c r="W42" s="39">
        <f t="shared" si="12"/>
        <v>0</v>
      </c>
      <c r="X42" s="38">
        <f t="shared" si="13"/>
        <v>609.24</v>
      </c>
      <c r="Y42" s="38">
        <f t="shared" si="14"/>
        <v>1992.88</v>
      </c>
      <c r="Z42" s="38"/>
      <c r="AA42" s="41" t="s">
        <v>82</v>
      </c>
      <c r="AB42" s="42">
        <f t="shared" ref="AB42:AH42" si="55">K42+R42</f>
        <v>70.57</v>
      </c>
      <c r="AC42" s="42">
        <f t="shared" si="55"/>
        <v>940.93</v>
      </c>
      <c r="AD42" s="42">
        <f t="shared" si="55"/>
        <v>624.18</v>
      </c>
      <c r="AE42" s="42">
        <f t="shared" si="55"/>
        <v>39.2</v>
      </c>
      <c r="AF42" s="42">
        <f t="shared" si="55"/>
        <v>318</v>
      </c>
      <c r="AG42" s="42">
        <f t="shared" si="55"/>
        <v>0</v>
      </c>
      <c r="AH42" s="42">
        <f t="shared" si="55"/>
        <v>1992.88</v>
      </c>
      <c r="AI42" s="41" t="s">
        <v>31</v>
      </c>
    </row>
    <row r="43" s="15" customFormat="1" ht="16" customHeight="1" spans="1:35">
      <c r="A43" s="37">
        <f t="shared" si="0"/>
        <v>40</v>
      </c>
      <c r="B43" s="38" t="s">
        <v>195</v>
      </c>
      <c r="C43" s="38" t="s">
        <v>206</v>
      </c>
      <c r="D43" s="40" t="s">
        <v>207</v>
      </c>
      <c r="E43" s="38">
        <v>3920.55</v>
      </c>
      <c r="F43" s="38">
        <v>3920.55</v>
      </c>
      <c r="G43" s="39">
        <v>6241.75</v>
      </c>
      <c r="H43" s="38">
        <v>3920.55</v>
      </c>
      <c r="I43" s="39">
        <v>3180</v>
      </c>
      <c r="J43" s="39"/>
      <c r="K43" s="38">
        <f t="shared" si="53"/>
        <v>70.57</v>
      </c>
      <c r="L43" s="38">
        <f t="shared" si="1"/>
        <v>627.29</v>
      </c>
      <c r="M43" s="39">
        <f t="shared" si="2"/>
        <v>499.34</v>
      </c>
      <c r="N43" s="38">
        <f t="shared" si="3"/>
        <v>27.44</v>
      </c>
      <c r="O43" s="39">
        <f t="shared" si="4"/>
        <v>159</v>
      </c>
      <c r="P43" s="39">
        <f t="shared" si="5"/>
        <v>0</v>
      </c>
      <c r="Q43" s="39">
        <f t="shared" si="6"/>
        <v>1383.64</v>
      </c>
      <c r="R43" s="38">
        <f t="shared" si="7"/>
        <v>0</v>
      </c>
      <c r="S43" s="38">
        <f t="shared" si="8"/>
        <v>313.64</v>
      </c>
      <c r="T43" s="39">
        <f t="shared" si="9"/>
        <v>124.84</v>
      </c>
      <c r="U43" s="38">
        <f t="shared" si="10"/>
        <v>11.76</v>
      </c>
      <c r="V43" s="39">
        <f t="shared" si="11"/>
        <v>159</v>
      </c>
      <c r="W43" s="39">
        <f t="shared" si="12"/>
        <v>0</v>
      </c>
      <c r="X43" s="38">
        <f t="shared" si="13"/>
        <v>609.24</v>
      </c>
      <c r="Y43" s="38">
        <f t="shared" si="14"/>
        <v>1992.88</v>
      </c>
      <c r="Z43" s="38"/>
      <c r="AA43" s="41" t="s">
        <v>67</v>
      </c>
      <c r="AB43" s="42">
        <f t="shared" ref="AB43:AH43" si="56">K43+R43</f>
        <v>70.57</v>
      </c>
      <c r="AC43" s="42">
        <f t="shared" si="56"/>
        <v>940.93</v>
      </c>
      <c r="AD43" s="42">
        <f t="shared" si="56"/>
        <v>624.18</v>
      </c>
      <c r="AE43" s="42">
        <f t="shared" si="56"/>
        <v>39.2</v>
      </c>
      <c r="AF43" s="42">
        <f t="shared" si="56"/>
        <v>318</v>
      </c>
      <c r="AG43" s="42">
        <f t="shared" si="56"/>
        <v>0</v>
      </c>
      <c r="AH43" s="42">
        <f t="shared" si="56"/>
        <v>1992.88</v>
      </c>
      <c r="AI43" s="41" t="s">
        <v>36</v>
      </c>
    </row>
    <row r="44" s="15" customFormat="1" ht="16" customHeight="1" spans="1:35">
      <c r="A44" s="37">
        <f t="shared" si="0"/>
        <v>41</v>
      </c>
      <c r="B44" s="38" t="s">
        <v>195</v>
      </c>
      <c r="C44" s="38" t="s">
        <v>208</v>
      </c>
      <c r="D44" s="40" t="s">
        <v>209</v>
      </c>
      <c r="E44" s="38">
        <v>3920.55</v>
      </c>
      <c r="F44" s="38">
        <v>3920.55</v>
      </c>
      <c r="G44" s="39">
        <v>6241.75</v>
      </c>
      <c r="H44" s="38">
        <v>3920.55</v>
      </c>
      <c r="I44" s="39">
        <v>3180</v>
      </c>
      <c r="J44" s="39"/>
      <c r="K44" s="38">
        <f t="shared" si="53"/>
        <v>70.57</v>
      </c>
      <c r="L44" s="38">
        <f t="shared" si="1"/>
        <v>627.29</v>
      </c>
      <c r="M44" s="39">
        <f t="shared" si="2"/>
        <v>499.34</v>
      </c>
      <c r="N44" s="38">
        <f t="shared" si="3"/>
        <v>27.44</v>
      </c>
      <c r="O44" s="39">
        <f t="shared" si="4"/>
        <v>159</v>
      </c>
      <c r="P44" s="39">
        <f t="shared" si="5"/>
        <v>0</v>
      </c>
      <c r="Q44" s="39">
        <f t="shared" si="6"/>
        <v>1383.64</v>
      </c>
      <c r="R44" s="38">
        <f t="shared" si="7"/>
        <v>0</v>
      </c>
      <c r="S44" s="38">
        <f t="shared" si="8"/>
        <v>313.64</v>
      </c>
      <c r="T44" s="39">
        <f t="shared" si="9"/>
        <v>124.84</v>
      </c>
      <c r="U44" s="38">
        <f t="shared" si="10"/>
        <v>11.76</v>
      </c>
      <c r="V44" s="39">
        <f t="shared" si="11"/>
        <v>159</v>
      </c>
      <c r="W44" s="39">
        <f t="shared" si="12"/>
        <v>0</v>
      </c>
      <c r="X44" s="38">
        <f t="shared" si="13"/>
        <v>609.24</v>
      </c>
      <c r="Y44" s="38">
        <f t="shared" si="14"/>
        <v>1992.88</v>
      </c>
      <c r="Z44" s="38"/>
      <c r="AA44" s="41" t="s">
        <v>73</v>
      </c>
      <c r="AB44" s="42">
        <f t="shared" ref="AB44:AH44" si="57">K44+R44</f>
        <v>70.57</v>
      </c>
      <c r="AC44" s="42">
        <f t="shared" si="57"/>
        <v>940.93</v>
      </c>
      <c r="AD44" s="42">
        <f t="shared" si="57"/>
        <v>624.18</v>
      </c>
      <c r="AE44" s="42">
        <f t="shared" si="57"/>
        <v>39.2</v>
      </c>
      <c r="AF44" s="42">
        <f t="shared" si="57"/>
        <v>318</v>
      </c>
      <c r="AG44" s="42">
        <f t="shared" si="57"/>
        <v>0</v>
      </c>
      <c r="AH44" s="42">
        <f t="shared" si="57"/>
        <v>1992.88</v>
      </c>
      <c r="AI44" s="41" t="s">
        <v>34</v>
      </c>
    </row>
    <row r="45" s="15" customFormat="1" ht="16" customHeight="1" spans="1:35">
      <c r="A45" s="37">
        <f t="shared" si="0"/>
        <v>42</v>
      </c>
      <c r="B45" s="38" t="s">
        <v>153</v>
      </c>
      <c r="C45" s="38" t="s">
        <v>210</v>
      </c>
      <c r="D45" s="40" t="s">
        <v>211</v>
      </c>
      <c r="E45" s="38">
        <v>4200</v>
      </c>
      <c r="F45" s="38">
        <v>4200</v>
      </c>
      <c r="G45" s="39">
        <v>6241.75</v>
      </c>
      <c r="H45" s="38">
        <v>4200</v>
      </c>
      <c r="I45" s="39">
        <v>4180</v>
      </c>
      <c r="J45" s="39"/>
      <c r="K45" s="38">
        <f t="shared" si="53"/>
        <v>75.6</v>
      </c>
      <c r="L45" s="38">
        <f t="shared" si="1"/>
        <v>672</v>
      </c>
      <c r="M45" s="39">
        <f t="shared" si="2"/>
        <v>499.34</v>
      </c>
      <c r="N45" s="38">
        <f t="shared" si="3"/>
        <v>29.4</v>
      </c>
      <c r="O45" s="39">
        <f t="shared" si="4"/>
        <v>209</v>
      </c>
      <c r="P45" s="39">
        <f t="shared" si="5"/>
        <v>0</v>
      </c>
      <c r="Q45" s="39">
        <f t="shared" si="6"/>
        <v>1485.34</v>
      </c>
      <c r="R45" s="38">
        <f t="shared" si="7"/>
        <v>0</v>
      </c>
      <c r="S45" s="38">
        <f t="shared" si="8"/>
        <v>336</v>
      </c>
      <c r="T45" s="39">
        <f t="shared" si="9"/>
        <v>124.84</v>
      </c>
      <c r="U45" s="38">
        <f t="shared" si="10"/>
        <v>12.6</v>
      </c>
      <c r="V45" s="39">
        <f t="shared" si="11"/>
        <v>209</v>
      </c>
      <c r="W45" s="39">
        <f t="shared" si="12"/>
        <v>0</v>
      </c>
      <c r="X45" s="38">
        <f t="shared" si="13"/>
        <v>682.44</v>
      </c>
      <c r="Y45" s="38">
        <f t="shared" si="14"/>
        <v>2167.78</v>
      </c>
      <c r="Z45" s="38"/>
      <c r="AA45" s="41" t="s">
        <v>77</v>
      </c>
      <c r="AB45" s="42">
        <f t="shared" ref="AB45:AH45" si="58">K45+R45</f>
        <v>75.6</v>
      </c>
      <c r="AC45" s="42">
        <f t="shared" si="58"/>
        <v>1008</v>
      </c>
      <c r="AD45" s="42">
        <f t="shared" si="58"/>
        <v>624.18</v>
      </c>
      <c r="AE45" s="42">
        <f t="shared" si="58"/>
        <v>42</v>
      </c>
      <c r="AF45" s="42">
        <f t="shared" si="58"/>
        <v>418</v>
      </c>
      <c r="AG45" s="42">
        <f t="shared" si="58"/>
        <v>0</v>
      </c>
      <c r="AH45" s="42">
        <f t="shared" si="58"/>
        <v>2167.78</v>
      </c>
      <c r="AI45" s="41" t="s">
        <v>36</v>
      </c>
    </row>
    <row r="46" s="15" customFormat="1" ht="16" customHeight="1" spans="1:35">
      <c r="A46" s="37">
        <f t="shared" si="0"/>
        <v>43</v>
      </c>
      <c r="B46" s="38" t="s">
        <v>195</v>
      </c>
      <c r="C46" s="38" t="s">
        <v>212</v>
      </c>
      <c r="D46" s="40" t="s">
        <v>213</v>
      </c>
      <c r="E46" s="38">
        <v>3920.55</v>
      </c>
      <c r="F46" s="38">
        <v>3920.55</v>
      </c>
      <c r="G46" s="39">
        <v>6241.75</v>
      </c>
      <c r="H46" s="38">
        <v>3920.55</v>
      </c>
      <c r="I46" s="39">
        <v>4180</v>
      </c>
      <c r="J46" s="39"/>
      <c r="K46" s="38">
        <f t="shared" si="53"/>
        <v>70.57</v>
      </c>
      <c r="L46" s="38">
        <f t="shared" si="1"/>
        <v>627.29</v>
      </c>
      <c r="M46" s="39">
        <f t="shared" si="2"/>
        <v>499.34</v>
      </c>
      <c r="N46" s="38">
        <f t="shared" si="3"/>
        <v>27.44</v>
      </c>
      <c r="O46" s="39">
        <f t="shared" si="4"/>
        <v>209</v>
      </c>
      <c r="P46" s="39">
        <f t="shared" si="5"/>
        <v>0</v>
      </c>
      <c r="Q46" s="39">
        <f t="shared" si="6"/>
        <v>1433.64</v>
      </c>
      <c r="R46" s="38">
        <f t="shared" si="7"/>
        <v>0</v>
      </c>
      <c r="S46" s="38">
        <f t="shared" si="8"/>
        <v>313.64</v>
      </c>
      <c r="T46" s="39">
        <f t="shared" si="9"/>
        <v>124.84</v>
      </c>
      <c r="U46" s="38">
        <f t="shared" si="10"/>
        <v>11.76</v>
      </c>
      <c r="V46" s="39">
        <f t="shared" si="11"/>
        <v>209</v>
      </c>
      <c r="W46" s="39">
        <f t="shared" si="12"/>
        <v>0</v>
      </c>
      <c r="X46" s="38">
        <f t="shared" si="13"/>
        <v>659.24</v>
      </c>
      <c r="Y46" s="38">
        <f t="shared" si="14"/>
        <v>2092.88</v>
      </c>
      <c r="Z46" s="38"/>
      <c r="AA46" s="41" t="s">
        <v>73</v>
      </c>
      <c r="AB46" s="42">
        <f t="shared" ref="AB46:AH46" si="59">K46+R46</f>
        <v>70.57</v>
      </c>
      <c r="AC46" s="42">
        <f t="shared" si="59"/>
        <v>940.93</v>
      </c>
      <c r="AD46" s="42">
        <f t="shared" si="59"/>
        <v>624.18</v>
      </c>
      <c r="AE46" s="42">
        <f t="shared" si="59"/>
        <v>39.2</v>
      </c>
      <c r="AF46" s="42">
        <f t="shared" si="59"/>
        <v>418</v>
      </c>
      <c r="AG46" s="42">
        <f t="shared" si="59"/>
        <v>0</v>
      </c>
      <c r="AH46" s="42">
        <f t="shared" si="59"/>
        <v>2092.88</v>
      </c>
      <c r="AI46" s="41" t="s">
        <v>34</v>
      </c>
    </row>
    <row r="47" s="15" customFormat="1" ht="16" customHeight="1" spans="1:35">
      <c r="A47" s="37">
        <f t="shared" si="0"/>
        <v>44</v>
      </c>
      <c r="B47" s="38" t="s">
        <v>195</v>
      </c>
      <c r="C47" s="38" t="s">
        <v>214</v>
      </c>
      <c r="D47" s="40" t="s">
        <v>215</v>
      </c>
      <c r="E47" s="38">
        <v>3920.55</v>
      </c>
      <c r="F47" s="38">
        <v>3920.55</v>
      </c>
      <c r="G47" s="39">
        <v>6241.75</v>
      </c>
      <c r="H47" s="38">
        <v>3920.55</v>
      </c>
      <c r="I47" s="39">
        <v>3180</v>
      </c>
      <c r="J47" s="39"/>
      <c r="K47" s="38">
        <f t="shared" si="53"/>
        <v>70.57</v>
      </c>
      <c r="L47" s="38">
        <f t="shared" si="1"/>
        <v>627.29</v>
      </c>
      <c r="M47" s="39">
        <f t="shared" si="2"/>
        <v>499.34</v>
      </c>
      <c r="N47" s="38">
        <f t="shared" si="3"/>
        <v>27.44</v>
      </c>
      <c r="O47" s="39">
        <f t="shared" si="4"/>
        <v>159</v>
      </c>
      <c r="P47" s="39">
        <f t="shared" si="5"/>
        <v>0</v>
      </c>
      <c r="Q47" s="39">
        <f t="shared" si="6"/>
        <v>1383.64</v>
      </c>
      <c r="R47" s="38">
        <f t="shared" si="7"/>
        <v>0</v>
      </c>
      <c r="S47" s="38">
        <f t="shared" si="8"/>
        <v>313.64</v>
      </c>
      <c r="T47" s="39">
        <f t="shared" si="9"/>
        <v>124.84</v>
      </c>
      <c r="U47" s="38">
        <f t="shared" si="10"/>
        <v>11.76</v>
      </c>
      <c r="V47" s="39">
        <f t="shared" si="11"/>
        <v>159</v>
      </c>
      <c r="W47" s="39">
        <f t="shared" si="12"/>
        <v>0</v>
      </c>
      <c r="X47" s="38">
        <f t="shared" si="13"/>
        <v>609.24</v>
      </c>
      <c r="Y47" s="38">
        <f t="shared" si="14"/>
        <v>1992.88</v>
      </c>
      <c r="Z47" s="38"/>
      <c r="AA47" s="41" t="s">
        <v>73</v>
      </c>
      <c r="AB47" s="42">
        <f t="shared" ref="AB47:AH47" si="60">K47+R47</f>
        <v>70.57</v>
      </c>
      <c r="AC47" s="42">
        <f t="shared" si="60"/>
        <v>940.93</v>
      </c>
      <c r="AD47" s="42">
        <f t="shared" si="60"/>
        <v>624.18</v>
      </c>
      <c r="AE47" s="42">
        <f t="shared" si="60"/>
        <v>39.2</v>
      </c>
      <c r="AF47" s="42">
        <f t="shared" si="60"/>
        <v>318</v>
      </c>
      <c r="AG47" s="42">
        <f t="shared" si="60"/>
        <v>0</v>
      </c>
      <c r="AH47" s="42">
        <f t="shared" si="60"/>
        <v>1992.88</v>
      </c>
      <c r="AI47" s="41" t="s">
        <v>34</v>
      </c>
    </row>
    <row r="48" s="15" customFormat="1" ht="16" customHeight="1" spans="1:35">
      <c r="A48" s="37">
        <f t="shared" si="0"/>
        <v>45</v>
      </c>
      <c r="B48" s="38" t="s">
        <v>195</v>
      </c>
      <c r="C48" s="38" t="s">
        <v>216</v>
      </c>
      <c r="D48" s="40" t="s">
        <v>217</v>
      </c>
      <c r="E48" s="38">
        <v>3920.55</v>
      </c>
      <c r="F48" s="38">
        <v>3920.55</v>
      </c>
      <c r="G48" s="39">
        <v>6241.75</v>
      </c>
      <c r="H48" s="38">
        <v>3920.55</v>
      </c>
      <c r="I48" s="39">
        <v>3180</v>
      </c>
      <c r="J48" s="39"/>
      <c r="K48" s="38">
        <f t="shared" si="53"/>
        <v>70.57</v>
      </c>
      <c r="L48" s="38">
        <f t="shared" si="1"/>
        <v>627.29</v>
      </c>
      <c r="M48" s="39">
        <f t="shared" si="2"/>
        <v>499.34</v>
      </c>
      <c r="N48" s="38">
        <f t="shared" si="3"/>
        <v>27.44</v>
      </c>
      <c r="O48" s="39">
        <f t="shared" si="4"/>
        <v>159</v>
      </c>
      <c r="P48" s="39">
        <f t="shared" si="5"/>
        <v>0</v>
      </c>
      <c r="Q48" s="39">
        <f t="shared" si="6"/>
        <v>1383.64</v>
      </c>
      <c r="R48" s="38">
        <f t="shared" si="7"/>
        <v>0</v>
      </c>
      <c r="S48" s="38">
        <f t="shared" si="8"/>
        <v>313.64</v>
      </c>
      <c r="T48" s="39">
        <f t="shared" si="9"/>
        <v>124.84</v>
      </c>
      <c r="U48" s="38">
        <f t="shared" si="10"/>
        <v>11.76</v>
      </c>
      <c r="V48" s="39">
        <f t="shared" si="11"/>
        <v>159</v>
      </c>
      <c r="W48" s="39">
        <f t="shared" si="12"/>
        <v>0</v>
      </c>
      <c r="X48" s="38">
        <f t="shared" si="13"/>
        <v>609.24</v>
      </c>
      <c r="Y48" s="38">
        <f t="shared" si="14"/>
        <v>1992.88</v>
      </c>
      <c r="Z48" s="38"/>
      <c r="AA48" s="41" t="s">
        <v>67</v>
      </c>
      <c r="AB48" s="42">
        <f t="shared" ref="AB48:AH48" si="61">K48+R48</f>
        <v>70.57</v>
      </c>
      <c r="AC48" s="42">
        <f t="shared" si="61"/>
        <v>940.93</v>
      </c>
      <c r="AD48" s="42">
        <f t="shared" si="61"/>
        <v>624.18</v>
      </c>
      <c r="AE48" s="42">
        <f t="shared" si="61"/>
        <v>39.2</v>
      </c>
      <c r="AF48" s="42">
        <f t="shared" si="61"/>
        <v>318</v>
      </c>
      <c r="AG48" s="42">
        <f t="shared" si="61"/>
        <v>0</v>
      </c>
      <c r="AH48" s="42">
        <f t="shared" si="61"/>
        <v>1992.88</v>
      </c>
      <c r="AI48" s="41" t="s">
        <v>36</v>
      </c>
    </row>
    <row r="49" s="15" customFormat="1" ht="16" customHeight="1" spans="1:36">
      <c r="A49" s="37">
        <f t="shared" si="0"/>
        <v>46</v>
      </c>
      <c r="B49" s="38" t="s">
        <v>195</v>
      </c>
      <c r="C49" s="38" t="s">
        <v>218</v>
      </c>
      <c r="D49" s="40" t="s">
        <v>219</v>
      </c>
      <c r="E49" s="38">
        <v>3920.55</v>
      </c>
      <c r="F49" s="38">
        <v>3920.55</v>
      </c>
      <c r="G49" s="39">
        <v>6241.75</v>
      </c>
      <c r="H49" s="38">
        <v>3920.55</v>
      </c>
      <c r="I49" s="39">
        <v>3180</v>
      </c>
      <c r="J49" s="39"/>
      <c r="K49" s="38">
        <f t="shared" si="53"/>
        <v>70.57</v>
      </c>
      <c r="L49" s="38">
        <f t="shared" si="1"/>
        <v>627.29</v>
      </c>
      <c r="M49" s="39">
        <f t="shared" si="2"/>
        <v>499.34</v>
      </c>
      <c r="N49" s="38">
        <f t="shared" si="3"/>
        <v>27.44</v>
      </c>
      <c r="O49" s="39">
        <f t="shared" si="4"/>
        <v>159</v>
      </c>
      <c r="P49" s="39">
        <f t="shared" si="5"/>
        <v>0</v>
      </c>
      <c r="Q49" s="39">
        <f t="shared" si="6"/>
        <v>1383.64</v>
      </c>
      <c r="R49" s="38">
        <f t="shared" si="7"/>
        <v>0</v>
      </c>
      <c r="S49" s="38">
        <f t="shared" si="8"/>
        <v>313.64</v>
      </c>
      <c r="T49" s="39">
        <f t="shared" si="9"/>
        <v>124.84</v>
      </c>
      <c r="U49" s="38">
        <f t="shared" si="10"/>
        <v>11.76</v>
      </c>
      <c r="V49" s="39">
        <f t="shared" si="11"/>
        <v>159</v>
      </c>
      <c r="W49" s="39">
        <f t="shared" si="12"/>
        <v>0</v>
      </c>
      <c r="X49" s="38">
        <f t="shared" si="13"/>
        <v>609.24</v>
      </c>
      <c r="Y49" s="38">
        <f t="shared" si="14"/>
        <v>1992.88</v>
      </c>
      <c r="Z49" s="38"/>
      <c r="AA49" s="41" t="s">
        <v>73</v>
      </c>
      <c r="AB49" s="42">
        <f t="shared" ref="AB49:AH49" si="62">K49+R49</f>
        <v>70.57</v>
      </c>
      <c r="AC49" s="42">
        <f t="shared" si="62"/>
        <v>940.93</v>
      </c>
      <c r="AD49" s="42">
        <f t="shared" si="62"/>
        <v>624.18</v>
      </c>
      <c r="AE49" s="42">
        <f t="shared" si="62"/>
        <v>39.2</v>
      </c>
      <c r="AF49" s="42">
        <f t="shared" si="62"/>
        <v>318</v>
      </c>
      <c r="AG49" s="42">
        <f t="shared" si="62"/>
        <v>0</v>
      </c>
      <c r="AH49" s="42">
        <f t="shared" si="62"/>
        <v>1992.88</v>
      </c>
      <c r="AI49" s="41" t="s">
        <v>34</v>
      </c>
    </row>
    <row r="50" s="15" customFormat="1" ht="16" customHeight="1" spans="1:36">
      <c r="A50" s="37">
        <f t="shared" si="0"/>
        <v>47</v>
      </c>
      <c r="B50" s="38" t="s">
        <v>153</v>
      </c>
      <c r="C50" s="38" t="s">
        <v>220</v>
      </c>
      <c r="D50" s="40" t="s">
        <v>221</v>
      </c>
      <c r="E50" s="38">
        <v>4200</v>
      </c>
      <c r="F50" s="38">
        <v>4200</v>
      </c>
      <c r="G50" s="39">
        <v>6241.75</v>
      </c>
      <c r="H50" s="38">
        <v>4200</v>
      </c>
      <c r="I50" s="39">
        <v>4180</v>
      </c>
      <c r="J50" s="39"/>
      <c r="K50" s="38">
        <f t="shared" si="53"/>
        <v>75.6</v>
      </c>
      <c r="L50" s="38">
        <f t="shared" si="1"/>
        <v>672</v>
      </c>
      <c r="M50" s="39">
        <f t="shared" si="2"/>
        <v>499.34</v>
      </c>
      <c r="N50" s="38">
        <f t="shared" si="3"/>
        <v>29.4</v>
      </c>
      <c r="O50" s="39">
        <f t="shared" si="4"/>
        <v>209</v>
      </c>
      <c r="P50" s="39">
        <f t="shared" si="5"/>
        <v>0</v>
      </c>
      <c r="Q50" s="39">
        <f t="shared" si="6"/>
        <v>1485.34</v>
      </c>
      <c r="R50" s="38">
        <f t="shared" si="7"/>
        <v>0</v>
      </c>
      <c r="S50" s="38">
        <f t="shared" si="8"/>
        <v>336</v>
      </c>
      <c r="T50" s="39">
        <f t="shared" si="9"/>
        <v>124.84</v>
      </c>
      <c r="U50" s="38">
        <f t="shared" si="10"/>
        <v>12.6</v>
      </c>
      <c r="V50" s="39">
        <f t="shared" si="11"/>
        <v>209</v>
      </c>
      <c r="W50" s="39">
        <f t="shared" si="12"/>
        <v>0</v>
      </c>
      <c r="X50" s="38">
        <f t="shared" si="13"/>
        <v>682.44</v>
      </c>
      <c r="Y50" s="38">
        <f t="shared" si="14"/>
        <v>2167.78</v>
      </c>
      <c r="Z50" s="38"/>
      <c r="AA50" s="41" t="s">
        <v>67</v>
      </c>
      <c r="AB50" s="42">
        <f t="shared" ref="AB50:AH50" si="63">K50+R50</f>
        <v>75.6</v>
      </c>
      <c r="AC50" s="42">
        <f t="shared" si="63"/>
        <v>1008</v>
      </c>
      <c r="AD50" s="42">
        <f t="shared" si="63"/>
        <v>624.18</v>
      </c>
      <c r="AE50" s="42">
        <f t="shared" si="63"/>
        <v>42</v>
      </c>
      <c r="AF50" s="42">
        <f t="shared" si="63"/>
        <v>418</v>
      </c>
      <c r="AG50" s="42">
        <f t="shared" si="63"/>
        <v>0</v>
      </c>
      <c r="AH50" s="42">
        <f t="shared" si="63"/>
        <v>2167.78</v>
      </c>
      <c r="AI50" s="41" t="s">
        <v>36</v>
      </c>
    </row>
    <row r="51" s="15" customFormat="1" ht="16" customHeight="1" spans="1:36">
      <c r="A51" s="37">
        <f t="shared" si="0"/>
        <v>48</v>
      </c>
      <c r="B51" s="38" t="s">
        <v>153</v>
      </c>
      <c r="C51" s="38" t="s">
        <v>222</v>
      </c>
      <c r="D51" s="40" t="s">
        <v>223</v>
      </c>
      <c r="E51" s="38">
        <v>3920.55</v>
      </c>
      <c r="F51" s="38">
        <v>3920.55</v>
      </c>
      <c r="G51" s="39">
        <v>6241.75</v>
      </c>
      <c r="H51" s="38">
        <v>3920.55</v>
      </c>
      <c r="I51" s="39">
        <v>4180</v>
      </c>
      <c r="J51" s="39"/>
      <c r="K51" s="38">
        <f t="shared" si="53"/>
        <v>70.57</v>
      </c>
      <c r="L51" s="38">
        <f t="shared" si="1"/>
        <v>627.29</v>
      </c>
      <c r="M51" s="39">
        <f t="shared" si="2"/>
        <v>499.34</v>
      </c>
      <c r="N51" s="38">
        <f t="shared" si="3"/>
        <v>27.44</v>
      </c>
      <c r="O51" s="39">
        <f t="shared" si="4"/>
        <v>209</v>
      </c>
      <c r="P51" s="39">
        <f t="shared" si="5"/>
        <v>0</v>
      </c>
      <c r="Q51" s="39">
        <f t="shared" si="6"/>
        <v>1433.64</v>
      </c>
      <c r="R51" s="38">
        <f t="shared" si="7"/>
        <v>0</v>
      </c>
      <c r="S51" s="38">
        <f t="shared" si="8"/>
        <v>313.64</v>
      </c>
      <c r="T51" s="39">
        <f t="shared" si="9"/>
        <v>124.84</v>
      </c>
      <c r="U51" s="38">
        <f t="shared" si="10"/>
        <v>11.76</v>
      </c>
      <c r="V51" s="39">
        <f t="shared" si="11"/>
        <v>209</v>
      </c>
      <c r="W51" s="39">
        <f t="shared" si="12"/>
        <v>0</v>
      </c>
      <c r="X51" s="38">
        <f t="shared" si="13"/>
        <v>659.24</v>
      </c>
      <c r="Y51" s="38">
        <f t="shared" si="14"/>
        <v>2092.88</v>
      </c>
      <c r="Z51" s="38"/>
      <c r="AA51" s="41" t="s">
        <v>77</v>
      </c>
      <c r="AB51" s="42">
        <f t="shared" ref="AB51:AH51" si="64">K51+R51</f>
        <v>70.57</v>
      </c>
      <c r="AC51" s="42">
        <f t="shared" si="64"/>
        <v>940.93</v>
      </c>
      <c r="AD51" s="42">
        <f t="shared" si="64"/>
        <v>624.18</v>
      </c>
      <c r="AE51" s="42">
        <f t="shared" si="64"/>
        <v>39.2</v>
      </c>
      <c r="AF51" s="42">
        <f t="shared" si="64"/>
        <v>418</v>
      </c>
      <c r="AG51" s="42">
        <f t="shared" si="64"/>
        <v>0</v>
      </c>
      <c r="AH51" s="42">
        <f t="shared" si="64"/>
        <v>2092.88</v>
      </c>
      <c r="AI51" s="41" t="s">
        <v>36</v>
      </c>
    </row>
    <row r="52" s="15" customFormat="1" ht="16" customHeight="1" spans="1:36">
      <c r="A52" s="37">
        <f t="shared" si="0"/>
        <v>49</v>
      </c>
      <c r="B52" s="38" t="s">
        <v>153</v>
      </c>
      <c r="C52" s="38" t="s">
        <v>224</v>
      </c>
      <c r="D52" s="40" t="s">
        <v>225</v>
      </c>
      <c r="E52" s="38">
        <v>3920.55</v>
      </c>
      <c r="F52" s="38">
        <v>3920.55</v>
      </c>
      <c r="G52" s="39">
        <v>6241.75</v>
      </c>
      <c r="H52" s="38">
        <v>3920.55</v>
      </c>
      <c r="I52" s="39">
        <v>4180</v>
      </c>
      <c r="J52" s="39"/>
      <c r="K52" s="38">
        <f t="shared" si="53"/>
        <v>70.57</v>
      </c>
      <c r="L52" s="38">
        <f t="shared" si="1"/>
        <v>627.29</v>
      </c>
      <c r="M52" s="39">
        <f t="shared" si="2"/>
        <v>499.34</v>
      </c>
      <c r="N52" s="38">
        <f t="shared" si="3"/>
        <v>27.44</v>
      </c>
      <c r="O52" s="39">
        <f t="shared" si="4"/>
        <v>209</v>
      </c>
      <c r="P52" s="39">
        <f t="shared" si="5"/>
        <v>0</v>
      </c>
      <c r="Q52" s="39">
        <f t="shared" si="6"/>
        <v>1433.64</v>
      </c>
      <c r="R52" s="38">
        <f t="shared" si="7"/>
        <v>0</v>
      </c>
      <c r="S52" s="38">
        <f t="shared" si="8"/>
        <v>313.64</v>
      </c>
      <c r="T52" s="39">
        <f t="shared" si="9"/>
        <v>124.84</v>
      </c>
      <c r="U52" s="38">
        <f t="shared" si="10"/>
        <v>11.76</v>
      </c>
      <c r="V52" s="39">
        <f t="shared" si="11"/>
        <v>209</v>
      </c>
      <c r="W52" s="39">
        <f t="shared" si="12"/>
        <v>0</v>
      </c>
      <c r="X52" s="38">
        <f t="shared" si="13"/>
        <v>659.24</v>
      </c>
      <c r="Y52" s="38">
        <f t="shared" si="14"/>
        <v>2092.88</v>
      </c>
      <c r="Z52" s="38"/>
      <c r="AA52" s="41" t="s">
        <v>77</v>
      </c>
      <c r="AB52" s="42">
        <f t="shared" ref="AB52:AH52" si="65">K52+R52</f>
        <v>70.57</v>
      </c>
      <c r="AC52" s="42">
        <f t="shared" si="65"/>
        <v>940.93</v>
      </c>
      <c r="AD52" s="42">
        <f t="shared" si="65"/>
        <v>624.18</v>
      </c>
      <c r="AE52" s="42">
        <f t="shared" si="65"/>
        <v>39.2</v>
      </c>
      <c r="AF52" s="42">
        <f t="shared" si="65"/>
        <v>418</v>
      </c>
      <c r="AG52" s="42">
        <f t="shared" si="65"/>
        <v>0</v>
      </c>
      <c r="AH52" s="42">
        <f t="shared" si="65"/>
        <v>2092.88</v>
      </c>
      <c r="AI52" s="41" t="s">
        <v>36</v>
      </c>
    </row>
    <row r="53" s="15" customFormat="1" ht="16" customHeight="1" spans="1:36">
      <c r="A53" s="37">
        <f t="shared" si="0"/>
        <v>50</v>
      </c>
      <c r="B53" s="38" t="s">
        <v>153</v>
      </c>
      <c r="C53" s="38" t="s">
        <v>226</v>
      </c>
      <c r="D53" s="40" t="s">
        <v>227</v>
      </c>
      <c r="E53" s="38">
        <v>3920.55</v>
      </c>
      <c r="F53" s="38">
        <v>3920.55</v>
      </c>
      <c r="G53" s="39">
        <v>6241.75</v>
      </c>
      <c r="H53" s="38">
        <v>3920.55</v>
      </c>
      <c r="I53" s="39">
        <v>3180</v>
      </c>
      <c r="J53" s="39"/>
      <c r="K53" s="38">
        <f t="shared" si="53"/>
        <v>70.57</v>
      </c>
      <c r="L53" s="38">
        <f t="shared" si="1"/>
        <v>627.29</v>
      </c>
      <c r="M53" s="39">
        <f t="shared" si="2"/>
        <v>499.34</v>
      </c>
      <c r="N53" s="38">
        <f t="shared" si="3"/>
        <v>27.44</v>
      </c>
      <c r="O53" s="39">
        <f t="shared" si="4"/>
        <v>159</v>
      </c>
      <c r="P53" s="39">
        <f t="shared" si="5"/>
        <v>0</v>
      </c>
      <c r="Q53" s="39">
        <f t="shared" si="6"/>
        <v>1383.64</v>
      </c>
      <c r="R53" s="38">
        <f t="shared" si="7"/>
        <v>0</v>
      </c>
      <c r="S53" s="38">
        <f t="shared" si="8"/>
        <v>313.64</v>
      </c>
      <c r="T53" s="39">
        <f t="shared" si="9"/>
        <v>124.84</v>
      </c>
      <c r="U53" s="38">
        <f t="shared" si="10"/>
        <v>11.76</v>
      </c>
      <c r="V53" s="39">
        <f t="shared" si="11"/>
        <v>159</v>
      </c>
      <c r="W53" s="39">
        <f t="shared" si="12"/>
        <v>0</v>
      </c>
      <c r="X53" s="38">
        <f t="shared" si="13"/>
        <v>609.24</v>
      </c>
      <c r="Y53" s="38">
        <f t="shared" si="14"/>
        <v>1992.88</v>
      </c>
      <c r="Z53" s="38"/>
      <c r="AA53" s="41" t="s">
        <v>74</v>
      </c>
      <c r="AB53" s="42">
        <f t="shared" ref="AB53:AH53" si="66">K53+R53</f>
        <v>70.57</v>
      </c>
      <c r="AC53" s="42">
        <f t="shared" si="66"/>
        <v>940.93</v>
      </c>
      <c r="AD53" s="42">
        <f t="shared" si="66"/>
        <v>624.18</v>
      </c>
      <c r="AE53" s="42">
        <f t="shared" si="66"/>
        <v>39.2</v>
      </c>
      <c r="AF53" s="42">
        <f t="shared" si="66"/>
        <v>318</v>
      </c>
      <c r="AG53" s="42">
        <f t="shared" si="66"/>
        <v>0</v>
      </c>
      <c r="AH53" s="42">
        <f t="shared" si="66"/>
        <v>1992.88</v>
      </c>
      <c r="AI53" s="41" t="s">
        <v>35</v>
      </c>
    </row>
    <row r="54" spans="1:36">
      <c r="A54" s="37">
        <f t="shared" si="0"/>
        <v>51</v>
      </c>
      <c r="B54" s="38" t="s">
        <v>195</v>
      </c>
      <c r="C54" s="38" t="s">
        <v>228</v>
      </c>
      <c r="D54" s="40" t="s">
        <v>229</v>
      </c>
      <c r="E54" s="38">
        <v>3920.55</v>
      </c>
      <c r="F54" s="38">
        <v>3920.55</v>
      </c>
      <c r="G54" s="39">
        <v>6241.75</v>
      </c>
      <c r="H54" s="38">
        <v>3920.55</v>
      </c>
      <c r="I54" s="39">
        <v>3180</v>
      </c>
      <c r="J54" s="39"/>
      <c r="K54" s="38">
        <f t="shared" si="53"/>
        <v>70.57</v>
      </c>
      <c r="L54" s="38">
        <f t="shared" si="1"/>
        <v>627.29</v>
      </c>
      <c r="M54" s="39">
        <f t="shared" si="2"/>
        <v>499.34</v>
      </c>
      <c r="N54" s="38">
        <f t="shared" si="3"/>
        <v>27.44</v>
      </c>
      <c r="O54" s="39">
        <f t="shared" si="4"/>
        <v>159</v>
      </c>
      <c r="P54" s="39">
        <f t="shared" si="5"/>
        <v>0</v>
      </c>
      <c r="Q54" s="39">
        <f t="shared" si="6"/>
        <v>1383.64</v>
      </c>
      <c r="R54" s="38">
        <f t="shared" si="7"/>
        <v>0</v>
      </c>
      <c r="S54" s="38">
        <f t="shared" si="8"/>
        <v>313.64</v>
      </c>
      <c r="T54" s="39">
        <f t="shared" si="9"/>
        <v>124.84</v>
      </c>
      <c r="U54" s="38">
        <f t="shared" si="10"/>
        <v>11.76</v>
      </c>
      <c r="V54" s="39">
        <f t="shared" si="11"/>
        <v>159</v>
      </c>
      <c r="W54" s="39">
        <f t="shared" si="12"/>
        <v>0</v>
      </c>
      <c r="X54" s="38">
        <f t="shared" si="13"/>
        <v>609.24</v>
      </c>
      <c r="Y54" s="38">
        <f t="shared" si="14"/>
        <v>1992.88</v>
      </c>
      <c r="Z54" s="38"/>
      <c r="AA54" s="41" t="s">
        <v>67</v>
      </c>
      <c r="AB54" s="42">
        <f t="shared" ref="AB54:AH54" si="67">K54+R54</f>
        <v>70.57</v>
      </c>
      <c r="AC54" s="42">
        <f t="shared" si="67"/>
        <v>940.93</v>
      </c>
      <c r="AD54" s="42">
        <f t="shared" si="67"/>
        <v>624.18</v>
      </c>
      <c r="AE54" s="42">
        <f t="shared" si="67"/>
        <v>39.2</v>
      </c>
      <c r="AF54" s="42">
        <f t="shared" si="67"/>
        <v>318</v>
      </c>
      <c r="AG54" s="42">
        <f t="shared" si="67"/>
        <v>0</v>
      </c>
      <c r="AH54" s="42">
        <f t="shared" si="67"/>
        <v>1992.88</v>
      </c>
      <c r="AI54" s="41" t="s">
        <v>36</v>
      </c>
      <c r="AJ54" s="15"/>
    </row>
    <row r="55" s="15" customFormat="1" ht="16" customHeight="1" spans="1:36">
      <c r="A55" s="37">
        <f t="shared" si="0"/>
        <v>52</v>
      </c>
      <c r="B55" s="38" t="s">
        <v>110</v>
      </c>
      <c r="C55" s="45" t="s">
        <v>230</v>
      </c>
      <c r="D55" s="46" t="s">
        <v>231</v>
      </c>
      <c r="E55" s="38">
        <v>3920.55</v>
      </c>
      <c r="F55" s="38">
        <v>3920.55</v>
      </c>
      <c r="G55" s="39">
        <v>6241.75</v>
      </c>
      <c r="H55" s="38">
        <v>3920.55</v>
      </c>
      <c r="I55" s="39">
        <v>2200</v>
      </c>
      <c r="J55" s="39"/>
      <c r="K55" s="38">
        <f t="shared" si="53"/>
        <v>70.57</v>
      </c>
      <c r="L55" s="38">
        <f t="shared" si="1"/>
        <v>627.29</v>
      </c>
      <c r="M55" s="39">
        <f t="shared" si="2"/>
        <v>499.34</v>
      </c>
      <c r="N55" s="38">
        <f t="shared" si="3"/>
        <v>27.44</v>
      </c>
      <c r="O55" s="39">
        <f t="shared" si="4"/>
        <v>110</v>
      </c>
      <c r="P55" s="39">
        <f t="shared" si="5"/>
        <v>0</v>
      </c>
      <c r="Q55" s="39">
        <f t="shared" si="6"/>
        <v>1334.64</v>
      </c>
      <c r="R55" s="38">
        <f t="shared" si="7"/>
        <v>0</v>
      </c>
      <c r="S55" s="38">
        <f t="shared" si="8"/>
        <v>313.64</v>
      </c>
      <c r="T55" s="39">
        <f t="shared" si="9"/>
        <v>124.84</v>
      </c>
      <c r="U55" s="38">
        <f t="shared" si="10"/>
        <v>11.76</v>
      </c>
      <c r="V55" s="39">
        <f t="shared" si="11"/>
        <v>110</v>
      </c>
      <c r="W55" s="39">
        <f t="shared" si="12"/>
        <v>0</v>
      </c>
      <c r="X55" s="38">
        <f t="shared" si="13"/>
        <v>560.24</v>
      </c>
      <c r="Y55" s="38">
        <f t="shared" si="14"/>
        <v>1894.88</v>
      </c>
      <c r="Z55" s="38"/>
      <c r="AA55" s="41" t="s">
        <v>62</v>
      </c>
      <c r="AB55" s="42">
        <f t="shared" ref="AB55:AH55" si="68">K55+R55</f>
        <v>70.57</v>
      </c>
      <c r="AC55" s="42">
        <f t="shared" si="68"/>
        <v>940.93</v>
      </c>
      <c r="AD55" s="42">
        <f t="shared" si="68"/>
        <v>624.18</v>
      </c>
      <c r="AE55" s="42">
        <f t="shared" si="68"/>
        <v>39.2</v>
      </c>
      <c r="AF55" s="42">
        <f t="shared" si="68"/>
        <v>220</v>
      </c>
      <c r="AG55" s="42">
        <f t="shared" si="68"/>
        <v>0</v>
      </c>
      <c r="AH55" s="42">
        <f t="shared" si="68"/>
        <v>1894.88</v>
      </c>
      <c r="AI55" s="41" t="s">
        <v>33</v>
      </c>
    </row>
    <row r="56" s="15" customFormat="1" ht="16" customHeight="1" spans="1:36">
      <c r="A56" s="37">
        <f t="shared" si="0"/>
        <v>53</v>
      </c>
      <c r="B56" s="38" t="s">
        <v>195</v>
      </c>
      <c r="C56" s="45" t="s">
        <v>232</v>
      </c>
      <c r="D56" s="46" t="s">
        <v>233</v>
      </c>
      <c r="E56" s="38">
        <v>3920.55</v>
      </c>
      <c r="F56" s="38">
        <v>3920.55</v>
      </c>
      <c r="G56" s="39">
        <v>6241.75</v>
      </c>
      <c r="H56" s="38">
        <v>3920.55</v>
      </c>
      <c r="I56" s="39">
        <v>3180</v>
      </c>
      <c r="J56" s="39"/>
      <c r="K56" s="38">
        <f t="shared" si="53"/>
        <v>70.57</v>
      </c>
      <c r="L56" s="38">
        <f t="shared" si="1"/>
        <v>627.29</v>
      </c>
      <c r="M56" s="39">
        <f t="shared" si="2"/>
        <v>499.34</v>
      </c>
      <c r="N56" s="38">
        <f t="shared" si="3"/>
        <v>27.44</v>
      </c>
      <c r="O56" s="39">
        <f t="shared" si="4"/>
        <v>159</v>
      </c>
      <c r="P56" s="39">
        <f t="shared" si="5"/>
        <v>0</v>
      </c>
      <c r="Q56" s="39">
        <f t="shared" si="6"/>
        <v>1383.64</v>
      </c>
      <c r="R56" s="38">
        <f t="shared" si="7"/>
        <v>0</v>
      </c>
      <c r="S56" s="38">
        <f t="shared" si="8"/>
        <v>313.64</v>
      </c>
      <c r="T56" s="39">
        <f t="shared" si="9"/>
        <v>124.84</v>
      </c>
      <c r="U56" s="38">
        <f t="shared" si="10"/>
        <v>11.76</v>
      </c>
      <c r="V56" s="39">
        <f t="shared" si="11"/>
        <v>159</v>
      </c>
      <c r="W56" s="39">
        <f t="shared" si="12"/>
        <v>0</v>
      </c>
      <c r="X56" s="38">
        <f t="shared" si="13"/>
        <v>609.24</v>
      </c>
      <c r="Y56" s="38">
        <f t="shared" si="14"/>
        <v>1992.88</v>
      </c>
      <c r="Z56" s="38"/>
      <c r="AA56" s="41" t="s">
        <v>67</v>
      </c>
      <c r="AB56" s="42">
        <f t="shared" ref="AB56:AH56" si="69">K56+R56</f>
        <v>70.57</v>
      </c>
      <c r="AC56" s="42">
        <f t="shared" si="69"/>
        <v>940.93</v>
      </c>
      <c r="AD56" s="42">
        <f t="shared" si="69"/>
        <v>624.18</v>
      </c>
      <c r="AE56" s="42">
        <f t="shared" si="69"/>
        <v>39.2</v>
      </c>
      <c r="AF56" s="42">
        <f t="shared" si="69"/>
        <v>318</v>
      </c>
      <c r="AG56" s="42">
        <f t="shared" si="69"/>
        <v>0</v>
      </c>
      <c r="AH56" s="42">
        <f t="shared" si="69"/>
        <v>1992.88</v>
      </c>
      <c r="AI56" s="41" t="s">
        <v>36</v>
      </c>
    </row>
    <row r="57" s="15" customFormat="1" ht="16" customHeight="1" spans="1:36">
      <c r="A57" s="37">
        <f t="shared" si="0"/>
        <v>54</v>
      </c>
      <c r="B57" s="38" t="s">
        <v>195</v>
      </c>
      <c r="C57" s="45" t="s">
        <v>234</v>
      </c>
      <c r="D57" s="46" t="s">
        <v>235</v>
      </c>
      <c r="E57" s="38">
        <v>3920.55</v>
      </c>
      <c r="F57" s="38">
        <v>3920.55</v>
      </c>
      <c r="G57" s="39">
        <v>6241.75</v>
      </c>
      <c r="H57" s="38">
        <v>3920.55</v>
      </c>
      <c r="I57" s="39">
        <v>2200</v>
      </c>
      <c r="J57" s="39"/>
      <c r="K57" s="38">
        <f t="shared" si="53"/>
        <v>70.57</v>
      </c>
      <c r="L57" s="38">
        <f t="shared" si="1"/>
        <v>627.29</v>
      </c>
      <c r="M57" s="39">
        <f t="shared" si="2"/>
        <v>499.34</v>
      </c>
      <c r="N57" s="38">
        <f t="shared" si="3"/>
        <v>27.44</v>
      </c>
      <c r="O57" s="39">
        <f t="shared" si="4"/>
        <v>110</v>
      </c>
      <c r="P57" s="39">
        <f t="shared" si="5"/>
        <v>0</v>
      </c>
      <c r="Q57" s="39">
        <f t="shared" si="6"/>
        <v>1334.64</v>
      </c>
      <c r="R57" s="38">
        <f t="shared" si="7"/>
        <v>0</v>
      </c>
      <c r="S57" s="38">
        <f t="shared" si="8"/>
        <v>313.64</v>
      </c>
      <c r="T57" s="39">
        <f t="shared" si="9"/>
        <v>124.84</v>
      </c>
      <c r="U57" s="38">
        <f t="shared" si="10"/>
        <v>11.76</v>
      </c>
      <c r="V57" s="39">
        <f t="shared" si="11"/>
        <v>110</v>
      </c>
      <c r="W57" s="39">
        <f t="shared" si="12"/>
        <v>0</v>
      </c>
      <c r="X57" s="38">
        <f t="shared" si="13"/>
        <v>560.24</v>
      </c>
      <c r="Y57" s="38">
        <f t="shared" si="14"/>
        <v>1894.88</v>
      </c>
      <c r="Z57" s="38"/>
      <c r="AA57" s="41" t="s">
        <v>67</v>
      </c>
      <c r="AB57" s="42">
        <f t="shared" ref="AB57:AH57" si="70">K57+R57</f>
        <v>70.57</v>
      </c>
      <c r="AC57" s="42">
        <f t="shared" si="70"/>
        <v>940.93</v>
      </c>
      <c r="AD57" s="42">
        <f t="shared" si="70"/>
        <v>624.18</v>
      </c>
      <c r="AE57" s="42">
        <f t="shared" si="70"/>
        <v>39.2</v>
      </c>
      <c r="AF57" s="42">
        <f t="shared" si="70"/>
        <v>220</v>
      </c>
      <c r="AG57" s="42">
        <f t="shared" si="70"/>
        <v>0</v>
      </c>
      <c r="AH57" s="42">
        <f t="shared" si="70"/>
        <v>1894.88</v>
      </c>
      <c r="AI57" s="41" t="s">
        <v>36</v>
      </c>
    </row>
    <row r="58" s="15" customFormat="1" ht="16" customHeight="1" spans="1:36">
      <c r="A58" s="37">
        <f t="shared" si="0"/>
        <v>55</v>
      </c>
      <c r="B58" s="38" t="s">
        <v>195</v>
      </c>
      <c r="C58" s="45" t="s">
        <v>236</v>
      </c>
      <c r="D58" s="221" t="s">
        <v>237</v>
      </c>
      <c r="E58" s="38">
        <v>3920.55</v>
      </c>
      <c r="F58" s="38">
        <v>3920.55</v>
      </c>
      <c r="G58" s="39">
        <v>6241.75</v>
      </c>
      <c r="H58" s="38">
        <v>3920.55</v>
      </c>
      <c r="I58" s="39">
        <v>3180</v>
      </c>
      <c r="J58" s="39"/>
      <c r="K58" s="38">
        <f t="shared" si="53"/>
        <v>70.57</v>
      </c>
      <c r="L58" s="38">
        <f t="shared" si="1"/>
        <v>627.29</v>
      </c>
      <c r="M58" s="39">
        <f t="shared" si="2"/>
        <v>499.34</v>
      </c>
      <c r="N58" s="38">
        <f t="shared" si="3"/>
        <v>27.44</v>
      </c>
      <c r="O58" s="39">
        <f t="shared" si="4"/>
        <v>159</v>
      </c>
      <c r="P58" s="39">
        <f t="shared" si="5"/>
        <v>0</v>
      </c>
      <c r="Q58" s="39">
        <f t="shared" si="6"/>
        <v>1383.64</v>
      </c>
      <c r="R58" s="38">
        <f t="shared" si="7"/>
        <v>0</v>
      </c>
      <c r="S58" s="38">
        <f t="shared" si="8"/>
        <v>313.64</v>
      </c>
      <c r="T58" s="39">
        <f t="shared" si="9"/>
        <v>124.84</v>
      </c>
      <c r="U58" s="38">
        <f t="shared" si="10"/>
        <v>11.76</v>
      </c>
      <c r="V58" s="39">
        <f t="shared" si="11"/>
        <v>159</v>
      </c>
      <c r="W58" s="39">
        <f t="shared" si="12"/>
        <v>0</v>
      </c>
      <c r="X58" s="38">
        <f t="shared" si="13"/>
        <v>609.24</v>
      </c>
      <c r="Y58" s="38">
        <f t="shared" si="14"/>
        <v>1992.88</v>
      </c>
      <c r="Z58" s="38"/>
      <c r="AA58" s="41" t="s">
        <v>73</v>
      </c>
      <c r="AB58" s="42">
        <f t="shared" ref="AB58:AH58" si="71">K58+R58</f>
        <v>70.57</v>
      </c>
      <c r="AC58" s="42">
        <f t="shared" si="71"/>
        <v>940.93</v>
      </c>
      <c r="AD58" s="42">
        <f t="shared" si="71"/>
        <v>624.18</v>
      </c>
      <c r="AE58" s="42">
        <f t="shared" si="71"/>
        <v>39.2</v>
      </c>
      <c r="AF58" s="42">
        <f t="shared" si="71"/>
        <v>318</v>
      </c>
      <c r="AG58" s="42">
        <f t="shared" si="71"/>
        <v>0</v>
      </c>
      <c r="AH58" s="42">
        <f t="shared" si="71"/>
        <v>1992.88</v>
      </c>
      <c r="AI58" s="41" t="s">
        <v>34</v>
      </c>
    </row>
    <row r="59" s="15" customFormat="1" ht="16" customHeight="1" spans="1:36">
      <c r="A59" s="37">
        <f t="shared" si="0"/>
        <v>56</v>
      </c>
      <c r="B59" s="38" t="s">
        <v>238</v>
      </c>
      <c r="C59" s="38" t="s">
        <v>239</v>
      </c>
      <c r="D59" s="40" t="s">
        <v>240</v>
      </c>
      <c r="E59" s="38">
        <v>4200</v>
      </c>
      <c r="F59" s="38">
        <v>4200</v>
      </c>
      <c r="G59" s="39">
        <v>6241.75</v>
      </c>
      <c r="H59" s="38">
        <v>4200</v>
      </c>
      <c r="I59" s="39">
        <v>4180</v>
      </c>
      <c r="J59" s="39"/>
      <c r="K59" s="38">
        <f t="shared" si="53"/>
        <v>75.6</v>
      </c>
      <c r="L59" s="38">
        <f t="shared" si="1"/>
        <v>672</v>
      </c>
      <c r="M59" s="39">
        <f t="shared" si="2"/>
        <v>499.34</v>
      </c>
      <c r="N59" s="38">
        <f t="shared" si="3"/>
        <v>29.4</v>
      </c>
      <c r="O59" s="39">
        <f t="shared" si="4"/>
        <v>209</v>
      </c>
      <c r="P59" s="39">
        <f t="shared" si="5"/>
        <v>0</v>
      </c>
      <c r="Q59" s="39">
        <f t="shared" si="6"/>
        <v>1485.34</v>
      </c>
      <c r="R59" s="38">
        <f t="shared" si="7"/>
        <v>0</v>
      </c>
      <c r="S59" s="38">
        <f t="shared" si="8"/>
        <v>336</v>
      </c>
      <c r="T59" s="39">
        <f t="shared" si="9"/>
        <v>124.84</v>
      </c>
      <c r="U59" s="38">
        <f t="shared" si="10"/>
        <v>12.6</v>
      </c>
      <c r="V59" s="39">
        <f t="shared" si="11"/>
        <v>209</v>
      </c>
      <c r="W59" s="39">
        <f t="shared" si="12"/>
        <v>0</v>
      </c>
      <c r="X59" s="38">
        <f t="shared" si="13"/>
        <v>682.44</v>
      </c>
      <c r="Y59" s="38">
        <f t="shared" si="14"/>
        <v>2167.78</v>
      </c>
      <c r="Z59" s="38"/>
      <c r="AA59" s="41" t="s">
        <v>58</v>
      </c>
      <c r="AB59" s="42">
        <f t="shared" ref="AB59:AH59" si="72">K59+R59</f>
        <v>75.6</v>
      </c>
      <c r="AC59" s="42">
        <f t="shared" si="72"/>
        <v>1008</v>
      </c>
      <c r="AD59" s="42">
        <f t="shared" si="72"/>
        <v>624.18</v>
      </c>
      <c r="AE59" s="42">
        <f t="shared" si="72"/>
        <v>42</v>
      </c>
      <c r="AF59" s="42">
        <f t="shared" si="72"/>
        <v>418</v>
      </c>
      <c r="AG59" s="42">
        <f t="shared" si="72"/>
        <v>0</v>
      </c>
      <c r="AH59" s="42">
        <f t="shared" si="72"/>
        <v>2167.78</v>
      </c>
      <c r="AI59" s="41" t="s">
        <v>35</v>
      </c>
    </row>
    <row r="60" s="15" customFormat="1" ht="16" customHeight="1" spans="1:36">
      <c r="A60" s="37">
        <f t="shared" si="0"/>
        <v>57</v>
      </c>
      <c r="B60" s="38" t="s">
        <v>186</v>
      </c>
      <c r="C60" s="38" t="s">
        <v>241</v>
      </c>
      <c r="D60" s="40" t="s">
        <v>242</v>
      </c>
      <c r="E60" s="38">
        <v>3920.55</v>
      </c>
      <c r="F60" s="38">
        <v>3920.55</v>
      </c>
      <c r="G60" s="39">
        <v>6241.75</v>
      </c>
      <c r="H60" s="38">
        <v>3920.55</v>
      </c>
      <c r="I60" s="39">
        <v>3180</v>
      </c>
      <c r="J60" s="39"/>
      <c r="K60" s="38">
        <f t="shared" si="53"/>
        <v>70.57</v>
      </c>
      <c r="L60" s="38">
        <f t="shared" si="1"/>
        <v>627.29</v>
      </c>
      <c r="M60" s="39">
        <f t="shared" si="2"/>
        <v>499.34</v>
      </c>
      <c r="N60" s="38">
        <f t="shared" si="3"/>
        <v>27.44</v>
      </c>
      <c r="O60" s="39">
        <f t="shared" si="4"/>
        <v>159</v>
      </c>
      <c r="P60" s="39">
        <f t="shared" si="5"/>
        <v>0</v>
      </c>
      <c r="Q60" s="39">
        <f t="shared" si="6"/>
        <v>1383.64</v>
      </c>
      <c r="R60" s="38">
        <f t="shared" si="7"/>
        <v>0</v>
      </c>
      <c r="S60" s="38">
        <f t="shared" si="8"/>
        <v>313.64</v>
      </c>
      <c r="T60" s="39">
        <f t="shared" si="9"/>
        <v>124.84</v>
      </c>
      <c r="U60" s="38">
        <f t="shared" si="10"/>
        <v>11.76</v>
      </c>
      <c r="V60" s="39">
        <f t="shared" si="11"/>
        <v>159</v>
      </c>
      <c r="W60" s="39">
        <f t="shared" si="12"/>
        <v>0</v>
      </c>
      <c r="X60" s="38">
        <f t="shared" si="13"/>
        <v>609.24</v>
      </c>
      <c r="Y60" s="38">
        <f t="shared" si="14"/>
        <v>1992.88</v>
      </c>
      <c r="Z60" s="38"/>
      <c r="AA60" s="41" t="s">
        <v>63</v>
      </c>
      <c r="AB60" s="42">
        <f t="shared" ref="AB60:AH60" si="73">K60+R60</f>
        <v>70.57</v>
      </c>
      <c r="AC60" s="42">
        <f t="shared" si="73"/>
        <v>940.93</v>
      </c>
      <c r="AD60" s="42">
        <f t="shared" si="73"/>
        <v>624.18</v>
      </c>
      <c r="AE60" s="42">
        <f t="shared" si="73"/>
        <v>39.2</v>
      </c>
      <c r="AF60" s="42">
        <f t="shared" si="73"/>
        <v>318</v>
      </c>
      <c r="AG60" s="42">
        <f t="shared" si="73"/>
        <v>0</v>
      </c>
      <c r="AH60" s="42">
        <f t="shared" si="73"/>
        <v>1992.88</v>
      </c>
      <c r="AI60" s="41" t="s">
        <v>33</v>
      </c>
    </row>
    <row r="61" s="15" customFormat="1" ht="16" customHeight="1" spans="1:36">
      <c r="A61" s="37">
        <f t="shared" si="0"/>
        <v>58</v>
      </c>
      <c r="B61" s="38" t="s">
        <v>172</v>
      </c>
      <c r="C61" s="38" t="s">
        <v>243</v>
      </c>
      <c r="D61" s="40" t="s">
        <v>244</v>
      </c>
      <c r="E61" s="38">
        <v>4200</v>
      </c>
      <c r="F61" s="38">
        <v>4200</v>
      </c>
      <c r="G61" s="39">
        <v>6241.75</v>
      </c>
      <c r="H61" s="38">
        <v>4200</v>
      </c>
      <c r="I61" s="39">
        <v>4180</v>
      </c>
      <c r="J61" s="39"/>
      <c r="K61" s="38">
        <f t="shared" si="53"/>
        <v>75.6</v>
      </c>
      <c r="L61" s="38">
        <f t="shared" si="1"/>
        <v>672</v>
      </c>
      <c r="M61" s="39">
        <f t="shared" si="2"/>
        <v>499.34</v>
      </c>
      <c r="N61" s="38">
        <f t="shared" si="3"/>
        <v>29.4</v>
      </c>
      <c r="O61" s="39">
        <f t="shared" si="4"/>
        <v>209</v>
      </c>
      <c r="P61" s="39">
        <f t="shared" si="5"/>
        <v>0</v>
      </c>
      <c r="Q61" s="39">
        <f t="shared" si="6"/>
        <v>1485.34</v>
      </c>
      <c r="R61" s="38">
        <f t="shared" si="7"/>
        <v>0</v>
      </c>
      <c r="S61" s="38">
        <f t="shared" si="8"/>
        <v>336</v>
      </c>
      <c r="T61" s="39">
        <f t="shared" si="9"/>
        <v>124.84</v>
      </c>
      <c r="U61" s="38">
        <f t="shared" si="10"/>
        <v>12.6</v>
      </c>
      <c r="V61" s="39">
        <f t="shared" si="11"/>
        <v>209</v>
      </c>
      <c r="W61" s="39">
        <f t="shared" si="12"/>
        <v>0</v>
      </c>
      <c r="X61" s="38">
        <f t="shared" si="13"/>
        <v>682.44</v>
      </c>
      <c r="Y61" s="38">
        <f t="shared" si="14"/>
        <v>2167.78</v>
      </c>
      <c r="Z61" s="38"/>
      <c r="AA61" s="41" t="s">
        <v>58</v>
      </c>
      <c r="AB61" s="42">
        <f t="shared" ref="AB61:AH61" si="74">K61+R61</f>
        <v>75.6</v>
      </c>
      <c r="AC61" s="42">
        <f t="shared" si="74"/>
        <v>1008</v>
      </c>
      <c r="AD61" s="42">
        <f t="shared" si="74"/>
        <v>624.18</v>
      </c>
      <c r="AE61" s="42">
        <f t="shared" si="74"/>
        <v>42</v>
      </c>
      <c r="AF61" s="42">
        <f t="shared" si="74"/>
        <v>418</v>
      </c>
      <c r="AG61" s="42">
        <f t="shared" si="74"/>
        <v>0</v>
      </c>
      <c r="AH61" s="42">
        <f t="shared" si="74"/>
        <v>2167.78</v>
      </c>
      <c r="AI61" s="41" t="s">
        <v>35</v>
      </c>
    </row>
    <row r="62" s="15" customFormat="1" ht="16" customHeight="1" spans="1:36">
      <c r="A62" s="37">
        <f t="shared" si="0"/>
        <v>59</v>
      </c>
      <c r="B62" s="38" t="s">
        <v>245</v>
      </c>
      <c r="C62" s="38" t="s">
        <v>246</v>
      </c>
      <c r="D62" s="40" t="s">
        <v>247</v>
      </c>
      <c r="E62" s="38">
        <v>4700</v>
      </c>
      <c r="F62" s="38">
        <v>4700</v>
      </c>
      <c r="G62" s="39">
        <v>6241.75</v>
      </c>
      <c r="H62" s="38">
        <v>4700</v>
      </c>
      <c r="I62" s="39">
        <v>4180</v>
      </c>
      <c r="J62" s="39"/>
      <c r="K62" s="38">
        <f t="shared" si="53"/>
        <v>84.6</v>
      </c>
      <c r="L62" s="38">
        <f t="shared" si="1"/>
        <v>752</v>
      </c>
      <c r="M62" s="39">
        <f t="shared" si="2"/>
        <v>499.34</v>
      </c>
      <c r="N62" s="38">
        <f t="shared" si="3"/>
        <v>32.9</v>
      </c>
      <c r="O62" s="39">
        <f t="shared" si="4"/>
        <v>209</v>
      </c>
      <c r="P62" s="39">
        <f t="shared" si="5"/>
        <v>0</v>
      </c>
      <c r="Q62" s="39">
        <f t="shared" si="6"/>
        <v>1577.84</v>
      </c>
      <c r="R62" s="38">
        <f t="shared" si="7"/>
        <v>0</v>
      </c>
      <c r="S62" s="38">
        <f t="shared" si="8"/>
        <v>376</v>
      </c>
      <c r="T62" s="39">
        <f t="shared" si="9"/>
        <v>124.84</v>
      </c>
      <c r="U62" s="38">
        <f t="shared" si="10"/>
        <v>14.1</v>
      </c>
      <c r="V62" s="39">
        <f t="shared" si="11"/>
        <v>209</v>
      </c>
      <c r="W62" s="39">
        <f t="shared" si="12"/>
        <v>0</v>
      </c>
      <c r="X62" s="38">
        <f t="shared" si="13"/>
        <v>723.94</v>
      </c>
      <c r="Y62" s="38">
        <f t="shared" si="14"/>
        <v>2301.78</v>
      </c>
      <c r="Z62" s="38"/>
      <c r="AA62" s="41" t="s">
        <v>74</v>
      </c>
      <c r="AB62" s="42">
        <f t="shared" ref="AB62:AH62" si="75">K62+R62</f>
        <v>84.6</v>
      </c>
      <c r="AC62" s="42">
        <f t="shared" si="75"/>
        <v>1128</v>
      </c>
      <c r="AD62" s="42">
        <f t="shared" si="75"/>
        <v>624.18</v>
      </c>
      <c r="AE62" s="42">
        <f t="shared" si="75"/>
        <v>47</v>
      </c>
      <c r="AF62" s="42">
        <f t="shared" si="75"/>
        <v>418</v>
      </c>
      <c r="AG62" s="42">
        <f t="shared" si="75"/>
        <v>0</v>
      </c>
      <c r="AH62" s="42">
        <f t="shared" si="75"/>
        <v>2301.78</v>
      </c>
      <c r="AI62" s="41" t="s">
        <v>35</v>
      </c>
    </row>
    <row r="63" s="15" customFormat="1" ht="16" customHeight="1" spans="1:36">
      <c r="A63" s="37">
        <f t="shared" si="0"/>
        <v>60</v>
      </c>
      <c r="B63" s="38" t="s">
        <v>248</v>
      </c>
      <c r="C63" s="38" t="s">
        <v>249</v>
      </c>
      <c r="D63" s="40" t="s">
        <v>250</v>
      </c>
      <c r="E63" s="38">
        <v>4200</v>
      </c>
      <c r="F63" s="38">
        <v>4200</v>
      </c>
      <c r="G63" s="39">
        <v>6241.75</v>
      </c>
      <c r="H63" s="38">
        <v>4200</v>
      </c>
      <c r="I63" s="39">
        <v>4180</v>
      </c>
      <c r="J63" s="39"/>
      <c r="K63" s="38">
        <f t="shared" si="53"/>
        <v>75.6</v>
      </c>
      <c r="L63" s="38">
        <f t="shared" si="1"/>
        <v>672</v>
      </c>
      <c r="M63" s="39">
        <f t="shared" si="2"/>
        <v>499.34</v>
      </c>
      <c r="N63" s="38">
        <f t="shared" si="3"/>
        <v>29.4</v>
      </c>
      <c r="O63" s="39">
        <f t="shared" si="4"/>
        <v>209</v>
      </c>
      <c r="P63" s="39">
        <f t="shared" si="5"/>
        <v>0</v>
      </c>
      <c r="Q63" s="39">
        <f t="shared" si="6"/>
        <v>1485.34</v>
      </c>
      <c r="R63" s="38">
        <f t="shared" si="7"/>
        <v>0</v>
      </c>
      <c r="S63" s="38">
        <f t="shared" si="8"/>
        <v>336</v>
      </c>
      <c r="T63" s="39">
        <f t="shared" si="9"/>
        <v>124.84</v>
      </c>
      <c r="U63" s="38">
        <f t="shared" si="10"/>
        <v>12.6</v>
      </c>
      <c r="V63" s="39">
        <f t="shared" si="11"/>
        <v>209</v>
      </c>
      <c r="W63" s="39">
        <f t="shared" si="12"/>
        <v>0</v>
      </c>
      <c r="X63" s="38">
        <f t="shared" si="13"/>
        <v>682.44</v>
      </c>
      <c r="Y63" s="38">
        <f t="shared" si="14"/>
        <v>2167.78</v>
      </c>
      <c r="Z63" s="38"/>
      <c r="AA63" s="41" t="s">
        <v>74</v>
      </c>
      <c r="AB63" s="42">
        <f t="shared" ref="AB63:AH63" si="76">K63+R63</f>
        <v>75.6</v>
      </c>
      <c r="AC63" s="42">
        <f t="shared" si="76"/>
        <v>1008</v>
      </c>
      <c r="AD63" s="42">
        <f t="shared" si="76"/>
        <v>624.18</v>
      </c>
      <c r="AE63" s="42">
        <f t="shared" si="76"/>
        <v>42</v>
      </c>
      <c r="AF63" s="42">
        <f t="shared" si="76"/>
        <v>418</v>
      </c>
      <c r="AG63" s="42">
        <f t="shared" si="76"/>
        <v>0</v>
      </c>
      <c r="AH63" s="42">
        <f t="shared" si="76"/>
        <v>2167.78</v>
      </c>
      <c r="AI63" s="41" t="s">
        <v>35</v>
      </c>
    </row>
    <row r="64" s="15" customFormat="1" ht="16" customHeight="1" spans="1:36">
      <c r="A64" s="37">
        <f t="shared" si="0"/>
        <v>61</v>
      </c>
      <c r="B64" s="38" t="s">
        <v>153</v>
      </c>
      <c r="C64" s="45" t="s">
        <v>251</v>
      </c>
      <c r="D64" s="46" t="s">
        <v>252</v>
      </c>
      <c r="E64" s="38">
        <v>3920.55</v>
      </c>
      <c r="F64" s="38">
        <v>3920.55</v>
      </c>
      <c r="G64" s="39">
        <v>6241.75</v>
      </c>
      <c r="H64" s="38">
        <v>3920.55</v>
      </c>
      <c r="I64" s="39">
        <v>2200</v>
      </c>
      <c r="J64" s="39"/>
      <c r="K64" s="38">
        <f t="shared" si="53"/>
        <v>70.57</v>
      </c>
      <c r="L64" s="38">
        <f t="shared" si="1"/>
        <v>627.29</v>
      </c>
      <c r="M64" s="39">
        <f t="shared" si="2"/>
        <v>499.34</v>
      </c>
      <c r="N64" s="38">
        <f t="shared" si="3"/>
        <v>27.44</v>
      </c>
      <c r="O64" s="39">
        <f t="shared" si="4"/>
        <v>110</v>
      </c>
      <c r="P64" s="39">
        <f t="shared" si="5"/>
        <v>0</v>
      </c>
      <c r="Q64" s="39">
        <f t="shared" si="6"/>
        <v>1334.64</v>
      </c>
      <c r="R64" s="38">
        <f t="shared" si="7"/>
        <v>0</v>
      </c>
      <c r="S64" s="38">
        <f t="shared" si="8"/>
        <v>313.64</v>
      </c>
      <c r="T64" s="39">
        <f t="shared" si="9"/>
        <v>124.84</v>
      </c>
      <c r="U64" s="38">
        <f t="shared" si="10"/>
        <v>11.76</v>
      </c>
      <c r="V64" s="39">
        <f t="shared" si="11"/>
        <v>110</v>
      </c>
      <c r="W64" s="39">
        <f t="shared" si="12"/>
        <v>0</v>
      </c>
      <c r="X64" s="38">
        <f t="shared" si="13"/>
        <v>560.24</v>
      </c>
      <c r="Y64" s="38">
        <f t="shared" si="14"/>
        <v>1894.88</v>
      </c>
      <c r="Z64" s="38"/>
      <c r="AA64" s="41" t="s">
        <v>77</v>
      </c>
      <c r="AB64" s="42">
        <f t="shared" ref="AB64:AH64" si="77">K64+R64</f>
        <v>70.57</v>
      </c>
      <c r="AC64" s="42">
        <f t="shared" si="77"/>
        <v>940.93</v>
      </c>
      <c r="AD64" s="42">
        <f t="shared" si="77"/>
        <v>624.18</v>
      </c>
      <c r="AE64" s="42">
        <f t="shared" si="77"/>
        <v>39.2</v>
      </c>
      <c r="AF64" s="42">
        <f t="shared" si="77"/>
        <v>220</v>
      </c>
      <c r="AG64" s="42">
        <f t="shared" si="77"/>
        <v>0</v>
      </c>
      <c r="AH64" s="42">
        <f t="shared" si="77"/>
        <v>1894.88</v>
      </c>
      <c r="AI64" s="41" t="s">
        <v>36</v>
      </c>
    </row>
    <row r="65" s="15" customFormat="1" ht="16" customHeight="1" spans="1:35">
      <c r="A65" s="37">
        <f t="shared" si="0"/>
        <v>62</v>
      </c>
      <c r="B65" s="38" t="s">
        <v>238</v>
      </c>
      <c r="C65" s="38" t="s">
        <v>253</v>
      </c>
      <c r="D65" s="40" t="s">
        <v>254</v>
      </c>
      <c r="E65" s="38">
        <v>3920.55</v>
      </c>
      <c r="F65" s="38">
        <v>3920.55</v>
      </c>
      <c r="G65" s="39">
        <v>6241.75</v>
      </c>
      <c r="H65" s="38">
        <v>3920.55</v>
      </c>
      <c r="I65" s="39">
        <v>2200</v>
      </c>
      <c r="J65" s="39"/>
      <c r="K65" s="38">
        <f t="shared" si="53"/>
        <v>70.57</v>
      </c>
      <c r="L65" s="38">
        <f t="shared" si="1"/>
        <v>627.29</v>
      </c>
      <c r="M65" s="39">
        <f t="shared" si="2"/>
        <v>499.34</v>
      </c>
      <c r="N65" s="38">
        <f t="shared" si="3"/>
        <v>27.44</v>
      </c>
      <c r="O65" s="39">
        <f t="shared" si="4"/>
        <v>110</v>
      </c>
      <c r="P65" s="39">
        <f t="shared" si="5"/>
        <v>0</v>
      </c>
      <c r="Q65" s="39">
        <f t="shared" si="6"/>
        <v>1334.64</v>
      </c>
      <c r="R65" s="38">
        <f t="shared" si="7"/>
        <v>0</v>
      </c>
      <c r="S65" s="38">
        <f t="shared" si="8"/>
        <v>313.64</v>
      </c>
      <c r="T65" s="39">
        <f t="shared" si="9"/>
        <v>124.84</v>
      </c>
      <c r="U65" s="38">
        <f t="shared" si="10"/>
        <v>11.76</v>
      </c>
      <c r="V65" s="39">
        <f t="shared" si="11"/>
        <v>110</v>
      </c>
      <c r="W65" s="39">
        <f t="shared" si="12"/>
        <v>0</v>
      </c>
      <c r="X65" s="38">
        <f t="shared" si="13"/>
        <v>560.24</v>
      </c>
      <c r="Y65" s="38">
        <f t="shared" si="14"/>
        <v>1894.88</v>
      </c>
      <c r="Z65" s="38"/>
      <c r="AA65" s="41" t="s">
        <v>60</v>
      </c>
      <c r="AB65" s="42">
        <f t="shared" ref="AB65:AH65" si="78">K65+R65</f>
        <v>70.57</v>
      </c>
      <c r="AC65" s="42">
        <f t="shared" si="78"/>
        <v>940.93</v>
      </c>
      <c r="AD65" s="42">
        <f t="shared" si="78"/>
        <v>624.18</v>
      </c>
      <c r="AE65" s="42">
        <f t="shared" si="78"/>
        <v>39.2</v>
      </c>
      <c r="AF65" s="42">
        <f t="shared" si="78"/>
        <v>220</v>
      </c>
      <c r="AG65" s="42">
        <f t="shared" si="78"/>
        <v>0</v>
      </c>
      <c r="AH65" s="42">
        <f t="shared" si="78"/>
        <v>1894.88</v>
      </c>
      <c r="AI65" s="41" t="s">
        <v>33</v>
      </c>
    </row>
    <row r="66" s="15" customFormat="1" ht="16" customHeight="1" spans="1:35">
      <c r="A66" s="37">
        <f t="shared" si="0"/>
        <v>63</v>
      </c>
      <c r="B66" s="38" t="s">
        <v>238</v>
      </c>
      <c r="C66" s="38" t="s">
        <v>255</v>
      </c>
      <c r="D66" s="40" t="s">
        <v>256</v>
      </c>
      <c r="E66" s="38">
        <v>3920.55</v>
      </c>
      <c r="F66" s="38">
        <v>3920.55</v>
      </c>
      <c r="G66" s="39">
        <v>6241.75</v>
      </c>
      <c r="H66" s="38">
        <v>3920.55</v>
      </c>
      <c r="I66" s="39">
        <v>2200</v>
      </c>
      <c r="J66" s="39"/>
      <c r="K66" s="38">
        <f t="shared" si="53"/>
        <v>70.57</v>
      </c>
      <c r="L66" s="38">
        <f t="shared" si="1"/>
        <v>627.29</v>
      </c>
      <c r="M66" s="39">
        <f t="shared" si="2"/>
        <v>499.34</v>
      </c>
      <c r="N66" s="38">
        <f t="shared" si="3"/>
        <v>27.44</v>
      </c>
      <c r="O66" s="39">
        <f t="shared" si="4"/>
        <v>110</v>
      </c>
      <c r="P66" s="39">
        <f t="shared" si="5"/>
        <v>0</v>
      </c>
      <c r="Q66" s="39">
        <f t="shared" si="6"/>
        <v>1334.64</v>
      </c>
      <c r="R66" s="38">
        <f t="shared" si="7"/>
        <v>0</v>
      </c>
      <c r="S66" s="38">
        <f t="shared" si="8"/>
        <v>313.64</v>
      </c>
      <c r="T66" s="39">
        <f t="shared" si="9"/>
        <v>124.84</v>
      </c>
      <c r="U66" s="38">
        <f t="shared" si="10"/>
        <v>11.76</v>
      </c>
      <c r="V66" s="39">
        <f t="shared" si="11"/>
        <v>110</v>
      </c>
      <c r="W66" s="39">
        <f t="shared" si="12"/>
        <v>0</v>
      </c>
      <c r="X66" s="38">
        <f t="shared" si="13"/>
        <v>560.24</v>
      </c>
      <c r="Y66" s="38">
        <f t="shared" si="14"/>
        <v>1894.88</v>
      </c>
      <c r="Z66" s="38"/>
      <c r="AA66" s="41" t="s">
        <v>60</v>
      </c>
      <c r="AB66" s="42">
        <f t="shared" ref="AB66:AH66" si="79">K66+R66</f>
        <v>70.57</v>
      </c>
      <c r="AC66" s="42">
        <f t="shared" si="79"/>
        <v>940.93</v>
      </c>
      <c r="AD66" s="42">
        <f t="shared" si="79"/>
        <v>624.18</v>
      </c>
      <c r="AE66" s="42">
        <f t="shared" si="79"/>
        <v>39.2</v>
      </c>
      <c r="AF66" s="42">
        <f t="shared" si="79"/>
        <v>220</v>
      </c>
      <c r="AG66" s="42">
        <f t="shared" si="79"/>
        <v>0</v>
      </c>
      <c r="AH66" s="42">
        <f t="shared" si="79"/>
        <v>1894.88</v>
      </c>
      <c r="AI66" s="41" t="s">
        <v>33</v>
      </c>
    </row>
    <row r="67" s="15" customFormat="1" ht="16" customHeight="1" spans="1:35">
      <c r="A67" s="37">
        <f t="shared" si="0"/>
        <v>64</v>
      </c>
      <c r="B67" s="38" t="s">
        <v>238</v>
      </c>
      <c r="C67" s="38" t="s">
        <v>257</v>
      </c>
      <c r="D67" s="40" t="s">
        <v>258</v>
      </c>
      <c r="E67" s="38">
        <v>3920.55</v>
      </c>
      <c r="F67" s="38">
        <v>3920.55</v>
      </c>
      <c r="G67" s="39">
        <v>6241.75</v>
      </c>
      <c r="H67" s="38">
        <v>3920.55</v>
      </c>
      <c r="I67" s="39">
        <v>2200</v>
      </c>
      <c r="J67" s="39"/>
      <c r="K67" s="38">
        <f t="shared" si="53"/>
        <v>70.57</v>
      </c>
      <c r="L67" s="38">
        <f t="shared" si="1"/>
        <v>627.29</v>
      </c>
      <c r="M67" s="39">
        <f t="shared" si="2"/>
        <v>499.34</v>
      </c>
      <c r="N67" s="38">
        <f t="shared" si="3"/>
        <v>27.44</v>
      </c>
      <c r="O67" s="39">
        <f t="shared" si="4"/>
        <v>110</v>
      </c>
      <c r="P67" s="39">
        <f t="shared" si="5"/>
        <v>0</v>
      </c>
      <c r="Q67" s="39">
        <f t="shared" si="6"/>
        <v>1334.64</v>
      </c>
      <c r="R67" s="38">
        <f t="shared" si="7"/>
        <v>0</v>
      </c>
      <c r="S67" s="38">
        <f t="shared" si="8"/>
        <v>313.64</v>
      </c>
      <c r="T67" s="39">
        <f t="shared" si="9"/>
        <v>124.84</v>
      </c>
      <c r="U67" s="38">
        <f t="shared" si="10"/>
        <v>11.76</v>
      </c>
      <c r="V67" s="39">
        <f t="shared" si="11"/>
        <v>110</v>
      </c>
      <c r="W67" s="39">
        <f t="shared" si="12"/>
        <v>0</v>
      </c>
      <c r="X67" s="38">
        <f t="shared" si="13"/>
        <v>560.24</v>
      </c>
      <c r="Y67" s="38">
        <f t="shared" si="14"/>
        <v>1894.88</v>
      </c>
      <c r="Z67" s="38"/>
      <c r="AA67" s="41" t="s">
        <v>64</v>
      </c>
      <c r="AB67" s="42">
        <f t="shared" ref="AB67:AH67" si="80">K67+R67</f>
        <v>70.57</v>
      </c>
      <c r="AC67" s="42">
        <f t="shared" si="80"/>
        <v>940.93</v>
      </c>
      <c r="AD67" s="42">
        <f t="shared" si="80"/>
        <v>624.18</v>
      </c>
      <c r="AE67" s="42">
        <f t="shared" si="80"/>
        <v>39.2</v>
      </c>
      <c r="AF67" s="42">
        <f t="shared" si="80"/>
        <v>220</v>
      </c>
      <c r="AG67" s="42">
        <f t="shared" si="80"/>
        <v>0</v>
      </c>
      <c r="AH67" s="42">
        <f t="shared" si="80"/>
        <v>1894.88</v>
      </c>
      <c r="AI67" s="41" t="s">
        <v>33</v>
      </c>
    </row>
    <row r="68" s="15" customFormat="1" ht="16" customHeight="1" spans="1:35">
      <c r="A68" s="37">
        <f t="shared" ref="A68:A131" si="81">ROW()-3</f>
        <v>65</v>
      </c>
      <c r="B68" s="38" t="s">
        <v>238</v>
      </c>
      <c r="C68" s="38" t="s">
        <v>259</v>
      </c>
      <c r="D68" s="40" t="s">
        <v>260</v>
      </c>
      <c r="E68" s="38">
        <v>3920.55</v>
      </c>
      <c r="F68" s="38">
        <v>3920.55</v>
      </c>
      <c r="G68" s="39">
        <v>6241.75</v>
      </c>
      <c r="H68" s="38">
        <v>3920.55</v>
      </c>
      <c r="I68" s="39">
        <v>2200</v>
      </c>
      <c r="J68" s="39"/>
      <c r="K68" s="38">
        <f t="shared" si="53"/>
        <v>70.57</v>
      </c>
      <c r="L68" s="38">
        <f t="shared" ref="L68:L131" si="82">ROUND(F68*0.16,2)</f>
        <v>627.29</v>
      </c>
      <c r="M68" s="39">
        <f t="shared" ref="M68:M131" si="83">ROUND(G68*0.08,2)</f>
        <v>499.34</v>
      </c>
      <c r="N68" s="38">
        <f t="shared" ref="N68:N131" si="84">ROUND(H68*0.007,2)</f>
        <v>27.44</v>
      </c>
      <c r="O68" s="39">
        <f t="shared" ref="O68:O131" si="85">I68*5%</f>
        <v>110</v>
      </c>
      <c r="P68" s="39">
        <f t="shared" ref="P68:P131" si="86">J68*50%</f>
        <v>0</v>
      </c>
      <c r="Q68" s="39">
        <f t="shared" ref="Q68:Q131" si="87">SUM(K68:P68)</f>
        <v>1334.64</v>
      </c>
      <c r="R68" s="38">
        <f t="shared" ref="R68:R131" si="88">E68*0</f>
        <v>0</v>
      </c>
      <c r="S68" s="38">
        <f t="shared" ref="S68:S131" si="89">ROUND(F68*0.08,2)</f>
        <v>313.64</v>
      </c>
      <c r="T68" s="39">
        <f t="shared" ref="T68:T131" si="90">ROUND(G68*0.02,2)</f>
        <v>124.84</v>
      </c>
      <c r="U68" s="38">
        <f t="shared" ref="U68:U131" si="91">ROUND(H68*0.003,2)</f>
        <v>11.76</v>
      </c>
      <c r="V68" s="39">
        <f t="shared" ref="V68:V131" si="92">I68*5%</f>
        <v>110</v>
      </c>
      <c r="W68" s="39">
        <f t="shared" ref="W68:W131" si="93">J68*50%</f>
        <v>0</v>
      </c>
      <c r="X68" s="38">
        <f t="shared" ref="X68:X131" si="94">SUM(R68:W68)</f>
        <v>560.24</v>
      </c>
      <c r="Y68" s="38">
        <f t="shared" ref="Y68:Y131" si="95">Q68+X68</f>
        <v>1894.88</v>
      </c>
      <c r="Z68" s="38"/>
      <c r="AA68" s="41" t="s">
        <v>60</v>
      </c>
      <c r="AB68" s="42">
        <f t="shared" ref="AB68:AH68" si="96">K68+R68</f>
        <v>70.57</v>
      </c>
      <c r="AC68" s="42">
        <f t="shared" si="96"/>
        <v>940.93</v>
      </c>
      <c r="AD68" s="42">
        <f t="shared" si="96"/>
        <v>624.18</v>
      </c>
      <c r="AE68" s="42">
        <f t="shared" si="96"/>
        <v>39.2</v>
      </c>
      <c r="AF68" s="42">
        <f t="shared" si="96"/>
        <v>220</v>
      </c>
      <c r="AG68" s="42">
        <f t="shared" si="96"/>
        <v>0</v>
      </c>
      <c r="AH68" s="42">
        <f t="shared" si="96"/>
        <v>1894.88</v>
      </c>
      <c r="AI68" s="41" t="s">
        <v>33</v>
      </c>
    </row>
    <row r="69" s="15" customFormat="1" ht="16" customHeight="1" spans="1:35">
      <c r="A69" s="37">
        <f t="shared" si="81"/>
        <v>66</v>
      </c>
      <c r="B69" s="38" t="s">
        <v>261</v>
      </c>
      <c r="C69" s="38" t="s">
        <v>262</v>
      </c>
      <c r="D69" s="40" t="s">
        <v>263</v>
      </c>
      <c r="E69" s="38">
        <v>3920.55</v>
      </c>
      <c r="F69" s="38">
        <v>3920.55</v>
      </c>
      <c r="G69" s="39">
        <v>6241.75</v>
      </c>
      <c r="H69" s="38">
        <v>3920.55</v>
      </c>
      <c r="I69" s="39">
        <v>3180</v>
      </c>
      <c r="J69" s="39"/>
      <c r="K69" s="38">
        <f t="shared" si="53"/>
        <v>70.57</v>
      </c>
      <c r="L69" s="38">
        <f t="shared" si="82"/>
        <v>627.29</v>
      </c>
      <c r="M69" s="39">
        <f t="shared" si="83"/>
        <v>499.34</v>
      </c>
      <c r="N69" s="38">
        <f t="shared" si="84"/>
        <v>27.44</v>
      </c>
      <c r="O69" s="39">
        <f t="shared" si="85"/>
        <v>159</v>
      </c>
      <c r="P69" s="39">
        <f t="shared" si="86"/>
        <v>0</v>
      </c>
      <c r="Q69" s="39">
        <f t="shared" si="87"/>
        <v>1383.64</v>
      </c>
      <c r="R69" s="38">
        <f t="shared" si="88"/>
        <v>0</v>
      </c>
      <c r="S69" s="38">
        <f t="shared" si="89"/>
        <v>313.64</v>
      </c>
      <c r="T69" s="39">
        <f t="shared" si="90"/>
        <v>124.84</v>
      </c>
      <c r="U69" s="38">
        <f t="shared" si="91"/>
        <v>11.76</v>
      </c>
      <c r="V69" s="39">
        <f t="shared" si="92"/>
        <v>159</v>
      </c>
      <c r="W69" s="39">
        <f t="shared" si="93"/>
        <v>0</v>
      </c>
      <c r="X69" s="38">
        <f t="shared" si="94"/>
        <v>609.24</v>
      </c>
      <c r="Y69" s="38">
        <f t="shared" si="95"/>
        <v>1992.88</v>
      </c>
      <c r="Z69" s="38"/>
      <c r="AA69" s="41" t="s">
        <v>61</v>
      </c>
      <c r="AB69" s="42">
        <f t="shared" ref="AB69:AH69" si="97">K69+R69</f>
        <v>70.57</v>
      </c>
      <c r="AC69" s="42">
        <f t="shared" si="97"/>
        <v>940.93</v>
      </c>
      <c r="AD69" s="42">
        <f t="shared" si="97"/>
        <v>624.18</v>
      </c>
      <c r="AE69" s="42">
        <f t="shared" si="97"/>
        <v>39.2</v>
      </c>
      <c r="AF69" s="42">
        <f t="shared" si="97"/>
        <v>318</v>
      </c>
      <c r="AG69" s="42">
        <f t="shared" si="97"/>
        <v>0</v>
      </c>
      <c r="AH69" s="42">
        <f t="shared" si="97"/>
        <v>1992.88</v>
      </c>
      <c r="AI69" s="41" t="s">
        <v>36</v>
      </c>
    </row>
    <row r="70" s="15" customFormat="1" ht="16" customHeight="1" spans="1:35">
      <c r="A70" s="37">
        <f t="shared" si="81"/>
        <v>67</v>
      </c>
      <c r="B70" s="38" t="s">
        <v>238</v>
      </c>
      <c r="C70" s="151" t="s">
        <v>264</v>
      </c>
      <c r="D70" s="40" t="s">
        <v>265</v>
      </c>
      <c r="E70" s="38">
        <v>3920.55</v>
      </c>
      <c r="F70" s="38">
        <v>3920.55</v>
      </c>
      <c r="G70" s="39">
        <v>6241.75</v>
      </c>
      <c r="H70" s="38">
        <v>3920.55</v>
      </c>
      <c r="I70" s="39">
        <v>0</v>
      </c>
      <c r="J70" s="39"/>
      <c r="K70" s="38">
        <f t="shared" ref="K70:K133" si="98">ROUND(E70*0.018,2)</f>
        <v>70.57</v>
      </c>
      <c r="L70" s="38">
        <f t="shared" si="82"/>
        <v>627.29</v>
      </c>
      <c r="M70" s="39">
        <f t="shared" si="83"/>
        <v>499.34</v>
      </c>
      <c r="N70" s="38">
        <f t="shared" si="84"/>
        <v>27.44</v>
      </c>
      <c r="O70" s="39">
        <f t="shared" si="85"/>
        <v>0</v>
      </c>
      <c r="P70" s="39">
        <f t="shared" si="86"/>
        <v>0</v>
      </c>
      <c r="Q70" s="39">
        <f t="shared" si="87"/>
        <v>1224.64</v>
      </c>
      <c r="R70" s="38">
        <f t="shared" si="88"/>
        <v>0</v>
      </c>
      <c r="S70" s="38">
        <f t="shared" si="89"/>
        <v>313.64</v>
      </c>
      <c r="T70" s="39">
        <f t="shared" si="90"/>
        <v>124.84</v>
      </c>
      <c r="U70" s="38">
        <f t="shared" si="91"/>
        <v>11.76</v>
      </c>
      <c r="V70" s="39">
        <f t="shared" si="92"/>
        <v>0</v>
      </c>
      <c r="W70" s="39">
        <f t="shared" si="93"/>
        <v>0</v>
      </c>
      <c r="X70" s="38">
        <f t="shared" si="94"/>
        <v>450.24</v>
      </c>
      <c r="Y70" s="38">
        <f t="shared" si="95"/>
        <v>1674.88</v>
      </c>
      <c r="Z70" s="38"/>
      <c r="AA70" s="41" t="s">
        <v>60</v>
      </c>
      <c r="AB70" s="42">
        <f t="shared" ref="AB70:AH70" si="99">K70+R70</f>
        <v>70.57</v>
      </c>
      <c r="AC70" s="42">
        <f t="shared" si="99"/>
        <v>940.93</v>
      </c>
      <c r="AD70" s="42">
        <f t="shared" si="99"/>
        <v>624.18</v>
      </c>
      <c r="AE70" s="42">
        <f t="shared" si="99"/>
        <v>39.2</v>
      </c>
      <c r="AF70" s="42">
        <f t="shared" si="99"/>
        <v>0</v>
      </c>
      <c r="AG70" s="42">
        <f t="shared" si="99"/>
        <v>0</v>
      </c>
      <c r="AH70" s="42">
        <f t="shared" si="99"/>
        <v>1674.88</v>
      </c>
      <c r="AI70" s="41" t="s">
        <v>33</v>
      </c>
    </row>
    <row r="71" s="15" customFormat="1" ht="16" customHeight="1" spans="1:35">
      <c r="A71" s="37">
        <f t="shared" si="81"/>
        <v>68</v>
      </c>
      <c r="B71" s="38" t="s">
        <v>238</v>
      </c>
      <c r="C71" s="38" t="s">
        <v>266</v>
      </c>
      <c r="D71" s="40" t="s">
        <v>267</v>
      </c>
      <c r="E71" s="38">
        <v>3920.55</v>
      </c>
      <c r="F71" s="38">
        <v>3920.55</v>
      </c>
      <c r="G71" s="39">
        <v>6241.75</v>
      </c>
      <c r="H71" s="38">
        <v>3920.55</v>
      </c>
      <c r="I71" s="39">
        <v>2200</v>
      </c>
      <c r="J71" s="39"/>
      <c r="K71" s="38">
        <f t="shared" si="98"/>
        <v>70.57</v>
      </c>
      <c r="L71" s="38">
        <f t="shared" si="82"/>
        <v>627.29</v>
      </c>
      <c r="M71" s="39">
        <f t="shared" si="83"/>
        <v>499.34</v>
      </c>
      <c r="N71" s="38">
        <f t="shared" si="84"/>
        <v>27.44</v>
      </c>
      <c r="O71" s="39">
        <f t="shared" si="85"/>
        <v>110</v>
      </c>
      <c r="P71" s="39">
        <f t="shared" si="86"/>
        <v>0</v>
      </c>
      <c r="Q71" s="39">
        <f t="shared" si="87"/>
        <v>1334.64</v>
      </c>
      <c r="R71" s="38">
        <f t="shared" si="88"/>
        <v>0</v>
      </c>
      <c r="S71" s="38">
        <f t="shared" si="89"/>
        <v>313.64</v>
      </c>
      <c r="T71" s="39">
        <f t="shared" si="90"/>
        <v>124.84</v>
      </c>
      <c r="U71" s="38">
        <f t="shared" si="91"/>
        <v>11.76</v>
      </c>
      <c r="V71" s="39">
        <f t="shared" si="92"/>
        <v>110</v>
      </c>
      <c r="W71" s="39">
        <f t="shared" si="93"/>
        <v>0</v>
      </c>
      <c r="X71" s="38">
        <f t="shared" si="94"/>
        <v>560.24</v>
      </c>
      <c r="Y71" s="38">
        <f t="shared" si="95"/>
        <v>1894.88</v>
      </c>
      <c r="Z71" s="38"/>
      <c r="AA71" s="41" t="s">
        <v>64</v>
      </c>
      <c r="AB71" s="42">
        <f t="shared" ref="AB71:AH71" si="100">K71+R71</f>
        <v>70.57</v>
      </c>
      <c r="AC71" s="42">
        <f t="shared" si="100"/>
        <v>940.93</v>
      </c>
      <c r="AD71" s="42">
        <f t="shared" si="100"/>
        <v>624.18</v>
      </c>
      <c r="AE71" s="42">
        <f t="shared" si="100"/>
        <v>39.2</v>
      </c>
      <c r="AF71" s="42">
        <f t="shared" si="100"/>
        <v>220</v>
      </c>
      <c r="AG71" s="42">
        <f t="shared" si="100"/>
        <v>0</v>
      </c>
      <c r="AH71" s="42">
        <f t="shared" si="100"/>
        <v>1894.88</v>
      </c>
      <c r="AI71" s="41" t="s">
        <v>33</v>
      </c>
    </row>
    <row r="72" s="15" customFormat="1" ht="16" customHeight="1" spans="1:35">
      <c r="A72" s="37">
        <f t="shared" si="81"/>
        <v>69</v>
      </c>
      <c r="B72" s="38" t="s">
        <v>238</v>
      </c>
      <c r="C72" s="38" t="s">
        <v>268</v>
      </c>
      <c r="D72" s="40" t="s">
        <v>269</v>
      </c>
      <c r="E72" s="38">
        <v>3920.55</v>
      </c>
      <c r="F72" s="38">
        <v>3920.55</v>
      </c>
      <c r="G72" s="39">
        <v>6241.75</v>
      </c>
      <c r="H72" s="38">
        <v>3920.55</v>
      </c>
      <c r="I72" s="39">
        <v>2200</v>
      </c>
      <c r="J72" s="39"/>
      <c r="K72" s="38">
        <f t="shared" si="98"/>
        <v>70.57</v>
      </c>
      <c r="L72" s="38">
        <f t="shared" si="82"/>
        <v>627.29</v>
      </c>
      <c r="M72" s="39">
        <f t="shared" si="83"/>
        <v>499.34</v>
      </c>
      <c r="N72" s="38">
        <f t="shared" si="84"/>
        <v>27.44</v>
      </c>
      <c r="O72" s="39">
        <f t="shared" si="85"/>
        <v>110</v>
      </c>
      <c r="P72" s="39">
        <f t="shared" si="86"/>
        <v>0</v>
      </c>
      <c r="Q72" s="39">
        <f t="shared" si="87"/>
        <v>1334.64</v>
      </c>
      <c r="R72" s="38">
        <f t="shared" si="88"/>
        <v>0</v>
      </c>
      <c r="S72" s="38">
        <f t="shared" si="89"/>
        <v>313.64</v>
      </c>
      <c r="T72" s="39">
        <f t="shared" si="90"/>
        <v>124.84</v>
      </c>
      <c r="U72" s="38">
        <f t="shared" si="91"/>
        <v>11.76</v>
      </c>
      <c r="V72" s="39">
        <f t="shared" si="92"/>
        <v>110</v>
      </c>
      <c r="W72" s="39">
        <f t="shared" si="93"/>
        <v>0</v>
      </c>
      <c r="X72" s="38">
        <f t="shared" si="94"/>
        <v>560.24</v>
      </c>
      <c r="Y72" s="38">
        <f t="shared" si="95"/>
        <v>1894.88</v>
      </c>
      <c r="Z72" s="38"/>
      <c r="AA72" s="41" t="s">
        <v>64</v>
      </c>
      <c r="AB72" s="42">
        <f t="shared" ref="AB72:AH72" si="101">K72+R72</f>
        <v>70.57</v>
      </c>
      <c r="AC72" s="42">
        <f t="shared" si="101"/>
        <v>940.93</v>
      </c>
      <c r="AD72" s="42">
        <f t="shared" si="101"/>
        <v>624.18</v>
      </c>
      <c r="AE72" s="42">
        <f t="shared" si="101"/>
        <v>39.2</v>
      </c>
      <c r="AF72" s="42">
        <f t="shared" si="101"/>
        <v>220</v>
      </c>
      <c r="AG72" s="42">
        <f t="shared" si="101"/>
        <v>0</v>
      </c>
      <c r="AH72" s="42">
        <f t="shared" si="101"/>
        <v>1894.88</v>
      </c>
      <c r="AI72" s="41" t="s">
        <v>33</v>
      </c>
    </row>
    <row r="73" s="15" customFormat="1" ht="16" customHeight="1" spans="1:35">
      <c r="A73" s="37">
        <f t="shared" si="81"/>
        <v>70</v>
      </c>
      <c r="B73" s="38" t="s">
        <v>270</v>
      </c>
      <c r="C73" s="38" t="s">
        <v>271</v>
      </c>
      <c r="D73" s="40" t="s">
        <v>272</v>
      </c>
      <c r="E73" s="38">
        <v>3920.55</v>
      </c>
      <c r="F73" s="38">
        <v>3920.55</v>
      </c>
      <c r="G73" s="39">
        <v>6241.75</v>
      </c>
      <c r="H73" s="38">
        <v>3920.55</v>
      </c>
      <c r="I73" s="39">
        <v>2544</v>
      </c>
      <c r="J73" s="39"/>
      <c r="K73" s="38">
        <f t="shared" si="98"/>
        <v>70.57</v>
      </c>
      <c r="L73" s="38">
        <f t="shared" si="82"/>
        <v>627.29</v>
      </c>
      <c r="M73" s="39">
        <f t="shared" si="83"/>
        <v>499.34</v>
      </c>
      <c r="N73" s="38">
        <f t="shared" si="84"/>
        <v>27.44</v>
      </c>
      <c r="O73" s="39">
        <f t="shared" si="85"/>
        <v>127.2</v>
      </c>
      <c r="P73" s="39">
        <f t="shared" si="86"/>
        <v>0</v>
      </c>
      <c r="Q73" s="39">
        <f t="shared" si="87"/>
        <v>1351.84</v>
      </c>
      <c r="R73" s="38">
        <f t="shared" si="88"/>
        <v>0</v>
      </c>
      <c r="S73" s="38">
        <f t="shared" si="89"/>
        <v>313.64</v>
      </c>
      <c r="T73" s="39">
        <f t="shared" si="90"/>
        <v>124.84</v>
      </c>
      <c r="U73" s="38">
        <f t="shared" si="91"/>
        <v>11.76</v>
      </c>
      <c r="V73" s="39">
        <f t="shared" si="92"/>
        <v>127.2</v>
      </c>
      <c r="W73" s="39">
        <f t="shared" si="93"/>
        <v>0</v>
      </c>
      <c r="X73" s="38">
        <f t="shared" si="94"/>
        <v>577.44</v>
      </c>
      <c r="Y73" s="38">
        <f t="shared" si="95"/>
        <v>1929.28</v>
      </c>
      <c r="Z73" s="38"/>
      <c r="AA73" s="41" t="s">
        <v>63</v>
      </c>
      <c r="AB73" s="42">
        <f t="shared" ref="AB73:AH73" si="102">K73+R73</f>
        <v>70.57</v>
      </c>
      <c r="AC73" s="42">
        <f t="shared" si="102"/>
        <v>940.93</v>
      </c>
      <c r="AD73" s="42">
        <f t="shared" si="102"/>
        <v>624.18</v>
      </c>
      <c r="AE73" s="42">
        <f t="shared" si="102"/>
        <v>39.2</v>
      </c>
      <c r="AF73" s="42">
        <f t="shared" si="102"/>
        <v>254.4</v>
      </c>
      <c r="AG73" s="42">
        <f t="shared" si="102"/>
        <v>0</v>
      </c>
      <c r="AH73" s="42">
        <f t="shared" si="102"/>
        <v>1929.28</v>
      </c>
      <c r="AI73" s="41" t="s">
        <v>33</v>
      </c>
    </row>
    <row r="74" s="15" customFormat="1" ht="16" customHeight="1" spans="1:35">
      <c r="A74" s="37">
        <f t="shared" si="81"/>
        <v>71</v>
      </c>
      <c r="B74" s="38" t="s">
        <v>270</v>
      </c>
      <c r="C74" s="38" t="s">
        <v>273</v>
      </c>
      <c r="D74" s="40" t="s">
        <v>274</v>
      </c>
      <c r="E74" s="38">
        <v>3920.55</v>
      </c>
      <c r="F74" s="38">
        <v>3920.55</v>
      </c>
      <c r="G74" s="39">
        <v>6241.75</v>
      </c>
      <c r="H74" s="38">
        <v>3920.55</v>
      </c>
      <c r="I74" s="39">
        <v>2200</v>
      </c>
      <c r="J74" s="39"/>
      <c r="K74" s="38">
        <f t="shared" si="98"/>
        <v>70.57</v>
      </c>
      <c r="L74" s="38">
        <f t="shared" si="82"/>
        <v>627.29</v>
      </c>
      <c r="M74" s="39">
        <f t="shared" si="83"/>
        <v>499.34</v>
      </c>
      <c r="N74" s="38">
        <f t="shared" si="84"/>
        <v>27.44</v>
      </c>
      <c r="O74" s="39">
        <f t="shared" si="85"/>
        <v>110</v>
      </c>
      <c r="P74" s="39">
        <f t="shared" si="86"/>
        <v>0</v>
      </c>
      <c r="Q74" s="39">
        <f t="shared" si="87"/>
        <v>1334.64</v>
      </c>
      <c r="R74" s="38">
        <f t="shared" si="88"/>
        <v>0</v>
      </c>
      <c r="S74" s="38">
        <f t="shared" si="89"/>
        <v>313.64</v>
      </c>
      <c r="T74" s="39">
        <f t="shared" si="90"/>
        <v>124.84</v>
      </c>
      <c r="U74" s="38">
        <f t="shared" si="91"/>
        <v>11.76</v>
      </c>
      <c r="V74" s="39">
        <f t="shared" si="92"/>
        <v>110</v>
      </c>
      <c r="W74" s="39">
        <f t="shared" si="93"/>
        <v>0</v>
      </c>
      <c r="X74" s="38">
        <f t="shared" si="94"/>
        <v>560.24</v>
      </c>
      <c r="Y74" s="38">
        <f t="shared" si="95"/>
        <v>1894.88</v>
      </c>
      <c r="Z74" s="38"/>
      <c r="AA74" s="41" t="s">
        <v>63</v>
      </c>
      <c r="AB74" s="42">
        <f t="shared" ref="AB74:AH74" si="103">K74+R74</f>
        <v>70.57</v>
      </c>
      <c r="AC74" s="42">
        <f t="shared" si="103"/>
        <v>940.93</v>
      </c>
      <c r="AD74" s="42">
        <f t="shared" si="103"/>
        <v>624.18</v>
      </c>
      <c r="AE74" s="42">
        <f t="shared" si="103"/>
        <v>39.2</v>
      </c>
      <c r="AF74" s="42">
        <f t="shared" si="103"/>
        <v>220</v>
      </c>
      <c r="AG74" s="42">
        <f t="shared" si="103"/>
        <v>0</v>
      </c>
      <c r="AH74" s="42">
        <f t="shared" si="103"/>
        <v>1894.88</v>
      </c>
      <c r="AI74" s="41" t="s">
        <v>33</v>
      </c>
    </row>
    <row r="75" s="15" customFormat="1" ht="16" customHeight="1" spans="1:35">
      <c r="A75" s="37">
        <f t="shared" si="81"/>
        <v>72</v>
      </c>
      <c r="B75" s="38" t="s">
        <v>270</v>
      </c>
      <c r="C75" s="38" t="s">
        <v>275</v>
      </c>
      <c r="D75" s="40" t="s">
        <v>276</v>
      </c>
      <c r="E75" s="38">
        <v>3920.55</v>
      </c>
      <c r="F75" s="38">
        <v>3920.55</v>
      </c>
      <c r="G75" s="39">
        <v>6241.75</v>
      </c>
      <c r="H75" s="38">
        <v>3920.55</v>
      </c>
      <c r="I75" s="39">
        <v>2200</v>
      </c>
      <c r="J75" s="39"/>
      <c r="K75" s="38">
        <f t="shared" si="98"/>
        <v>70.57</v>
      </c>
      <c r="L75" s="38">
        <f t="shared" si="82"/>
        <v>627.29</v>
      </c>
      <c r="M75" s="39">
        <f t="shared" si="83"/>
        <v>499.34</v>
      </c>
      <c r="N75" s="38">
        <f t="shared" si="84"/>
        <v>27.44</v>
      </c>
      <c r="O75" s="39">
        <f t="shared" si="85"/>
        <v>110</v>
      </c>
      <c r="P75" s="39">
        <f t="shared" si="86"/>
        <v>0</v>
      </c>
      <c r="Q75" s="39">
        <f t="shared" si="87"/>
        <v>1334.64</v>
      </c>
      <c r="R75" s="38">
        <f t="shared" si="88"/>
        <v>0</v>
      </c>
      <c r="S75" s="38">
        <f t="shared" si="89"/>
        <v>313.64</v>
      </c>
      <c r="T75" s="39">
        <f t="shared" si="90"/>
        <v>124.84</v>
      </c>
      <c r="U75" s="38">
        <f t="shared" si="91"/>
        <v>11.76</v>
      </c>
      <c r="V75" s="39">
        <f t="shared" si="92"/>
        <v>110</v>
      </c>
      <c r="W75" s="39">
        <f t="shared" si="93"/>
        <v>0</v>
      </c>
      <c r="X75" s="38">
        <f t="shared" si="94"/>
        <v>560.24</v>
      </c>
      <c r="Y75" s="38">
        <f t="shared" si="95"/>
        <v>1894.88</v>
      </c>
      <c r="Z75" s="38"/>
      <c r="AA75" s="41" t="s">
        <v>63</v>
      </c>
      <c r="AB75" s="42">
        <f t="shared" ref="AB75:AH75" si="104">K75+R75</f>
        <v>70.57</v>
      </c>
      <c r="AC75" s="42">
        <f t="shared" si="104"/>
        <v>940.93</v>
      </c>
      <c r="AD75" s="42">
        <f t="shared" si="104"/>
        <v>624.18</v>
      </c>
      <c r="AE75" s="42">
        <f t="shared" si="104"/>
        <v>39.2</v>
      </c>
      <c r="AF75" s="42">
        <f t="shared" si="104"/>
        <v>220</v>
      </c>
      <c r="AG75" s="42">
        <f t="shared" si="104"/>
        <v>0</v>
      </c>
      <c r="AH75" s="42">
        <f t="shared" si="104"/>
        <v>1894.88</v>
      </c>
      <c r="AI75" s="41" t="s">
        <v>33</v>
      </c>
    </row>
    <row r="76" s="15" customFormat="1" ht="16" customHeight="1" spans="1:35">
      <c r="A76" s="37">
        <f t="shared" si="81"/>
        <v>73</v>
      </c>
      <c r="B76" s="38" t="s">
        <v>270</v>
      </c>
      <c r="C76" s="38" t="s">
        <v>277</v>
      </c>
      <c r="D76" s="40" t="s">
        <v>278</v>
      </c>
      <c r="E76" s="38">
        <v>3920.55</v>
      </c>
      <c r="F76" s="38">
        <v>3920.55</v>
      </c>
      <c r="G76" s="39">
        <v>6241.75</v>
      </c>
      <c r="H76" s="38">
        <v>3920.55</v>
      </c>
      <c r="I76" s="39">
        <v>2544</v>
      </c>
      <c r="J76" s="39"/>
      <c r="K76" s="38">
        <f t="shared" si="98"/>
        <v>70.57</v>
      </c>
      <c r="L76" s="38">
        <f t="shared" si="82"/>
        <v>627.29</v>
      </c>
      <c r="M76" s="39">
        <f t="shared" si="83"/>
        <v>499.34</v>
      </c>
      <c r="N76" s="38">
        <f t="shared" si="84"/>
        <v>27.44</v>
      </c>
      <c r="O76" s="39">
        <f t="shared" si="85"/>
        <v>127.2</v>
      </c>
      <c r="P76" s="39">
        <f t="shared" si="86"/>
        <v>0</v>
      </c>
      <c r="Q76" s="39">
        <f t="shared" si="87"/>
        <v>1351.84</v>
      </c>
      <c r="R76" s="38">
        <f t="shared" si="88"/>
        <v>0</v>
      </c>
      <c r="S76" s="38">
        <f t="shared" si="89"/>
        <v>313.64</v>
      </c>
      <c r="T76" s="39">
        <f t="shared" si="90"/>
        <v>124.84</v>
      </c>
      <c r="U76" s="38">
        <f t="shared" si="91"/>
        <v>11.76</v>
      </c>
      <c r="V76" s="39">
        <f t="shared" si="92"/>
        <v>127.2</v>
      </c>
      <c r="W76" s="39">
        <f t="shared" si="93"/>
        <v>0</v>
      </c>
      <c r="X76" s="38">
        <f t="shared" si="94"/>
        <v>577.44</v>
      </c>
      <c r="Y76" s="38">
        <f t="shared" si="95"/>
        <v>1929.28</v>
      </c>
      <c r="Z76" s="38"/>
      <c r="AA76" s="41" t="s">
        <v>63</v>
      </c>
      <c r="AB76" s="42">
        <f t="shared" ref="AB76:AH76" si="105">K76+R76</f>
        <v>70.57</v>
      </c>
      <c r="AC76" s="42">
        <f t="shared" si="105"/>
        <v>940.93</v>
      </c>
      <c r="AD76" s="42">
        <f t="shared" si="105"/>
        <v>624.18</v>
      </c>
      <c r="AE76" s="42">
        <f t="shared" si="105"/>
        <v>39.2</v>
      </c>
      <c r="AF76" s="42">
        <f t="shared" si="105"/>
        <v>254.4</v>
      </c>
      <c r="AG76" s="42">
        <f t="shared" si="105"/>
        <v>0</v>
      </c>
      <c r="AH76" s="42">
        <f t="shared" si="105"/>
        <v>1929.28</v>
      </c>
      <c r="AI76" s="41" t="s">
        <v>33</v>
      </c>
    </row>
    <row r="77" s="15" customFormat="1" ht="16" customHeight="1" spans="1:35">
      <c r="A77" s="37">
        <f t="shared" si="81"/>
        <v>74</v>
      </c>
      <c r="B77" s="38" t="s">
        <v>270</v>
      </c>
      <c r="C77" s="38" t="s">
        <v>279</v>
      </c>
      <c r="D77" s="40" t="s">
        <v>280</v>
      </c>
      <c r="E77" s="38">
        <v>3920.55</v>
      </c>
      <c r="F77" s="38">
        <v>3920.55</v>
      </c>
      <c r="G77" s="39">
        <v>6241.75</v>
      </c>
      <c r="H77" s="38">
        <v>3920.55</v>
      </c>
      <c r="I77" s="39">
        <v>2200</v>
      </c>
      <c r="J77" s="39"/>
      <c r="K77" s="38">
        <f t="shared" si="98"/>
        <v>70.57</v>
      </c>
      <c r="L77" s="38">
        <f t="shared" si="82"/>
        <v>627.29</v>
      </c>
      <c r="M77" s="39">
        <f t="shared" si="83"/>
        <v>499.34</v>
      </c>
      <c r="N77" s="38">
        <f t="shared" si="84"/>
        <v>27.44</v>
      </c>
      <c r="O77" s="39">
        <f t="shared" si="85"/>
        <v>110</v>
      </c>
      <c r="P77" s="39">
        <f t="shared" si="86"/>
        <v>0</v>
      </c>
      <c r="Q77" s="39">
        <f t="shared" si="87"/>
        <v>1334.64</v>
      </c>
      <c r="R77" s="38">
        <f t="shared" si="88"/>
        <v>0</v>
      </c>
      <c r="S77" s="38">
        <f t="shared" si="89"/>
        <v>313.64</v>
      </c>
      <c r="T77" s="39">
        <f t="shared" si="90"/>
        <v>124.84</v>
      </c>
      <c r="U77" s="38">
        <f t="shared" si="91"/>
        <v>11.76</v>
      </c>
      <c r="V77" s="39">
        <f t="shared" si="92"/>
        <v>110</v>
      </c>
      <c r="W77" s="39">
        <f t="shared" si="93"/>
        <v>0</v>
      </c>
      <c r="X77" s="38">
        <f t="shared" si="94"/>
        <v>560.24</v>
      </c>
      <c r="Y77" s="38">
        <f t="shared" si="95"/>
        <v>1894.88</v>
      </c>
      <c r="Z77" s="38"/>
      <c r="AA77" s="41" t="s">
        <v>63</v>
      </c>
      <c r="AB77" s="42">
        <f t="shared" ref="AB77:AH77" si="106">K77+R77</f>
        <v>70.57</v>
      </c>
      <c r="AC77" s="42">
        <f t="shared" si="106"/>
        <v>940.93</v>
      </c>
      <c r="AD77" s="42">
        <f t="shared" si="106"/>
        <v>624.18</v>
      </c>
      <c r="AE77" s="42">
        <f t="shared" si="106"/>
        <v>39.2</v>
      </c>
      <c r="AF77" s="42">
        <f t="shared" si="106"/>
        <v>220</v>
      </c>
      <c r="AG77" s="42">
        <f t="shared" si="106"/>
        <v>0</v>
      </c>
      <c r="AH77" s="42">
        <f t="shared" si="106"/>
        <v>1894.88</v>
      </c>
      <c r="AI77" s="41" t="s">
        <v>33</v>
      </c>
    </row>
    <row r="78" s="15" customFormat="1" ht="16" customHeight="1" spans="1:35">
      <c r="A78" s="37">
        <f t="shared" si="81"/>
        <v>75</v>
      </c>
      <c r="B78" s="38" t="s">
        <v>270</v>
      </c>
      <c r="C78" s="38" t="s">
        <v>281</v>
      </c>
      <c r="D78" s="40" t="s">
        <v>282</v>
      </c>
      <c r="E78" s="38">
        <v>3920.55</v>
      </c>
      <c r="F78" s="38">
        <v>3920.55</v>
      </c>
      <c r="G78" s="39">
        <v>6241.75</v>
      </c>
      <c r="H78" s="38">
        <v>3920.55</v>
      </c>
      <c r="I78" s="39">
        <v>2544</v>
      </c>
      <c r="J78" s="39"/>
      <c r="K78" s="38">
        <f t="shared" si="98"/>
        <v>70.57</v>
      </c>
      <c r="L78" s="38">
        <f t="shared" si="82"/>
        <v>627.29</v>
      </c>
      <c r="M78" s="39">
        <f t="shared" si="83"/>
        <v>499.34</v>
      </c>
      <c r="N78" s="38">
        <f t="shared" si="84"/>
        <v>27.44</v>
      </c>
      <c r="O78" s="39">
        <f t="shared" si="85"/>
        <v>127.2</v>
      </c>
      <c r="P78" s="39">
        <f t="shared" si="86"/>
        <v>0</v>
      </c>
      <c r="Q78" s="39">
        <f t="shared" si="87"/>
        <v>1351.84</v>
      </c>
      <c r="R78" s="38">
        <f t="shared" si="88"/>
        <v>0</v>
      </c>
      <c r="S78" s="38">
        <f t="shared" si="89"/>
        <v>313.64</v>
      </c>
      <c r="T78" s="39">
        <f t="shared" si="90"/>
        <v>124.84</v>
      </c>
      <c r="U78" s="38">
        <f t="shared" si="91"/>
        <v>11.76</v>
      </c>
      <c r="V78" s="39">
        <f t="shared" si="92"/>
        <v>127.2</v>
      </c>
      <c r="W78" s="39">
        <f t="shared" si="93"/>
        <v>0</v>
      </c>
      <c r="X78" s="38">
        <f t="shared" si="94"/>
        <v>577.44</v>
      </c>
      <c r="Y78" s="38">
        <f t="shared" si="95"/>
        <v>1929.28</v>
      </c>
      <c r="Z78" s="38"/>
      <c r="AA78" s="41" t="s">
        <v>63</v>
      </c>
      <c r="AB78" s="42">
        <f t="shared" ref="AB78:AH78" si="107">K78+R78</f>
        <v>70.57</v>
      </c>
      <c r="AC78" s="42">
        <f t="shared" si="107"/>
        <v>940.93</v>
      </c>
      <c r="AD78" s="42">
        <f t="shared" si="107"/>
        <v>624.18</v>
      </c>
      <c r="AE78" s="42">
        <f t="shared" si="107"/>
        <v>39.2</v>
      </c>
      <c r="AF78" s="42">
        <f t="shared" si="107"/>
        <v>254.4</v>
      </c>
      <c r="AG78" s="42">
        <f t="shared" si="107"/>
        <v>0</v>
      </c>
      <c r="AH78" s="42">
        <f t="shared" si="107"/>
        <v>1929.28</v>
      </c>
      <c r="AI78" s="41" t="s">
        <v>33</v>
      </c>
    </row>
    <row r="79" s="15" customFormat="1" ht="16" customHeight="1" spans="1:35">
      <c r="A79" s="37">
        <f t="shared" si="81"/>
        <v>76</v>
      </c>
      <c r="B79" s="38" t="s">
        <v>270</v>
      </c>
      <c r="C79" s="38" t="s">
        <v>283</v>
      </c>
      <c r="D79" s="40" t="s">
        <v>284</v>
      </c>
      <c r="E79" s="38">
        <v>3920.55</v>
      </c>
      <c r="F79" s="38">
        <v>3920.55</v>
      </c>
      <c r="G79" s="39">
        <v>6241.75</v>
      </c>
      <c r="H79" s="38">
        <v>3920.55</v>
      </c>
      <c r="I79" s="39">
        <v>2200</v>
      </c>
      <c r="J79" s="39"/>
      <c r="K79" s="38">
        <f t="shared" si="98"/>
        <v>70.57</v>
      </c>
      <c r="L79" s="38">
        <f t="shared" si="82"/>
        <v>627.29</v>
      </c>
      <c r="M79" s="39">
        <f t="shared" si="83"/>
        <v>499.34</v>
      </c>
      <c r="N79" s="38">
        <f t="shared" si="84"/>
        <v>27.44</v>
      </c>
      <c r="O79" s="39">
        <f t="shared" si="85"/>
        <v>110</v>
      </c>
      <c r="P79" s="39">
        <f t="shared" si="86"/>
        <v>0</v>
      </c>
      <c r="Q79" s="39">
        <f t="shared" si="87"/>
        <v>1334.64</v>
      </c>
      <c r="R79" s="38">
        <f t="shared" si="88"/>
        <v>0</v>
      </c>
      <c r="S79" s="38">
        <f t="shared" si="89"/>
        <v>313.64</v>
      </c>
      <c r="T79" s="39">
        <f t="shared" si="90"/>
        <v>124.84</v>
      </c>
      <c r="U79" s="38">
        <f t="shared" si="91"/>
        <v>11.76</v>
      </c>
      <c r="V79" s="39">
        <f t="shared" si="92"/>
        <v>110</v>
      </c>
      <c r="W79" s="39">
        <f t="shared" si="93"/>
        <v>0</v>
      </c>
      <c r="X79" s="38">
        <f t="shared" si="94"/>
        <v>560.24</v>
      </c>
      <c r="Y79" s="38">
        <f t="shared" si="95"/>
        <v>1894.88</v>
      </c>
      <c r="Z79" s="38"/>
      <c r="AA79" s="41" t="s">
        <v>63</v>
      </c>
      <c r="AB79" s="42">
        <f t="shared" ref="AB79:AH79" si="108">K79+R79</f>
        <v>70.57</v>
      </c>
      <c r="AC79" s="42">
        <f t="shared" si="108"/>
        <v>940.93</v>
      </c>
      <c r="AD79" s="42">
        <f t="shared" si="108"/>
        <v>624.18</v>
      </c>
      <c r="AE79" s="42">
        <f t="shared" si="108"/>
        <v>39.2</v>
      </c>
      <c r="AF79" s="42">
        <f t="shared" si="108"/>
        <v>220</v>
      </c>
      <c r="AG79" s="42">
        <f t="shared" si="108"/>
        <v>0</v>
      </c>
      <c r="AH79" s="42">
        <f t="shared" si="108"/>
        <v>1894.88</v>
      </c>
      <c r="AI79" s="41" t="s">
        <v>33</v>
      </c>
    </row>
    <row r="80" s="15" customFormat="1" ht="16" customHeight="1" spans="1:35">
      <c r="A80" s="37">
        <f t="shared" si="81"/>
        <v>77</v>
      </c>
      <c r="B80" s="38" t="s">
        <v>270</v>
      </c>
      <c r="C80" s="38" t="s">
        <v>285</v>
      </c>
      <c r="D80" s="40" t="s">
        <v>286</v>
      </c>
      <c r="E80" s="38">
        <v>3920.55</v>
      </c>
      <c r="F80" s="38">
        <v>3920.55</v>
      </c>
      <c r="G80" s="39">
        <v>6241.75</v>
      </c>
      <c r="H80" s="38">
        <v>3920.55</v>
      </c>
      <c r="I80" s="39">
        <v>2200</v>
      </c>
      <c r="J80" s="39"/>
      <c r="K80" s="38">
        <f t="shared" si="98"/>
        <v>70.57</v>
      </c>
      <c r="L80" s="38">
        <f t="shared" si="82"/>
        <v>627.29</v>
      </c>
      <c r="M80" s="39">
        <f t="shared" si="83"/>
        <v>499.34</v>
      </c>
      <c r="N80" s="38">
        <f t="shared" si="84"/>
        <v>27.44</v>
      </c>
      <c r="O80" s="39">
        <f t="shared" si="85"/>
        <v>110</v>
      </c>
      <c r="P80" s="39">
        <f t="shared" si="86"/>
        <v>0</v>
      </c>
      <c r="Q80" s="39">
        <f t="shared" si="87"/>
        <v>1334.64</v>
      </c>
      <c r="R80" s="38">
        <f t="shared" si="88"/>
        <v>0</v>
      </c>
      <c r="S80" s="38">
        <f t="shared" si="89"/>
        <v>313.64</v>
      </c>
      <c r="T80" s="39">
        <f t="shared" si="90"/>
        <v>124.84</v>
      </c>
      <c r="U80" s="38">
        <f t="shared" si="91"/>
        <v>11.76</v>
      </c>
      <c r="V80" s="39">
        <f t="shared" si="92"/>
        <v>110</v>
      </c>
      <c r="W80" s="39">
        <f t="shared" si="93"/>
        <v>0</v>
      </c>
      <c r="X80" s="38">
        <f t="shared" si="94"/>
        <v>560.24</v>
      </c>
      <c r="Y80" s="38">
        <f t="shared" si="95"/>
        <v>1894.88</v>
      </c>
      <c r="Z80" s="38"/>
      <c r="AA80" s="41" t="s">
        <v>63</v>
      </c>
      <c r="AB80" s="42">
        <f t="shared" ref="AB80:AH80" si="109">K80+R80</f>
        <v>70.57</v>
      </c>
      <c r="AC80" s="42">
        <f t="shared" si="109"/>
        <v>940.93</v>
      </c>
      <c r="AD80" s="42">
        <f t="shared" si="109"/>
        <v>624.18</v>
      </c>
      <c r="AE80" s="42">
        <f t="shared" si="109"/>
        <v>39.2</v>
      </c>
      <c r="AF80" s="42">
        <f t="shared" si="109"/>
        <v>220</v>
      </c>
      <c r="AG80" s="42">
        <f t="shared" si="109"/>
        <v>0</v>
      </c>
      <c r="AH80" s="42">
        <f t="shared" si="109"/>
        <v>1894.88</v>
      </c>
      <c r="AI80" s="41" t="s">
        <v>33</v>
      </c>
    </row>
    <row r="81" s="15" customFormat="1" ht="16" customHeight="1" spans="1:36">
      <c r="A81" s="37">
        <f t="shared" si="81"/>
        <v>78</v>
      </c>
      <c r="B81" s="38" t="s">
        <v>270</v>
      </c>
      <c r="C81" s="38" t="s">
        <v>287</v>
      </c>
      <c r="D81" s="40" t="s">
        <v>288</v>
      </c>
      <c r="E81" s="38">
        <v>3920.55</v>
      </c>
      <c r="F81" s="38">
        <v>3920.55</v>
      </c>
      <c r="G81" s="39">
        <v>6241.75</v>
      </c>
      <c r="H81" s="38">
        <v>3920.55</v>
      </c>
      <c r="I81" s="39">
        <v>2200</v>
      </c>
      <c r="J81" s="39"/>
      <c r="K81" s="38">
        <f t="shared" si="98"/>
        <v>70.57</v>
      </c>
      <c r="L81" s="38">
        <f t="shared" si="82"/>
        <v>627.29</v>
      </c>
      <c r="M81" s="39">
        <f t="shared" si="83"/>
        <v>499.34</v>
      </c>
      <c r="N81" s="38">
        <f t="shared" si="84"/>
        <v>27.44</v>
      </c>
      <c r="O81" s="39">
        <f t="shared" si="85"/>
        <v>110</v>
      </c>
      <c r="P81" s="39">
        <f t="shared" si="86"/>
        <v>0</v>
      </c>
      <c r="Q81" s="39">
        <f t="shared" si="87"/>
        <v>1334.64</v>
      </c>
      <c r="R81" s="38">
        <f t="shared" si="88"/>
        <v>0</v>
      </c>
      <c r="S81" s="38">
        <f t="shared" si="89"/>
        <v>313.64</v>
      </c>
      <c r="T81" s="39">
        <f t="shared" si="90"/>
        <v>124.84</v>
      </c>
      <c r="U81" s="38">
        <f t="shared" si="91"/>
        <v>11.76</v>
      </c>
      <c r="V81" s="39">
        <f t="shared" si="92"/>
        <v>110</v>
      </c>
      <c r="W81" s="39">
        <f t="shared" si="93"/>
        <v>0</v>
      </c>
      <c r="X81" s="38">
        <f t="shared" si="94"/>
        <v>560.24</v>
      </c>
      <c r="Y81" s="38">
        <f t="shared" si="95"/>
        <v>1894.88</v>
      </c>
      <c r="Z81" s="38"/>
      <c r="AA81" s="41" t="s">
        <v>63</v>
      </c>
      <c r="AB81" s="42">
        <f t="shared" ref="AB81:AH81" si="110">K81+R81</f>
        <v>70.57</v>
      </c>
      <c r="AC81" s="42">
        <f t="shared" si="110"/>
        <v>940.93</v>
      </c>
      <c r="AD81" s="42">
        <f t="shared" si="110"/>
        <v>624.18</v>
      </c>
      <c r="AE81" s="42">
        <f t="shared" si="110"/>
        <v>39.2</v>
      </c>
      <c r="AF81" s="42">
        <f t="shared" si="110"/>
        <v>220</v>
      </c>
      <c r="AG81" s="42">
        <f t="shared" si="110"/>
        <v>0</v>
      </c>
      <c r="AH81" s="42">
        <f t="shared" si="110"/>
        <v>1894.88</v>
      </c>
      <c r="AI81" s="41" t="s">
        <v>33</v>
      </c>
    </row>
    <row r="82" s="15" customFormat="1" ht="16" customHeight="1" spans="1:36">
      <c r="A82" s="37">
        <f t="shared" si="81"/>
        <v>79</v>
      </c>
      <c r="B82" s="38" t="s">
        <v>270</v>
      </c>
      <c r="C82" s="38" t="s">
        <v>289</v>
      </c>
      <c r="D82" s="40" t="s">
        <v>290</v>
      </c>
      <c r="E82" s="38">
        <v>3920.55</v>
      </c>
      <c r="F82" s="38">
        <v>3920.55</v>
      </c>
      <c r="G82" s="39">
        <v>6241.75</v>
      </c>
      <c r="H82" s="38">
        <v>3920.55</v>
      </c>
      <c r="I82" s="39">
        <v>2200</v>
      </c>
      <c r="J82" s="39"/>
      <c r="K82" s="38">
        <f t="shared" si="98"/>
        <v>70.57</v>
      </c>
      <c r="L82" s="38">
        <f t="shared" si="82"/>
        <v>627.29</v>
      </c>
      <c r="M82" s="39">
        <f t="shared" si="83"/>
        <v>499.34</v>
      </c>
      <c r="N82" s="38">
        <f t="shared" si="84"/>
        <v>27.44</v>
      </c>
      <c r="O82" s="39">
        <f t="shared" si="85"/>
        <v>110</v>
      </c>
      <c r="P82" s="39">
        <f t="shared" si="86"/>
        <v>0</v>
      </c>
      <c r="Q82" s="39">
        <f t="shared" si="87"/>
        <v>1334.64</v>
      </c>
      <c r="R82" s="38">
        <f t="shared" si="88"/>
        <v>0</v>
      </c>
      <c r="S82" s="38">
        <f t="shared" si="89"/>
        <v>313.64</v>
      </c>
      <c r="T82" s="39">
        <f t="shared" si="90"/>
        <v>124.84</v>
      </c>
      <c r="U82" s="38">
        <f t="shared" si="91"/>
        <v>11.76</v>
      </c>
      <c r="V82" s="39">
        <f t="shared" si="92"/>
        <v>110</v>
      </c>
      <c r="W82" s="39">
        <f t="shared" si="93"/>
        <v>0</v>
      </c>
      <c r="X82" s="38">
        <f t="shared" si="94"/>
        <v>560.24</v>
      </c>
      <c r="Y82" s="38">
        <f t="shared" si="95"/>
        <v>1894.88</v>
      </c>
      <c r="Z82" s="38"/>
      <c r="AA82" s="41" t="s">
        <v>63</v>
      </c>
      <c r="AB82" s="42">
        <f t="shared" ref="AB82:AH82" si="111">K82+R82</f>
        <v>70.57</v>
      </c>
      <c r="AC82" s="42">
        <f t="shared" si="111"/>
        <v>940.93</v>
      </c>
      <c r="AD82" s="42">
        <f t="shared" si="111"/>
        <v>624.18</v>
      </c>
      <c r="AE82" s="42">
        <f t="shared" si="111"/>
        <v>39.2</v>
      </c>
      <c r="AF82" s="42">
        <f t="shared" si="111"/>
        <v>220</v>
      </c>
      <c r="AG82" s="42">
        <f t="shared" si="111"/>
        <v>0</v>
      </c>
      <c r="AH82" s="42">
        <f t="shared" si="111"/>
        <v>1894.88</v>
      </c>
      <c r="AI82" s="41" t="s">
        <v>33</v>
      </c>
    </row>
    <row r="83" s="15" customFormat="1" ht="16" customHeight="1" spans="1:36">
      <c r="A83" s="37">
        <f t="shared" si="81"/>
        <v>80</v>
      </c>
      <c r="B83" s="38" t="s">
        <v>270</v>
      </c>
      <c r="C83" s="38" t="s">
        <v>291</v>
      </c>
      <c r="D83" s="40" t="s">
        <v>292</v>
      </c>
      <c r="E83" s="38">
        <v>3920.55</v>
      </c>
      <c r="F83" s="38">
        <v>3920.55</v>
      </c>
      <c r="G83" s="39">
        <v>6241.75</v>
      </c>
      <c r="H83" s="38">
        <v>3920.55</v>
      </c>
      <c r="I83" s="39">
        <v>2200</v>
      </c>
      <c r="J83" s="39"/>
      <c r="K83" s="38">
        <f t="shared" si="98"/>
        <v>70.57</v>
      </c>
      <c r="L83" s="38">
        <f t="shared" si="82"/>
        <v>627.29</v>
      </c>
      <c r="M83" s="39">
        <f t="shared" si="83"/>
        <v>499.34</v>
      </c>
      <c r="N83" s="38">
        <f t="shared" si="84"/>
        <v>27.44</v>
      </c>
      <c r="O83" s="39">
        <f t="shared" si="85"/>
        <v>110</v>
      </c>
      <c r="P83" s="39">
        <f t="shared" si="86"/>
        <v>0</v>
      </c>
      <c r="Q83" s="39">
        <f t="shared" si="87"/>
        <v>1334.64</v>
      </c>
      <c r="R83" s="38">
        <f t="shared" si="88"/>
        <v>0</v>
      </c>
      <c r="S83" s="38">
        <f t="shared" si="89"/>
        <v>313.64</v>
      </c>
      <c r="T83" s="39">
        <f t="shared" si="90"/>
        <v>124.84</v>
      </c>
      <c r="U83" s="38">
        <f t="shared" si="91"/>
        <v>11.76</v>
      </c>
      <c r="V83" s="39">
        <f t="shared" si="92"/>
        <v>110</v>
      </c>
      <c r="W83" s="39">
        <f t="shared" si="93"/>
        <v>0</v>
      </c>
      <c r="X83" s="38">
        <f t="shared" si="94"/>
        <v>560.24</v>
      </c>
      <c r="Y83" s="38">
        <f t="shared" si="95"/>
        <v>1894.88</v>
      </c>
      <c r="Z83" s="38"/>
      <c r="AA83" s="41" t="s">
        <v>63</v>
      </c>
      <c r="AB83" s="42">
        <f t="shared" ref="AB83:AH83" si="112">K83+R83</f>
        <v>70.57</v>
      </c>
      <c r="AC83" s="42">
        <f t="shared" si="112"/>
        <v>940.93</v>
      </c>
      <c r="AD83" s="42">
        <f t="shared" si="112"/>
        <v>624.18</v>
      </c>
      <c r="AE83" s="42">
        <f t="shared" si="112"/>
        <v>39.2</v>
      </c>
      <c r="AF83" s="42">
        <f t="shared" si="112"/>
        <v>220</v>
      </c>
      <c r="AG83" s="42">
        <f t="shared" si="112"/>
        <v>0</v>
      </c>
      <c r="AH83" s="42">
        <f t="shared" si="112"/>
        <v>1894.88</v>
      </c>
      <c r="AI83" s="41" t="s">
        <v>33</v>
      </c>
    </row>
    <row r="84" s="15" customFormat="1" ht="16" customHeight="1" spans="1:36">
      <c r="A84" s="37">
        <f t="shared" si="81"/>
        <v>81</v>
      </c>
      <c r="B84" s="38" t="s">
        <v>270</v>
      </c>
      <c r="C84" s="38" t="s">
        <v>293</v>
      </c>
      <c r="D84" s="40" t="s">
        <v>294</v>
      </c>
      <c r="E84" s="38">
        <v>3920.55</v>
      </c>
      <c r="F84" s="38">
        <v>3920.55</v>
      </c>
      <c r="G84" s="39">
        <v>6241.75</v>
      </c>
      <c r="H84" s="38">
        <v>3920.55</v>
      </c>
      <c r="I84" s="39">
        <v>2200</v>
      </c>
      <c r="J84" s="39"/>
      <c r="K84" s="38">
        <f t="shared" si="98"/>
        <v>70.57</v>
      </c>
      <c r="L84" s="38">
        <f t="shared" si="82"/>
        <v>627.29</v>
      </c>
      <c r="M84" s="39">
        <f t="shared" si="83"/>
        <v>499.34</v>
      </c>
      <c r="N84" s="38">
        <f t="shared" si="84"/>
        <v>27.44</v>
      </c>
      <c r="O84" s="39">
        <f t="shared" si="85"/>
        <v>110</v>
      </c>
      <c r="P84" s="39">
        <f t="shared" si="86"/>
        <v>0</v>
      </c>
      <c r="Q84" s="39">
        <f t="shared" si="87"/>
        <v>1334.64</v>
      </c>
      <c r="R84" s="38">
        <f t="shared" si="88"/>
        <v>0</v>
      </c>
      <c r="S84" s="38">
        <f t="shared" si="89"/>
        <v>313.64</v>
      </c>
      <c r="T84" s="39">
        <f t="shared" si="90"/>
        <v>124.84</v>
      </c>
      <c r="U84" s="38">
        <f t="shared" si="91"/>
        <v>11.76</v>
      </c>
      <c r="V84" s="39">
        <f t="shared" si="92"/>
        <v>110</v>
      </c>
      <c r="W84" s="39">
        <f t="shared" si="93"/>
        <v>0</v>
      </c>
      <c r="X84" s="38">
        <f t="shared" si="94"/>
        <v>560.24</v>
      </c>
      <c r="Y84" s="38">
        <f t="shared" si="95"/>
        <v>1894.88</v>
      </c>
      <c r="Z84" s="38"/>
      <c r="AA84" s="41" t="s">
        <v>63</v>
      </c>
      <c r="AB84" s="42">
        <f t="shared" ref="AB84:AH84" si="113">K84+R84</f>
        <v>70.57</v>
      </c>
      <c r="AC84" s="42">
        <f t="shared" si="113"/>
        <v>940.93</v>
      </c>
      <c r="AD84" s="42">
        <f t="shared" si="113"/>
        <v>624.18</v>
      </c>
      <c r="AE84" s="42">
        <f t="shared" si="113"/>
        <v>39.2</v>
      </c>
      <c r="AF84" s="42">
        <f t="shared" si="113"/>
        <v>220</v>
      </c>
      <c r="AG84" s="42">
        <f t="shared" si="113"/>
        <v>0</v>
      </c>
      <c r="AH84" s="42">
        <f t="shared" si="113"/>
        <v>1894.88</v>
      </c>
      <c r="AI84" s="41" t="s">
        <v>33</v>
      </c>
    </row>
    <row r="85" s="15" customFormat="1" ht="16" customHeight="1" spans="1:36">
      <c r="A85" s="37">
        <f t="shared" si="81"/>
        <v>82</v>
      </c>
      <c r="B85" s="38" t="s">
        <v>270</v>
      </c>
      <c r="C85" s="38" t="s">
        <v>295</v>
      </c>
      <c r="D85" s="40" t="s">
        <v>296</v>
      </c>
      <c r="E85" s="38">
        <v>3920.55</v>
      </c>
      <c r="F85" s="38">
        <v>3920.55</v>
      </c>
      <c r="G85" s="39">
        <v>6241.75</v>
      </c>
      <c r="H85" s="38">
        <v>3920.55</v>
      </c>
      <c r="I85" s="39">
        <v>2200</v>
      </c>
      <c r="J85" s="39"/>
      <c r="K85" s="38">
        <f t="shared" si="98"/>
        <v>70.57</v>
      </c>
      <c r="L85" s="38">
        <f t="shared" si="82"/>
        <v>627.29</v>
      </c>
      <c r="M85" s="39">
        <f t="shared" si="83"/>
        <v>499.34</v>
      </c>
      <c r="N85" s="38">
        <f t="shared" si="84"/>
        <v>27.44</v>
      </c>
      <c r="O85" s="39">
        <f t="shared" si="85"/>
        <v>110</v>
      </c>
      <c r="P85" s="39">
        <f t="shared" si="86"/>
        <v>0</v>
      </c>
      <c r="Q85" s="39">
        <f t="shared" si="87"/>
        <v>1334.64</v>
      </c>
      <c r="R85" s="38">
        <f t="shared" si="88"/>
        <v>0</v>
      </c>
      <c r="S85" s="38">
        <f t="shared" si="89"/>
        <v>313.64</v>
      </c>
      <c r="T85" s="39">
        <f t="shared" si="90"/>
        <v>124.84</v>
      </c>
      <c r="U85" s="38">
        <f t="shared" si="91"/>
        <v>11.76</v>
      </c>
      <c r="V85" s="39">
        <f t="shared" si="92"/>
        <v>110</v>
      </c>
      <c r="W85" s="39">
        <f t="shared" si="93"/>
        <v>0</v>
      </c>
      <c r="X85" s="38">
        <f t="shared" si="94"/>
        <v>560.24</v>
      </c>
      <c r="Y85" s="38">
        <f t="shared" si="95"/>
        <v>1894.88</v>
      </c>
      <c r="Z85" s="38"/>
      <c r="AA85" s="41" t="s">
        <v>58</v>
      </c>
      <c r="AB85" s="42">
        <f t="shared" ref="AB85:AH85" si="114">K85+R85</f>
        <v>70.57</v>
      </c>
      <c r="AC85" s="42">
        <f t="shared" si="114"/>
        <v>940.93</v>
      </c>
      <c r="AD85" s="42">
        <f t="shared" si="114"/>
        <v>624.18</v>
      </c>
      <c r="AE85" s="42">
        <f t="shared" si="114"/>
        <v>39.2</v>
      </c>
      <c r="AF85" s="42">
        <f t="shared" si="114"/>
        <v>220</v>
      </c>
      <c r="AG85" s="42">
        <f t="shared" si="114"/>
        <v>0</v>
      </c>
      <c r="AH85" s="42">
        <f t="shared" si="114"/>
        <v>1894.88</v>
      </c>
      <c r="AI85" s="41" t="s">
        <v>35</v>
      </c>
    </row>
    <row r="86" s="15" customFormat="1" ht="16" customHeight="1" spans="1:36">
      <c r="A86" s="37">
        <f t="shared" si="81"/>
        <v>83</v>
      </c>
      <c r="B86" s="38" t="s">
        <v>270</v>
      </c>
      <c r="C86" s="38" t="s">
        <v>297</v>
      </c>
      <c r="D86" s="40" t="s">
        <v>298</v>
      </c>
      <c r="E86" s="38">
        <v>3920.55</v>
      </c>
      <c r="F86" s="38">
        <v>3920.55</v>
      </c>
      <c r="G86" s="39">
        <v>6241.75</v>
      </c>
      <c r="H86" s="38">
        <v>3920.55</v>
      </c>
      <c r="I86" s="39">
        <v>2200</v>
      </c>
      <c r="J86" s="39"/>
      <c r="K86" s="38">
        <f t="shared" si="98"/>
        <v>70.57</v>
      </c>
      <c r="L86" s="38">
        <f t="shared" si="82"/>
        <v>627.29</v>
      </c>
      <c r="M86" s="39">
        <f t="shared" si="83"/>
        <v>499.34</v>
      </c>
      <c r="N86" s="38">
        <f t="shared" si="84"/>
        <v>27.44</v>
      </c>
      <c r="O86" s="39">
        <f t="shared" si="85"/>
        <v>110</v>
      </c>
      <c r="P86" s="39">
        <f t="shared" si="86"/>
        <v>0</v>
      </c>
      <c r="Q86" s="39">
        <f t="shared" si="87"/>
        <v>1334.64</v>
      </c>
      <c r="R86" s="38">
        <f t="shared" si="88"/>
        <v>0</v>
      </c>
      <c r="S86" s="38">
        <f t="shared" si="89"/>
        <v>313.64</v>
      </c>
      <c r="T86" s="39">
        <f t="shared" si="90"/>
        <v>124.84</v>
      </c>
      <c r="U86" s="38">
        <f t="shared" si="91"/>
        <v>11.76</v>
      </c>
      <c r="V86" s="39">
        <f t="shared" si="92"/>
        <v>110</v>
      </c>
      <c r="W86" s="39">
        <f t="shared" si="93"/>
        <v>0</v>
      </c>
      <c r="X86" s="38">
        <f t="shared" si="94"/>
        <v>560.24</v>
      </c>
      <c r="Y86" s="38">
        <f t="shared" si="95"/>
        <v>1894.88</v>
      </c>
      <c r="Z86" s="38"/>
      <c r="AA86" s="41" t="s">
        <v>63</v>
      </c>
      <c r="AB86" s="42">
        <f t="shared" ref="AB86:AH86" si="115">K86+R86</f>
        <v>70.57</v>
      </c>
      <c r="AC86" s="42">
        <f t="shared" si="115"/>
        <v>940.93</v>
      </c>
      <c r="AD86" s="42">
        <f t="shared" si="115"/>
        <v>624.18</v>
      </c>
      <c r="AE86" s="42">
        <f t="shared" si="115"/>
        <v>39.2</v>
      </c>
      <c r="AF86" s="42">
        <f t="shared" si="115"/>
        <v>220</v>
      </c>
      <c r="AG86" s="42">
        <f t="shared" si="115"/>
        <v>0</v>
      </c>
      <c r="AH86" s="42">
        <f t="shared" si="115"/>
        <v>1894.88</v>
      </c>
      <c r="AI86" s="41" t="s">
        <v>33</v>
      </c>
    </row>
    <row r="87" s="15" customFormat="1" ht="16" customHeight="1" spans="1:36">
      <c r="A87" s="37">
        <f t="shared" si="81"/>
        <v>84</v>
      </c>
      <c r="B87" s="38" t="s">
        <v>270</v>
      </c>
      <c r="C87" s="38" t="s">
        <v>299</v>
      </c>
      <c r="D87" s="220" t="s">
        <v>300</v>
      </c>
      <c r="E87" s="38">
        <v>3920.55</v>
      </c>
      <c r="F87" s="38">
        <v>3920.55</v>
      </c>
      <c r="G87" s="39">
        <v>6241.75</v>
      </c>
      <c r="H87" s="38">
        <v>3920.55</v>
      </c>
      <c r="I87" s="39">
        <v>2200</v>
      </c>
      <c r="J87" s="39"/>
      <c r="K87" s="38">
        <f t="shared" si="98"/>
        <v>70.57</v>
      </c>
      <c r="L87" s="38">
        <f t="shared" si="82"/>
        <v>627.29</v>
      </c>
      <c r="M87" s="39">
        <f t="shared" si="83"/>
        <v>499.34</v>
      </c>
      <c r="N87" s="38">
        <f t="shared" si="84"/>
        <v>27.44</v>
      </c>
      <c r="O87" s="39">
        <f t="shared" si="85"/>
        <v>110</v>
      </c>
      <c r="P87" s="39">
        <f t="shared" si="86"/>
        <v>0</v>
      </c>
      <c r="Q87" s="39">
        <f t="shared" si="87"/>
        <v>1334.64</v>
      </c>
      <c r="R87" s="38">
        <f t="shared" si="88"/>
        <v>0</v>
      </c>
      <c r="S87" s="38">
        <f t="shared" si="89"/>
        <v>313.64</v>
      </c>
      <c r="T87" s="39">
        <f t="shared" si="90"/>
        <v>124.84</v>
      </c>
      <c r="U87" s="38">
        <f t="shared" si="91"/>
        <v>11.76</v>
      </c>
      <c r="V87" s="39">
        <f t="shared" si="92"/>
        <v>110</v>
      </c>
      <c r="W87" s="39">
        <f t="shared" si="93"/>
        <v>0</v>
      </c>
      <c r="X87" s="38">
        <f t="shared" si="94"/>
        <v>560.24</v>
      </c>
      <c r="Y87" s="38">
        <f t="shared" si="95"/>
        <v>1894.88</v>
      </c>
      <c r="Z87" s="38"/>
      <c r="AA87" s="41" t="s">
        <v>63</v>
      </c>
      <c r="AB87" s="42">
        <f t="shared" ref="AB87:AH87" si="116">K87+R87</f>
        <v>70.57</v>
      </c>
      <c r="AC87" s="42">
        <f t="shared" si="116"/>
        <v>940.93</v>
      </c>
      <c r="AD87" s="42">
        <f t="shared" si="116"/>
        <v>624.18</v>
      </c>
      <c r="AE87" s="42">
        <f t="shared" si="116"/>
        <v>39.2</v>
      </c>
      <c r="AF87" s="42">
        <f t="shared" si="116"/>
        <v>220</v>
      </c>
      <c r="AG87" s="42">
        <f t="shared" si="116"/>
        <v>0</v>
      </c>
      <c r="AH87" s="42">
        <f t="shared" si="116"/>
        <v>1894.88</v>
      </c>
      <c r="AI87" s="41" t="s">
        <v>33</v>
      </c>
    </row>
    <row r="88" s="15" customFormat="1" ht="16" customHeight="1" spans="1:36">
      <c r="A88" s="37">
        <f t="shared" si="81"/>
        <v>85</v>
      </c>
      <c r="B88" s="38" t="s">
        <v>270</v>
      </c>
      <c r="C88" s="38" t="s">
        <v>301</v>
      </c>
      <c r="D88" s="40" t="s">
        <v>302</v>
      </c>
      <c r="E88" s="38">
        <v>3920.55</v>
      </c>
      <c r="F88" s="38">
        <v>3920.55</v>
      </c>
      <c r="G88" s="39">
        <v>6241.75</v>
      </c>
      <c r="H88" s="38">
        <v>3920.55</v>
      </c>
      <c r="I88" s="39">
        <v>2544</v>
      </c>
      <c r="J88" s="39"/>
      <c r="K88" s="38">
        <f t="shared" si="98"/>
        <v>70.57</v>
      </c>
      <c r="L88" s="38">
        <f t="shared" si="82"/>
        <v>627.29</v>
      </c>
      <c r="M88" s="39">
        <f t="shared" si="83"/>
        <v>499.34</v>
      </c>
      <c r="N88" s="38">
        <f t="shared" si="84"/>
        <v>27.44</v>
      </c>
      <c r="O88" s="39">
        <f t="shared" si="85"/>
        <v>127.2</v>
      </c>
      <c r="P88" s="39">
        <f t="shared" si="86"/>
        <v>0</v>
      </c>
      <c r="Q88" s="39">
        <f t="shared" si="87"/>
        <v>1351.84</v>
      </c>
      <c r="R88" s="38">
        <f t="shared" si="88"/>
        <v>0</v>
      </c>
      <c r="S88" s="38">
        <f t="shared" si="89"/>
        <v>313.64</v>
      </c>
      <c r="T88" s="39">
        <f t="shared" si="90"/>
        <v>124.84</v>
      </c>
      <c r="U88" s="38">
        <f t="shared" si="91"/>
        <v>11.76</v>
      </c>
      <c r="V88" s="39">
        <f t="shared" si="92"/>
        <v>127.2</v>
      </c>
      <c r="W88" s="39">
        <f t="shared" si="93"/>
        <v>0</v>
      </c>
      <c r="X88" s="38">
        <f t="shared" si="94"/>
        <v>577.44</v>
      </c>
      <c r="Y88" s="38">
        <f t="shared" si="95"/>
        <v>1929.28</v>
      </c>
      <c r="Z88" s="38"/>
      <c r="AA88" s="41" t="s">
        <v>63</v>
      </c>
      <c r="AB88" s="42">
        <f t="shared" ref="AB88:AH88" si="117">K88+R88</f>
        <v>70.57</v>
      </c>
      <c r="AC88" s="42">
        <f t="shared" si="117"/>
        <v>940.93</v>
      </c>
      <c r="AD88" s="42">
        <f t="shared" si="117"/>
        <v>624.18</v>
      </c>
      <c r="AE88" s="42">
        <f t="shared" si="117"/>
        <v>39.2</v>
      </c>
      <c r="AF88" s="42">
        <f t="shared" si="117"/>
        <v>254.4</v>
      </c>
      <c r="AG88" s="42">
        <f t="shared" si="117"/>
        <v>0</v>
      </c>
      <c r="AH88" s="42">
        <f t="shared" si="117"/>
        <v>1929.28</v>
      </c>
      <c r="AI88" s="41" t="s">
        <v>33</v>
      </c>
    </row>
    <row r="89" s="15" customFormat="1" ht="16" customHeight="1" spans="1:36">
      <c r="A89" s="37">
        <f t="shared" si="81"/>
        <v>86</v>
      </c>
      <c r="B89" s="38" t="s">
        <v>270</v>
      </c>
      <c r="C89" s="38" t="s">
        <v>303</v>
      </c>
      <c r="D89" s="40" t="s">
        <v>304</v>
      </c>
      <c r="E89" s="38">
        <v>3920.55</v>
      </c>
      <c r="F89" s="38">
        <v>3920.55</v>
      </c>
      <c r="G89" s="39">
        <v>6241.75</v>
      </c>
      <c r="H89" s="38">
        <v>3920.55</v>
      </c>
      <c r="I89" s="39">
        <v>2544</v>
      </c>
      <c r="J89" s="39"/>
      <c r="K89" s="38">
        <f t="shared" si="98"/>
        <v>70.57</v>
      </c>
      <c r="L89" s="38">
        <f t="shared" si="82"/>
        <v>627.29</v>
      </c>
      <c r="M89" s="39">
        <f t="shared" si="83"/>
        <v>499.34</v>
      </c>
      <c r="N89" s="38">
        <f t="shared" si="84"/>
        <v>27.44</v>
      </c>
      <c r="O89" s="39">
        <f t="shared" si="85"/>
        <v>127.2</v>
      </c>
      <c r="P89" s="39">
        <f t="shared" si="86"/>
        <v>0</v>
      </c>
      <c r="Q89" s="39">
        <f t="shared" si="87"/>
        <v>1351.84</v>
      </c>
      <c r="R89" s="38">
        <f t="shared" si="88"/>
        <v>0</v>
      </c>
      <c r="S89" s="38">
        <f t="shared" si="89"/>
        <v>313.64</v>
      </c>
      <c r="T89" s="39">
        <f t="shared" si="90"/>
        <v>124.84</v>
      </c>
      <c r="U89" s="38">
        <f t="shared" si="91"/>
        <v>11.76</v>
      </c>
      <c r="V89" s="39">
        <f t="shared" si="92"/>
        <v>127.2</v>
      </c>
      <c r="W89" s="39">
        <f t="shared" si="93"/>
        <v>0</v>
      </c>
      <c r="X89" s="38">
        <f t="shared" si="94"/>
        <v>577.44</v>
      </c>
      <c r="Y89" s="38">
        <f t="shared" si="95"/>
        <v>1929.28</v>
      </c>
      <c r="Z89" s="38"/>
      <c r="AA89" s="41" t="s">
        <v>63</v>
      </c>
      <c r="AB89" s="42">
        <f t="shared" ref="AB89:AH89" si="118">K89+R89</f>
        <v>70.57</v>
      </c>
      <c r="AC89" s="42">
        <f t="shared" si="118"/>
        <v>940.93</v>
      </c>
      <c r="AD89" s="42">
        <f t="shared" si="118"/>
        <v>624.18</v>
      </c>
      <c r="AE89" s="42">
        <f t="shared" si="118"/>
        <v>39.2</v>
      </c>
      <c r="AF89" s="42">
        <f t="shared" si="118"/>
        <v>254.4</v>
      </c>
      <c r="AG89" s="42">
        <f t="shared" si="118"/>
        <v>0</v>
      </c>
      <c r="AH89" s="42">
        <f t="shared" si="118"/>
        <v>1929.28</v>
      </c>
      <c r="AI89" s="41" t="s">
        <v>33</v>
      </c>
    </row>
    <row r="90" s="15" customFormat="1" ht="16" customHeight="1" spans="1:36">
      <c r="A90" s="37">
        <f t="shared" si="81"/>
        <v>87</v>
      </c>
      <c r="B90" s="38" t="s">
        <v>270</v>
      </c>
      <c r="C90" s="38" t="s">
        <v>305</v>
      </c>
      <c r="D90" s="40" t="s">
        <v>306</v>
      </c>
      <c r="E90" s="38">
        <v>3920.55</v>
      </c>
      <c r="F90" s="38">
        <v>3920.55</v>
      </c>
      <c r="G90" s="39">
        <v>6241.75</v>
      </c>
      <c r="H90" s="38">
        <v>3920.55</v>
      </c>
      <c r="I90" s="39">
        <v>2544</v>
      </c>
      <c r="J90" s="39"/>
      <c r="K90" s="38">
        <f t="shared" si="98"/>
        <v>70.57</v>
      </c>
      <c r="L90" s="38">
        <f t="shared" si="82"/>
        <v>627.29</v>
      </c>
      <c r="M90" s="39">
        <f t="shared" si="83"/>
        <v>499.34</v>
      </c>
      <c r="N90" s="38">
        <f t="shared" si="84"/>
        <v>27.44</v>
      </c>
      <c r="O90" s="39">
        <f t="shared" si="85"/>
        <v>127.2</v>
      </c>
      <c r="P90" s="39">
        <f t="shared" si="86"/>
        <v>0</v>
      </c>
      <c r="Q90" s="39">
        <f t="shared" si="87"/>
        <v>1351.84</v>
      </c>
      <c r="R90" s="38">
        <f t="shared" si="88"/>
        <v>0</v>
      </c>
      <c r="S90" s="38">
        <f t="shared" si="89"/>
        <v>313.64</v>
      </c>
      <c r="T90" s="39">
        <f t="shared" si="90"/>
        <v>124.84</v>
      </c>
      <c r="U90" s="38">
        <f t="shared" si="91"/>
        <v>11.76</v>
      </c>
      <c r="V90" s="39">
        <f t="shared" si="92"/>
        <v>127.2</v>
      </c>
      <c r="W90" s="39">
        <f t="shared" si="93"/>
        <v>0</v>
      </c>
      <c r="X90" s="38">
        <f t="shared" si="94"/>
        <v>577.44</v>
      </c>
      <c r="Y90" s="38">
        <f t="shared" si="95"/>
        <v>1929.28</v>
      </c>
      <c r="Z90" s="38"/>
      <c r="AA90" s="41" t="s">
        <v>63</v>
      </c>
      <c r="AB90" s="42">
        <f t="shared" ref="AB90:AH90" si="119">K90+R90</f>
        <v>70.57</v>
      </c>
      <c r="AC90" s="42">
        <f t="shared" si="119"/>
        <v>940.93</v>
      </c>
      <c r="AD90" s="42">
        <f t="shared" si="119"/>
        <v>624.18</v>
      </c>
      <c r="AE90" s="42">
        <f t="shared" si="119"/>
        <v>39.2</v>
      </c>
      <c r="AF90" s="42">
        <f t="shared" si="119"/>
        <v>254.4</v>
      </c>
      <c r="AG90" s="42">
        <f t="shared" si="119"/>
        <v>0</v>
      </c>
      <c r="AH90" s="42">
        <f t="shared" si="119"/>
        <v>1929.28</v>
      </c>
      <c r="AI90" s="41" t="s">
        <v>33</v>
      </c>
    </row>
    <row r="91" s="15" customFormat="1" ht="16" customHeight="1" spans="1:36">
      <c r="A91" s="37">
        <f t="shared" si="81"/>
        <v>88</v>
      </c>
      <c r="B91" s="38" t="s">
        <v>238</v>
      </c>
      <c r="C91" s="38" t="s">
        <v>307</v>
      </c>
      <c r="D91" s="40" t="s">
        <v>308</v>
      </c>
      <c r="E91" s="38">
        <v>3920.55</v>
      </c>
      <c r="F91" s="38">
        <v>3920.55</v>
      </c>
      <c r="G91" s="39">
        <v>6241.75</v>
      </c>
      <c r="H91" s="38">
        <v>3920.55</v>
      </c>
      <c r="I91" s="39">
        <v>2544</v>
      </c>
      <c r="J91" s="39"/>
      <c r="K91" s="38">
        <f t="shared" si="98"/>
        <v>70.57</v>
      </c>
      <c r="L91" s="38">
        <f t="shared" si="82"/>
        <v>627.29</v>
      </c>
      <c r="M91" s="39">
        <f t="shared" si="83"/>
        <v>499.34</v>
      </c>
      <c r="N91" s="38">
        <f t="shared" si="84"/>
        <v>27.44</v>
      </c>
      <c r="O91" s="39">
        <f t="shared" si="85"/>
        <v>127.2</v>
      </c>
      <c r="P91" s="39">
        <f t="shared" si="86"/>
        <v>0</v>
      </c>
      <c r="Q91" s="39">
        <f t="shared" si="87"/>
        <v>1351.84</v>
      </c>
      <c r="R91" s="38">
        <f t="shared" si="88"/>
        <v>0</v>
      </c>
      <c r="S91" s="38">
        <f t="shared" si="89"/>
        <v>313.64</v>
      </c>
      <c r="T91" s="39">
        <f t="shared" si="90"/>
        <v>124.84</v>
      </c>
      <c r="U91" s="38">
        <f t="shared" si="91"/>
        <v>11.76</v>
      </c>
      <c r="V91" s="39">
        <f t="shared" si="92"/>
        <v>127.2</v>
      </c>
      <c r="W91" s="39">
        <f t="shared" si="93"/>
        <v>0</v>
      </c>
      <c r="X91" s="38">
        <f t="shared" si="94"/>
        <v>577.44</v>
      </c>
      <c r="Y91" s="38">
        <f t="shared" si="95"/>
        <v>1929.28</v>
      </c>
      <c r="Z91" s="38"/>
      <c r="AA91" s="41" t="s">
        <v>60</v>
      </c>
      <c r="AB91" s="42">
        <f t="shared" ref="AB91:AH91" si="120">K91+R91</f>
        <v>70.57</v>
      </c>
      <c r="AC91" s="42">
        <f t="shared" si="120"/>
        <v>940.93</v>
      </c>
      <c r="AD91" s="42">
        <f t="shared" si="120"/>
        <v>624.18</v>
      </c>
      <c r="AE91" s="42">
        <f t="shared" si="120"/>
        <v>39.2</v>
      </c>
      <c r="AF91" s="42">
        <f t="shared" si="120"/>
        <v>254.4</v>
      </c>
      <c r="AG91" s="42">
        <f t="shared" si="120"/>
        <v>0</v>
      </c>
      <c r="AH91" s="42">
        <f t="shared" si="120"/>
        <v>1929.28</v>
      </c>
      <c r="AI91" s="41" t="s">
        <v>33</v>
      </c>
    </row>
    <row r="92" s="20" customFormat="1" ht="16" customHeight="1" spans="1:36">
      <c r="A92" s="122">
        <f t="shared" si="81"/>
        <v>89</v>
      </c>
      <c r="B92" s="123" t="s">
        <v>270</v>
      </c>
      <c r="C92" s="123" t="s">
        <v>309</v>
      </c>
      <c r="D92" s="124" t="s">
        <v>310</v>
      </c>
      <c r="E92" s="123">
        <v>3920.55</v>
      </c>
      <c r="F92" s="123">
        <v>3920.55</v>
      </c>
      <c r="G92" s="126">
        <v>6241.75</v>
      </c>
      <c r="H92" s="123">
        <v>3920.55</v>
      </c>
      <c r="I92" s="126">
        <v>2544</v>
      </c>
      <c r="J92" s="39"/>
      <c r="K92" s="38">
        <f t="shared" si="98"/>
        <v>70.57</v>
      </c>
      <c r="L92" s="123">
        <f t="shared" si="82"/>
        <v>627.29</v>
      </c>
      <c r="M92" s="126">
        <f t="shared" si="83"/>
        <v>499.34</v>
      </c>
      <c r="N92" s="123">
        <f t="shared" si="84"/>
        <v>27.44</v>
      </c>
      <c r="O92" s="126">
        <f t="shared" si="85"/>
        <v>127.2</v>
      </c>
      <c r="P92" s="126">
        <f t="shared" si="86"/>
        <v>0</v>
      </c>
      <c r="Q92" s="126">
        <f t="shared" si="87"/>
        <v>1351.84</v>
      </c>
      <c r="R92" s="123">
        <f t="shared" si="88"/>
        <v>0</v>
      </c>
      <c r="S92" s="123">
        <f t="shared" si="89"/>
        <v>313.64</v>
      </c>
      <c r="T92" s="126">
        <f t="shared" si="90"/>
        <v>124.84</v>
      </c>
      <c r="U92" s="123">
        <f t="shared" si="91"/>
        <v>11.76</v>
      </c>
      <c r="V92" s="126">
        <f t="shared" si="92"/>
        <v>127.2</v>
      </c>
      <c r="W92" s="126">
        <f t="shared" si="93"/>
        <v>0</v>
      </c>
      <c r="X92" s="123">
        <f t="shared" si="94"/>
        <v>577.44</v>
      </c>
      <c r="Y92" s="123">
        <f t="shared" si="95"/>
        <v>1929.28</v>
      </c>
      <c r="Z92" s="123"/>
      <c r="AA92" s="127" t="s">
        <v>63</v>
      </c>
      <c r="AB92" s="128">
        <f t="shared" ref="AB92:AH92" si="121">K92+R92</f>
        <v>70.57</v>
      </c>
      <c r="AC92" s="128">
        <f t="shared" si="121"/>
        <v>940.93</v>
      </c>
      <c r="AD92" s="128">
        <f t="shared" si="121"/>
        <v>624.18</v>
      </c>
      <c r="AE92" s="128">
        <f t="shared" si="121"/>
        <v>39.2</v>
      </c>
      <c r="AF92" s="128">
        <f t="shared" si="121"/>
        <v>254.4</v>
      </c>
      <c r="AG92" s="128">
        <f t="shared" si="121"/>
        <v>0</v>
      </c>
      <c r="AH92" s="128">
        <f t="shared" si="121"/>
        <v>1929.28</v>
      </c>
      <c r="AI92" s="127" t="s">
        <v>33</v>
      </c>
      <c r="AJ92" s="15"/>
    </row>
    <row r="93" s="15" customFormat="1" ht="16" customHeight="1" spans="1:36">
      <c r="A93" s="37">
        <f t="shared" si="81"/>
        <v>90</v>
      </c>
      <c r="B93" s="38" t="s">
        <v>270</v>
      </c>
      <c r="C93" s="151" t="s">
        <v>311</v>
      </c>
      <c r="D93" s="221" t="s">
        <v>312</v>
      </c>
      <c r="E93" s="38">
        <v>3920.55</v>
      </c>
      <c r="F93" s="38">
        <v>3920.55</v>
      </c>
      <c r="G93" s="39">
        <v>6241.75</v>
      </c>
      <c r="H93" s="38">
        <v>3920.55</v>
      </c>
      <c r="I93" s="39">
        <v>0</v>
      </c>
      <c r="J93" s="39"/>
      <c r="K93" s="38">
        <f t="shared" si="98"/>
        <v>70.57</v>
      </c>
      <c r="L93" s="38">
        <f t="shared" si="82"/>
        <v>627.29</v>
      </c>
      <c r="M93" s="39">
        <f t="shared" si="83"/>
        <v>499.34</v>
      </c>
      <c r="N93" s="38">
        <f t="shared" si="84"/>
        <v>27.44</v>
      </c>
      <c r="O93" s="39">
        <f t="shared" si="85"/>
        <v>0</v>
      </c>
      <c r="P93" s="39">
        <f t="shared" si="86"/>
        <v>0</v>
      </c>
      <c r="Q93" s="39">
        <f t="shared" si="87"/>
        <v>1224.64</v>
      </c>
      <c r="R93" s="38">
        <f t="shared" si="88"/>
        <v>0</v>
      </c>
      <c r="S93" s="38">
        <f t="shared" si="89"/>
        <v>313.64</v>
      </c>
      <c r="T93" s="39">
        <f t="shared" si="90"/>
        <v>124.84</v>
      </c>
      <c r="U93" s="38">
        <f t="shared" si="91"/>
        <v>11.76</v>
      </c>
      <c r="V93" s="39">
        <f t="shared" si="92"/>
        <v>0</v>
      </c>
      <c r="W93" s="39">
        <f t="shared" si="93"/>
        <v>0</v>
      </c>
      <c r="X93" s="38">
        <f t="shared" si="94"/>
        <v>450.24</v>
      </c>
      <c r="Y93" s="38">
        <f t="shared" si="95"/>
        <v>1674.88</v>
      </c>
      <c r="Z93" s="38"/>
      <c r="AA93" s="41" t="s">
        <v>63</v>
      </c>
      <c r="AB93" s="42">
        <f t="shared" ref="AB93:AH93" si="122">K93+R93</f>
        <v>70.57</v>
      </c>
      <c r="AC93" s="42">
        <f t="shared" si="122"/>
        <v>940.93</v>
      </c>
      <c r="AD93" s="42">
        <f t="shared" si="122"/>
        <v>624.18</v>
      </c>
      <c r="AE93" s="42">
        <f t="shared" si="122"/>
        <v>39.2</v>
      </c>
      <c r="AF93" s="42">
        <f t="shared" si="122"/>
        <v>0</v>
      </c>
      <c r="AG93" s="42">
        <f t="shared" si="122"/>
        <v>0</v>
      </c>
      <c r="AH93" s="42">
        <f t="shared" si="122"/>
        <v>1674.88</v>
      </c>
      <c r="AI93" s="41" t="s">
        <v>33</v>
      </c>
    </row>
    <row r="94" s="15" customFormat="1" ht="16" customHeight="1" spans="1:36">
      <c r="A94" s="37">
        <f t="shared" si="81"/>
        <v>91</v>
      </c>
      <c r="B94" s="38" t="s">
        <v>270</v>
      </c>
      <c r="C94" s="38" t="s">
        <v>313</v>
      </c>
      <c r="D94" s="221" t="s">
        <v>314</v>
      </c>
      <c r="E94" s="38">
        <v>3920.55</v>
      </c>
      <c r="F94" s="38">
        <v>3920.55</v>
      </c>
      <c r="G94" s="39">
        <v>6241.75</v>
      </c>
      <c r="H94" s="38">
        <v>3920.55</v>
      </c>
      <c r="I94" s="39">
        <v>2200</v>
      </c>
      <c r="J94" s="39"/>
      <c r="K94" s="38">
        <f t="shared" si="98"/>
        <v>70.57</v>
      </c>
      <c r="L94" s="38">
        <f t="shared" si="82"/>
        <v>627.29</v>
      </c>
      <c r="M94" s="39">
        <f t="shared" si="83"/>
        <v>499.34</v>
      </c>
      <c r="N94" s="38">
        <f t="shared" si="84"/>
        <v>27.44</v>
      </c>
      <c r="O94" s="39">
        <f t="shared" si="85"/>
        <v>110</v>
      </c>
      <c r="P94" s="39">
        <f t="shared" si="86"/>
        <v>0</v>
      </c>
      <c r="Q94" s="39">
        <f t="shared" si="87"/>
        <v>1334.64</v>
      </c>
      <c r="R94" s="38">
        <f t="shared" si="88"/>
        <v>0</v>
      </c>
      <c r="S94" s="38">
        <f t="shared" si="89"/>
        <v>313.64</v>
      </c>
      <c r="T94" s="39">
        <f t="shared" si="90"/>
        <v>124.84</v>
      </c>
      <c r="U94" s="38">
        <f t="shared" si="91"/>
        <v>11.76</v>
      </c>
      <c r="V94" s="39">
        <f t="shared" si="92"/>
        <v>110</v>
      </c>
      <c r="W94" s="39">
        <f t="shared" si="93"/>
        <v>0</v>
      </c>
      <c r="X94" s="38">
        <f t="shared" si="94"/>
        <v>560.24</v>
      </c>
      <c r="Y94" s="38">
        <f t="shared" si="95"/>
        <v>1894.88</v>
      </c>
      <c r="Z94" s="38"/>
      <c r="AA94" s="41" t="s">
        <v>63</v>
      </c>
      <c r="AB94" s="42">
        <f t="shared" ref="AB94:AH94" si="123">K94+R94</f>
        <v>70.57</v>
      </c>
      <c r="AC94" s="42">
        <f t="shared" si="123"/>
        <v>940.93</v>
      </c>
      <c r="AD94" s="42">
        <f t="shared" si="123"/>
        <v>624.18</v>
      </c>
      <c r="AE94" s="42">
        <f t="shared" si="123"/>
        <v>39.2</v>
      </c>
      <c r="AF94" s="42">
        <f t="shared" si="123"/>
        <v>220</v>
      </c>
      <c r="AG94" s="42">
        <f t="shared" si="123"/>
        <v>0</v>
      </c>
      <c r="AH94" s="42">
        <f t="shared" si="123"/>
        <v>1894.88</v>
      </c>
      <c r="AI94" s="41" t="s">
        <v>33</v>
      </c>
    </row>
    <row r="95" s="15" customFormat="1" ht="16" customHeight="1" spans="1:36">
      <c r="A95" s="37">
        <f t="shared" si="81"/>
        <v>92</v>
      </c>
      <c r="B95" s="38" t="s">
        <v>238</v>
      </c>
      <c r="C95" s="38" t="s">
        <v>315</v>
      </c>
      <c r="D95" s="46" t="s">
        <v>316</v>
      </c>
      <c r="E95" s="38">
        <v>3920.55</v>
      </c>
      <c r="F95" s="38">
        <v>3920.55</v>
      </c>
      <c r="G95" s="39">
        <v>6241.75</v>
      </c>
      <c r="H95" s="38">
        <v>3920.55</v>
      </c>
      <c r="I95" s="39">
        <v>2544</v>
      </c>
      <c r="J95" s="39"/>
      <c r="K95" s="38">
        <f t="shared" si="98"/>
        <v>70.57</v>
      </c>
      <c r="L95" s="38">
        <f t="shared" si="82"/>
        <v>627.29</v>
      </c>
      <c r="M95" s="39">
        <f t="shared" si="83"/>
        <v>499.34</v>
      </c>
      <c r="N95" s="38">
        <f t="shared" si="84"/>
        <v>27.44</v>
      </c>
      <c r="O95" s="39">
        <f t="shared" si="85"/>
        <v>127.2</v>
      </c>
      <c r="P95" s="39">
        <f t="shared" si="86"/>
        <v>0</v>
      </c>
      <c r="Q95" s="39">
        <f t="shared" si="87"/>
        <v>1351.84</v>
      </c>
      <c r="R95" s="38">
        <f t="shared" si="88"/>
        <v>0</v>
      </c>
      <c r="S95" s="38">
        <f t="shared" si="89"/>
        <v>313.64</v>
      </c>
      <c r="T95" s="39">
        <f t="shared" si="90"/>
        <v>124.84</v>
      </c>
      <c r="U95" s="38">
        <f t="shared" si="91"/>
        <v>11.76</v>
      </c>
      <c r="V95" s="39">
        <f t="shared" si="92"/>
        <v>127.2</v>
      </c>
      <c r="W95" s="39">
        <f t="shared" si="93"/>
        <v>0</v>
      </c>
      <c r="X95" s="38">
        <f t="shared" si="94"/>
        <v>577.44</v>
      </c>
      <c r="Y95" s="38">
        <f t="shared" si="95"/>
        <v>1929.28</v>
      </c>
      <c r="Z95" s="38"/>
      <c r="AA95" s="41" t="s">
        <v>60</v>
      </c>
      <c r="AB95" s="42">
        <f t="shared" ref="AB95:AH95" si="124">K95+R95</f>
        <v>70.57</v>
      </c>
      <c r="AC95" s="42">
        <f t="shared" si="124"/>
        <v>940.93</v>
      </c>
      <c r="AD95" s="42">
        <f t="shared" si="124"/>
        <v>624.18</v>
      </c>
      <c r="AE95" s="42">
        <f t="shared" si="124"/>
        <v>39.2</v>
      </c>
      <c r="AF95" s="42">
        <f t="shared" si="124"/>
        <v>254.4</v>
      </c>
      <c r="AG95" s="42">
        <f t="shared" si="124"/>
        <v>0</v>
      </c>
      <c r="AH95" s="42">
        <f t="shared" si="124"/>
        <v>1929.28</v>
      </c>
      <c r="AI95" s="41" t="s">
        <v>33</v>
      </c>
    </row>
    <row r="96" s="15" customFormat="1" ht="16" customHeight="1" spans="1:36">
      <c r="A96" s="37">
        <f t="shared" si="81"/>
        <v>93</v>
      </c>
      <c r="B96" s="38" t="s">
        <v>270</v>
      </c>
      <c r="C96" s="38" t="s">
        <v>317</v>
      </c>
      <c r="D96" s="46" t="s">
        <v>318</v>
      </c>
      <c r="E96" s="38">
        <v>3920.55</v>
      </c>
      <c r="F96" s="38">
        <v>3920.55</v>
      </c>
      <c r="G96" s="39">
        <v>6241.75</v>
      </c>
      <c r="H96" s="38">
        <v>3920.55</v>
      </c>
      <c r="I96" s="39">
        <v>2544</v>
      </c>
      <c r="J96" s="39"/>
      <c r="K96" s="38">
        <f t="shared" si="98"/>
        <v>70.57</v>
      </c>
      <c r="L96" s="38">
        <f t="shared" si="82"/>
        <v>627.29</v>
      </c>
      <c r="M96" s="39">
        <f t="shared" si="83"/>
        <v>499.34</v>
      </c>
      <c r="N96" s="38">
        <f t="shared" si="84"/>
        <v>27.44</v>
      </c>
      <c r="O96" s="39">
        <f t="shared" si="85"/>
        <v>127.2</v>
      </c>
      <c r="P96" s="39">
        <f t="shared" si="86"/>
        <v>0</v>
      </c>
      <c r="Q96" s="39">
        <f t="shared" si="87"/>
        <v>1351.84</v>
      </c>
      <c r="R96" s="38">
        <f t="shared" si="88"/>
        <v>0</v>
      </c>
      <c r="S96" s="38">
        <f t="shared" si="89"/>
        <v>313.64</v>
      </c>
      <c r="T96" s="39">
        <f t="shared" si="90"/>
        <v>124.84</v>
      </c>
      <c r="U96" s="38">
        <f t="shared" si="91"/>
        <v>11.76</v>
      </c>
      <c r="V96" s="39">
        <f t="shared" si="92"/>
        <v>127.2</v>
      </c>
      <c r="W96" s="39">
        <f t="shared" si="93"/>
        <v>0</v>
      </c>
      <c r="X96" s="38">
        <f t="shared" si="94"/>
        <v>577.44</v>
      </c>
      <c r="Y96" s="38">
        <f t="shared" si="95"/>
        <v>1929.28</v>
      </c>
      <c r="Z96" s="38"/>
      <c r="AA96" s="41" t="s">
        <v>63</v>
      </c>
      <c r="AB96" s="42">
        <f t="shared" ref="AB96:AH96" si="125">K96+R96</f>
        <v>70.57</v>
      </c>
      <c r="AC96" s="42">
        <f t="shared" si="125"/>
        <v>940.93</v>
      </c>
      <c r="AD96" s="42">
        <f t="shared" si="125"/>
        <v>624.18</v>
      </c>
      <c r="AE96" s="42">
        <f t="shared" si="125"/>
        <v>39.2</v>
      </c>
      <c r="AF96" s="42">
        <f t="shared" si="125"/>
        <v>254.4</v>
      </c>
      <c r="AG96" s="42">
        <f t="shared" si="125"/>
        <v>0</v>
      </c>
      <c r="AH96" s="42">
        <f t="shared" si="125"/>
        <v>1929.28</v>
      </c>
      <c r="AI96" s="41" t="s">
        <v>33</v>
      </c>
    </row>
    <row r="97" s="15" customFormat="1" ht="16" customHeight="1" spans="1:35">
      <c r="A97" s="37">
        <f t="shared" si="81"/>
        <v>94</v>
      </c>
      <c r="B97" s="38" t="s">
        <v>270</v>
      </c>
      <c r="C97" s="45" t="s">
        <v>319</v>
      </c>
      <c r="D97" s="46" t="s">
        <v>320</v>
      </c>
      <c r="E97" s="38">
        <v>3920.55</v>
      </c>
      <c r="F97" s="38">
        <v>3920.55</v>
      </c>
      <c r="G97" s="39">
        <v>6241.75</v>
      </c>
      <c r="H97" s="38">
        <v>3920.55</v>
      </c>
      <c r="I97" s="39">
        <v>2200</v>
      </c>
      <c r="J97" s="39"/>
      <c r="K97" s="38">
        <f t="shared" si="98"/>
        <v>70.57</v>
      </c>
      <c r="L97" s="38">
        <f t="shared" si="82"/>
        <v>627.29</v>
      </c>
      <c r="M97" s="39">
        <f t="shared" si="83"/>
        <v>499.34</v>
      </c>
      <c r="N97" s="38">
        <f t="shared" si="84"/>
        <v>27.44</v>
      </c>
      <c r="O97" s="39">
        <f t="shared" si="85"/>
        <v>110</v>
      </c>
      <c r="P97" s="39">
        <f t="shared" si="86"/>
        <v>0</v>
      </c>
      <c r="Q97" s="39">
        <f t="shared" si="87"/>
        <v>1334.64</v>
      </c>
      <c r="R97" s="38">
        <f t="shared" si="88"/>
        <v>0</v>
      </c>
      <c r="S97" s="38">
        <f t="shared" si="89"/>
        <v>313.64</v>
      </c>
      <c r="T97" s="39">
        <f t="shared" si="90"/>
        <v>124.84</v>
      </c>
      <c r="U97" s="38">
        <f t="shared" si="91"/>
        <v>11.76</v>
      </c>
      <c r="V97" s="39">
        <f t="shared" si="92"/>
        <v>110</v>
      </c>
      <c r="W97" s="39">
        <f t="shared" si="93"/>
        <v>0</v>
      </c>
      <c r="X97" s="38">
        <f t="shared" si="94"/>
        <v>560.24</v>
      </c>
      <c r="Y97" s="38">
        <f t="shared" si="95"/>
        <v>1894.88</v>
      </c>
      <c r="Z97" s="38"/>
      <c r="AA97" s="41" t="s">
        <v>63</v>
      </c>
      <c r="AB97" s="42">
        <f t="shared" ref="AB97:AH97" si="126">K97+R97</f>
        <v>70.57</v>
      </c>
      <c r="AC97" s="42">
        <f t="shared" si="126"/>
        <v>940.93</v>
      </c>
      <c r="AD97" s="42">
        <f t="shared" si="126"/>
        <v>624.18</v>
      </c>
      <c r="AE97" s="42">
        <f t="shared" si="126"/>
        <v>39.2</v>
      </c>
      <c r="AF97" s="42">
        <f t="shared" si="126"/>
        <v>220</v>
      </c>
      <c r="AG97" s="42">
        <f t="shared" si="126"/>
        <v>0</v>
      </c>
      <c r="AH97" s="42">
        <f t="shared" si="126"/>
        <v>1894.88</v>
      </c>
      <c r="AI97" s="41" t="s">
        <v>33</v>
      </c>
    </row>
    <row r="98" s="15" customFormat="1" ht="16" customHeight="1" spans="1:35">
      <c r="A98" s="37">
        <f t="shared" si="81"/>
        <v>95</v>
      </c>
      <c r="B98" s="38" t="s">
        <v>238</v>
      </c>
      <c r="C98" s="45" t="s">
        <v>321</v>
      </c>
      <c r="D98" s="46" t="s">
        <v>322</v>
      </c>
      <c r="E98" s="38">
        <v>3920.55</v>
      </c>
      <c r="F98" s="38">
        <v>3920.55</v>
      </c>
      <c r="G98" s="39">
        <v>6241.75</v>
      </c>
      <c r="H98" s="38">
        <v>3920.55</v>
      </c>
      <c r="I98" s="39">
        <v>2200</v>
      </c>
      <c r="J98" s="39"/>
      <c r="K98" s="38">
        <f t="shared" si="98"/>
        <v>70.57</v>
      </c>
      <c r="L98" s="38">
        <f t="shared" si="82"/>
        <v>627.29</v>
      </c>
      <c r="M98" s="39">
        <f t="shared" si="83"/>
        <v>499.34</v>
      </c>
      <c r="N98" s="38">
        <f t="shared" si="84"/>
        <v>27.44</v>
      </c>
      <c r="O98" s="39">
        <f t="shared" si="85"/>
        <v>110</v>
      </c>
      <c r="P98" s="39">
        <f t="shared" si="86"/>
        <v>0</v>
      </c>
      <c r="Q98" s="39">
        <f t="shared" si="87"/>
        <v>1334.64</v>
      </c>
      <c r="R98" s="38">
        <f t="shared" si="88"/>
        <v>0</v>
      </c>
      <c r="S98" s="38">
        <f t="shared" si="89"/>
        <v>313.64</v>
      </c>
      <c r="T98" s="39">
        <f t="shared" si="90"/>
        <v>124.84</v>
      </c>
      <c r="U98" s="38">
        <f t="shared" si="91"/>
        <v>11.76</v>
      </c>
      <c r="V98" s="39">
        <f t="shared" si="92"/>
        <v>110</v>
      </c>
      <c r="W98" s="39">
        <f t="shared" si="93"/>
        <v>0</v>
      </c>
      <c r="X98" s="38">
        <f t="shared" si="94"/>
        <v>560.24</v>
      </c>
      <c r="Y98" s="38">
        <f t="shared" si="95"/>
        <v>1894.88</v>
      </c>
      <c r="Z98" s="38"/>
      <c r="AA98" s="41" t="s">
        <v>64</v>
      </c>
      <c r="AB98" s="42">
        <f t="shared" ref="AB98:AH98" si="127">K98+R98</f>
        <v>70.57</v>
      </c>
      <c r="AC98" s="42">
        <f t="shared" si="127"/>
        <v>940.93</v>
      </c>
      <c r="AD98" s="42">
        <f t="shared" si="127"/>
        <v>624.18</v>
      </c>
      <c r="AE98" s="42">
        <f t="shared" si="127"/>
        <v>39.2</v>
      </c>
      <c r="AF98" s="42">
        <f t="shared" si="127"/>
        <v>220</v>
      </c>
      <c r="AG98" s="42">
        <f t="shared" si="127"/>
        <v>0</v>
      </c>
      <c r="AH98" s="42">
        <f t="shared" si="127"/>
        <v>1894.88</v>
      </c>
      <c r="AI98" s="41" t="s">
        <v>33</v>
      </c>
    </row>
    <row r="99" s="15" customFormat="1" ht="16" customHeight="1" spans="1:35">
      <c r="A99" s="37">
        <f t="shared" si="81"/>
        <v>96</v>
      </c>
      <c r="B99" s="38" t="s">
        <v>270</v>
      </c>
      <c r="C99" s="45" t="s">
        <v>323</v>
      </c>
      <c r="D99" s="46" t="s">
        <v>324</v>
      </c>
      <c r="E99" s="38">
        <v>3920.55</v>
      </c>
      <c r="F99" s="38">
        <v>3920.55</v>
      </c>
      <c r="G99" s="39">
        <v>6241.75</v>
      </c>
      <c r="H99" s="38">
        <v>3920.55</v>
      </c>
      <c r="I99" s="39">
        <v>2200</v>
      </c>
      <c r="J99" s="39"/>
      <c r="K99" s="38">
        <f t="shared" si="98"/>
        <v>70.57</v>
      </c>
      <c r="L99" s="38">
        <f t="shared" si="82"/>
        <v>627.29</v>
      </c>
      <c r="M99" s="39">
        <f t="shared" si="83"/>
        <v>499.34</v>
      </c>
      <c r="N99" s="38">
        <f t="shared" si="84"/>
        <v>27.44</v>
      </c>
      <c r="O99" s="39">
        <f t="shared" si="85"/>
        <v>110</v>
      </c>
      <c r="P99" s="39">
        <f t="shared" si="86"/>
        <v>0</v>
      </c>
      <c r="Q99" s="39">
        <f t="shared" si="87"/>
        <v>1334.64</v>
      </c>
      <c r="R99" s="38">
        <f t="shared" si="88"/>
        <v>0</v>
      </c>
      <c r="S99" s="38">
        <f t="shared" si="89"/>
        <v>313.64</v>
      </c>
      <c r="T99" s="39">
        <f t="shared" si="90"/>
        <v>124.84</v>
      </c>
      <c r="U99" s="38">
        <f t="shared" si="91"/>
        <v>11.76</v>
      </c>
      <c r="V99" s="39">
        <f t="shared" si="92"/>
        <v>110</v>
      </c>
      <c r="W99" s="39">
        <f t="shared" si="93"/>
        <v>0</v>
      </c>
      <c r="X99" s="38">
        <f t="shared" si="94"/>
        <v>560.24</v>
      </c>
      <c r="Y99" s="38">
        <f t="shared" si="95"/>
        <v>1894.88</v>
      </c>
      <c r="Z99" s="38"/>
      <c r="AA99" s="41" t="s">
        <v>63</v>
      </c>
      <c r="AB99" s="42">
        <f t="shared" ref="AB99:AH99" si="128">K99+R99</f>
        <v>70.57</v>
      </c>
      <c r="AC99" s="42">
        <f t="shared" si="128"/>
        <v>940.93</v>
      </c>
      <c r="AD99" s="42">
        <f t="shared" si="128"/>
        <v>624.18</v>
      </c>
      <c r="AE99" s="42">
        <f t="shared" si="128"/>
        <v>39.2</v>
      </c>
      <c r="AF99" s="42">
        <f t="shared" si="128"/>
        <v>220</v>
      </c>
      <c r="AG99" s="42">
        <f t="shared" si="128"/>
        <v>0</v>
      </c>
      <c r="AH99" s="42">
        <f t="shared" si="128"/>
        <v>1894.88</v>
      </c>
      <c r="AI99" s="41" t="s">
        <v>33</v>
      </c>
    </row>
    <row r="100" s="15" customFormat="1" ht="16" customHeight="1" spans="1:35">
      <c r="A100" s="37">
        <f t="shared" si="81"/>
        <v>97</v>
      </c>
      <c r="B100" s="38" t="s">
        <v>238</v>
      </c>
      <c r="C100" s="38" t="s">
        <v>325</v>
      </c>
      <c r="D100" s="40" t="s">
        <v>326</v>
      </c>
      <c r="E100" s="38">
        <v>3920.55</v>
      </c>
      <c r="F100" s="38">
        <v>3920.55</v>
      </c>
      <c r="G100" s="39">
        <v>6241.75</v>
      </c>
      <c r="H100" s="38">
        <v>3920.55</v>
      </c>
      <c r="I100" s="39">
        <v>2200</v>
      </c>
      <c r="J100" s="39"/>
      <c r="K100" s="38">
        <f t="shared" si="98"/>
        <v>70.57</v>
      </c>
      <c r="L100" s="38">
        <f t="shared" si="82"/>
        <v>627.29</v>
      </c>
      <c r="M100" s="39">
        <f t="shared" si="83"/>
        <v>499.34</v>
      </c>
      <c r="N100" s="38">
        <f t="shared" si="84"/>
        <v>27.44</v>
      </c>
      <c r="O100" s="39">
        <f t="shared" si="85"/>
        <v>110</v>
      </c>
      <c r="P100" s="39">
        <f t="shared" si="86"/>
        <v>0</v>
      </c>
      <c r="Q100" s="39">
        <f t="shared" si="87"/>
        <v>1334.64</v>
      </c>
      <c r="R100" s="38">
        <f t="shared" si="88"/>
        <v>0</v>
      </c>
      <c r="S100" s="38">
        <f t="shared" si="89"/>
        <v>313.64</v>
      </c>
      <c r="T100" s="39">
        <f t="shared" si="90"/>
        <v>124.84</v>
      </c>
      <c r="U100" s="38">
        <f t="shared" si="91"/>
        <v>11.76</v>
      </c>
      <c r="V100" s="39">
        <f t="shared" si="92"/>
        <v>110</v>
      </c>
      <c r="W100" s="39">
        <f t="shared" si="93"/>
        <v>0</v>
      </c>
      <c r="X100" s="38">
        <f t="shared" si="94"/>
        <v>560.24</v>
      </c>
      <c r="Y100" s="38">
        <f t="shared" si="95"/>
        <v>1894.88</v>
      </c>
      <c r="Z100" s="38"/>
      <c r="AA100" s="41" t="s">
        <v>60</v>
      </c>
      <c r="AB100" s="42">
        <f t="shared" ref="AB100:AH100" si="129">K100+R100</f>
        <v>70.57</v>
      </c>
      <c r="AC100" s="42">
        <f t="shared" si="129"/>
        <v>940.93</v>
      </c>
      <c r="AD100" s="42">
        <f t="shared" si="129"/>
        <v>624.18</v>
      </c>
      <c r="AE100" s="42">
        <f t="shared" si="129"/>
        <v>39.2</v>
      </c>
      <c r="AF100" s="42">
        <f t="shared" si="129"/>
        <v>220</v>
      </c>
      <c r="AG100" s="42">
        <f t="shared" si="129"/>
        <v>0</v>
      </c>
      <c r="AH100" s="42">
        <f t="shared" si="129"/>
        <v>1894.88</v>
      </c>
      <c r="AI100" s="41" t="s">
        <v>33</v>
      </c>
    </row>
    <row r="101" s="15" customFormat="1" ht="16" customHeight="1" spans="1:35">
      <c r="A101" s="37">
        <f t="shared" si="81"/>
        <v>98</v>
      </c>
      <c r="B101" s="38" t="s">
        <v>110</v>
      </c>
      <c r="C101" s="38" t="s">
        <v>327</v>
      </c>
      <c r="D101" s="40" t="s">
        <v>328</v>
      </c>
      <c r="E101" s="38">
        <v>3920.55</v>
      </c>
      <c r="F101" s="38">
        <v>3920.55</v>
      </c>
      <c r="G101" s="39">
        <v>6241.75</v>
      </c>
      <c r="H101" s="38">
        <v>3920.55</v>
      </c>
      <c r="I101" s="39">
        <v>2200</v>
      </c>
      <c r="J101" s="39"/>
      <c r="K101" s="38">
        <f t="shared" si="98"/>
        <v>70.57</v>
      </c>
      <c r="L101" s="38">
        <f t="shared" si="82"/>
        <v>627.29</v>
      </c>
      <c r="M101" s="39">
        <f t="shared" si="83"/>
        <v>499.34</v>
      </c>
      <c r="N101" s="38">
        <f t="shared" si="84"/>
        <v>27.44</v>
      </c>
      <c r="O101" s="39">
        <f t="shared" si="85"/>
        <v>110</v>
      </c>
      <c r="P101" s="39">
        <f t="shared" si="86"/>
        <v>0</v>
      </c>
      <c r="Q101" s="39">
        <f t="shared" si="87"/>
        <v>1334.64</v>
      </c>
      <c r="R101" s="38">
        <f t="shared" si="88"/>
        <v>0</v>
      </c>
      <c r="S101" s="38">
        <f t="shared" si="89"/>
        <v>313.64</v>
      </c>
      <c r="T101" s="39">
        <f t="shared" si="90"/>
        <v>124.84</v>
      </c>
      <c r="U101" s="38">
        <f t="shared" si="91"/>
        <v>11.76</v>
      </c>
      <c r="V101" s="39">
        <f t="shared" si="92"/>
        <v>110</v>
      </c>
      <c r="W101" s="39">
        <f t="shared" si="93"/>
        <v>0</v>
      </c>
      <c r="X101" s="38">
        <f t="shared" si="94"/>
        <v>560.24</v>
      </c>
      <c r="Y101" s="38">
        <f t="shared" si="95"/>
        <v>1894.88</v>
      </c>
      <c r="Z101" s="38"/>
      <c r="AA101" s="41" t="s">
        <v>62</v>
      </c>
      <c r="AB101" s="42">
        <f t="shared" ref="AB101:AH101" si="130">K101+R101</f>
        <v>70.57</v>
      </c>
      <c r="AC101" s="42">
        <f t="shared" si="130"/>
        <v>940.93</v>
      </c>
      <c r="AD101" s="42">
        <f t="shared" si="130"/>
        <v>624.18</v>
      </c>
      <c r="AE101" s="42">
        <f t="shared" si="130"/>
        <v>39.2</v>
      </c>
      <c r="AF101" s="42">
        <f t="shared" si="130"/>
        <v>220</v>
      </c>
      <c r="AG101" s="42">
        <f t="shared" si="130"/>
        <v>0</v>
      </c>
      <c r="AH101" s="42">
        <f t="shared" si="130"/>
        <v>1894.88</v>
      </c>
      <c r="AI101" s="41" t="s">
        <v>33</v>
      </c>
    </row>
    <row r="102" s="15" customFormat="1" ht="16" customHeight="1" spans="1:35">
      <c r="A102" s="37">
        <f t="shared" si="81"/>
        <v>99</v>
      </c>
      <c r="B102" s="38" t="s">
        <v>110</v>
      </c>
      <c r="C102" s="38" t="s">
        <v>329</v>
      </c>
      <c r="D102" s="40" t="s">
        <v>330</v>
      </c>
      <c r="E102" s="38">
        <v>3920.55</v>
      </c>
      <c r="F102" s="38">
        <v>3920.55</v>
      </c>
      <c r="G102" s="39">
        <v>6241.75</v>
      </c>
      <c r="H102" s="38">
        <v>3920.55</v>
      </c>
      <c r="I102" s="39">
        <v>2200</v>
      </c>
      <c r="J102" s="39"/>
      <c r="K102" s="38">
        <f t="shared" si="98"/>
        <v>70.57</v>
      </c>
      <c r="L102" s="38">
        <f t="shared" si="82"/>
        <v>627.29</v>
      </c>
      <c r="M102" s="39">
        <f t="shared" si="83"/>
        <v>499.34</v>
      </c>
      <c r="N102" s="38">
        <f t="shared" si="84"/>
        <v>27.44</v>
      </c>
      <c r="O102" s="39">
        <f t="shared" si="85"/>
        <v>110</v>
      </c>
      <c r="P102" s="39">
        <f t="shared" si="86"/>
        <v>0</v>
      </c>
      <c r="Q102" s="39">
        <f t="shared" si="87"/>
        <v>1334.64</v>
      </c>
      <c r="R102" s="38">
        <f t="shared" si="88"/>
        <v>0</v>
      </c>
      <c r="S102" s="38">
        <f t="shared" si="89"/>
        <v>313.64</v>
      </c>
      <c r="T102" s="39">
        <f t="shared" si="90"/>
        <v>124.84</v>
      </c>
      <c r="U102" s="38">
        <f t="shared" si="91"/>
        <v>11.76</v>
      </c>
      <c r="V102" s="39">
        <f t="shared" si="92"/>
        <v>110</v>
      </c>
      <c r="W102" s="39">
        <f t="shared" si="93"/>
        <v>0</v>
      </c>
      <c r="X102" s="38">
        <f t="shared" si="94"/>
        <v>560.24</v>
      </c>
      <c r="Y102" s="38">
        <f t="shared" si="95"/>
        <v>1894.88</v>
      </c>
      <c r="Z102" s="38"/>
      <c r="AA102" s="41" t="s">
        <v>62</v>
      </c>
      <c r="AB102" s="42">
        <f t="shared" ref="AB102:AH102" si="131">K102+R102</f>
        <v>70.57</v>
      </c>
      <c r="AC102" s="42">
        <f t="shared" si="131"/>
        <v>940.93</v>
      </c>
      <c r="AD102" s="42">
        <f t="shared" si="131"/>
        <v>624.18</v>
      </c>
      <c r="AE102" s="42">
        <f t="shared" si="131"/>
        <v>39.2</v>
      </c>
      <c r="AF102" s="42">
        <f t="shared" si="131"/>
        <v>220</v>
      </c>
      <c r="AG102" s="42">
        <f t="shared" si="131"/>
        <v>0</v>
      </c>
      <c r="AH102" s="42">
        <f t="shared" si="131"/>
        <v>1894.88</v>
      </c>
      <c r="AI102" s="41" t="s">
        <v>33</v>
      </c>
    </row>
    <row r="103" s="15" customFormat="1" ht="16" customHeight="1" spans="1:35">
      <c r="A103" s="37">
        <f t="shared" si="81"/>
        <v>100</v>
      </c>
      <c r="B103" s="38" t="s">
        <v>110</v>
      </c>
      <c r="C103" s="38" t="s">
        <v>331</v>
      </c>
      <c r="D103" s="40" t="s">
        <v>332</v>
      </c>
      <c r="E103" s="38">
        <v>3920.55</v>
      </c>
      <c r="F103" s="38">
        <v>3920.55</v>
      </c>
      <c r="G103" s="39">
        <v>6241.75</v>
      </c>
      <c r="H103" s="38">
        <v>3920.55</v>
      </c>
      <c r="I103" s="39">
        <v>2200</v>
      </c>
      <c r="J103" s="39"/>
      <c r="K103" s="38">
        <f t="shared" si="98"/>
        <v>70.57</v>
      </c>
      <c r="L103" s="38">
        <f t="shared" si="82"/>
        <v>627.29</v>
      </c>
      <c r="M103" s="39">
        <f t="shared" si="83"/>
        <v>499.34</v>
      </c>
      <c r="N103" s="38">
        <f t="shared" si="84"/>
        <v>27.44</v>
      </c>
      <c r="O103" s="39">
        <f t="shared" si="85"/>
        <v>110</v>
      </c>
      <c r="P103" s="39">
        <f t="shared" si="86"/>
        <v>0</v>
      </c>
      <c r="Q103" s="39">
        <f t="shared" si="87"/>
        <v>1334.64</v>
      </c>
      <c r="R103" s="38">
        <f t="shared" si="88"/>
        <v>0</v>
      </c>
      <c r="S103" s="38">
        <f t="shared" si="89"/>
        <v>313.64</v>
      </c>
      <c r="T103" s="39">
        <f t="shared" si="90"/>
        <v>124.84</v>
      </c>
      <c r="U103" s="38">
        <f t="shared" si="91"/>
        <v>11.76</v>
      </c>
      <c r="V103" s="39">
        <f t="shared" si="92"/>
        <v>110</v>
      </c>
      <c r="W103" s="39">
        <f t="shared" si="93"/>
        <v>0</v>
      </c>
      <c r="X103" s="38">
        <f t="shared" si="94"/>
        <v>560.24</v>
      </c>
      <c r="Y103" s="38">
        <f t="shared" si="95"/>
        <v>1894.88</v>
      </c>
      <c r="Z103" s="38"/>
      <c r="AA103" s="41" t="s">
        <v>62</v>
      </c>
      <c r="AB103" s="42">
        <f t="shared" ref="AB103:AH103" si="132">K103+R103</f>
        <v>70.57</v>
      </c>
      <c r="AC103" s="42">
        <f t="shared" si="132"/>
        <v>940.93</v>
      </c>
      <c r="AD103" s="42">
        <f t="shared" si="132"/>
        <v>624.18</v>
      </c>
      <c r="AE103" s="42">
        <f t="shared" si="132"/>
        <v>39.2</v>
      </c>
      <c r="AF103" s="42">
        <f t="shared" si="132"/>
        <v>220</v>
      </c>
      <c r="AG103" s="42">
        <f t="shared" si="132"/>
        <v>0</v>
      </c>
      <c r="AH103" s="42">
        <f t="shared" si="132"/>
        <v>1894.88</v>
      </c>
      <c r="AI103" s="41" t="s">
        <v>33</v>
      </c>
    </row>
    <row r="104" s="15" customFormat="1" ht="16" customHeight="1" spans="1:35">
      <c r="A104" s="37">
        <f t="shared" si="81"/>
        <v>101</v>
      </c>
      <c r="B104" s="38" t="s">
        <v>110</v>
      </c>
      <c r="C104" s="38" t="s">
        <v>333</v>
      </c>
      <c r="D104" s="40" t="s">
        <v>334</v>
      </c>
      <c r="E104" s="38">
        <v>3920.55</v>
      </c>
      <c r="F104" s="38">
        <v>3920.55</v>
      </c>
      <c r="G104" s="39">
        <v>6241.75</v>
      </c>
      <c r="H104" s="38">
        <v>3920.55</v>
      </c>
      <c r="I104" s="39">
        <v>2200</v>
      </c>
      <c r="J104" s="39"/>
      <c r="K104" s="38">
        <f t="shared" si="98"/>
        <v>70.57</v>
      </c>
      <c r="L104" s="38">
        <f t="shared" si="82"/>
        <v>627.29</v>
      </c>
      <c r="M104" s="39">
        <f t="shared" si="83"/>
        <v>499.34</v>
      </c>
      <c r="N104" s="38">
        <f t="shared" si="84"/>
        <v>27.44</v>
      </c>
      <c r="O104" s="39">
        <f t="shared" si="85"/>
        <v>110</v>
      </c>
      <c r="P104" s="39">
        <f t="shared" si="86"/>
        <v>0</v>
      </c>
      <c r="Q104" s="39">
        <f t="shared" si="87"/>
        <v>1334.64</v>
      </c>
      <c r="R104" s="38">
        <f t="shared" si="88"/>
        <v>0</v>
      </c>
      <c r="S104" s="38">
        <f t="shared" si="89"/>
        <v>313.64</v>
      </c>
      <c r="T104" s="39">
        <f t="shared" si="90"/>
        <v>124.84</v>
      </c>
      <c r="U104" s="38">
        <f t="shared" si="91"/>
        <v>11.76</v>
      </c>
      <c r="V104" s="39">
        <f t="shared" si="92"/>
        <v>110</v>
      </c>
      <c r="W104" s="39">
        <f t="shared" si="93"/>
        <v>0</v>
      </c>
      <c r="X104" s="38">
        <f t="shared" si="94"/>
        <v>560.24</v>
      </c>
      <c r="Y104" s="38">
        <f t="shared" si="95"/>
        <v>1894.88</v>
      </c>
      <c r="Z104" s="38"/>
      <c r="AA104" s="41" t="s">
        <v>59</v>
      </c>
      <c r="AB104" s="42">
        <f t="shared" ref="AB104:AH104" si="133">K104+R104</f>
        <v>70.57</v>
      </c>
      <c r="AC104" s="42">
        <f t="shared" si="133"/>
        <v>940.93</v>
      </c>
      <c r="AD104" s="42">
        <f t="shared" si="133"/>
        <v>624.18</v>
      </c>
      <c r="AE104" s="42">
        <f t="shared" si="133"/>
        <v>39.2</v>
      </c>
      <c r="AF104" s="42">
        <f t="shared" si="133"/>
        <v>220</v>
      </c>
      <c r="AG104" s="42">
        <f t="shared" si="133"/>
        <v>0</v>
      </c>
      <c r="AH104" s="42">
        <f t="shared" si="133"/>
        <v>1894.88</v>
      </c>
      <c r="AI104" s="41" t="s">
        <v>33</v>
      </c>
    </row>
    <row r="105" s="15" customFormat="1" ht="16" customHeight="1" spans="1:35">
      <c r="A105" s="37">
        <f t="shared" si="81"/>
        <v>102</v>
      </c>
      <c r="B105" s="38" t="s">
        <v>110</v>
      </c>
      <c r="C105" s="38" t="s">
        <v>335</v>
      </c>
      <c r="D105" s="40" t="s">
        <v>336</v>
      </c>
      <c r="E105" s="38">
        <v>3920.55</v>
      </c>
      <c r="F105" s="38">
        <v>3920.55</v>
      </c>
      <c r="G105" s="39">
        <v>6241.75</v>
      </c>
      <c r="H105" s="38">
        <v>3920.55</v>
      </c>
      <c r="I105" s="39">
        <v>2200</v>
      </c>
      <c r="J105" s="39"/>
      <c r="K105" s="38">
        <f t="shared" si="98"/>
        <v>70.57</v>
      </c>
      <c r="L105" s="38">
        <f t="shared" si="82"/>
        <v>627.29</v>
      </c>
      <c r="M105" s="39">
        <f t="shared" si="83"/>
        <v>499.34</v>
      </c>
      <c r="N105" s="38">
        <f t="shared" si="84"/>
        <v>27.44</v>
      </c>
      <c r="O105" s="39">
        <f t="shared" si="85"/>
        <v>110</v>
      </c>
      <c r="P105" s="39">
        <f t="shared" si="86"/>
        <v>0</v>
      </c>
      <c r="Q105" s="39">
        <f t="shared" si="87"/>
        <v>1334.64</v>
      </c>
      <c r="R105" s="38">
        <f t="shared" si="88"/>
        <v>0</v>
      </c>
      <c r="S105" s="38">
        <f t="shared" si="89"/>
        <v>313.64</v>
      </c>
      <c r="T105" s="39">
        <f t="shared" si="90"/>
        <v>124.84</v>
      </c>
      <c r="U105" s="38">
        <f t="shared" si="91"/>
        <v>11.76</v>
      </c>
      <c r="V105" s="39">
        <f t="shared" si="92"/>
        <v>110</v>
      </c>
      <c r="W105" s="39">
        <f t="shared" si="93"/>
        <v>0</v>
      </c>
      <c r="X105" s="38">
        <f t="shared" si="94"/>
        <v>560.24</v>
      </c>
      <c r="Y105" s="38">
        <f t="shared" si="95"/>
        <v>1894.88</v>
      </c>
      <c r="Z105" s="38"/>
      <c r="AA105" s="41" t="s">
        <v>62</v>
      </c>
      <c r="AB105" s="42">
        <f t="shared" ref="AB105:AH105" si="134">K105+R105</f>
        <v>70.57</v>
      </c>
      <c r="AC105" s="42">
        <f t="shared" si="134"/>
        <v>940.93</v>
      </c>
      <c r="AD105" s="42">
        <f t="shared" si="134"/>
        <v>624.18</v>
      </c>
      <c r="AE105" s="42">
        <f t="shared" si="134"/>
        <v>39.2</v>
      </c>
      <c r="AF105" s="42">
        <f t="shared" si="134"/>
        <v>220</v>
      </c>
      <c r="AG105" s="42">
        <f t="shared" si="134"/>
        <v>0</v>
      </c>
      <c r="AH105" s="42">
        <f t="shared" si="134"/>
        <v>1894.88</v>
      </c>
      <c r="AI105" s="41" t="s">
        <v>33</v>
      </c>
    </row>
    <row r="106" s="15" customFormat="1" ht="16" customHeight="1" spans="1:35">
      <c r="A106" s="37">
        <f t="shared" si="81"/>
        <v>103</v>
      </c>
      <c r="B106" s="38" t="s">
        <v>110</v>
      </c>
      <c r="C106" s="38" t="s">
        <v>337</v>
      </c>
      <c r="D106" s="40" t="s">
        <v>338</v>
      </c>
      <c r="E106" s="38">
        <v>3920.55</v>
      </c>
      <c r="F106" s="38">
        <v>3920.55</v>
      </c>
      <c r="G106" s="39">
        <v>6241.75</v>
      </c>
      <c r="H106" s="38">
        <v>3920.55</v>
      </c>
      <c r="I106" s="39">
        <v>2200</v>
      </c>
      <c r="J106" s="39"/>
      <c r="K106" s="38">
        <f t="shared" si="98"/>
        <v>70.57</v>
      </c>
      <c r="L106" s="38">
        <f t="shared" si="82"/>
        <v>627.29</v>
      </c>
      <c r="M106" s="39">
        <f t="shared" si="83"/>
        <v>499.34</v>
      </c>
      <c r="N106" s="38">
        <f t="shared" si="84"/>
        <v>27.44</v>
      </c>
      <c r="O106" s="39">
        <f t="shared" si="85"/>
        <v>110</v>
      </c>
      <c r="P106" s="39">
        <f t="shared" si="86"/>
        <v>0</v>
      </c>
      <c r="Q106" s="39">
        <f t="shared" si="87"/>
        <v>1334.64</v>
      </c>
      <c r="R106" s="38">
        <f t="shared" si="88"/>
        <v>0</v>
      </c>
      <c r="S106" s="38">
        <f t="shared" si="89"/>
        <v>313.64</v>
      </c>
      <c r="T106" s="39">
        <f t="shared" si="90"/>
        <v>124.84</v>
      </c>
      <c r="U106" s="38">
        <f t="shared" si="91"/>
        <v>11.76</v>
      </c>
      <c r="V106" s="39">
        <f t="shared" si="92"/>
        <v>110</v>
      </c>
      <c r="W106" s="39">
        <f t="shared" si="93"/>
        <v>0</v>
      </c>
      <c r="X106" s="38">
        <f t="shared" si="94"/>
        <v>560.24</v>
      </c>
      <c r="Y106" s="38">
        <f t="shared" si="95"/>
        <v>1894.88</v>
      </c>
      <c r="Z106" s="38"/>
      <c r="AA106" s="41" t="s">
        <v>62</v>
      </c>
      <c r="AB106" s="42">
        <f t="shared" ref="AB106:AH106" si="135">K106+R106</f>
        <v>70.57</v>
      </c>
      <c r="AC106" s="42">
        <f t="shared" si="135"/>
        <v>940.93</v>
      </c>
      <c r="AD106" s="42">
        <f t="shared" si="135"/>
        <v>624.18</v>
      </c>
      <c r="AE106" s="42">
        <f t="shared" si="135"/>
        <v>39.2</v>
      </c>
      <c r="AF106" s="42">
        <f t="shared" si="135"/>
        <v>220</v>
      </c>
      <c r="AG106" s="42">
        <f t="shared" si="135"/>
        <v>0</v>
      </c>
      <c r="AH106" s="42">
        <f t="shared" si="135"/>
        <v>1894.88</v>
      </c>
      <c r="AI106" s="41" t="s">
        <v>33</v>
      </c>
    </row>
    <row r="107" s="15" customFormat="1" ht="16" customHeight="1" spans="1:35">
      <c r="A107" s="37">
        <f t="shared" si="81"/>
        <v>104</v>
      </c>
      <c r="B107" s="38" t="s">
        <v>110</v>
      </c>
      <c r="C107" s="38" t="s">
        <v>339</v>
      </c>
      <c r="D107" s="40" t="s">
        <v>340</v>
      </c>
      <c r="E107" s="38">
        <v>3920.55</v>
      </c>
      <c r="F107" s="38">
        <v>3920.55</v>
      </c>
      <c r="G107" s="39">
        <v>6241.75</v>
      </c>
      <c r="H107" s="38">
        <v>3920.55</v>
      </c>
      <c r="I107" s="39">
        <v>2200</v>
      </c>
      <c r="J107" s="39"/>
      <c r="K107" s="38">
        <f t="shared" si="98"/>
        <v>70.57</v>
      </c>
      <c r="L107" s="38">
        <f t="shared" si="82"/>
        <v>627.29</v>
      </c>
      <c r="M107" s="39">
        <f t="shared" si="83"/>
        <v>499.34</v>
      </c>
      <c r="N107" s="38">
        <f t="shared" si="84"/>
        <v>27.44</v>
      </c>
      <c r="O107" s="39">
        <f t="shared" si="85"/>
        <v>110</v>
      </c>
      <c r="P107" s="39">
        <f t="shared" si="86"/>
        <v>0</v>
      </c>
      <c r="Q107" s="39">
        <f t="shared" si="87"/>
        <v>1334.64</v>
      </c>
      <c r="R107" s="38">
        <f t="shared" si="88"/>
        <v>0</v>
      </c>
      <c r="S107" s="38">
        <f t="shared" si="89"/>
        <v>313.64</v>
      </c>
      <c r="T107" s="39">
        <f t="shared" si="90"/>
        <v>124.84</v>
      </c>
      <c r="U107" s="38">
        <f t="shared" si="91"/>
        <v>11.76</v>
      </c>
      <c r="V107" s="39">
        <f t="shared" si="92"/>
        <v>110</v>
      </c>
      <c r="W107" s="39">
        <f t="shared" si="93"/>
        <v>0</v>
      </c>
      <c r="X107" s="38">
        <f t="shared" si="94"/>
        <v>560.24</v>
      </c>
      <c r="Y107" s="38">
        <f t="shared" si="95"/>
        <v>1894.88</v>
      </c>
      <c r="Z107" s="38"/>
      <c r="AA107" s="41" t="s">
        <v>62</v>
      </c>
      <c r="AB107" s="42">
        <f t="shared" ref="AB107:AH107" si="136">K107+R107</f>
        <v>70.57</v>
      </c>
      <c r="AC107" s="42">
        <f t="shared" si="136"/>
        <v>940.93</v>
      </c>
      <c r="AD107" s="42">
        <f t="shared" si="136"/>
        <v>624.18</v>
      </c>
      <c r="AE107" s="42">
        <f t="shared" si="136"/>
        <v>39.2</v>
      </c>
      <c r="AF107" s="42">
        <f t="shared" si="136"/>
        <v>220</v>
      </c>
      <c r="AG107" s="42">
        <f t="shared" si="136"/>
        <v>0</v>
      </c>
      <c r="AH107" s="42">
        <f t="shared" si="136"/>
        <v>1894.88</v>
      </c>
      <c r="AI107" s="41" t="s">
        <v>33</v>
      </c>
    </row>
    <row r="108" s="15" customFormat="1" ht="16" customHeight="1" spans="1:35">
      <c r="A108" s="37">
        <f t="shared" si="81"/>
        <v>105</v>
      </c>
      <c r="B108" s="38" t="s">
        <v>261</v>
      </c>
      <c r="C108" s="38" t="s">
        <v>341</v>
      </c>
      <c r="D108" s="40" t="s">
        <v>342</v>
      </c>
      <c r="E108" s="38">
        <v>3920.55</v>
      </c>
      <c r="F108" s="38">
        <v>3920.55</v>
      </c>
      <c r="G108" s="39">
        <v>6241.75</v>
      </c>
      <c r="H108" s="38">
        <v>3920.55</v>
      </c>
      <c r="I108" s="39">
        <v>2200</v>
      </c>
      <c r="J108" s="39"/>
      <c r="K108" s="38">
        <f t="shared" si="98"/>
        <v>70.57</v>
      </c>
      <c r="L108" s="38">
        <f t="shared" si="82"/>
        <v>627.29</v>
      </c>
      <c r="M108" s="39">
        <f t="shared" si="83"/>
        <v>499.34</v>
      </c>
      <c r="N108" s="38">
        <f t="shared" si="84"/>
        <v>27.44</v>
      </c>
      <c r="O108" s="39">
        <f t="shared" si="85"/>
        <v>110</v>
      </c>
      <c r="P108" s="39">
        <f t="shared" si="86"/>
        <v>0</v>
      </c>
      <c r="Q108" s="39">
        <f t="shared" si="87"/>
        <v>1334.64</v>
      </c>
      <c r="R108" s="38">
        <f t="shared" si="88"/>
        <v>0</v>
      </c>
      <c r="S108" s="38">
        <f t="shared" si="89"/>
        <v>313.64</v>
      </c>
      <c r="T108" s="39">
        <f t="shared" si="90"/>
        <v>124.84</v>
      </c>
      <c r="U108" s="38">
        <f t="shared" si="91"/>
        <v>11.76</v>
      </c>
      <c r="V108" s="39">
        <f t="shared" si="92"/>
        <v>110</v>
      </c>
      <c r="W108" s="39">
        <f t="shared" si="93"/>
        <v>0</v>
      </c>
      <c r="X108" s="38">
        <f t="shared" si="94"/>
        <v>560.24</v>
      </c>
      <c r="Y108" s="38">
        <f t="shared" si="95"/>
        <v>1894.88</v>
      </c>
      <c r="Z108" s="38"/>
      <c r="AA108" s="41" t="s">
        <v>61</v>
      </c>
      <c r="AB108" s="42">
        <f t="shared" ref="AB108:AH108" si="137">K108+R108</f>
        <v>70.57</v>
      </c>
      <c r="AC108" s="42">
        <f t="shared" si="137"/>
        <v>940.93</v>
      </c>
      <c r="AD108" s="42">
        <f t="shared" si="137"/>
        <v>624.18</v>
      </c>
      <c r="AE108" s="42">
        <f t="shared" si="137"/>
        <v>39.2</v>
      </c>
      <c r="AF108" s="42">
        <f t="shared" si="137"/>
        <v>220</v>
      </c>
      <c r="AG108" s="42">
        <f t="shared" si="137"/>
        <v>0</v>
      </c>
      <c r="AH108" s="42">
        <f t="shared" si="137"/>
        <v>1894.88</v>
      </c>
      <c r="AI108" s="41" t="s">
        <v>33</v>
      </c>
    </row>
    <row r="109" s="15" customFormat="1" ht="16" customHeight="1" spans="1:35">
      <c r="A109" s="37">
        <f t="shared" si="81"/>
        <v>106</v>
      </c>
      <c r="B109" s="38" t="s">
        <v>261</v>
      </c>
      <c r="C109" s="38" t="s">
        <v>343</v>
      </c>
      <c r="D109" s="40" t="s">
        <v>344</v>
      </c>
      <c r="E109" s="38">
        <v>3920.55</v>
      </c>
      <c r="F109" s="38">
        <v>3920.55</v>
      </c>
      <c r="G109" s="39">
        <v>6241.75</v>
      </c>
      <c r="H109" s="38">
        <v>3920.55</v>
      </c>
      <c r="I109" s="39">
        <v>2200</v>
      </c>
      <c r="J109" s="39"/>
      <c r="K109" s="38">
        <f t="shared" si="98"/>
        <v>70.57</v>
      </c>
      <c r="L109" s="38">
        <f t="shared" si="82"/>
        <v>627.29</v>
      </c>
      <c r="M109" s="39">
        <f t="shared" si="83"/>
        <v>499.34</v>
      </c>
      <c r="N109" s="38">
        <f t="shared" si="84"/>
        <v>27.44</v>
      </c>
      <c r="O109" s="39">
        <f t="shared" si="85"/>
        <v>110</v>
      </c>
      <c r="P109" s="39">
        <f t="shared" si="86"/>
        <v>0</v>
      </c>
      <c r="Q109" s="39">
        <f t="shared" si="87"/>
        <v>1334.64</v>
      </c>
      <c r="R109" s="38">
        <f t="shared" si="88"/>
        <v>0</v>
      </c>
      <c r="S109" s="38">
        <f t="shared" si="89"/>
        <v>313.64</v>
      </c>
      <c r="T109" s="39">
        <f t="shared" si="90"/>
        <v>124.84</v>
      </c>
      <c r="U109" s="38">
        <f t="shared" si="91"/>
        <v>11.76</v>
      </c>
      <c r="V109" s="39">
        <f t="shared" si="92"/>
        <v>110</v>
      </c>
      <c r="W109" s="39">
        <f t="shared" si="93"/>
        <v>0</v>
      </c>
      <c r="X109" s="38">
        <f t="shared" si="94"/>
        <v>560.24</v>
      </c>
      <c r="Y109" s="38">
        <f t="shared" si="95"/>
        <v>1894.88</v>
      </c>
      <c r="Z109" s="38"/>
      <c r="AA109" s="41" t="s">
        <v>61</v>
      </c>
      <c r="AB109" s="42">
        <f t="shared" ref="AB109:AH109" si="138">K109+R109</f>
        <v>70.57</v>
      </c>
      <c r="AC109" s="42">
        <f t="shared" si="138"/>
        <v>940.93</v>
      </c>
      <c r="AD109" s="42">
        <f t="shared" si="138"/>
        <v>624.18</v>
      </c>
      <c r="AE109" s="42">
        <f t="shared" si="138"/>
        <v>39.2</v>
      </c>
      <c r="AF109" s="42">
        <f t="shared" si="138"/>
        <v>220</v>
      </c>
      <c r="AG109" s="42">
        <f t="shared" si="138"/>
        <v>0</v>
      </c>
      <c r="AH109" s="42">
        <f t="shared" si="138"/>
        <v>1894.88</v>
      </c>
      <c r="AI109" s="41" t="s">
        <v>33</v>
      </c>
    </row>
    <row r="110" s="15" customFormat="1" ht="16" customHeight="1" spans="1:35">
      <c r="A110" s="37">
        <f t="shared" si="81"/>
        <v>107</v>
      </c>
      <c r="B110" s="38" t="s">
        <v>261</v>
      </c>
      <c r="C110" s="38" t="s">
        <v>345</v>
      </c>
      <c r="D110" s="40" t="s">
        <v>346</v>
      </c>
      <c r="E110" s="38">
        <v>3920.55</v>
      </c>
      <c r="F110" s="38">
        <v>3920.55</v>
      </c>
      <c r="G110" s="39">
        <v>6241.75</v>
      </c>
      <c r="H110" s="38">
        <v>3920.55</v>
      </c>
      <c r="I110" s="39">
        <v>2200</v>
      </c>
      <c r="J110" s="39"/>
      <c r="K110" s="38">
        <f t="shared" si="98"/>
        <v>70.57</v>
      </c>
      <c r="L110" s="38">
        <f t="shared" si="82"/>
        <v>627.29</v>
      </c>
      <c r="M110" s="39">
        <f t="shared" si="83"/>
        <v>499.34</v>
      </c>
      <c r="N110" s="38">
        <f t="shared" si="84"/>
        <v>27.44</v>
      </c>
      <c r="O110" s="39">
        <f t="shared" si="85"/>
        <v>110</v>
      </c>
      <c r="P110" s="39">
        <f t="shared" si="86"/>
        <v>0</v>
      </c>
      <c r="Q110" s="39">
        <f t="shared" si="87"/>
        <v>1334.64</v>
      </c>
      <c r="R110" s="38">
        <f t="shared" si="88"/>
        <v>0</v>
      </c>
      <c r="S110" s="38">
        <f t="shared" si="89"/>
        <v>313.64</v>
      </c>
      <c r="T110" s="39">
        <f t="shared" si="90"/>
        <v>124.84</v>
      </c>
      <c r="U110" s="38">
        <f t="shared" si="91"/>
        <v>11.76</v>
      </c>
      <c r="V110" s="39">
        <f t="shared" si="92"/>
        <v>110</v>
      </c>
      <c r="W110" s="39">
        <f t="shared" si="93"/>
        <v>0</v>
      </c>
      <c r="X110" s="38">
        <f t="shared" si="94"/>
        <v>560.24</v>
      </c>
      <c r="Y110" s="38">
        <f t="shared" si="95"/>
        <v>1894.88</v>
      </c>
      <c r="Z110" s="38"/>
      <c r="AA110" s="41" t="s">
        <v>61</v>
      </c>
      <c r="AB110" s="42">
        <f t="shared" ref="AB110:AH110" si="139">K110+R110</f>
        <v>70.57</v>
      </c>
      <c r="AC110" s="42">
        <f t="shared" si="139"/>
        <v>940.93</v>
      </c>
      <c r="AD110" s="42">
        <f t="shared" si="139"/>
        <v>624.18</v>
      </c>
      <c r="AE110" s="42">
        <f t="shared" si="139"/>
        <v>39.2</v>
      </c>
      <c r="AF110" s="42">
        <f t="shared" si="139"/>
        <v>220</v>
      </c>
      <c r="AG110" s="42">
        <f t="shared" si="139"/>
        <v>0</v>
      </c>
      <c r="AH110" s="42">
        <f t="shared" si="139"/>
        <v>1894.88</v>
      </c>
      <c r="AI110" s="41" t="s">
        <v>33</v>
      </c>
    </row>
    <row r="111" s="15" customFormat="1" ht="16" customHeight="1" spans="1:35">
      <c r="A111" s="37">
        <f t="shared" si="81"/>
        <v>108</v>
      </c>
      <c r="B111" s="38" t="s">
        <v>347</v>
      </c>
      <c r="C111" s="38" t="s">
        <v>348</v>
      </c>
      <c r="D111" s="40" t="s">
        <v>349</v>
      </c>
      <c r="E111" s="38">
        <v>3920.55</v>
      </c>
      <c r="F111" s="38">
        <v>3920.55</v>
      </c>
      <c r="G111" s="39">
        <v>6241.75</v>
      </c>
      <c r="H111" s="38">
        <v>3920.55</v>
      </c>
      <c r="I111" s="39">
        <v>2200</v>
      </c>
      <c r="J111" s="39"/>
      <c r="K111" s="38">
        <f t="shared" si="98"/>
        <v>70.57</v>
      </c>
      <c r="L111" s="38">
        <f t="shared" si="82"/>
        <v>627.29</v>
      </c>
      <c r="M111" s="39">
        <f t="shared" si="83"/>
        <v>499.34</v>
      </c>
      <c r="N111" s="38">
        <f t="shared" si="84"/>
        <v>27.44</v>
      </c>
      <c r="O111" s="39">
        <f t="shared" si="85"/>
        <v>110</v>
      </c>
      <c r="P111" s="39">
        <f t="shared" si="86"/>
        <v>0</v>
      </c>
      <c r="Q111" s="39">
        <f t="shared" si="87"/>
        <v>1334.64</v>
      </c>
      <c r="R111" s="38">
        <f t="shared" si="88"/>
        <v>0</v>
      </c>
      <c r="S111" s="38">
        <f t="shared" si="89"/>
        <v>313.64</v>
      </c>
      <c r="T111" s="39">
        <f t="shared" si="90"/>
        <v>124.84</v>
      </c>
      <c r="U111" s="38">
        <f t="shared" si="91"/>
        <v>11.76</v>
      </c>
      <c r="V111" s="39">
        <f t="shared" si="92"/>
        <v>110</v>
      </c>
      <c r="W111" s="39">
        <f t="shared" si="93"/>
        <v>0</v>
      </c>
      <c r="X111" s="38">
        <f t="shared" si="94"/>
        <v>560.24</v>
      </c>
      <c r="Y111" s="38">
        <f t="shared" si="95"/>
        <v>1894.88</v>
      </c>
      <c r="Z111" s="38"/>
      <c r="AA111" s="41" t="s">
        <v>69</v>
      </c>
      <c r="AB111" s="42">
        <f t="shared" ref="AB111:AH111" si="140">K111+R111</f>
        <v>70.57</v>
      </c>
      <c r="AC111" s="42">
        <f t="shared" si="140"/>
        <v>940.93</v>
      </c>
      <c r="AD111" s="42">
        <f t="shared" si="140"/>
        <v>624.18</v>
      </c>
      <c r="AE111" s="42">
        <f t="shared" si="140"/>
        <v>39.2</v>
      </c>
      <c r="AF111" s="42">
        <f t="shared" si="140"/>
        <v>220</v>
      </c>
      <c r="AG111" s="42">
        <f t="shared" si="140"/>
        <v>0</v>
      </c>
      <c r="AH111" s="42">
        <f t="shared" si="140"/>
        <v>1894.88</v>
      </c>
      <c r="AI111" s="41" t="s">
        <v>33</v>
      </c>
    </row>
    <row r="112" s="15" customFormat="1" ht="16" customHeight="1" spans="1:35">
      <c r="A112" s="37">
        <f t="shared" si="81"/>
        <v>109</v>
      </c>
      <c r="B112" s="38" t="s">
        <v>347</v>
      </c>
      <c r="C112" s="38" t="s">
        <v>350</v>
      </c>
      <c r="D112" s="40" t="s">
        <v>351</v>
      </c>
      <c r="E112" s="38">
        <v>3920.55</v>
      </c>
      <c r="F112" s="38">
        <v>3920.55</v>
      </c>
      <c r="G112" s="39">
        <v>6241.75</v>
      </c>
      <c r="H112" s="38">
        <v>3920.55</v>
      </c>
      <c r="I112" s="39">
        <v>2200</v>
      </c>
      <c r="J112" s="39"/>
      <c r="K112" s="38">
        <f t="shared" si="98"/>
        <v>70.57</v>
      </c>
      <c r="L112" s="38">
        <f t="shared" si="82"/>
        <v>627.29</v>
      </c>
      <c r="M112" s="39">
        <f t="shared" si="83"/>
        <v>499.34</v>
      </c>
      <c r="N112" s="38">
        <f t="shared" si="84"/>
        <v>27.44</v>
      </c>
      <c r="O112" s="39">
        <f t="shared" si="85"/>
        <v>110</v>
      </c>
      <c r="P112" s="39">
        <f t="shared" si="86"/>
        <v>0</v>
      </c>
      <c r="Q112" s="39">
        <f t="shared" si="87"/>
        <v>1334.64</v>
      </c>
      <c r="R112" s="38">
        <f t="shared" si="88"/>
        <v>0</v>
      </c>
      <c r="S112" s="38">
        <f t="shared" si="89"/>
        <v>313.64</v>
      </c>
      <c r="T112" s="39">
        <f t="shared" si="90"/>
        <v>124.84</v>
      </c>
      <c r="U112" s="38">
        <f t="shared" si="91"/>
        <v>11.76</v>
      </c>
      <c r="V112" s="39">
        <f t="shared" si="92"/>
        <v>110</v>
      </c>
      <c r="W112" s="39">
        <f t="shared" si="93"/>
        <v>0</v>
      </c>
      <c r="X112" s="38">
        <f t="shared" si="94"/>
        <v>560.24</v>
      </c>
      <c r="Y112" s="38">
        <f t="shared" si="95"/>
        <v>1894.88</v>
      </c>
      <c r="Z112" s="38"/>
      <c r="AA112" s="41" t="s">
        <v>69</v>
      </c>
      <c r="AB112" s="42">
        <f t="shared" ref="AB112:AH112" si="141">K112+R112</f>
        <v>70.57</v>
      </c>
      <c r="AC112" s="42">
        <f t="shared" si="141"/>
        <v>940.93</v>
      </c>
      <c r="AD112" s="42">
        <f t="shared" si="141"/>
        <v>624.18</v>
      </c>
      <c r="AE112" s="42">
        <f t="shared" si="141"/>
        <v>39.2</v>
      </c>
      <c r="AF112" s="42">
        <f t="shared" si="141"/>
        <v>220</v>
      </c>
      <c r="AG112" s="42">
        <f t="shared" si="141"/>
        <v>0</v>
      </c>
      <c r="AH112" s="42">
        <f t="shared" si="141"/>
        <v>1894.88</v>
      </c>
      <c r="AI112" s="41" t="s">
        <v>33</v>
      </c>
    </row>
    <row r="113" s="15" customFormat="1" ht="16" customHeight="1" spans="1:35">
      <c r="A113" s="37">
        <f t="shared" si="81"/>
        <v>110</v>
      </c>
      <c r="B113" s="38" t="s">
        <v>248</v>
      </c>
      <c r="C113" s="38" t="s">
        <v>354</v>
      </c>
      <c r="D113" s="40" t="s">
        <v>355</v>
      </c>
      <c r="E113" s="38">
        <v>3920.55</v>
      </c>
      <c r="F113" s="38">
        <v>3920.55</v>
      </c>
      <c r="G113" s="39">
        <v>6241.75</v>
      </c>
      <c r="H113" s="38">
        <v>3920.55</v>
      </c>
      <c r="I113" s="39">
        <v>2200</v>
      </c>
      <c r="J113" s="39"/>
      <c r="K113" s="38">
        <f t="shared" si="98"/>
        <v>70.57</v>
      </c>
      <c r="L113" s="38">
        <f t="shared" si="82"/>
        <v>627.29</v>
      </c>
      <c r="M113" s="39">
        <f t="shared" si="83"/>
        <v>499.34</v>
      </c>
      <c r="N113" s="38">
        <f t="shared" si="84"/>
        <v>27.44</v>
      </c>
      <c r="O113" s="39">
        <f t="shared" si="85"/>
        <v>110</v>
      </c>
      <c r="P113" s="39">
        <f t="shared" si="86"/>
        <v>0</v>
      </c>
      <c r="Q113" s="39">
        <f t="shared" si="87"/>
        <v>1334.64</v>
      </c>
      <c r="R113" s="38">
        <f t="shared" si="88"/>
        <v>0</v>
      </c>
      <c r="S113" s="38">
        <f t="shared" si="89"/>
        <v>313.64</v>
      </c>
      <c r="T113" s="39">
        <f t="shared" si="90"/>
        <v>124.84</v>
      </c>
      <c r="U113" s="38">
        <f t="shared" si="91"/>
        <v>11.76</v>
      </c>
      <c r="V113" s="39">
        <f t="shared" si="92"/>
        <v>110</v>
      </c>
      <c r="W113" s="39">
        <f t="shared" si="93"/>
        <v>0</v>
      </c>
      <c r="X113" s="38">
        <f t="shared" si="94"/>
        <v>560.24</v>
      </c>
      <c r="Y113" s="38">
        <f t="shared" si="95"/>
        <v>1894.88</v>
      </c>
      <c r="Z113" s="38"/>
      <c r="AA113" s="41" t="s">
        <v>70</v>
      </c>
      <c r="AB113" s="42">
        <f t="shared" ref="AB113:AH113" si="142">K113+R113</f>
        <v>70.57</v>
      </c>
      <c r="AC113" s="42">
        <f t="shared" si="142"/>
        <v>940.93</v>
      </c>
      <c r="AD113" s="42">
        <f t="shared" si="142"/>
        <v>624.18</v>
      </c>
      <c r="AE113" s="42">
        <f t="shared" si="142"/>
        <v>39.2</v>
      </c>
      <c r="AF113" s="42">
        <f t="shared" si="142"/>
        <v>220</v>
      </c>
      <c r="AG113" s="42">
        <f t="shared" si="142"/>
        <v>0</v>
      </c>
      <c r="AH113" s="42">
        <f t="shared" si="142"/>
        <v>1894.88</v>
      </c>
      <c r="AI113" s="41" t="s">
        <v>33</v>
      </c>
    </row>
    <row r="114" s="15" customFormat="1" ht="16" customHeight="1" spans="1:35">
      <c r="A114" s="37">
        <f t="shared" si="81"/>
        <v>111</v>
      </c>
      <c r="B114" s="38" t="s">
        <v>248</v>
      </c>
      <c r="C114" s="38" t="s">
        <v>356</v>
      </c>
      <c r="D114" s="40" t="s">
        <v>357</v>
      </c>
      <c r="E114" s="38">
        <v>3920.55</v>
      </c>
      <c r="F114" s="38">
        <v>3920.55</v>
      </c>
      <c r="G114" s="39">
        <v>6241.75</v>
      </c>
      <c r="H114" s="38">
        <v>3920.55</v>
      </c>
      <c r="I114" s="39">
        <v>2200</v>
      </c>
      <c r="J114" s="39"/>
      <c r="K114" s="38">
        <f t="shared" si="98"/>
        <v>70.57</v>
      </c>
      <c r="L114" s="38">
        <f t="shared" si="82"/>
        <v>627.29</v>
      </c>
      <c r="M114" s="39">
        <f t="shared" si="83"/>
        <v>499.34</v>
      </c>
      <c r="N114" s="38">
        <f t="shared" si="84"/>
        <v>27.44</v>
      </c>
      <c r="O114" s="39">
        <f t="shared" si="85"/>
        <v>110</v>
      </c>
      <c r="P114" s="39">
        <f t="shared" si="86"/>
        <v>0</v>
      </c>
      <c r="Q114" s="39">
        <f t="shared" si="87"/>
        <v>1334.64</v>
      </c>
      <c r="R114" s="38">
        <f t="shared" si="88"/>
        <v>0</v>
      </c>
      <c r="S114" s="38">
        <f t="shared" si="89"/>
        <v>313.64</v>
      </c>
      <c r="T114" s="39">
        <f t="shared" si="90"/>
        <v>124.84</v>
      </c>
      <c r="U114" s="38">
        <f t="shared" si="91"/>
        <v>11.76</v>
      </c>
      <c r="V114" s="39">
        <f t="shared" si="92"/>
        <v>110</v>
      </c>
      <c r="W114" s="39">
        <f t="shared" si="93"/>
        <v>0</v>
      </c>
      <c r="X114" s="38">
        <f t="shared" si="94"/>
        <v>560.24</v>
      </c>
      <c r="Y114" s="38">
        <f t="shared" si="95"/>
        <v>1894.88</v>
      </c>
      <c r="Z114" s="38"/>
      <c r="AA114" s="41" t="s">
        <v>70</v>
      </c>
      <c r="AB114" s="42">
        <f t="shared" ref="AB114:AH114" si="143">K114+R114</f>
        <v>70.57</v>
      </c>
      <c r="AC114" s="42">
        <f t="shared" si="143"/>
        <v>940.93</v>
      </c>
      <c r="AD114" s="42">
        <f t="shared" si="143"/>
        <v>624.18</v>
      </c>
      <c r="AE114" s="42">
        <f t="shared" si="143"/>
        <v>39.2</v>
      </c>
      <c r="AF114" s="42">
        <f t="shared" si="143"/>
        <v>220</v>
      </c>
      <c r="AG114" s="42">
        <f t="shared" si="143"/>
        <v>0</v>
      </c>
      <c r="AH114" s="42">
        <f t="shared" si="143"/>
        <v>1894.88</v>
      </c>
      <c r="AI114" s="41" t="s">
        <v>33</v>
      </c>
    </row>
    <row r="115" s="15" customFormat="1" ht="16" customHeight="1" spans="1:35">
      <c r="A115" s="37">
        <f t="shared" si="81"/>
        <v>112</v>
      </c>
      <c r="B115" s="38" t="s">
        <v>248</v>
      </c>
      <c r="C115" s="38" t="s">
        <v>358</v>
      </c>
      <c r="D115" s="40" t="s">
        <v>359</v>
      </c>
      <c r="E115" s="38">
        <v>3920.55</v>
      </c>
      <c r="F115" s="38">
        <v>3920.55</v>
      </c>
      <c r="G115" s="39">
        <v>6241.75</v>
      </c>
      <c r="H115" s="38">
        <v>3920.55</v>
      </c>
      <c r="I115" s="39">
        <v>2200</v>
      </c>
      <c r="J115" s="39"/>
      <c r="K115" s="38">
        <f t="shared" si="98"/>
        <v>70.57</v>
      </c>
      <c r="L115" s="38">
        <f t="shared" si="82"/>
        <v>627.29</v>
      </c>
      <c r="M115" s="39">
        <f t="shared" si="83"/>
        <v>499.34</v>
      </c>
      <c r="N115" s="38">
        <f t="shared" si="84"/>
        <v>27.44</v>
      </c>
      <c r="O115" s="39">
        <f t="shared" si="85"/>
        <v>110</v>
      </c>
      <c r="P115" s="39">
        <f t="shared" si="86"/>
        <v>0</v>
      </c>
      <c r="Q115" s="39">
        <f t="shared" si="87"/>
        <v>1334.64</v>
      </c>
      <c r="R115" s="38">
        <f t="shared" si="88"/>
        <v>0</v>
      </c>
      <c r="S115" s="38">
        <f t="shared" si="89"/>
        <v>313.64</v>
      </c>
      <c r="T115" s="39">
        <f t="shared" si="90"/>
        <v>124.84</v>
      </c>
      <c r="U115" s="38">
        <f t="shared" si="91"/>
        <v>11.76</v>
      </c>
      <c r="V115" s="39">
        <f t="shared" si="92"/>
        <v>110</v>
      </c>
      <c r="W115" s="39">
        <f t="shared" si="93"/>
        <v>0</v>
      </c>
      <c r="X115" s="38">
        <f t="shared" si="94"/>
        <v>560.24</v>
      </c>
      <c r="Y115" s="38">
        <f t="shared" si="95"/>
        <v>1894.88</v>
      </c>
      <c r="Z115" s="38"/>
      <c r="AA115" s="41" t="s">
        <v>70</v>
      </c>
      <c r="AB115" s="42">
        <f t="shared" ref="AB115:AH115" si="144">K115+R115</f>
        <v>70.57</v>
      </c>
      <c r="AC115" s="42">
        <f t="shared" si="144"/>
        <v>940.93</v>
      </c>
      <c r="AD115" s="42">
        <f t="shared" si="144"/>
        <v>624.18</v>
      </c>
      <c r="AE115" s="42">
        <f t="shared" si="144"/>
        <v>39.2</v>
      </c>
      <c r="AF115" s="42">
        <f t="shared" si="144"/>
        <v>220</v>
      </c>
      <c r="AG115" s="42">
        <f t="shared" si="144"/>
        <v>0</v>
      </c>
      <c r="AH115" s="42">
        <f t="shared" si="144"/>
        <v>1894.88</v>
      </c>
      <c r="AI115" s="41" t="s">
        <v>33</v>
      </c>
    </row>
    <row r="116" s="15" customFormat="1" ht="16" customHeight="1" spans="1:35">
      <c r="A116" s="37">
        <f t="shared" si="81"/>
        <v>113</v>
      </c>
      <c r="B116" s="38" t="s">
        <v>248</v>
      </c>
      <c r="C116" s="38" t="s">
        <v>360</v>
      </c>
      <c r="D116" s="40" t="s">
        <v>361</v>
      </c>
      <c r="E116" s="38">
        <v>3920.55</v>
      </c>
      <c r="F116" s="38">
        <v>3920.55</v>
      </c>
      <c r="G116" s="39">
        <v>6241.75</v>
      </c>
      <c r="H116" s="38">
        <v>3920.55</v>
      </c>
      <c r="I116" s="39">
        <v>2200</v>
      </c>
      <c r="J116" s="39"/>
      <c r="K116" s="38">
        <f t="shared" si="98"/>
        <v>70.57</v>
      </c>
      <c r="L116" s="38">
        <f t="shared" si="82"/>
        <v>627.29</v>
      </c>
      <c r="M116" s="39">
        <f t="shared" si="83"/>
        <v>499.34</v>
      </c>
      <c r="N116" s="38">
        <f t="shared" si="84"/>
        <v>27.44</v>
      </c>
      <c r="O116" s="39">
        <f t="shared" si="85"/>
        <v>110</v>
      </c>
      <c r="P116" s="39">
        <f t="shared" si="86"/>
        <v>0</v>
      </c>
      <c r="Q116" s="39">
        <f t="shared" si="87"/>
        <v>1334.64</v>
      </c>
      <c r="R116" s="38">
        <f t="shared" si="88"/>
        <v>0</v>
      </c>
      <c r="S116" s="38">
        <f t="shared" si="89"/>
        <v>313.64</v>
      </c>
      <c r="T116" s="39">
        <f t="shared" si="90"/>
        <v>124.84</v>
      </c>
      <c r="U116" s="38">
        <f t="shared" si="91"/>
        <v>11.76</v>
      </c>
      <c r="V116" s="39">
        <f t="shared" si="92"/>
        <v>110</v>
      </c>
      <c r="W116" s="39">
        <f t="shared" si="93"/>
        <v>0</v>
      </c>
      <c r="X116" s="38">
        <f t="shared" si="94"/>
        <v>560.24</v>
      </c>
      <c r="Y116" s="38">
        <f t="shared" si="95"/>
        <v>1894.88</v>
      </c>
      <c r="Z116" s="38"/>
      <c r="AA116" s="41" t="s">
        <v>70</v>
      </c>
      <c r="AB116" s="42">
        <f t="shared" ref="AB116:AH116" si="145">K116+R116</f>
        <v>70.57</v>
      </c>
      <c r="AC116" s="42">
        <f t="shared" si="145"/>
        <v>940.93</v>
      </c>
      <c r="AD116" s="42">
        <f t="shared" si="145"/>
        <v>624.18</v>
      </c>
      <c r="AE116" s="42">
        <f t="shared" si="145"/>
        <v>39.2</v>
      </c>
      <c r="AF116" s="42">
        <f t="shared" si="145"/>
        <v>220</v>
      </c>
      <c r="AG116" s="42">
        <f t="shared" si="145"/>
        <v>0</v>
      </c>
      <c r="AH116" s="42">
        <f t="shared" si="145"/>
        <v>1894.88</v>
      </c>
      <c r="AI116" s="41" t="s">
        <v>33</v>
      </c>
    </row>
    <row r="117" s="15" customFormat="1" ht="16" customHeight="1" spans="1:35">
      <c r="A117" s="37">
        <f t="shared" si="81"/>
        <v>114</v>
      </c>
      <c r="B117" s="38" t="s">
        <v>248</v>
      </c>
      <c r="C117" s="38" t="s">
        <v>362</v>
      </c>
      <c r="D117" s="40" t="s">
        <v>363</v>
      </c>
      <c r="E117" s="38">
        <v>3920.55</v>
      </c>
      <c r="F117" s="38">
        <v>3920.55</v>
      </c>
      <c r="G117" s="39">
        <v>6241.75</v>
      </c>
      <c r="H117" s="38">
        <v>3920.55</v>
      </c>
      <c r="I117" s="39">
        <v>2200</v>
      </c>
      <c r="J117" s="39"/>
      <c r="K117" s="38">
        <f t="shared" si="98"/>
        <v>70.57</v>
      </c>
      <c r="L117" s="38">
        <f t="shared" si="82"/>
        <v>627.29</v>
      </c>
      <c r="M117" s="39">
        <f t="shared" si="83"/>
        <v>499.34</v>
      </c>
      <c r="N117" s="38">
        <f t="shared" si="84"/>
        <v>27.44</v>
      </c>
      <c r="O117" s="39">
        <f t="shared" si="85"/>
        <v>110</v>
      </c>
      <c r="P117" s="39">
        <f t="shared" si="86"/>
        <v>0</v>
      </c>
      <c r="Q117" s="39">
        <f t="shared" si="87"/>
        <v>1334.64</v>
      </c>
      <c r="R117" s="38">
        <f t="shared" si="88"/>
        <v>0</v>
      </c>
      <c r="S117" s="38">
        <f t="shared" si="89"/>
        <v>313.64</v>
      </c>
      <c r="T117" s="39">
        <f t="shared" si="90"/>
        <v>124.84</v>
      </c>
      <c r="U117" s="38">
        <f t="shared" si="91"/>
        <v>11.76</v>
      </c>
      <c r="V117" s="39">
        <f t="shared" si="92"/>
        <v>110</v>
      </c>
      <c r="W117" s="39">
        <f t="shared" si="93"/>
        <v>0</v>
      </c>
      <c r="X117" s="38">
        <f t="shared" si="94"/>
        <v>560.24</v>
      </c>
      <c r="Y117" s="38">
        <f t="shared" si="95"/>
        <v>1894.88</v>
      </c>
      <c r="Z117" s="38"/>
      <c r="AA117" s="41" t="s">
        <v>70</v>
      </c>
      <c r="AB117" s="42">
        <f t="shared" ref="AB117:AH117" si="146">K117+R117</f>
        <v>70.57</v>
      </c>
      <c r="AC117" s="42">
        <f t="shared" si="146"/>
        <v>940.93</v>
      </c>
      <c r="AD117" s="42">
        <f t="shared" si="146"/>
        <v>624.18</v>
      </c>
      <c r="AE117" s="42">
        <f t="shared" si="146"/>
        <v>39.2</v>
      </c>
      <c r="AF117" s="42">
        <f t="shared" si="146"/>
        <v>220</v>
      </c>
      <c r="AG117" s="42">
        <f t="shared" si="146"/>
        <v>0</v>
      </c>
      <c r="AH117" s="42">
        <f t="shared" si="146"/>
        <v>1894.88</v>
      </c>
      <c r="AI117" s="41" t="s">
        <v>33</v>
      </c>
    </row>
    <row r="118" s="15" customFormat="1" ht="16" customHeight="1" spans="1:35">
      <c r="A118" s="37">
        <f t="shared" si="81"/>
        <v>115</v>
      </c>
      <c r="B118" s="38" t="s">
        <v>248</v>
      </c>
      <c r="C118" s="38" t="s">
        <v>364</v>
      </c>
      <c r="D118" s="40" t="s">
        <v>365</v>
      </c>
      <c r="E118" s="38">
        <v>3920.55</v>
      </c>
      <c r="F118" s="38">
        <v>3920.55</v>
      </c>
      <c r="G118" s="39">
        <v>6241.75</v>
      </c>
      <c r="H118" s="38">
        <v>3920.55</v>
      </c>
      <c r="I118" s="39">
        <v>2200</v>
      </c>
      <c r="J118" s="39"/>
      <c r="K118" s="38">
        <f t="shared" si="98"/>
        <v>70.57</v>
      </c>
      <c r="L118" s="38">
        <f t="shared" si="82"/>
        <v>627.29</v>
      </c>
      <c r="M118" s="39">
        <f t="shared" si="83"/>
        <v>499.34</v>
      </c>
      <c r="N118" s="38">
        <f t="shared" si="84"/>
        <v>27.44</v>
      </c>
      <c r="O118" s="39">
        <f t="shared" si="85"/>
        <v>110</v>
      </c>
      <c r="P118" s="39">
        <f t="shared" si="86"/>
        <v>0</v>
      </c>
      <c r="Q118" s="39">
        <f t="shared" si="87"/>
        <v>1334.64</v>
      </c>
      <c r="R118" s="38">
        <f t="shared" si="88"/>
        <v>0</v>
      </c>
      <c r="S118" s="38">
        <f t="shared" si="89"/>
        <v>313.64</v>
      </c>
      <c r="T118" s="39">
        <f t="shared" si="90"/>
        <v>124.84</v>
      </c>
      <c r="U118" s="38">
        <f t="shared" si="91"/>
        <v>11.76</v>
      </c>
      <c r="V118" s="39">
        <f t="shared" si="92"/>
        <v>110</v>
      </c>
      <c r="W118" s="39">
        <f t="shared" si="93"/>
        <v>0</v>
      </c>
      <c r="X118" s="38">
        <f t="shared" si="94"/>
        <v>560.24</v>
      </c>
      <c r="Y118" s="38">
        <f t="shared" si="95"/>
        <v>1894.88</v>
      </c>
      <c r="Z118" s="38"/>
      <c r="AA118" s="41" t="s">
        <v>70</v>
      </c>
      <c r="AB118" s="42">
        <f t="shared" ref="AB118:AH118" si="147">K118+R118</f>
        <v>70.57</v>
      </c>
      <c r="AC118" s="42">
        <f t="shared" si="147"/>
        <v>940.93</v>
      </c>
      <c r="AD118" s="42">
        <f t="shared" si="147"/>
        <v>624.18</v>
      </c>
      <c r="AE118" s="42">
        <f t="shared" si="147"/>
        <v>39.2</v>
      </c>
      <c r="AF118" s="42">
        <f t="shared" si="147"/>
        <v>220</v>
      </c>
      <c r="AG118" s="42">
        <f t="shared" si="147"/>
        <v>0</v>
      </c>
      <c r="AH118" s="42">
        <f t="shared" si="147"/>
        <v>1894.88</v>
      </c>
      <c r="AI118" s="41" t="s">
        <v>33</v>
      </c>
    </row>
    <row r="119" s="15" customFormat="1" ht="16" customHeight="1" spans="1:35">
      <c r="A119" s="37">
        <f t="shared" si="81"/>
        <v>116</v>
      </c>
      <c r="B119" s="38" t="s">
        <v>248</v>
      </c>
      <c r="C119" s="38" t="s">
        <v>368</v>
      </c>
      <c r="D119" s="40" t="s">
        <v>369</v>
      </c>
      <c r="E119" s="38">
        <v>3920.55</v>
      </c>
      <c r="F119" s="38">
        <v>3920.55</v>
      </c>
      <c r="G119" s="39">
        <v>6241.75</v>
      </c>
      <c r="H119" s="38">
        <v>3920.55</v>
      </c>
      <c r="I119" s="39">
        <v>2200</v>
      </c>
      <c r="J119" s="39"/>
      <c r="K119" s="38">
        <f t="shared" si="98"/>
        <v>70.57</v>
      </c>
      <c r="L119" s="38">
        <f t="shared" si="82"/>
        <v>627.29</v>
      </c>
      <c r="M119" s="39">
        <f t="shared" si="83"/>
        <v>499.34</v>
      </c>
      <c r="N119" s="38">
        <f t="shared" si="84"/>
        <v>27.44</v>
      </c>
      <c r="O119" s="39">
        <f t="shared" si="85"/>
        <v>110</v>
      </c>
      <c r="P119" s="39">
        <f t="shared" si="86"/>
        <v>0</v>
      </c>
      <c r="Q119" s="39">
        <f t="shared" si="87"/>
        <v>1334.64</v>
      </c>
      <c r="R119" s="38">
        <f t="shared" si="88"/>
        <v>0</v>
      </c>
      <c r="S119" s="38">
        <f t="shared" si="89"/>
        <v>313.64</v>
      </c>
      <c r="T119" s="39">
        <f t="shared" si="90"/>
        <v>124.84</v>
      </c>
      <c r="U119" s="38">
        <f t="shared" si="91"/>
        <v>11.76</v>
      </c>
      <c r="V119" s="39">
        <f t="shared" si="92"/>
        <v>110</v>
      </c>
      <c r="W119" s="39">
        <f t="shared" si="93"/>
        <v>0</v>
      </c>
      <c r="X119" s="38">
        <f t="shared" si="94"/>
        <v>560.24</v>
      </c>
      <c r="Y119" s="38">
        <f t="shared" si="95"/>
        <v>1894.88</v>
      </c>
      <c r="Z119" s="38"/>
      <c r="AA119" s="41" t="s">
        <v>70</v>
      </c>
      <c r="AB119" s="42">
        <f t="shared" ref="AB119:AH119" si="148">K119+R119</f>
        <v>70.57</v>
      </c>
      <c r="AC119" s="42">
        <f t="shared" si="148"/>
        <v>940.93</v>
      </c>
      <c r="AD119" s="42">
        <f t="shared" si="148"/>
        <v>624.18</v>
      </c>
      <c r="AE119" s="42">
        <f t="shared" si="148"/>
        <v>39.2</v>
      </c>
      <c r="AF119" s="42">
        <f t="shared" si="148"/>
        <v>220</v>
      </c>
      <c r="AG119" s="42">
        <f t="shared" si="148"/>
        <v>0</v>
      </c>
      <c r="AH119" s="42">
        <f t="shared" si="148"/>
        <v>1894.88</v>
      </c>
      <c r="AI119" s="41" t="s">
        <v>33</v>
      </c>
    </row>
    <row r="120" s="15" customFormat="1" ht="16" customHeight="1" spans="1:35">
      <c r="A120" s="37">
        <f t="shared" si="81"/>
        <v>117</v>
      </c>
      <c r="B120" s="38" t="s">
        <v>248</v>
      </c>
      <c r="C120" s="38" t="s">
        <v>370</v>
      </c>
      <c r="D120" s="40" t="s">
        <v>371</v>
      </c>
      <c r="E120" s="38">
        <v>3920.55</v>
      </c>
      <c r="F120" s="38">
        <v>3920.55</v>
      </c>
      <c r="G120" s="39">
        <v>6241.75</v>
      </c>
      <c r="H120" s="38">
        <v>3920.55</v>
      </c>
      <c r="I120" s="39">
        <v>2200</v>
      </c>
      <c r="J120" s="39"/>
      <c r="K120" s="38">
        <f t="shared" si="98"/>
        <v>70.57</v>
      </c>
      <c r="L120" s="38">
        <f t="shared" si="82"/>
        <v>627.29</v>
      </c>
      <c r="M120" s="39">
        <f t="shared" si="83"/>
        <v>499.34</v>
      </c>
      <c r="N120" s="38">
        <f t="shared" si="84"/>
        <v>27.44</v>
      </c>
      <c r="O120" s="39">
        <f t="shared" si="85"/>
        <v>110</v>
      </c>
      <c r="P120" s="39">
        <f t="shared" si="86"/>
        <v>0</v>
      </c>
      <c r="Q120" s="39">
        <f t="shared" si="87"/>
        <v>1334.64</v>
      </c>
      <c r="R120" s="38">
        <f t="shared" si="88"/>
        <v>0</v>
      </c>
      <c r="S120" s="38">
        <f t="shared" si="89"/>
        <v>313.64</v>
      </c>
      <c r="T120" s="39">
        <f t="shared" si="90"/>
        <v>124.84</v>
      </c>
      <c r="U120" s="38">
        <f t="shared" si="91"/>
        <v>11.76</v>
      </c>
      <c r="V120" s="39">
        <f t="shared" si="92"/>
        <v>110</v>
      </c>
      <c r="W120" s="39">
        <f t="shared" si="93"/>
        <v>0</v>
      </c>
      <c r="X120" s="38">
        <f t="shared" si="94"/>
        <v>560.24</v>
      </c>
      <c r="Y120" s="38">
        <f t="shared" si="95"/>
        <v>1894.88</v>
      </c>
      <c r="Z120" s="38"/>
      <c r="AA120" s="41" t="s">
        <v>70</v>
      </c>
      <c r="AB120" s="42">
        <f t="shared" ref="AB120:AH120" si="149">K120+R120</f>
        <v>70.57</v>
      </c>
      <c r="AC120" s="42">
        <f t="shared" si="149"/>
        <v>940.93</v>
      </c>
      <c r="AD120" s="42">
        <f t="shared" si="149"/>
        <v>624.18</v>
      </c>
      <c r="AE120" s="42">
        <f t="shared" si="149"/>
        <v>39.2</v>
      </c>
      <c r="AF120" s="42">
        <f t="shared" si="149"/>
        <v>220</v>
      </c>
      <c r="AG120" s="42">
        <f t="shared" si="149"/>
        <v>0</v>
      </c>
      <c r="AH120" s="42">
        <f t="shared" si="149"/>
        <v>1894.88</v>
      </c>
      <c r="AI120" s="41" t="s">
        <v>33</v>
      </c>
    </row>
    <row r="121" s="15" customFormat="1" ht="16" customHeight="1" spans="1:35">
      <c r="A121" s="37">
        <f t="shared" si="81"/>
        <v>118</v>
      </c>
      <c r="B121" s="38" t="s">
        <v>248</v>
      </c>
      <c r="C121" s="38" t="s">
        <v>372</v>
      </c>
      <c r="D121" s="40" t="s">
        <v>373</v>
      </c>
      <c r="E121" s="38">
        <v>3920.55</v>
      </c>
      <c r="F121" s="38">
        <v>3920.55</v>
      </c>
      <c r="G121" s="39">
        <v>6241.75</v>
      </c>
      <c r="H121" s="38">
        <v>3920.55</v>
      </c>
      <c r="I121" s="39">
        <v>2200</v>
      </c>
      <c r="J121" s="39"/>
      <c r="K121" s="38">
        <f t="shared" si="98"/>
        <v>70.57</v>
      </c>
      <c r="L121" s="38">
        <f t="shared" si="82"/>
        <v>627.29</v>
      </c>
      <c r="M121" s="39">
        <f t="shared" si="83"/>
        <v>499.34</v>
      </c>
      <c r="N121" s="38">
        <f t="shared" si="84"/>
        <v>27.44</v>
      </c>
      <c r="O121" s="39">
        <f t="shared" si="85"/>
        <v>110</v>
      </c>
      <c r="P121" s="39">
        <f t="shared" si="86"/>
        <v>0</v>
      </c>
      <c r="Q121" s="39">
        <f t="shared" si="87"/>
        <v>1334.64</v>
      </c>
      <c r="R121" s="38">
        <f t="shared" si="88"/>
        <v>0</v>
      </c>
      <c r="S121" s="38">
        <f t="shared" si="89"/>
        <v>313.64</v>
      </c>
      <c r="T121" s="39">
        <f t="shared" si="90"/>
        <v>124.84</v>
      </c>
      <c r="U121" s="38">
        <f t="shared" si="91"/>
        <v>11.76</v>
      </c>
      <c r="V121" s="39">
        <f t="shared" si="92"/>
        <v>110</v>
      </c>
      <c r="W121" s="39">
        <f t="shared" si="93"/>
        <v>0</v>
      </c>
      <c r="X121" s="38">
        <f t="shared" si="94"/>
        <v>560.24</v>
      </c>
      <c r="Y121" s="38">
        <f t="shared" si="95"/>
        <v>1894.88</v>
      </c>
      <c r="Z121" s="38"/>
      <c r="AA121" s="41" t="s">
        <v>70</v>
      </c>
      <c r="AB121" s="42">
        <f t="shared" ref="AB121:AH121" si="150">K121+R121</f>
        <v>70.57</v>
      </c>
      <c r="AC121" s="42">
        <f t="shared" si="150"/>
        <v>940.93</v>
      </c>
      <c r="AD121" s="42">
        <f t="shared" si="150"/>
        <v>624.18</v>
      </c>
      <c r="AE121" s="42">
        <f t="shared" si="150"/>
        <v>39.2</v>
      </c>
      <c r="AF121" s="42">
        <f t="shared" si="150"/>
        <v>220</v>
      </c>
      <c r="AG121" s="42">
        <f t="shared" si="150"/>
        <v>0</v>
      </c>
      <c r="AH121" s="42">
        <f t="shared" si="150"/>
        <v>1894.88</v>
      </c>
      <c r="AI121" s="41" t="s">
        <v>33</v>
      </c>
    </row>
    <row r="122" s="15" customFormat="1" ht="16" customHeight="1" spans="1:35">
      <c r="A122" s="37">
        <f t="shared" si="81"/>
        <v>119</v>
      </c>
      <c r="B122" s="38" t="s">
        <v>116</v>
      </c>
      <c r="C122" s="38" t="s">
        <v>374</v>
      </c>
      <c r="D122" s="40" t="s">
        <v>375</v>
      </c>
      <c r="E122" s="38">
        <v>3920.55</v>
      </c>
      <c r="F122" s="38">
        <v>3920.55</v>
      </c>
      <c r="G122" s="39">
        <v>6241.75</v>
      </c>
      <c r="H122" s="38">
        <v>3920.55</v>
      </c>
      <c r="I122" s="39">
        <v>2200</v>
      </c>
      <c r="J122" s="39"/>
      <c r="K122" s="38">
        <f t="shared" si="98"/>
        <v>70.57</v>
      </c>
      <c r="L122" s="38">
        <f t="shared" si="82"/>
        <v>627.29</v>
      </c>
      <c r="M122" s="39">
        <f t="shared" si="83"/>
        <v>499.34</v>
      </c>
      <c r="N122" s="38">
        <f t="shared" si="84"/>
        <v>27.44</v>
      </c>
      <c r="O122" s="39">
        <f t="shared" si="85"/>
        <v>110</v>
      </c>
      <c r="P122" s="39">
        <f t="shared" si="86"/>
        <v>0</v>
      </c>
      <c r="Q122" s="39">
        <f t="shared" si="87"/>
        <v>1334.64</v>
      </c>
      <c r="R122" s="38">
        <f t="shared" si="88"/>
        <v>0</v>
      </c>
      <c r="S122" s="38">
        <f t="shared" si="89"/>
        <v>313.64</v>
      </c>
      <c r="T122" s="39">
        <f t="shared" si="90"/>
        <v>124.84</v>
      </c>
      <c r="U122" s="38">
        <f t="shared" si="91"/>
        <v>11.76</v>
      </c>
      <c r="V122" s="39">
        <f t="shared" si="92"/>
        <v>110</v>
      </c>
      <c r="W122" s="39">
        <f t="shared" si="93"/>
        <v>0</v>
      </c>
      <c r="X122" s="38">
        <f t="shared" si="94"/>
        <v>560.24</v>
      </c>
      <c r="Y122" s="38">
        <f t="shared" si="95"/>
        <v>1894.88</v>
      </c>
      <c r="Z122" s="38"/>
      <c r="AA122" s="41" t="s">
        <v>68</v>
      </c>
      <c r="AB122" s="42">
        <f t="shared" ref="AB122:AH122" si="151">K122+R122</f>
        <v>70.57</v>
      </c>
      <c r="AC122" s="42">
        <f t="shared" si="151"/>
        <v>940.93</v>
      </c>
      <c r="AD122" s="42">
        <f t="shared" si="151"/>
        <v>624.18</v>
      </c>
      <c r="AE122" s="42">
        <f t="shared" si="151"/>
        <v>39.2</v>
      </c>
      <c r="AF122" s="42">
        <f t="shared" si="151"/>
        <v>220</v>
      </c>
      <c r="AG122" s="42">
        <f t="shared" si="151"/>
        <v>0</v>
      </c>
      <c r="AH122" s="42">
        <f t="shared" si="151"/>
        <v>1894.88</v>
      </c>
      <c r="AI122" s="41" t="s">
        <v>33</v>
      </c>
    </row>
    <row r="123" s="15" customFormat="1" ht="16" customHeight="1" spans="1:35">
      <c r="A123" s="37">
        <f t="shared" si="81"/>
        <v>120</v>
      </c>
      <c r="B123" s="38" t="s">
        <v>248</v>
      </c>
      <c r="C123" s="38" t="s">
        <v>376</v>
      </c>
      <c r="D123" s="40" t="s">
        <v>377</v>
      </c>
      <c r="E123" s="38">
        <v>3920.55</v>
      </c>
      <c r="F123" s="38">
        <v>3920.55</v>
      </c>
      <c r="G123" s="39">
        <v>6241.75</v>
      </c>
      <c r="H123" s="38">
        <v>3920.55</v>
      </c>
      <c r="I123" s="39">
        <v>2200</v>
      </c>
      <c r="J123" s="39"/>
      <c r="K123" s="38">
        <f t="shared" si="98"/>
        <v>70.57</v>
      </c>
      <c r="L123" s="38">
        <f t="shared" si="82"/>
        <v>627.29</v>
      </c>
      <c r="M123" s="39">
        <f t="shared" si="83"/>
        <v>499.34</v>
      </c>
      <c r="N123" s="38">
        <f t="shared" si="84"/>
        <v>27.44</v>
      </c>
      <c r="O123" s="39">
        <f t="shared" si="85"/>
        <v>110</v>
      </c>
      <c r="P123" s="39">
        <f t="shared" si="86"/>
        <v>0</v>
      </c>
      <c r="Q123" s="39">
        <f t="shared" si="87"/>
        <v>1334.64</v>
      </c>
      <c r="R123" s="38">
        <f t="shared" si="88"/>
        <v>0</v>
      </c>
      <c r="S123" s="38">
        <f t="shared" si="89"/>
        <v>313.64</v>
      </c>
      <c r="T123" s="39">
        <f t="shared" si="90"/>
        <v>124.84</v>
      </c>
      <c r="U123" s="38">
        <f t="shared" si="91"/>
        <v>11.76</v>
      </c>
      <c r="V123" s="39">
        <f t="shared" si="92"/>
        <v>110</v>
      </c>
      <c r="W123" s="39">
        <f t="shared" si="93"/>
        <v>0</v>
      </c>
      <c r="X123" s="38">
        <f t="shared" si="94"/>
        <v>560.24</v>
      </c>
      <c r="Y123" s="38">
        <f t="shared" si="95"/>
        <v>1894.88</v>
      </c>
      <c r="Z123" s="38"/>
      <c r="AA123" s="41" t="s">
        <v>70</v>
      </c>
      <c r="AB123" s="42">
        <f t="shared" ref="AB123:AH123" si="152">K123+R123</f>
        <v>70.57</v>
      </c>
      <c r="AC123" s="42">
        <f t="shared" si="152"/>
        <v>940.93</v>
      </c>
      <c r="AD123" s="42">
        <f t="shared" si="152"/>
        <v>624.18</v>
      </c>
      <c r="AE123" s="42">
        <f t="shared" si="152"/>
        <v>39.2</v>
      </c>
      <c r="AF123" s="42">
        <f t="shared" si="152"/>
        <v>220</v>
      </c>
      <c r="AG123" s="42">
        <f t="shared" si="152"/>
        <v>0</v>
      </c>
      <c r="AH123" s="42">
        <f t="shared" si="152"/>
        <v>1894.88</v>
      </c>
      <c r="AI123" s="41" t="s">
        <v>33</v>
      </c>
    </row>
    <row r="124" s="15" customFormat="1" ht="16" customHeight="1" spans="1:35">
      <c r="A124" s="37">
        <f t="shared" si="81"/>
        <v>121</v>
      </c>
      <c r="B124" s="38" t="s">
        <v>248</v>
      </c>
      <c r="C124" s="38" t="s">
        <v>378</v>
      </c>
      <c r="D124" s="40" t="s">
        <v>379</v>
      </c>
      <c r="E124" s="38">
        <v>3920.55</v>
      </c>
      <c r="F124" s="38">
        <v>3920.55</v>
      </c>
      <c r="G124" s="39">
        <v>6241.75</v>
      </c>
      <c r="H124" s="38">
        <v>3920.55</v>
      </c>
      <c r="I124" s="39">
        <v>2200</v>
      </c>
      <c r="J124" s="39"/>
      <c r="K124" s="38">
        <f t="shared" si="98"/>
        <v>70.57</v>
      </c>
      <c r="L124" s="38">
        <f t="shared" si="82"/>
        <v>627.29</v>
      </c>
      <c r="M124" s="39">
        <f t="shared" si="83"/>
        <v>499.34</v>
      </c>
      <c r="N124" s="38">
        <f t="shared" si="84"/>
        <v>27.44</v>
      </c>
      <c r="O124" s="39">
        <f t="shared" si="85"/>
        <v>110</v>
      </c>
      <c r="P124" s="39">
        <f t="shared" si="86"/>
        <v>0</v>
      </c>
      <c r="Q124" s="39">
        <f t="shared" si="87"/>
        <v>1334.64</v>
      </c>
      <c r="R124" s="38">
        <f t="shared" si="88"/>
        <v>0</v>
      </c>
      <c r="S124" s="38">
        <f t="shared" si="89"/>
        <v>313.64</v>
      </c>
      <c r="T124" s="39">
        <f t="shared" si="90"/>
        <v>124.84</v>
      </c>
      <c r="U124" s="38">
        <f t="shared" si="91"/>
        <v>11.76</v>
      </c>
      <c r="V124" s="39">
        <f t="shared" si="92"/>
        <v>110</v>
      </c>
      <c r="W124" s="39">
        <f t="shared" si="93"/>
        <v>0</v>
      </c>
      <c r="X124" s="38">
        <f t="shared" si="94"/>
        <v>560.24</v>
      </c>
      <c r="Y124" s="38">
        <f t="shared" si="95"/>
        <v>1894.88</v>
      </c>
      <c r="Z124" s="38"/>
      <c r="AA124" s="41" t="s">
        <v>70</v>
      </c>
      <c r="AB124" s="42">
        <f t="shared" ref="AB124:AH124" si="153">K124+R124</f>
        <v>70.57</v>
      </c>
      <c r="AC124" s="42">
        <f t="shared" si="153"/>
        <v>940.93</v>
      </c>
      <c r="AD124" s="42">
        <f t="shared" si="153"/>
        <v>624.18</v>
      </c>
      <c r="AE124" s="42">
        <f t="shared" si="153"/>
        <v>39.2</v>
      </c>
      <c r="AF124" s="42">
        <f t="shared" si="153"/>
        <v>220</v>
      </c>
      <c r="AG124" s="42">
        <f t="shared" si="153"/>
        <v>0</v>
      </c>
      <c r="AH124" s="42">
        <f t="shared" si="153"/>
        <v>1894.88</v>
      </c>
      <c r="AI124" s="41" t="s">
        <v>33</v>
      </c>
    </row>
    <row r="125" s="15" customFormat="1" ht="16" customHeight="1" spans="1:35">
      <c r="A125" s="37">
        <f t="shared" si="81"/>
        <v>122</v>
      </c>
      <c r="B125" s="38" t="s">
        <v>248</v>
      </c>
      <c r="C125" s="38" t="s">
        <v>382</v>
      </c>
      <c r="D125" s="40" t="s">
        <v>383</v>
      </c>
      <c r="E125" s="38">
        <v>3920.55</v>
      </c>
      <c r="F125" s="38">
        <v>3920.55</v>
      </c>
      <c r="G125" s="39">
        <v>6241.75</v>
      </c>
      <c r="H125" s="38">
        <v>3920.55</v>
      </c>
      <c r="I125" s="39">
        <v>2200</v>
      </c>
      <c r="J125" s="39"/>
      <c r="K125" s="38">
        <f t="shared" si="98"/>
        <v>70.57</v>
      </c>
      <c r="L125" s="38">
        <f t="shared" si="82"/>
        <v>627.29</v>
      </c>
      <c r="M125" s="39">
        <f t="shared" si="83"/>
        <v>499.34</v>
      </c>
      <c r="N125" s="38">
        <f t="shared" si="84"/>
        <v>27.44</v>
      </c>
      <c r="O125" s="39">
        <f t="shared" si="85"/>
        <v>110</v>
      </c>
      <c r="P125" s="39">
        <f t="shared" si="86"/>
        <v>0</v>
      </c>
      <c r="Q125" s="39">
        <f t="shared" si="87"/>
        <v>1334.64</v>
      </c>
      <c r="R125" s="38">
        <f t="shared" si="88"/>
        <v>0</v>
      </c>
      <c r="S125" s="38">
        <f t="shared" si="89"/>
        <v>313.64</v>
      </c>
      <c r="T125" s="39">
        <f t="shared" si="90"/>
        <v>124.84</v>
      </c>
      <c r="U125" s="38">
        <f t="shared" si="91"/>
        <v>11.76</v>
      </c>
      <c r="V125" s="39">
        <f t="shared" si="92"/>
        <v>110</v>
      </c>
      <c r="W125" s="39">
        <f t="shared" si="93"/>
        <v>0</v>
      </c>
      <c r="X125" s="38">
        <f t="shared" si="94"/>
        <v>560.24</v>
      </c>
      <c r="Y125" s="38">
        <f t="shared" si="95"/>
        <v>1894.88</v>
      </c>
      <c r="Z125" s="38"/>
      <c r="AA125" s="41" t="s">
        <v>70</v>
      </c>
      <c r="AB125" s="42">
        <f t="shared" ref="AB125:AH125" si="154">K125+R125</f>
        <v>70.57</v>
      </c>
      <c r="AC125" s="42">
        <f t="shared" si="154"/>
        <v>940.93</v>
      </c>
      <c r="AD125" s="42">
        <f t="shared" si="154"/>
        <v>624.18</v>
      </c>
      <c r="AE125" s="42">
        <f t="shared" si="154"/>
        <v>39.2</v>
      </c>
      <c r="AF125" s="42">
        <f t="shared" si="154"/>
        <v>220</v>
      </c>
      <c r="AG125" s="42">
        <f t="shared" si="154"/>
        <v>0</v>
      </c>
      <c r="AH125" s="42">
        <f t="shared" si="154"/>
        <v>1894.88</v>
      </c>
      <c r="AI125" s="41" t="s">
        <v>33</v>
      </c>
    </row>
    <row r="126" s="15" customFormat="1" ht="16" customHeight="1" spans="1:35">
      <c r="A126" s="37">
        <f t="shared" si="81"/>
        <v>123</v>
      </c>
      <c r="B126" s="38" t="s">
        <v>248</v>
      </c>
      <c r="C126" s="45" t="s">
        <v>384</v>
      </c>
      <c r="D126" s="46" t="s">
        <v>385</v>
      </c>
      <c r="E126" s="38">
        <v>3920.55</v>
      </c>
      <c r="F126" s="38">
        <v>3920.55</v>
      </c>
      <c r="G126" s="39">
        <v>6241.75</v>
      </c>
      <c r="H126" s="38">
        <v>3920.55</v>
      </c>
      <c r="I126" s="39">
        <v>2200</v>
      </c>
      <c r="J126" s="39"/>
      <c r="K126" s="38">
        <f t="shared" si="98"/>
        <v>70.57</v>
      </c>
      <c r="L126" s="38">
        <f t="shared" si="82"/>
        <v>627.29</v>
      </c>
      <c r="M126" s="39">
        <f t="shared" si="83"/>
        <v>499.34</v>
      </c>
      <c r="N126" s="38">
        <f t="shared" si="84"/>
        <v>27.44</v>
      </c>
      <c r="O126" s="39">
        <f t="shared" si="85"/>
        <v>110</v>
      </c>
      <c r="P126" s="39">
        <f t="shared" si="86"/>
        <v>0</v>
      </c>
      <c r="Q126" s="39">
        <f t="shared" si="87"/>
        <v>1334.64</v>
      </c>
      <c r="R126" s="38">
        <f t="shared" si="88"/>
        <v>0</v>
      </c>
      <c r="S126" s="38">
        <f t="shared" si="89"/>
        <v>313.64</v>
      </c>
      <c r="T126" s="39">
        <f t="shared" si="90"/>
        <v>124.84</v>
      </c>
      <c r="U126" s="38">
        <f t="shared" si="91"/>
        <v>11.76</v>
      </c>
      <c r="V126" s="39">
        <f t="shared" si="92"/>
        <v>110</v>
      </c>
      <c r="W126" s="39">
        <f t="shared" si="93"/>
        <v>0</v>
      </c>
      <c r="X126" s="38">
        <f t="shared" si="94"/>
        <v>560.24</v>
      </c>
      <c r="Y126" s="38">
        <f t="shared" si="95"/>
        <v>1894.88</v>
      </c>
      <c r="Z126" s="38"/>
      <c r="AA126" s="41" t="s">
        <v>70</v>
      </c>
      <c r="AB126" s="42">
        <f t="shared" ref="AB126:AH126" si="155">K126+R126</f>
        <v>70.57</v>
      </c>
      <c r="AC126" s="42">
        <f t="shared" si="155"/>
        <v>940.93</v>
      </c>
      <c r="AD126" s="42">
        <f t="shared" si="155"/>
        <v>624.18</v>
      </c>
      <c r="AE126" s="42">
        <f t="shared" si="155"/>
        <v>39.2</v>
      </c>
      <c r="AF126" s="42">
        <f t="shared" si="155"/>
        <v>220</v>
      </c>
      <c r="AG126" s="42">
        <f t="shared" si="155"/>
        <v>0</v>
      </c>
      <c r="AH126" s="42">
        <f t="shared" si="155"/>
        <v>1894.88</v>
      </c>
      <c r="AI126" s="41" t="s">
        <v>33</v>
      </c>
    </row>
    <row r="127" s="15" customFormat="1" ht="16" customHeight="1" spans="1:35">
      <c r="A127" s="37">
        <f t="shared" si="81"/>
        <v>124</v>
      </c>
      <c r="B127" s="38" t="s">
        <v>116</v>
      </c>
      <c r="C127" s="38" t="s">
        <v>388</v>
      </c>
      <c r="D127" s="40" t="s">
        <v>389</v>
      </c>
      <c r="E127" s="38">
        <v>3920.55</v>
      </c>
      <c r="F127" s="38">
        <v>3920.55</v>
      </c>
      <c r="G127" s="39">
        <v>6241.75</v>
      </c>
      <c r="H127" s="38">
        <v>3920.55</v>
      </c>
      <c r="I127" s="39">
        <v>2200</v>
      </c>
      <c r="J127" s="39"/>
      <c r="K127" s="38">
        <f t="shared" si="98"/>
        <v>70.57</v>
      </c>
      <c r="L127" s="38">
        <f t="shared" si="82"/>
        <v>627.29</v>
      </c>
      <c r="M127" s="39">
        <f t="shared" si="83"/>
        <v>499.34</v>
      </c>
      <c r="N127" s="38">
        <f t="shared" si="84"/>
        <v>27.44</v>
      </c>
      <c r="O127" s="39">
        <f t="shared" si="85"/>
        <v>110</v>
      </c>
      <c r="P127" s="39">
        <f t="shared" si="86"/>
        <v>0</v>
      </c>
      <c r="Q127" s="39">
        <f t="shared" si="87"/>
        <v>1334.64</v>
      </c>
      <c r="R127" s="38">
        <f t="shared" si="88"/>
        <v>0</v>
      </c>
      <c r="S127" s="38">
        <f t="shared" si="89"/>
        <v>313.64</v>
      </c>
      <c r="T127" s="39">
        <f t="shared" si="90"/>
        <v>124.84</v>
      </c>
      <c r="U127" s="38">
        <f t="shared" si="91"/>
        <v>11.76</v>
      </c>
      <c r="V127" s="39">
        <f t="shared" si="92"/>
        <v>110</v>
      </c>
      <c r="W127" s="39">
        <f t="shared" si="93"/>
        <v>0</v>
      </c>
      <c r="X127" s="38">
        <f t="shared" si="94"/>
        <v>560.24</v>
      </c>
      <c r="Y127" s="38">
        <f t="shared" si="95"/>
        <v>1894.88</v>
      </c>
      <c r="Z127" s="38"/>
      <c r="AA127" s="41" t="s">
        <v>71</v>
      </c>
      <c r="AB127" s="42">
        <f t="shared" ref="AB127:AH127" si="156">K127+R127</f>
        <v>70.57</v>
      </c>
      <c r="AC127" s="42">
        <f t="shared" si="156"/>
        <v>940.93</v>
      </c>
      <c r="AD127" s="42">
        <f t="shared" si="156"/>
        <v>624.18</v>
      </c>
      <c r="AE127" s="42">
        <f t="shared" si="156"/>
        <v>39.2</v>
      </c>
      <c r="AF127" s="42">
        <f t="shared" si="156"/>
        <v>220</v>
      </c>
      <c r="AG127" s="42">
        <f t="shared" si="156"/>
        <v>0</v>
      </c>
      <c r="AH127" s="42">
        <f t="shared" si="156"/>
        <v>1894.88</v>
      </c>
      <c r="AI127" s="41" t="s">
        <v>33</v>
      </c>
    </row>
    <row r="128" s="15" customFormat="1" ht="16" customHeight="1" spans="1:35">
      <c r="A128" s="37">
        <f t="shared" si="81"/>
        <v>125</v>
      </c>
      <c r="B128" s="38" t="s">
        <v>116</v>
      </c>
      <c r="C128" s="38" t="s">
        <v>390</v>
      </c>
      <c r="D128" s="40" t="s">
        <v>391</v>
      </c>
      <c r="E128" s="38">
        <v>3920.55</v>
      </c>
      <c r="F128" s="38">
        <v>3920.55</v>
      </c>
      <c r="G128" s="39">
        <v>6241.75</v>
      </c>
      <c r="H128" s="38">
        <v>3920.55</v>
      </c>
      <c r="I128" s="39">
        <v>4180</v>
      </c>
      <c r="J128" s="39"/>
      <c r="K128" s="38">
        <f t="shared" si="98"/>
        <v>70.57</v>
      </c>
      <c r="L128" s="38">
        <f t="shared" si="82"/>
        <v>627.29</v>
      </c>
      <c r="M128" s="39">
        <f t="shared" si="83"/>
        <v>499.34</v>
      </c>
      <c r="N128" s="38">
        <f t="shared" si="84"/>
        <v>27.44</v>
      </c>
      <c r="O128" s="39">
        <f t="shared" si="85"/>
        <v>209</v>
      </c>
      <c r="P128" s="39">
        <f t="shared" si="86"/>
        <v>0</v>
      </c>
      <c r="Q128" s="39">
        <f t="shared" si="87"/>
        <v>1433.64</v>
      </c>
      <c r="R128" s="38">
        <f t="shared" si="88"/>
        <v>0</v>
      </c>
      <c r="S128" s="38">
        <f t="shared" si="89"/>
        <v>313.64</v>
      </c>
      <c r="T128" s="39">
        <f t="shared" si="90"/>
        <v>124.84</v>
      </c>
      <c r="U128" s="38">
        <f t="shared" si="91"/>
        <v>11.76</v>
      </c>
      <c r="V128" s="39">
        <f t="shared" si="92"/>
        <v>209</v>
      </c>
      <c r="W128" s="39">
        <f t="shared" si="93"/>
        <v>0</v>
      </c>
      <c r="X128" s="38">
        <f t="shared" si="94"/>
        <v>659.24</v>
      </c>
      <c r="Y128" s="38">
        <f t="shared" si="95"/>
        <v>2092.88</v>
      </c>
      <c r="Z128" s="38"/>
      <c r="AA128" s="41" t="s">
        <v>47</v>
      </c>
      <c r="AB128" s="42">
        <f t="shared" ref="AB128:AH128" si="157">K128+R128</f>
        <v>70.57</v>
      </c>
      <c r="AC128" s="42">
        <f t="shared" si="157"/>
        <v>940.93</v>
      </c>
      <c r="AD128" s="42">
        <f t="shared" si="157"/>
        <v>624.18</v>
      </c>
      <c r="AE128" s="42">
        <f t="shared" si="157"/>
        <v>39.2</v>
      </c>
      <c r="AF128" s="42">
        <f t="shared" si="157"/>
        <v>418</v>
      </c>
      <c r="AG128" s="42">
        <f t="shared" si="157"/>
        <v>0</v>
      </c>
      <c r="AH128" s="42">
        <f t="shared" si="157"/>
        <v>2092.88</v>
      </c>
      <c r="AI128" s="41" t="s">
        <v>33</v>
      </c>
    </row>
    <row r="129" s="15" customFormat="1" ht="16" customHeight="1" spans="1:36">
      <c r="A129" s="37">
        <f t="shared" si="81"/>
        <v>126</v>
      </c>
      <c r="B129" s="38" t="s">
        <v>116</v>
      </c>
      <c r="C129" s="38" t="s">
        <v>392</v>
      </c>
      <c r="D129" s="40" t="s">
        <v>393</v>
      </c>
      <c r="E129" s="38">
        <v>3920.55</v>
      </c>
      <c r="F129" s="38">
        <v>3920.55</v>
      </c>
      <c r="G129" s="39">
        <v>6241.75</v>
      </c>
      <c r="H129" s="38">
        <v>3920.55</v>
      </c>
      <c r="I129" s="39">
        <v>4180</v>
      </c>
      <c r="J129" s="39"/>
      <c r="K129" s="38">
        <f t="shared" si="98"/>
        <v>70.57</v>
      </c>
      <c r="L129" s="38">
        <f t="shared" si="82"/>
        <v>627.29</v>
      </c>
      <c r="M129" s="39">
        <f t="shared" si="83"/>
        <v>499.34</v>
      </c>
      <c r="N129" s="38">
        <f t="shared" si="84"/>
        <v>27.44</v>
      </c>
      <c r="O129" s="39">
        <f t="shared" si="85"/>
        <v>209</v>
      </c>
      <c r="P129" s="39">
        <f t="shared" si="86"/>
        <v>0</v>
      </c>
      <c r="Q129" s="39">
        <f t="shared" si="87"/>
        <v>1433.64</v>
      </c>
      <c r="R129" s="38">
        <f t="shared" si="88"/>
        <v>0</v>
      </c>
      <c r="S129" s="38">
        <f t="shared" si="89"/>
        <v>313.64</v>
      </c>
      <c r="T129" s="39">
        <f t="shared" si="90"/>
        <v>124.84</v>
      </c>
      <c r="U129" s="38">
        <f t="shared" si="91"/>
        <v>11.76</v>
      </c>
      <c r="V129" s="39">
        <f t="shared" si="92"/>
        <v>209</v>
      </c>
      <c r="W129" s="39">
        <f t="shared" si="93"/>
        <v>0</v>
      </c>
      <c r="X129" s="38">
        <f t="shared" si="94"/>
        <v>659.24</v>
      </c>
      <c r="Y129" s="38">
        <f t="shared" si="95"/>
        <v>2092.88</v>
      </c>
      <c r="Z129" s="38"/>
      <c r="AA129" s="41" t="s">
        <v>68</v>
      </c>
      <c r="AB129" s="42">
        <f t="shared" ref="AB129:AH129" si="158">K129+R129</f>
        <v>70.57</v>
      </c>
      <c r="AC129" s="42">
        <f t="shared" si="158"/>
        <v>940.93</v>
      </c>
      <c r="AD129" s="42">
        <f t="shared" si="158"/>
        <v>624.18</v>
      </c>
      <c r="AE129" s="42">
        <f t="shared" si="158"/>
        <v>39.2</v>
      </c>
      <c r="AF129" s="42">
        <f t="shared" si="158"/>
        <v>418</v>
      </c>
      <c r="AG129" s="42">
        <f t="shared" si="158"/>
        <v>0</v>
      </c>
      <c r="AH129" s="42">
        <f t="shared" si="158"/>
        <v>2092.88</v>
      </c>
      <c r="AI129" s="41" t="s">
        <v>33</v>
      </c>
    </row>
    <row r="130" s="15" customFormat="1" ht="16" customHeight="1" spans="1:36">
      <c r="A130" s="37">
        <f t="shared" si="81"/>
        <v>127</v>
      </c>
      <c r="B130" s="38" t="s">
        <v>116</v>
      </c>
      <c r="C130" s="38" t="s">
        <v>386</v>
      </c>
      <c r="D130" s="40" t="s">
        <v>387</v>
      </c>
      <c r="E130" s="38">
        <v>3920.55</v>
      </c>
      <c r="F130" s="38">
        <v>3920.55</v>
      </c>
      <c r="G130" s="39">
        <v>6241.75</v>
      </c>
      <c r="H130" s="38">
        <v>3920.55</v>
      </c>
      <c r="I130" s="39">
        <v>2200</v>
      </c>
      <c r="J130" s="39"/>
      <c r="K130" s="38">
        <f t="shared" si="98"/>
        <v>70.57</v>
      </c>
      <c r="L130" s="38">
        <f t="shared" si="82"/>
        <v>627.29</v>
      </c>
      <c r="M130" s="39">
        <f t="shared" si="83"/>
        <v>499.34</v>
      </c>
      <c r="N130" s="38">
        <f t="shared" si="84"/>
        <v>27.44</v>
      </c>
      <c r="O130" s="39">
        <f t="shared" si="85"/>
        <v>110</v>
      </c>
      <c r="P130" s="39">
        <f t="shared" si="86"/>
        <v>0</v>
      </c>
      <c r="Q130" s="39">
        <f t="shared" si="87"/>
        <v>1334.64</v>
      </c>
      <c r="R130" s="38">
        <f t="shared" si="88"/>
        <v>0</v>
      </c>
      <c r="S130" s="38">
        <f t="shared" si="89"/>
        <v>313.64</v>
      </c>
      <c r="T130" s="39">
        <f t="shared" si="90"/>
        <v>124.84</v>
      </c>
      <c r="U130" s="38">
        <f t="shared" si="91"/>
        <v>11.76</v>
      </c>
      <c r="V130" s="39">
        <f t="shared" si="92"/>
        <v>110</v>
      </c>
      <c r="W130" s="39">
        <f t="shared" si="93"/>
        <v>0</v>
      </c>
      <c r="X130" s="38">
        <f t="shared" si="94"/>
        <v>560.24</v>
      </c>
      <c r="Y130" s="38">
        <f t="shared" si="95"/>
        <v>1894.88</v>
      </c>
      <c r="Z130" s="38"/>
      <c r="AA130" s="41" t="s">
        <v>80</v>
      </c>
      <c r="AB130" s="42">
        <f t="shared" ref="AB130:AH130" si="159">K130+R130</f>
        <v>70.57</v>
      </c>
      <c r="AC130" s="42">
        <f t="shared" si="159"/>
        <v>940.93</v>
      </c>
      <c r="AD130" s="42">
        <f t="shared" si="159"/>
        <v>624.18</v>
      </c>
      <c r="AE130" s="42">
        <f t="shared" si="159"/>
        <v>39.2</v>
      </c>
      <c r="AF130" s="42">
        <f t="shared" si="159"/>
        <v>220</v>
      </c>
      <c r="AG130" s="42">
        <f t="shared" si="159"/>
        <v>0</v>
      </c>
      <c r="AH130" s="42">
        <f t="shared" si="159"/>
        <v>1894.88</v>
      </c>
      <c r="AI130" s="41" t="s">
        <v>33</v>
      </c>
    </row>
    <row r="131" s="15" customFormat="1" ht="16" customHeight="1" spans="1:36">
      <c r="A131" s="37">
        <f t="shared" si="81"/>
        <v>128</v>
      </c>
      <c r="B131" s="38" t="s">
        <v>116</v>
      </c>
      <c r="C131" s="38" t="s">
        <v>394</v>
      </c>
      <c r="D131" s="40" t="s">
        <v>395</v>
      </c>
      <c r="E131" s="38">
        <v>3920.55</v>
      </c>
      <c r="F131" s="38">
        <v>3920.55</v>
      </c>
      <c r="G131" s="39">
        <v>6241.75</v>
      </c>
      <c r="H131" s="38">
        <v>3920.55</v>
      </c>
      <c r="I131" s="39">
        <v>4180</v>
      </c>
      <c r="J131" s="39"/>
      <c r="K131" s="38">
        <f t="shared" si="98"/>
        <v>70.57</v>
      </c>
      <c r="L131" s="38">
        <f t="shared" si="82"/>
        <v>627.29</v>
      </c>
      <c r="M131" s="39">
        <f t="shared" si="83"/>
        <v>499.34</v>
      </c>
      <c r="N131" s="38">
        <f t="shared" si="84"/>
        <v>27.44</v>
      </c>
      <c r="O131" s="39">
        <f t="shared" si="85"/>
        <v>209</v>
      </c>
      <c r="P131" s="39">
        <f t="shared" si="86"/>
        <v>0</v>
      </c>
      <c r="Q131" s="39">
        <f t="shared" si="87"/>
        <v>1433.64</v>
      </c>
      <c r="R131" s="38">
        <f t="shared" si="88"/>
        <v>0</v>
      </c>
      <c r="S131" s="38">
        <f t="shared" si="89"/>
        <v>313.64</v>
      </c>
      <c r="T131" s="39">
        <f t="shared" si="90"/>
        <v>124.84</v>
      </c>
      <c r="U131" s="38">
        <f t="shared" si="91"/>
        <v>11.76</v>
      </c>
      <c r="V131" s="39">
        <f t="shared" si="92"/>
        <v>209</v>
      </c>
      <c r="W131" s="39">
        <f t="shared" si="93"/>
        <v>0</v>
      </c>
      <c r="X131" s="38">
        <f t="shared" si="94"/>
        <v>659.24</v>
      </c>
      <c r="Y131" s="38">
        <f t="shared" si="95"/>
        <v>2092.88</v>
      </c>
      <c r="Z131" s="38"/>
      <c r="AA131" s="41" t="s">
        <v>47</v>
      </c>
      <c r="AB131" s="42">
        <f t="shared" ref="AB131:AH131" si="160">K131+R131</f>
        <v>70.57</v>
      </c>
      <c r="AC131" s="42">
        <f t="shared" si="160"/>
        <v>940.93</v>
      </c>
      <c r="AD131" s="42">
        <f t="shared" si="160"/>
        <v>624.18</v>
      </c>
      <c r="AE131" s="42">
        <f t="shared" si="160"/>
        <v>39.2</v>
      </c>
      <c r="AF131" s="42">
        <f t="shared" si="160"/>
        <v>418</v>
      </c>
      <c r="AG131" s="42">
        <f t="shared" si="160"/>
        <v>0</v>
      </c>
      <c r="AH131" s="42">
        <f t="shared" si="160"/>
        <v>2092.88</v>
      </c>
      <c r="AI131" s="41" t="s">
        <v>33</v>
      </c>
    </row>
    <row r="132" s="15" customFormat="1" ht="16" customHeight="1" spans="1:36">
      <c r="A132" s="37">
        <f t="shared" ref="A132:A195" si="161">ROW()-3</f>
        <v>129</v>
      </c>
      <c r="B132" s="38" t="s">
        <v>195</v>
      </c>
      <c r="C132" s="38" t="s">
        <v>396</v>
      </c>
      <c r="D132" s="40" t="s">
        <v>397</v>
      </c>
      <c r="E132" s="38">
        <v>3920.55</v>
      </c>
      <c r="F132" s="38">
        <v>3920.55</v>
      </c>
      <c r="G132" s="39">
        <v>6241.75</v>
      </c>
      <c r="H132" s="38">
        <v>3920.55</v>
      </c>
      <c r="I132" s="39">
        <v>4180</v>
      </c>
      <c r="J132" s="39"/>
      <c r="K132" s="38">
        <f t="shared" si="98"/>
        <v>70.57</v>
      </c>
      <c r="L132" s="38">
        <f t="shared" ref="L132:L195" si="162">ROUND(F132*0.16,2)</f>
        <v>627.29</v>
      </c>
      <c r="M132" s="39">
        <f t="shared" ref="M132:M195" si="163">ROUND(G132*0.08,2)</f>
        <v>499.34</v>
      </c>
      <c r="N132" s="38">
        <f t="shared" ref="N132:N195" si="164">ROUND(H132*0.007,2)</f>
        <v>27.44</v>
      </c>
      <c r="O132" s="39">
        <f t="shared" ref="O132:O195" si="165">I132*5%</f>
        <v>209</v>
      </c>
      <c r="P132" s="39">
        <f t="shared" ref="P132:P195" si="166">J132*50%</f>
        <v>0</v>
      </c>
      <c r="Q132" s="39">
        <f t="shared" ref="Q132:Q195" si="167">SUM(K132:P132)</f>
        <v>1433.64</v>
      </c>
      <c r="R132" s="38">
        <f t="shared" ref="R132:R195" si="168">E132*0</f>
        <v>0</v>
      </c>
      <c r="S132" s="38">
        <f t="shared" ref="S132:S195" si="169">ROUND(F132*0.08,2)</f>
        <v>313.64</v>
      </c>
      <c r="T132" s="39">
        <f t="shared" ref="T132:T195" si="170">ROUND(G132*0.02,2)</f>
        <v>124.84</v>
      </c>
      <c r="U132" s="38">
        <f t="shared" ref="U132:U195" si="171">ROUND(H132*0.003,2)</f>
        <v>11.76</v>
      </c>
      <c r="V132" s="39">
        <f t="shared" ref="V132:V195" si="172">I132*5%</f>
        <v>209</v>
      </c>
      <c r="W132" s="39">
        <f t="shared" ref="W132:W195" si="173">J132*50%</f>
        <v>0</v>
      </c>
      <c r="X132" s="38">
        <f t="shared" ref="X132:X195" si="174">SUM(R132:W132)</f>
        <v>659.24</v>
      </c>
      <c r="Y132" s="38">
        <f t="shared" ref="Y132:Y195" si="175">Q132+X132</f>
        <v>2092.88</v>
      </c>
      <c r="Z132" s="38"/>
      <c r="AA132" s="41" t="s">
        <v>72</v>
      </c>
      <c r="AB132" s="42">
        <f t="shared" ref="AB132:AH132" si="176">K132+R132</f>
        <v>70.57</v>
      </c>
      <c r="AC132" s="42">
        <f t="shared" si="176"/>
        <v>940.93</v>
      </c>
      <c r="AD132" s="42">
        <f t="shared" si="176"/>
        <v>624.18</v>
      </c>
      <c r="AE132" s="42">
        <f t="shared" si="176"/>
        <v>39.2</v>
      </c>
      <c r="AF132" s="42">
        <f t="shared" si="176"/>
        <v>418</v>
      </c>
      <c r="AG132" s="42">
        <f t="shared" si="176"/>
        <v>0</v>
      </c>
      <c r="AH132" s="42">
        <f t="shared" si="176"/>
        <v>2092.88</v>
      </c>
      <c r="AI132" s="41" t="s">
        <v>34</v>
      </c>
    </row>
    <row r="133" s="15" customFormat="1" ht="16" customHeight="1" spans="1:36">
      <c r="A133" s="37">
        <f t="shared" si="161"/>
        <v>130</v>
      </c>
      <c r="B133" s="38" t="s">
        <v>116</v>
      </c>
      <c r="C133" s="38" t="s">
        <v>398</v>
      </c>
      <c r="D133" s="220" t="s">
        <v>399</v>
      </c>
      <c r="E133" s="38">
        <v>3920.55</v>
      </c>
      <c r="F133" s="38">
        <v>3920.55</v>
      </c>
      <c r="G133" s="39">
        <v>6241.75</v>
      </c>
      <c r="H133" s="38">
        <v>3920.55</v>
      </c>
      <c r="I133" s="39">
        <v>2200</v>
      </c>
      <c r="J133" s="39"/>
      <c r="K133" s="38">
        <f t="shared" si="98"/>
        <v>70.57</v>
      </c>
      <c r="L133" s="38">
        <f t="shared" si="162"/>
        <v>627.29</v>
      </c>
      <c r="M133" s="39">
        <f t="shared" si="163"/>
        <v>499.34</v>
      </c>
      <c r="N133" s="38">
        <f t="shared" si="164"/>
        <v>27.44</v>
      </c>
      <c r="O133" s="39">
        <f t="shared" si="165"/>
        <v>110</v>
      </c>
      <c r="P133" s="39">
        <f t="shared" si="166"/>
        <v>0</v>
      </c>
      <c r="Q133" s="39">
        <f t="shared" si="167"/>
        <v>1334.64</v>
      </c>
      <c r="R133" s="38">
        <f t="shared" si="168"/>
        <v>0</v>
      </c>
      <c r="S133" s="38">
        <f t="shared" si="169"/>
        <v>313.64</v>
      </c>
      <c r="T133" s="39">
        <f t="shared" si="170"/>
        <v>124.84</v>
      </c>
      <c r="U133" s="38">
        <f t="shared" si="171"/>
        <v>11.76</v>
      </c>
      <c r="V133" s="39">
        <f t="shared" si="172"/>
        <v>110</v>
      </c>
      <c r="W133" s="39">
        <f t="shared" si="173"/>
        <v>0</v>
      </c>
      <c r="X133" s="38">
        <f t="shared" si="174"/>
        <v>560.24</v>
      </c>
      <c r="Y133" s="38">
        <f t="shared" si="175"/>
        <v>1894.88</v>
      </c>
      <c r="Z133" s="38"/>
      <c r="AA133" s="41" t="s">
        <v>80</v>
      </c>
      <c r="AB133" s="42">
        <f t="shared" ref="AB133:AH133" si="177">K133+R133</f>
        <v>70.57</v>
      </c>
      <c r="AC133" s="42">
        <f t="shared" si="177"/>
        <v>940.93</v>
      </c>
      <c r="AD133" s="42">
        <f t="shared" si="177"/>
        <v>624.18</v>
      </c>
      <c r="AE133" s="42">
        <f t="shared" si="177"/>
        <v>39.2</v>
      </c>
      <c r="AF133" s="42">
        <f t="shared" si="177"/>
        <v>220</v>
      </c>
      <c r="AG133" s="42">
        <f t="shared" si="177"/>
        <v>0</v>
      </c>
      <c r="AH133" s="42">
        <f t="shared" si="177"/>
        <v>1894.88</v>
      </c>
      <c r="AI133" s="41" t="s">
        <v>33</v>
      </c>
    </row>
    <row r="134" s="15" customFormat="1" ht="16" customHeight="1" spans="1:36">
      <c r="A134" s="37">
        <f t="shared" si="161"/>
        <v>131</v>
      </c>
      <c r="B134" s="38" t="s">
        <v>116</v>
      </c>
      <c r="C134" s="38" t="s">
        <v>400</v>
      </c>
      <c r="D134" s="40" t="s">
        <v>401</v>
      </c>
      <c r="E134" s="38">
        <v>3920.55</v>
      </c>
      <c r="F134" s="38">
        <v>3920.55</v>
      </c>
      <c r="G134" s="39">
        <v>6241.75</v>
      </c>
      <c r="H134" s="38">
        <v>3920.55</v>
      </c>
      <c r="I134" s="39">
        <v>3180</v>
      </c>
      <c r="J134" s="39"/>
      <c r="K134" s="38">
        <f t="shared" ref="K134:K197" si="178">ROUND(E134*0.018,2)</f>
        <v>70.57</v>
      </c>
      <c r="L134" s="38">
        <f t="shared" si="162"/>
        <v>627.29</v>
      </c>
      <c r="M134" s="39">
        <f t="shared" si="163"/>
        <v>499.34</v>
      </c>
      <c r="N134" s="38">
        <f t="shared" si="164"/>
        <v>27.44</v>
      </c>
      <c r="O134" s="39">
        <f t="shared" si="165"/>
        <v>159</v>
      </c>
      <c r="P134" s="39">
        <f t="shared" si="166"/>
        <v>0</v>
      </c>
      <c r="Q134" s="39">
        <f t="shared" si="167"/>
        <v>1383.64</v>
      </c>
      <c r="R134" s="38">
        <f t="shared" si="168"/>
        <v>0</v>
      </c>
      <c r="S134" s="38">
        <f t="shared" si="169"/>
        <v>313.64</v>
      </c>
      <c r="T134" s="39">
        <f t="shared" si="170"/>
        <v>124.84</v>
      </c>
      <c r="U134" s="38">
        <f t="shared" si="171"/>
        <v>11.76</v>
      </c>
      <c r="V134" s="39">
        <f t="shared" si="172"/>
        <v>159</v>
      </c>
      <c r="W134" s="39">
        <f t="shared" si="173"/>
        <v>0</v>
      </c>
      <c r="X134" s="38">
        <f t="shared" si="174"/>
        <v>609.24</v>
      </c>
      <c r="Y134" s="38">
        <f t="shared" si="175"/>
        <v>1992.88</v>
      </c>
      <c r="Z134" s="38"/>
      <c r="AA134" s="41" t="s">
        <v>68</v>
      </c>
      <c r="AB134" s="42">
        <f t="shared" ref="AB134:AH134" si="179">K134+R134</f>
        <v>70.57</v>
      </c>
      <c r="AC134" s="42">
        <f t="shared" si="179"/>
        <v>940.93</v>
      </c>
      <c r="AD134" s="42">
        <f t="shared" si="179"/>
        <v>624.18</v>
      </c>
      <c r="AE134" s="42">
        <f t="shared" si="179"/>
        <v>39.2</v>
      </c>
      <c r="AF134" s="42">
        <f t="shared" si="179"/>
        <v>318</v>
      </c>
      <c r="AG134" s="42">
        <f t="shared" si="179"/>
        <v>0</v>
      </c>
      <c r="AH134" s="42">
        <f t="shared" si="179"/>
        <v>1992.88</v>
      </c>
      <c r="AI134" s="41" t="s">
        <v>33</v>
      </c>
    </row>
    <row r="135" s="15" customFormat="1" ht="16" customHeight="1" spans="1:36">
      <c r="A135" s="37">
        <f t="shared" si="161"/>
        <v>132</v>
      </c>
      <c r="B135" s="38" t="s">
        <v>116</v>
      </c>
      <c r="C135" s="38" t="s">
        <v>402</v>
      </c>
      <c r="D135" s="222" t="s">
        <v>403</v>
      </c>
      <c r="E135" s="38">
        <v>3920.55</v>
      </c>
      <c r="F135" s="38">
        <v>3920.55</v>
      </c>
      <c r="G135" s="39">
        <v>6241.75</v>
      </c>
      <c r="H135" s="38">
        <v>3920.55</v>
      </c>
      <c r="I135" s="39">
        <v>2200</v>
      </c>
      <c r="J135" s="39"/>
      <c r="K135" s="38">
        <f t="shared" si="178"/>
        <v>70.57</v>
      </c>
      <c r="L135" s="38">
        <f t="shared" si="162"/>
        <v>627.29</v>
      </c>
      <c r="M135" s="39">
        <f t="shared" si="163"/>
        <v>499.34</v>
      </c>
      <c r="N135" s="38">
        <f t="shared" si="164"/>
        <v>27.44</v>
      </c>
      <c r="O135" s="39">
        <f t="shared" si="165"/>
        <v>110</v>
      </c>
      <c r="P135" s="39">
        <f t="shared" si="166"/>
        <v>0</v>
      </c>
      <c r="Q135" s="39">
        <f t="shared" si="167"/>
        <v>1334.64</v>
      </c>
      <c r="R135" s="38">
        <f t="shared" si="168"/>
        <v>0</v>
      </c>
      <c r="S135" s="38">
        <f t="shared" si="169"/>
        <v>313.64</v>
      </c>
      <c r="T135" s="39">
        <f t="shared" si="170"/>
        <v>124.84</v>
      </c>
      <c r="U135" s="38">
        <f t="shared" si="171"/>
        <v>11.76</v>
      </c>
      <c r="V135" s="39">
        <f t="shared" si="172"/>
        <v>110</v>
      </c>
      <c r="W135" s="39">
        <f t="shared" si="173"/>
        <v>0</v>
      </c>
      <c r="X135" s="38">
        <f t="shared" si="174"/>
        <v>560.24</v>
      </c>
      <c r="Y135" s="38">
        <f t="shared" si="175"/>
        <v>1894.88</v>
      </c>
      <c r="Z135" s="38"/>
      <c r="AA135" s="41" t="s">
        <v>68</v>
      </c>
      <c r="AB135" s="42">
        <f t="shared" ref="AB135:AH135" si="180">K135+R135</f>
        <v>70.57</v>
      </c>
      <c r="AC135" s="42">
        <f t="shared" si="180"/>
        <v>940.93</v>
      </c>
      <c r="AD135" s="42">
        <f t="shared" si="180"/>
        <v>624.18</v>
      </c>
      <c r="AE135" s="42">
        <f t="shared" si="180"/>
        <v>39.2</v>
      </c>
      <c r="AF135" s="42">
        <f t="shared" si="180"/>
        <v>220</v>
      </c>
      <c r="AG135" s="42">
        <f t="shared" si="180"/>
        <v>0</v>
      </c>
      <c r="AH135" s="42">
        <f t="shared" si="180"/>
        <v>1894.88</v>
      </c>
      <c r="AI135" s="41" t="s">
        <v>33</v>
      </c>
    </row>
    <row r="136" s="15" customFormat="1" ht="16" customHeight="1" spans="1:36">
      <c r="A136" s="37">
        <f t="shared" si="161"/>
        <v>133</v>
      </c>
      <c r="B136" s="38" t="s">
        <v>116</v>
      </c>
      <c r="C136" s="45" t="s">
        <v>410</v>
      </c>
      <c r="D136" s="46" t="s">
        <v>411</v>
      </c>
      <c r="E136" s="38">
        <v>3920.55</v>
      </c>
      <c r="F136" s="38">
        <v>3920.55</v>
      </c>
      <c r="G136" s="39">
        <v>6241.75</v>
      </c>
      <c r="H136" s="38">
        <v>3920.55</v>
      </c>
      <c r="I136" s="39">
        <v>2200</v>
      </c>
      <c r="J136" s="39"/>
      <c r="K136" s="38">
        <f t="shared" si="178"/>
        <v>70.57</v>
      </c>
      <c r="L136" s="38">
        <f t="shared" si="162"/>
        <v>627.29</v>
      </c>
      <c r="M136" s="39">
        <f t="shared" si="163"/>
        <v>499.34</v>
      </c>
      <c r="N136" s="38">
        <f t="shared" si="164"/>
        <v>27.44</v>
      </c>
      <c r="O136" s="39">
        <f t="shared" si="165"/>
        <v>110</v>
      </c>
      <c r="P136" s="39">
        <f t="shared" si="166"/>
        <v>0</v>
      </c>
      <c r="Q136" s="39">
        <f t="shared" si="167"/>
        <v>1334.64</v>
      </c>
      <c r="R136" s="38">
        <f t="shared" si="168"/>
        <v>0</v>
      </c>
      <c r="S136" s="38">
        <f t="shared" si="169"/>
        <v>313.64</v>
      </c>
      <c r="T136" s="39">
        <f t="shared" si="170"/>
        <v>124.84</v>
      </c>
      <c r="U136" s="38">
        <f t="shared" si="171"/>
        <v>11.76</v>
      </c>
      <c r="V136" s="39">
        <f t="shared" si="172"/>
        <v>110</v>
      </c>
      <c r="W136" s="39">
        <f t="shared" si="173"/>
        <v>0</v>
      </c>
      <c r="X136" s="38">
        <f t="shared" si="174"/>
        <v>560.24</v>
      </c>
      <c r="Y136" s="38">
        <f t="shared" si="175"/>
        <v>1894.88</v>
      </c>
      <c r="Z136" s="38"/>
      <c r="AA136" s="41" t="s">
        <v>80</v>
      </c>
      <c r="AB136" s="42">
        <f t="shared" ref="AB136:AH136" si="181">K136+R136</f>
        <v>70.57</v>
      </c>
      <c r="AC136" s="42">
        <f t="shared" si="181"/>
        <v>940.93</v>
      </c>
      <c r="AD136" s="42">
        <f t="shared" si="181"/>
        <v>624.18</v>
      </c>
      <c r="AE136" s="42">
        <f t="shared" si="181"/>
        <v>39.2</v>
      </c>
      <c r="AF136" s="42">
        <f t="shared" si="181"/>
        <v>220</v>
      </c>
      <c r="AG136" s="42">
        <f t="shared" si="181"/>
        <v>0</v>
      </c>
      <c r="AH136" s="42">
        <f t="shared" si="181"/>
        <v>1894.88</v>
      </c>
      <c r="AI136" s="41" t="s">
        <v>33</v>
      </c>
    </row>
    <row r="137" s="15" customFormat="1" ht="16" customHeight="1" spans="1:36">
      <c r="A137" s="37">
        <f t="shared" si="161"/>
        <v>134</v>
      </c>
      <c r="B137" s="38" t="s">
        <v>238</v>
      </c>
      <c r="C137" s="54" t="s">
        <v>412</v>
      </c>
      <c r="D137" s="55" t="s">
        <v>413</v>
      </c>
      <c r="E137" s="39">
        <v>3920.55</v>
      </c>
      <c r="F137" s="38">
        <v>3920.55</v>
      </c>
      <c r="G137" s="39">
        <v>6241.75</v>
      </c>
      <c r="H137" s="39">
        <v>3920.55</v>
      </c>
      <c r="I137" s="39">
        <v>2200</v>
      </c>
      <c r="J137" s="39"/>
      <c r="K137" s="38">
        <f t="shared" si="178"/>
        <v>70.57</v>
      </c>
      <c r="L137" s="38">
        <f t="shared" si="162"/>
        <v>627.29</v>
      </c>
      <c r="M137" s="39">
        <f t="shared" si="163"/>
        <v>499.34</v>
      </c>
      <c r="N137" s="38">
        <f t="shared" si="164"/>
        <v>27.44</v>
      </c>
      <c r="O137" s="39">
        <f t="shared" si="165"/>
        <v>110</v>
      </c>
      <c r="P137" s="39">
        <f t="shared" si="166"/>
        <v>0</v>
      </c>
      <c r="Q137" s="39">
        <f t="shared" si="167"/>
        <v>1334.64</v>
      </c>
      <c r="R137" s="38">
        <f t="shared" si="168"/>
        <v>0</v>
      </c>
      <c r="S137" s="39">
        <f t="shared" si="169"/>
        <v>313.64</v>
      </c>
      <c r="T137" s="39">
        <f t="shared" si="170"/>
        <v>124.84</v>
      </c>
      <c r="U137" s="39">
        <f t="shared" si="171"/>
        <v>11.76</v>
      </c>
      <c r="V137" s="39">
        <f t="shared" si="172"/>
        <v>110</v>
      </c>
      <c r="W137" s="39">
        <f t="shared" si="173"/>
        <v>0</v>
      </c>
      <c r="X137" s="38">
        <f t="shared" si="174"/>
        <v>560.24</v>
      </c>
      <c r="Y137" s="39">
        <f t="shared" si="175"/>
        <v>1894.88</v>
      </c>
      <c r="Z137" s="39"/>
      <c r="AA137" s="41" t="s">
        <v>64</v>
      </c>
      <c r="AB137" s="42">
        <f t="shared" ref="AB137:AH137" si="182">K137+R137</f>
        <v>70.57</v>
      </c>
      <c r="AC137" s="42">
        <f t="shared" si="182"/>
        <v>940.93</v>
      </c>
      <c r="AD137" s="42">
        <f t="shared" si="182"/>
        <v>624.18</v>
      </c>
      <c r="AE137" s="42">
        <f t="shared" si="182"/>
        <v>39.2</v>
      </c>
      <c r="AF137" s="42">
        <f t="shared" si="182"/>
        <v>220</v>
      </c>
      <c r="AG137" s="42">
        <f t="shared" si="182"/>
        <v>0</v>
      </c>
      <c r="AH137" s="42">
        <f t="shared" si="182"/>
        <v>1894.88</v>
      </c>
      <c r="AI137" s="41" t="s">
        <v>33</v>
      </c>
    </row>
    <row r="138" s="15" customFormat="1" ht="16" customHeight="1" spans="1:36">
      <c r="A138" s="37">
        <f t="shared" si="161"/>
        <v>135</v>
      </c>
      <c r="B138" s="38" t="s">
        <v>153</v>
      </c>
      <c r="C138" s="54" t="s">
        <v>414</v>
      </c>
      <c r="D138" s="55" t="s">
        <v>415</v>
      </c>
      <c r="E138" s="39">
        <v>3920.55</v>
      </c>
      <c r="F138" s="38">
        <v>3920.55</v>
      </c>
      <c r="G138" s="39">
        <v>6241.75</v>
      </c>
      <c r="H138" s="39">
        <v>3920.55</v>
      </c>
      <c r="I138" s="39">
        <v>3180</v>
      </c>
      <c r="J138" s="39"/>
      <c r="K138" s="38">
        <f t="shared" si="178"/>
        <v>70.57</v>
      </c>
      <c r="L138" s="38">
        <f t="shared" si="162"/>
        <v>627.29</v>
      </c>
      <c r="M138" s="39">
        <f t="shared" si="163"/>
        <v>499.34</v>
      </c>
      <c r="N138" s="38">
        <f t="shared" si="164"/>
        <v>27.44</v>
      </c>
      <c r="O138" s="39">
        <f t="shared" si="165"/>
        <v>159</v>
      </c>
      <c r="P138" s="39">
        <f t="shared" si="166"/>
        <v>0</v>
      </c>
      <c r="Q138" s="39">
        <f t="shared" si="167"/>
        <v>1383.64</v>
      </c>
      <c r="R138" s="38">
        <f t="shared" si="168"/>
        <v>0</v>
      </c>
      <c r="S138" s="39">
        <f t="shared" si="169"/>
        <v>313.64</v>
      </c>
      <c r="T138" s="39">
        <f t="shared" si="170"/>
        <v>124.84</v>
      </c>
      <c r="U138" s="39">
        <f t="shared" si="171"/>
        <v>11.76</v>
      </c>
      <c r="V138" s="39">
        <f t="shared" si="172"/>
        <v>159</v>
      </c>
      <c r="W138" s="39">
        <f t="shared" si="173"/>
        <v>0</v>
      </c>
      <c r="X138" s="38">
        <f t="shared" si="174"/>
        <v>609.24</v>
      </c>
      <c r="Y138" s="39">
        <f t="shared" si="175"/>
        <v>1992.88</v>
      </c>
      <c r="Z138" s="39"/>
      <c r="AA138" s="41" t="s">
        <v>77</v>
      </c>
      <c r="AB138" s="42">
        <f t="shared" ref="AB138:AH138" si="183">K138+R138</f>
        <v>70.57</v>
      </c>
      <c r="AC138" s="42">
        <f t="shared" si="183"/>
        <v>940.93</v>
      </c>
      <c r="AD138" s="42">
        <f t="shared" si="183"/>
        <v>624.18</v>
      </c>
      <c r="AE138" s="42">
        <f t="shared" si="183"/>
        <v>39.2</v>
      </c>
      <c r="AF138" s="42">
        <f t="shared" si="183"/>
        <v>318</v>
      </c>
      <c r="AG138" s="42">
        <f t="shared" si="183"/>
        <v>0</v>
      </c>
      <c r="AH138" s="42">
        <f t="shared" si="183"/>
        <v>1992.88</v>
      </c>
      <c r="AI138" s="41" t="s">
        <v>36</v>
      </c>
    </row>
    <row r="139" s="15" customFormat="1" ht="16" customHeight="1" spans="1:36">
      <c r="A139" s="37">
        <f t="shared" si="161"/>
        <v>136</v>
      </c>
      <c r="B139" s="38" t="s">
        <v>113</v>
      </c>
      <c r="C139" s="54" t="s">
        <v>416</v>
      </c>
      <c r="D139" s="55" t="s">
        <v>417</v>
      </c>
      <c r="E139" s="39">
        <v>3920.55</v>
      </c>
      <c r="F139" s="38">
        <v>3920.55</v>
      </c>
      <c r="G139" s="39">
        <v>6241.75</v>
      </c>
      <c r="H139" s="39">
        <v>3920.55</v>
      </c>
      <c r="I139" s="39">
        <v>4180</v>
      </c>
      <c r="J139" s="39"/>
      <c r="K139" s="38">
        <f t="shared" si="178"/>
        <v>70.57</v>
      </c>
      <c r="L139" s="38">
        <f t="shared" si="162"/>
        <v>627.29</v>
      </c>
      <c r="M139" s="39">
        <f t="shared" si="163"/>
        <v>499.34</v>
      </c>
      <c r="N139" s="38">
        <f t="shared" si="164"/>
        <v>27.44</v>
      </c>
      <c r="O139" s="39">
        <f t="shared" si="165"/>
        <v>209</v>
      </c>
      <c r="P139" s="39">
        <f t="shared" si="166"/>
        <v>0</v>
      </c>
      <c r="Q139" s="39">
        <f t="shared" si="167"/>
        <v>1433.64</v>
      </c>
      <c r="R139" s="38">
        <f t="shared" si="168"/>
        <v>0</v>
      </c>
      <c r="S139" s="39">
        <f t="shared" si="169"/>
        <v>313.64</v>
      </c>
      <c r="T139" s="39">
        <f t="shared" si="170"/>
        <v>124.84</v>
      </c>
      <c r="U139" s="39">
        <f t="shared" si="171"/>
        <v>11.76</v>
      </c>
      <c r="V139" s="39">
        <f t="shared" si="172"/>
        <v>209</v>
      </c>
      <c r="W139" s="39">
        <f t="shared" si="173"/>
        <v>0</v>
      </c>
      <c r="X139" s="38">
        <f t="shared" si="174"/>
        <v>659.24</v>
      </c>
      <c r="Y139" s="39">
        <f t="shared" si="175"/>
        <v>2092.88</v>
      </c>
      <c r="Z139" s="39"/>
      <c r="AA139" s="41" t="s">
        <v>58</v>
      </c>
      <c r="AB139" s="42">
        <f t="shared" ref="AB139:AH139" si="184">K139+R139</f>
        <v>70.57</v>
      </c>
      <c r="AC139" s="42">
        <f t="shared" si="184"/>
        <v>940.93</v>
      </c>
      <c r="AD139" s="42">
        <f t="shared" si="184"/>
        <v>624.18</v>
      </c>
      <c r="AE139" s="42">
        <f t="shared" si="184"/>
        <v>39.2</v>
      </c>
      <c r="AF139" s="42">
        <f t="shared" si="184"/>
        <v>418</v>
      </c>
      <c r="AG139" s="42">
        <f t="shared" si="184"/>
        <v>0</v>
      </c>
      <c r="AH139" s="42">
        <f t="shared" si="184"/>
        <v>2092.88</v>
      </c>
      <c r="AI139" s="41" t="s">
        <v>35</v>
      </c>
    </row>
    <row r="140" s="17" customFormat="1" ht="16" customHeight="1" spans="1:36">
      <c r="A140" s="37">
        <f t="shared" si="161"/>
        <v>137</v>
      </c>
      <c r="B140" s="38" t="s">
        <v>46</v>
      </c>
      <c r="C140" s="56" t="s">
        <v>418</v>
      </c>
      <c r="D140" s="40" t="s">
        <v>419</v>
      </c>
      <c r="E140" s="38">
        <v>3920.55</v>
      </c>
      <c r="F140" s="38">
        <v>3920.55</v>
      </c>
      <c r="G140" s="39">
        <v>6241.75</v>
      </c>
      <c r="H140" s="38">
        <v>3920.55</v>
      </c>
      <c r="I140" s="39">
        <v>4180</v>
      </c>
      <c r="J140" s="39"/>
      <c r="K140" s="38">
        <f t="shared" si="178"/>
        <v>70.57</v>
      </c>
      <c r="L140" s="38">
        <f t="shared" si="162"/>
        <v>627.29</v>
      </c>
      <c r="M140" s="39">
        <f t="shared" si="163"/>
        <v>499.34</v>
      </c>
      <c r="N140" s="38">
        <f t="shared" si="164"/>
        <v>27.44</v>
      </c>
      <c r="O140" s="39">
        <f t="shared" si="165"/>
        <v>209</v>
      </c>
      <c r="P140" s="39">
        <f t="shared" si="166"/>
        <v>0</v>
      </c>
      <c r="Q140" s="39">
        <f t="shared" si="167"/>
        <v>1433.64</v>
      </c>
      <c r="R140" s="38">
        <f t="shared" si="168"/>
        <v>0</v>
      </c>
      <c r="S140" s="38">
        <f t="shared" si="169"/>
        <v>313.64</v>
      </c>
      <c r="T140" s="39">
        <f t="shared" si="170"/>
        <v>124.84</v>
      </c>
      <c r="U140" s="38">
        <f t="shared" si="171"/>
        <v>11.76</v>
      </c>
      <c r="V140" s="39">
        <f t="shared" si="172"/>
        <v>209</v>
      </c>
      <c r="W140" s="39">
        <f t="shared" si="173"/>
        <v>0</v>
      </c>
      <c r="X140" s="38">
        <f t="shared" si="174"/>
        <v>659.24</v>
      </c>
      <c r="Y140" s="38">
        <f t="shared" si="175"/>
        <v>2092.88</v>
      </c>
      <c r="Z140" s="38"/>
      <c r="AA140" s="41" t="s">
        <v>46</v>
      </c>
      <c r="AB140" s="42">
        <f t="shared" ref="AB140:AH140" si="185">K140+R140</f>
        <v>70.57</v>
      </c>
      <c r="AC140" s="42">
        <f t="shared" si="185"/>
        <v>940.93</v>
      </c>
      <c r="AD140" s="42">
        <f t="shared" si="185"/>
        <v>624.18</v>
      </c>
      <c r="AE140" s="42">
        <f t="shared" si="185"/>
        <v>39.2</v>
      </c>
      <c r="AF140" s="42">
        <f t="shared" si="185"/>
        <v>418</v>
      </c>
      <c r="AG140" s="42">
        <f t="shared" si="185"/>
        <v>0</v>
      </c>
      <c r="AH140" s="42">
        <f t="shared" si="185"/>
        <v>2092.88</v>
      </c>
      <c r="AI140" s="41" t="s">
        <v>31</v>
      </c>
      <c r="AJ140" s="15"/>
    </row>
    <row r="141" s="17" customFormat="1" ht="16" customHeight="1" spans="1:36">
      <c r="A141" s="37">
        <f t="shared" si="161"/>
        <v>138</v>
      </c>
      <c r="B141" s="38" t="s">
        <v>143</v>
      </c>
      <c r="C141" s="56" t="s">
        <v>420</v>
      </c>
      <c r="D141" s="40" t="s">
        <v>421</v>
      </c>
      <c r="E141" s="38">
        <v>3920.55</v>
      </c>
      <c r="F141" s="38">
        <v>3920.55</v>
      </c>
      <c r="G141" s="39">
        <v>6241.75</v>
      </c>
      <c r="H141" s="38">
        <v>3920.55</v>
      </c>
      <c r="I141" s="39">
        <v>4180</v>
      </c>
      <c r="J141" s="39"/>
      <c r="K141" s="38">
        <f t="shared" si="178"/>
        <v>70.57</v>
      </c>
      <c r="L141" s="38">
        <f t="shared" si="162"/>
        <v>627.29</v>
      </c>
      <c r="M141" s="39">
        <f t="shared" si="163"/>
        <v>499.34</v>
      </c>
      <c r="N141" s="38">
        <f t="shared" si="164"/>
        <v>27.44</v>
      </c>
      <c r="O141" s="39">
        <f t="shared" si="165"/>
        <v>209</v>
      </c>
      <c r="P141" s="39">
        <f t="shared" si="166"/>
        <v>0</v>
      </c>
      <c r="Q141" s="39">
        <f t="shared" si="167"/>
        <v>1433.64</v>
      </c>
      <c r="R141" s="38">
        <f t="shared" si="168"/>
        <v>0</v>
      </c>
      <c r="S141" s="38">
        <f t="shared" si="169"/>
        <v>313.64</v>
      </c>
      <c r="T141" s="39">
        <f t="shared" si="170"/>
        <v>124.84</v>
      </c>
      <c r="U141" s="38">
        <f t="shared" si="171"/>
        <v>11.76</v>
      </c>
      <c r="V141" s="39">
        <f t="shared" si="172"/>
        <v>209</v>
      </c>
      <c r="W141" s="39">
        <f t="shared" si="173"/>
        <v>0</v>
      </c>
      <c r="X141" s="38">
        <f t="shared" si="174"/>
        <v>659.24</v>
      </c>
      <c r="Y141" s="38">
        <f t="shared" si="175"/>
        <v>2092.88</v>
      </c>
      <c r="Z141" s="38"/>
      <c r="AA141" s="41" t="s">
        <v>82</v>
      </c>
      <c r="AB141" s="42">
        <f t="shared" ref="AB141:AH141" si="186">K141+R141</f>
        <v>70.57</v>
      </c>
      <c r="AC141" s="42">
        <f t="shared" si="186"/>
        <v>940.93</v>
      </c>
      <c r="AD141" s="42">
        <f t="shared" si="186"/>
        <v>624.18</v>
      </c>
      <c r="AE141" s="42">
        <f t="shared" si="186"/>
        <v>39.2</v>
      </c>
      <c r="AF141" s="42">
        <f t="shared" si="186"/>
        <v>418</v>
      </c>
      <c r="AG141" s="42">
        <f t="shared" si="186"/>
        <v>0</v>
      </c>
      <c r="AH141" s="42">
        <f t="shared" si="186"/>
        <v>2092.88</v>
      </c>
      <c r="AI141" s="41" t="s">
        <v>31</v>
      </c>
      <c r="AJ141" s="15"/>
    </row>
    <row r="142" s="17" customFormat="1" ht="16" customHeight="1" spans="1:36">
      <c r="A142" s="37">
        <f t="shared" si="161"/>
        <v>139</v>
      </c>
      <c r="B142" s="38" t="s">
        <v>422</v>
      </c>
      <c r="C142" s="39" t="s">
        <v>423</v>
      </c>
      <c r="D142" s="40" t="s">
        <v>424</v>
      </c>
      <c r="E142" s="38">
        <v>3920.55</v>
      </c>
      <c r="F142" s="38">
        <v>3920.55</v>
      </c>
      <c r="G142" s="39">
        <v>6241.75</v>
      </c>
      <c r="H142" s="38">
        <v>3920.55</v>
      </c>
      <c r="I142" s="39">
        <v>3180</v>
      </c>
      <c r="J142" s="39"/>
      <c r="K142" s="38">
        <f t="shared" si="178"/>
        <v>70.57</v>
      </c>
      <c r="L142" s="38">
        <f t="shared" si="162"/>
        <v>627.29</v>
      </c>
      <c r="M142" s="39">
        <f t="shared" si="163"/>
        <v>499.34</v>
      </c>
      <c r="N142" s="38">
        <f t="shared" si="164"/>
        <v>27.44</v>
      </c>
      <c r="O142" s="39">
        <f t="shared" si="165"/>
        <v>159</v>
      </c>
      <c r="P142" s="39">
        <f t="shared" si="166"/>
        <v>0</v>
      </c>
      <c r="Q142" s="39">
        <f t="shared" si="167"/>
        <v>1383.64</v>
      </c>
      <c r="R142" s="38">
        <f t="shared" si="168"/>
        <v>0</v>
      </c>
      <c r="S142" s="38">
        <f t="shared" si="169"/>
        <v>313.64</v>
      </c>
      <c r="T142" s="39">
        <f t="shared" si="170"/>
        <v>124.84</v>
      </c>
      <c r="U142" s="38">
        <f t="shared" si="171"/>
        <v>11.76</v>
      </c>
      <c r="V142" s="39">
        <f t="shared" si="172"/>
        <v>159</v>
      </c>
      <c r="W142" s="39">
        <f t="shared" si="173"/>
        <v>0</v>
      </c>
      <c r="X142" s="38">
        <f t="shared" si="174"/>
        <v>609.24</v>
      </c>
      <c r="Y142" s="38">
        <f t="shared" si="175"/>
        <v>1992.88</v>
      </c>
      <c r="Z142" s="38"/>
      <c r="AA142" s="41" t="s">
        <v>55</v>
      </c>
      <c r="AB142" s="42">
        <f t="shared" ref="AB142:AH142" si="187">K142+R142</f>
        <v>70.57</v>
      </c>
      <c r="AC142" s="42">
        <f t="shared" si="187"/>
        <v>940.93</v>
      </c>
      <c r="AD142" s="42">
        <f t="shared" si="187"/>
        <v>624.18</v>
      </c>
      <c r="AE142" s="42">
        <f t="shared" si="187"/>
        <v>39.2</v>
      </c>
      <c r="AF142" s="42">
        <f t="shared" si="187"/>
        <v>318</v>
      </c>
      <c r="AG142" s="42">
        <f t="shared" si="187"/>
        <v>0</v>
      </c>
      <c r="AH142" s="42">
        <f t="shared" si="187"/>
        <v>1992.88</v>
      </c>
      <c r="AI142" s="41" t="s">
        <v>35</v>
      </c>
      <c r="AJ142" s="15"/>
    </row>
    <row r="143" s="17" customFormat="1" ht="16" customHeight="1" spans="1:36">
      <c r="A143" s="37">
        <f t="shared" si="161"/>
        <v>140</v>
      </c>
      <c r="B143" s="38" t="s">
        <v>422</v>
      </c>
      <c r="C143" s="39" t="s">
        <v>425</v>
      </c>
      <c r="D143" s="40" t="s">
        <v>426</v>
      </c>
      <c r="E143" s="38">
        <v>3920.55</v>
      </c>
      <c r="F143" s="38">
        <v>3920.55</v>
      </c>
      <c r="G143" s="39">
        <v>6241.75</v>
      </c>
      <c r="H143" s="38">
        <v>3920.55</v>
      </c>
      <c r="I143" s="39">
        <v>3180</v>
      </c>
      <c r="J143" s="39"/>
      <c r="K143" s="38">
        <f t="shared" si="178"/>
        <v>70.57</v>
      </c>
      <c r="L143" s="38">
        <f t="shared" si="162"/>
        <v>627.29</v>
      </c>
      <c r="M143" s="39">
        <f t="shared" si="163"/>
        <v>499.34</v>
      </c>
      <c r="N143" s="38">
        <f t="shared" si="164"/>
        <v>27.44</v>
      </c>
      <c r="O143" s="39">
        <f t="shared" si="165"/>
        <v>159</v>
      </c>
      <c r="P143" s="39">
        <f t="shared" si="166"/>
        <v>0</v>
      </c>
      <c r="Q143" s="39">
        <f t="shared" si="167"/>
        <v>1383.64</v>
      </c>
      <c r="R143" s="38">
        <f t="shared" si="168"/>
        <v>0</v>
      </c>
      <c r="S143" s="38">
        <f t="shared" si="169"/>
        <v>313.64</v>
      </c>
      <c r="T143" s="39">
        <f t="shared" si="170"/>
        <v>124.84</v>
      </c>
      <c r="U143" s="38">
        <f t="shared" si="171"/>
        <v>11.76</v>
      </c>
      <c r="V143" s="39">
        <f t="shared" si="172"/>
        <v>159</v>
      </c>
      <c r="W143" s="39">
        <f t="shared" si="173"/>
        <v>0</v>
      </c>
      <c r="X143" s="38">
        <f t="shared" si="174"/>
        <v>609.24</v>
      </c>
      <c r="Y143" s="38">
        <f t="shared" si="175"/>
        <v>1992.88</v>
      </c>
      <c r="Z143" s="38"/>
      <c r="AA143" s="41" t="s">
        <v>55</v>
      </c>
      <c r="AB143" s="42">
        <f t="shared" ref="AB143:AH143" si="188">K143+R143</f>
        <v>70.57</v>
      </c>
      <c r="AC143" s="42">
        <f t="shared" si="188"/>
        <v>940.93</v>
      </c>
      <c r="AD143" s="42">
        <f t="shared" si="188"/>
        <v>624.18</v>
      </c>
      <c r="AE143" s="42">
        <f t="shared" si="188"/>
        <v>39.2</v>
      </c>
      <c r="AF143" s="42">
        <f t="shared" si="188"/>
        <v>318</v>
      </c>
      <c r="AG143" s="42">
        <f t="shared" si="188"/>
        <v>0</v>
      </c>
      <c r="AH143" s="42">
        <f t="shared" si="188"/>
        <v>1992.88</v>
      </c>
      <c r="AI143" s="41" t="s">
        <v>35</v>
      </c>
      <c r="AJ143" s="15"/>
    </row>
    <row r="144" s="17" customFormat="1" ht="16" customHeight="1" spans="1:36">
      <c r="A144" s="37">
        <f t="shared" si="161"/>
        <v>141</v>
      </c>
      <c r="B144" s="38" t="s">
        <v>189</v>
      </c>
      <c r="C144" s="39" t="s">
        <v>427</v>
      </c>
      <c r="D144" s="40" t="s">
        <v>428</v>
      </c>
      <c r="E144" s="38">
        <v>3920.55</v>
      </c>
      <c r="F144" s="38">
        <v>3920.55</v>
      </c>
      <c r="G144" s="39">
        <v>6241.75</v>
      </c>
      <c r="H144" s="38">
        <v>3920.55</v>
      </c>
      <c r="I144" s="39">
        <v>3180</v>
      </c>
      <c r="J144" s="39"/>
      <c r="K144" s="38">
        <f t="shared" si="178"/>
        <v>70.57</v>
      </c>
      <c r="L144" s="38">
        <f t="shared" si="162"/>
        <v>627.29</v>
      </c>
      <c r="M144" s="39">
        <f t="shared" si="163"/>
        <v>499.34</v>
      </c>
      <c r="N144" s="38">
        <f t="shared" si="164"/>
        <v>27.44</v>
      </c>
      <c r="O144" s="39">
        <f t="shared" si="165"/>
        <v>159</v>
      </c>
      <c r="P144" s="39">
        <f t="shared" si="166"/>
        <v>0</v>
      </c>
      <c r="Q144" s="39">
        <f t="shared" si="167"/>
        <v>1383.64</v>
      </c>
      <c r="R144" s="38">
        <f t="shared" si="168"/>
        <v>0</v>
      </c>
      <c r="S144" s="38">
        <f t="shared" si="169"/>
        <v>313.64</v>
      </c>
      <c r="T144" s="39">
        <f t="shared" si="170"/>
        <v>124.84</v>
      </c>
      <c r="U144" s="38">
        <f t="shared" si="171"/>
        <v>11.76</v>
      </c>
      <c r="V144" s="39">
        <f t="shared" si="172"/>
        <v>159</v>
      </c>
      <c r="W144" s="39">
        <f t="shared" si="173"/>
        <v>0</v>
      </c>
      <c r="X144" s="38">
        <f t="shared" si="174"/>
        <v>609.24</v>
      </c>
      <c r="Y144" s="38">
        <f t="shared" si="175"/>
        <v>1992.88</v>
      </c>
      <c r="Z144" s="38"/>
      <c r="AA144" s="41" t="s">
        <v>52</v>
      </c>
      <c r="AB144" s="42">
        <f t="shared" ref="AB144:AH144" si="189">K144+R144</f>
        <v>70.57</v>
      </c>
      <c r="AC144" s="42">
        <f t="shared" si="189"/>
        <v>940.93</v>
      </c>
      <c r="AD144" s="42">
        <f t="shared" si="189"/>
        <v>624.18</v>
      </c>
      <c r="AE144" s="42">
        <f t="shared" si="189"/>
        <v>39.2</v>
      </c>
      <c r="AF144" s="42">
        <f t="shared" si="189"/>
        <v>318</v>
      </c>
      <c r="AG144" s="42">
        <f t="shared" si="189"/>
        <v>0</v>
      </c>
      <c r="AH144" s="42">
        <f t="shared" si="189"/>
        <v>1992.88</v>
      </c>
      <c r="AI144" s="41" t="s">
        <v>33</v>
      </c>
      <c r="AJ144" s="15"/>
    </row>
    <row r="145" s="17" customFormat="1" ht="16" customHeight="1" spans="1:36">
      <c r="A145" s="37">
        <f t="shared" si="161"/>
        <v>142</v>
      </c>
      <c r="B145" s="38" t="s">
        <v>153</v>
      </c>
      <c r="C145" s="39" t="s">
        <v>429</v>
      </c>
      <c r="D145" s="40" t="s">
        <v>430</v>
      </c>
      <c r="E145" s="38">
        <v>3920.55</v>
      </c>
      <c r="F145" s="38">
        <v>3920.55</v>
      </c>
      <c r="G145" s="39">
        <v>6241.75</v>
      </c>
      <c r="H145" s="38">
        <v>3920.55</v>
      </c>
      <c r="I145" s="39">
        <v>2200</v>
      </c>
      <c r="J145" s="39"/>
      <c r="K145" s="38">
        <f t="shared" si="178"/>
        <v>70.57</v>
      </c>
      <c r="L145" s="38">
        <f t="shared" si="162"/>
        <v>627.29</v>
      </c>
      <c r="M145" s="39">
        <f t="shared" si="163"/>
        <v>499.34</v>
      </c>
      <c r="N145" s="38">
        <f t="shared" si="164"/>
        <v>27.44</v>
      </c>
      <c r="O145" s="39">
        <f t="shared" si="165"/>
        <v>110</v>
      </c>
      <c r="P145" s="39">
        <f t="shared" si="166"/>
        <v>0</v>
      </c>
      <c r="Q145" s="39">
        <f t="shared" si="167"/>
        <v>1334.64</v>
      </c>
      <c r="R145" s="38">
        <f t="shared" si="168"/>
        <v>0</v>
      </c>
      <c r="S145" s="38">
        <f t="shared" si="169"/>
        <v>313.64</v>
      </c>
      <c r="T145" s="39">
        <f t="shared" si="170"/>
        <v>124.84</v>
      </c>
      <c r="U145" s="38">
        <f t="shared" si="171"/>
        <v>11.76</v>
      </c>
      <c r="V145" s="39">
        <f t="shared" si="172"/>
        <v>110</v>
      </c>
      <c r="W145" s="39">
        <f t="shared" si="173"/>
        <v>0</v>
      </c>
      <c r="X145" s="38">
        <f t="shared" si="174"/>
        <v>560.24</v>
      </c>
      <c r="Y145" s="38">
        <f t="shared" si="175"/>
        <v>1894.88</v>
      </c>
      <c r="Z145" s="38"/>
      <c r="AA145" s="41" t="s">
        <v>77</v>
      </c>
      <c r="AB145" s="42">
        <f t="shared" ref="AB145:AH145" si="190">K145+R145</f>
        <v>70.57</v>
      </c>
      <c r="AC145" s="42">
        <f t="shared" si="190"/>
        <v>940.93</v>
      </c>
      <c r="AD145" s="42">
        <f t="shared" si="190"/>
        <v>624.18</v>
      </c>
      <c r="AE145" s="42">
        <f t="shared" si="190"/>
        <v>39.2</v>
      </c>
      <c r="AF145" s="42">
        <f t="shared" si="190"/>
        <v>220</v>
      </c>
      <c r="AG145" s="42">
        <f t="shared" si="190"/>
        <v>0</v>
      </c>
      <c r="AH145" s="42">
        <f t="shared" si="190"/>
        <v>1894.88</v>
      </c>
      <c r="AI145" s="41" t="s">
        <v>36</v>
      </c>
      <c r="AJ145" s="15"/>
    </row>
    <row r="146" s="17" customFormat="1" ht="16" customHeight="1" spans="1:36">
      <c r="A146" s="37">
        <f t="shared" si="161"/>
        <v>143</v>
      </c>
      <c r="B146" s="38" t="s">
        <v>153</v>
      </c>
      <c r="C146" s="39" t="s">
        <v>431</v>
      </c>
      <c r="D146" s="40" t="s">
        <v>432</v>
      </c>
      <c r="E146" s="38">
        <v>3920.55</v>
      </c>
      <c r="F146" s="38">
        <v>3920.55</v>
      </c>
      <c r="G146" s="39">
        <v>6241.75</v>
      </c>
      <c r="H146" s="38">
        <v>3920.55</v>
      </c>
      <c r="I146" s="39">
        <v>3180</v>
      </c>
      <c r="J146" s="39"/>
      <c r="K146" s="38">
        <f t="shared" si="178"/>
        <v>70.57</v>
      </c>
      <c r="L146" s="38">
        <f t="shared" si="162"/>
        <v>627.29</v>
      </c>
      <c r="M146" s="39">
        <f t="shared" si="163"/>
        <v>499.34</v>
      </c>
      <c r="N146" s="38">
        <f t="shared" si="164"/>
        <v>27.44</v>
      </c>
      <c r="O146" s="39">
        <f t="shared" si="165"/>
        <v>159</v>
      </c>
      <c r="P146" s="39">
        <f t="shared" si="166"/>
        <v>0</v>
      </c>
      <c r="Q146" s="39">
        <f t="shared" si="167"/>
        <v>1383.64</v>
      </c>
      <c r="R146" s="38">
        <f t="shared" si="168"/>
        <v>0</v>
      </c>
      <c r="S146" s="38">
        <f t="shared" si="169"/>
        <v>313.64</v>
      </c>
      <c r="T146" s="39">
        <f t="shared" si="170"/>
        <v>124.84</v>
      </c>
      <c r="U146" s="38">
        <f t="shared" si="171"/>
        <v>11.76</v>
      </c>
      <c r="V146" s="39">
        <f t="shared" si="172"/>
        <v>159</v>
      </c>
      <c r="W146" s="39">
        <f t="shared" si="173"/>
        <v>0</v>
      </c>
      <c r="X146" s="38">
        <f t="shared" si="174"/>
        <v>609.24</v>
      </c>
      <c r="Y146" s="38">
        <f t="shared" si="175"/>
        <v>1992.88</v>
      </c>
      <c r="Z146" s="38"/>
      <c r="AA146" s="41" t="s">
        <v>57</v>
      </c>
      <c r="AB146" s="42">
        <f t="shared" ref="AB146:AH146" si="191">K146+R146</f>
        <v>70.57</v>
      </c>
      <c r="AC146" s="42">
        <f t="shared" si="191"/>
        <v>940.93</v>
      </c>
      <c r="AD146" s="42">
        <f t="shared" si="191"/>
        <v>624.18</v>
      </c>
      <c r="AE146" s="42">
        <f t="shared" si="191"/>
        <v>39.2</v>
      </c>
      <c r="AF146" s="42">
        <f t="shared" si="191"/>
        <v>318</v>
      </c>
      <c r="AG146" s="42">
        <f t="shared" si="191"/>
        <v>0</v>
      </c>
      <c r="AH146" s="42">
        <f t="shared" si="191"/>
        <v>1992.88</v>
      </c>
      <c r="AI146" s="41" t="s">
        <v>36</v>
      </c>
      <c r="AJ146" s="15"/>
    </row>
    <row r="147" s="17" customFormat="1" ht="16" customHeight="1" spans="1:36">
      <c r="A147" s="37">
        <f t="shared" si="161"/>
        <v>144</v>
      </c>
      <c r="B147" s="38" t="s">
        <v>153</v>
      </c>
      <c r="C147" s="39" t="s">
        <v>433</v>
      </c>
      <c r="D147" s="40" t="s">
        <v>434</v>
      </c>
      <c r="E147" s="38">
        <v>3920.55</v>
      </c>
      <c r="F147" s="38">
        <v>3920.55</v>
      </c>
      <c r="G147" s="39">
        <v>6241.75</v>
      </c>
      <c r="H147" s="38">
        <v>3920.55</v>
      </c>
      <c r="I147" s="39">
        <v>3180</v>
      </c>
      <c r="J147" s="39"/>
      <c r="K147" s="38">
        <f t="shared" si="178"/>
        <v>70.57</v>
      </c>
      <c r="L147" s="38">
        <f t="shared" si="162"/>
        <v>627.29</v>
      </c>
      <c r="M147" s="39">
        <f t="shared" si="163"/>
        <v>499.34</v>
      </c>
      <c r="N147" s="38">
        <f t="shared" si="164"/>
        <v>27.44</v>
      </c>
      <c r="O147" s="39">
        <f t="shared" si="165"/>
        <v>159</v>
      </c>
      <c r="P147" s="39">
        <f t="shared" si="166"/>
        <v>0</v>
      </c>
      <c r="Q147" s="39">
        <f t="shared" si="167"/>
        <v>1383.64</v>
      </c>
      <c r="R147" s="38">
        <f t="shared" si="168"/>
        <v>0</v>
      </c>
      <c r="S147" s="38">
        <f t="shared" si="169"/>
        <v>313.64</v>
      </c>
      <c r="T147" s="39">
        <f t="shared" si="170"/>
        <v>124.84</v>
      </c>
      <c r="U147" s="38">
        <f t="shared" si="171"/>
        <v>11.76</v>
      </c>
      <c r="V147" s="39">
        <f t="shared" si="172"/>
        <v>159</v>
      </c>
      <c r="W147" s="39">
        <f t="shared" si="173"/>
        <v>0</v>
      </c>
      <c r="X147" s="38">
        <f t="shared" si="174"/>
        <v>609.24</v>
      </c>
      <c r="Y147" s="38">
        <f t="shared" si="175"/>
        <v>1992.88</v>
      </c>
      <c r="Z147" s="38"/>
      <c r="AA147" s="41" t="s">
        <v>56</v>
      </c>
      <c r="AB147" s="42">
        <f t="shared" ref="AB147:AH147" si="192">K147+R147</f>
        <v>70.57</v>
      </c>
      <c r="AC147" s="42">
        <f t="shared" si="192"/>
        <v>940.93</v>
      </c>
      <c r="AD147" s="42">
        <f t="shared" si="192"/>
        <v>624.18</v>
      </c>
      <c r="AE147" s="42">
        <f t="shared" si="192"/>
        <v>39.2</v>
      </c>
      <c r="AF147" s="42">
        <f t="shared" si="192"/>
        <v>318</v>
      </c>
      <c r="AG147" s="42">
        <f t="shared" si="192"/>
        <v>0</v>
      </c>
      <c r="AH147" s="42">
        <f t="shared" si="192"/>
        <v>1992.88</v>
      </c>
      <c r="AI147" s="41" t="s">
        <v>36</v>
      </c>
      <c r="AJ147" s="15"/>
    </row>
    <row r="148" s="17" customFormat="1" ht="16" customHeight="1" spans="1:36">
      <c r="A148" s="37">
        <f t="shared" si="161"/>
        <v>145</v>
      </c>
      <c r="B148" s="38" t="s">
        <v>153</v>
      </c>
      <c r="C148" s="39" t="s">
        <v>435</v>
      </c>
      <c r="D148" s="40" t="s">
        <v>436</v>
      </c>
      <c r="E148" s="38">
        <v>3920.55</v>
      </c>
      <c r="F148" s="38">
        <v>3920.55</v>
      </c>
      <c r="G148" s="39">
        <v>6241.75</v>
      </c>
      <c r="H148" s="38">
        <v>3920.55</v>
      </c>
      <c r="I148" s="39">
        <v>3180</v>
      </c>
      <c r="J148" s="39"/>
      <c r="K148" s="38">
        <f t="shared" si="178"/>
        <v>70.57</v>
      </c>
      <c r="L148" s="38">
        <f t="shared" si="162"/>
        <v>627.29</v>
      </c>
      <c r="M148" s="39">
        <f t="shared" si="163"/>
        <v>499.34</v>
      </c>
      <c r="N148" s="38">
        <f t="shared" si="164"/>
        <v>27.44</v>
      </c>
      <c r="O148" s="39">
        <f t="shared" si="165"/>
        <v>159</v>
      </c>
      <c r="P148" s="39">
        <f t="shared" si="166"/>
        <v>0</v>
      </c>
      <c r="Q148" s="39">
        <f t="shared" si="167"/>
        <v>1383.64</v>
      </c>
      <c r="R148" s="38">
        <f t="shared" si="168"/>
        <v>0</v>
      </c>
      <c r="S148" s="38">
        <f t="shared" si="169"/>
        <v>313.64</v>
      </c>
      <c r="T148" s="39">
        <f t="shared" si="170"/>
        <v>124.84</v>
      </c>
      <c r="U148" s="38">
        <f t="shared" si="171"/>
        <v>11.76</v>
      </c>
      <c r="V148" s="39">
        <f t="shared" si="172"/>
        <v>159</v>
      </c>
      <c r="W148" s="39">
        <f t="shared" si="173"/>
        <v>0</v>
      </c>
      <c r="X148" s="38">
        <f t="shared" si="174"/>
        <v>609.24</v>
      </c>
      <c r="Y148" s="38">
        <f t="shared" si="175"/>
        <v>1992.88</v>
      </c>
      <c r="Z148" s="38"/>
      <c r="AA148" s="41" t="s">
        <v>57</v>
      </c>
      <c r="AB148" s="42">
        <f t="shared" ref="AB148:AH148" si="193">K148+R148</f>
        <v>70.57</v>
      </c>
      <c r="AC148" s="42">
        <f t="shared" si="193"/>
        <v>940.93</v>
      </c>
      <c r="AD148" s="42">
        <f t="shared" si="193"/>
        <v>624.18</v>
      </c>
      <c r="AE148" s="42">
        <f t="shared" si="193"/>
        <v>39.2</v>
      </c>
      <c r="AF148" s="42">
        <f t="shared" si="193"/>
        <v>318</v>
      </c>
      <c r="AG148" s="42">
        <f t="shared" si="193"/>
        <v>0</v>
      </c>
      <c r="AH148" s="42">
        <f t="shared" si="193"/>
        <v>1992.88</v>
      </c>
      <c r="AI148" s="41" t="s">
        <v>36</v>
      </c>
      <c r="AJ148" s="15"/>
    </row>
    <row r="149" s="17" customFormat="1" ht="16" customHeight="1" spans="1:36">
      <c r="A149" s="37">
        <f t="shared" si="161"/>
        <v>146</v>
      </c>
      <c r="B149" s="38" t="s">
        <v>46</v>
      </c>
      <c r="C149" s="39" t="s">
        <v>437</v>
      </c>
      <c r="D149" s="40" t="s">
        <v>438</v>
      </c>
      <c r="E149" s="38">
        <v>3920.55</v>
      </c>
      <c r="F149" s="38">
        <v>3920.55</v>
      </c>
      <c r="G149" s="39">
        <v>6241.75</v>
      </c>
      <c r="H149" s="38">
        <v>3920.55</v>
      </c>
      <c r="I149" s="39">
        <v>4180</v>
      </c>
      <c r="J149" s="39"/>
      <c r="K149" s="38">
        <f t="shared" si="178"/>
        <v>70.57</v>
      </c>
      <c r="L149" s="38">
        <f t="shared" si="162"/>
        <v>627.29</v>
      </c>
      <c r="M149" s="39">
        <f t="shared" si="163"/>
        <v>499.34</v>
      </c>
      <c r="N149" s="38">
        <f t="shared" si="164"/>
        <v>27.44</v>
      </c>
      <c r="O149" s="39">
        <f t="shared" si="165"/>
        <v>209</v>
      </c>
      <c r="P149" s="39">
        <f t="shared" si="166"/>
        <v>0</v>
      </c>
      <c r="Q149" s="39">
        <f t="shared" si="167"/>
        <v>1433.64</v>
      </c>
      <c r="R149" s="38">
        <f t="shared" si="168"/>
        <v>0</v>
      </c>
      <c r="S149" s="38">
        <f t="shared" si="169"/>
        <v>313.64</v>
      </c>
      <c r="T149" s="39">
        <f t="shared" si="170"/>
        <v>124.84</v>
      </c>
      <c r="U149" s="38">
        <f t="shared" si="171"/>
        <v>11.76</v>
      </c>
      <c r="V149" s="39">
        <f t="shared" si="172"/>
        <v>209</v>
      </c>
      <c r="W149" s="39">
        <f t="shared" si="173"/>
        <v>0</v>
      </c>
      <c r="X149" s="38">
        <f t="shared" si="174"/>
        <v>659.24</v>
      </c>
      <c r="Y149" s="38">
        <f t="shared" si="175"/>
        <v>2092.88</v>
      </c>
      <c r="Z149" s="38"/>
      <c r="AA149" s="41" t="s">
        <v>46</v>
      </c>
      <c r="AB149" s="42">
        <f t="shared" ref="AB149:AH149" si="194">K149+R149</f>
        <v>70.57</v>
      </c>
      <c r="AC149" s="42">
        <f t="shared" si="194"/>
        <v>940.93</v>
      </c>
      <c r="AD149" s="42">
        <f t="shared" si="194"/>
        <v>624.18</v>
      </c>
      <c r="AE149" s="42">
        <f t="shared" si="194"/>
        <v>39.2</v>
      </c>
      <c r="AF149" s="42">
        <f t="shared" si="194"/>
        <v>418</v>
      </c>
      <c r="AG149" s="42">
        <f t="shared" si="194"/>
        <v>0</v>
      </c>
      <c r="AH149" s="42">
        <f t="shared" si="194"/>
        <v>2092.88</v>
      </c>
      <c r="AI149" s="41" t="s">
        <v>31</v>
      </c>
      <c r="AJ149" s="15"/>
    </row>
    <row r="150" s="15" customFormat="1" ht="16" customHeight="1" spans="1:36">
      <c r="A150" s="37">
        <f t="shared" si="161"/>
        <v>147</v>
      </c>
      <c r="B150" s="38" t="s">
        <v>439</v>
      </c>
      <c r="C150" s="39" t="s">
        <v>440</v>
      </c>
      <c r="D150" s="40" t="s">
        <v>441</v>
      </c>
      <c r="E150" s="38">
        <v>3920.55</v>
      </c>
      <c r="F150" s="38">
        <v>3920.55</v>
      </c>
      <c r="G150" s="39">
        <v>6241.75</v>
      </c>
      <c r="H150" s="38">
        <v>3920.55</v>
      </c>
      <c r="I150" s="39">
        <v>4180</v>
      </c>
      <c r="J150" s="39"/>
      <c r="K150" s="38">
        <f t="shared" si="178"/>
        <v>70.57</v>
      </c>
      <c r="L150" s="38">
        <f t="shared" si="162"/>
        <v>627.29</v>
      </c>
      <c r="M150" s="39">
        <f t="shared" si="163"/>
        <v>499.34</v>
      </c>
      <c r="N150" s="38">
        <f t="shared" si="164"/>
        <v>27.44</v>
      </c>
      <c r="O150" s="39">
        <f t="shared" si="165"/>
        <v>209</v>
      </c>
      <c r="P150" s="39">
        <f t="shared" si="166"/>
        <v>0</v>
      </c>
      <c r="Q150" s="39">
        <f t="shared" si="167"/>
        <v>1433.64</v>
      </c>
      <c r="R150" s="38">
        <f t="shared" si="168"/>
        <v>0</v>
      </c>
      <c r="S150" s="38">
        <f t="shared" si="169"/>
        <v>313.64</v>
      </c>
      <c r="T150" s="39">
        <f t="shared" si="170"/>
        <v>124.84</v>
      </c>
      <c r="U150" s="38">
        <f t="shared" si="171"/>
        <v>11.76</v>
      </c>
      <c r="V150" s="39">
        <f t="shared" si="172"/>
        <v>209</v>
      </c>
      <c r="W150" s="39">
        <f t="shared" si="173"/>
        <v>0</v>
      </c>
      <c r="X150" s="38">
        <f t="shared" si="174"/>
        <v>659.24</v>
      </c>
      <c r="Y150" s="38">
        <f t="shared" si="175"/>
        <v>2092.88</v>
      </c>
      <c r="Z150" s="38"/>
      <c r="AA150" s="41" t="s">
        <v>77</v>
      </c>
      <c r="AB150" s="42">
        <f t="shared" ref="AB150:AH150" si="195">K150+R150</f>
        <v>70.57</v>
      </c>
      <c r="AC150" s="42">
        <f t="shared" si="195"/>
        <v>940.93</v>
      </c>
      <c r="AD150" s="42">
        <f t="shared" si="195"/>
        <v>624.18</v>
      </c>
      <c r="AE150" s="42">
        <f t="shared" si="195"/>
        <v>39.2</v>
      </c>
      <c r="AF150" s="42">
        <f t="shared" si="195"/>
        <v>418</v>
      </c>
      <c r="AG150" s="42">
        <f t="shared" si="195"/>
        <v>0</v>
      </c>
      <c r="AH150" s="42">
        <f t="shared" si="195"/>
        <v>2092.88</v>
      </c>
      <c r="AI150" s="41" t="s">
        <v>36</v>
      </c>
    </row>
    <row r="151" s="15" customFormat="1" ht="16" customHeight="1" spans="1:36">
      <c r="A151" s="37">
        <f t="shared" si="161"/>
        <v>148</v>
      </c>
      <c r="B151" s="38" t="s">
        <v>195</v>
      </c>
      <c r="C151" s="39" t="s">
        <v>442</v>
      </c>
      <c r="D151" s="40" t="s">
        <v>443</v>
      </c>
      <c r="E151" s="38">
        <v>3920.55</v>
      </c>
      <c r="F151" s="38">
        <v>3920.55</v>
      </c>
      <c r="G151" s="39">
        <v>6241.75</v>
      </c>
      <c r="H151" s="38">
        <v>3920.55</v>
      </c>
      <c r="I151" s="39">
        <v>3180</v>
      </c>
      <c r="J151" s="39"/>
      <c r="K151" s="38">
        <f t="shared" si="178"/>
        <v>70.57</v>
      </c>
      <c r="L151" s="38">
        <f t="shared" si="162"/>
        <v>627.29</v>
      </c>
      <c r="M151" s="39">
        <f t="shared" si="163"/>
        <v>499.34</v>
      </c>
      <c r="N151" s="38">
        <f t="shared" si="164"/>
        <v>27.44</v>
      </c>
      <c r="O151" s="39">
        <f t="shared" si="165"/>
        <v>159</v>
      </c>
      <c r="P151" s="39">
        <f t="shared" si="166"/>
        <v>0</v>
      </c>
      <c r="Q151" s="39">
        <f t="shared" si="167"/>
        <v>1383.64</v>
      </c>
      <c r="R151" s="38">
        <f t="shared" si="168"/>
        <v>0</v>
      </c>
      <c r="S151" s="38">
        <f t="shared" si="169"/>
        <v>313.64</v>
      </c>
      <c r="T151" s="39">
        <f t="shared" si="170"/>
        <v>124.84</v>
      </c>
      <c r="U151" s="38">
        <f t="shared" si="171"/>
        <v>11.76</v>
      </c>
      <c r="V151" s="39">
        <f t="shared" si="172"/>
        <v>159</v>
      </c>
      <c r="W151" s="39">
        <f t="shared" si="173"/>
        <v>0</v>
      </c>
      <c r="X151" s="38">
        <f t="shared" si="174"/>
        <v>609.24</v>
      </c>
      <c r="Y151" s="38">
        <f t="shared" si="175"/>
        <v>1992.88</v>
      </c>
      <c r="Z151" s="38"/>
      <c r="AA151" s="41" t="s">
        <v>53</v>
      </c>
      <c r="AB151" s="42">
        <f t="shared" ref="AB151:AH151" si="196">K151+R151</f>
        <v>70.57</v>
      </c>
      <c r="AC151" s="42">
        <f t="shared" si="196"/>
        <v>940.93</v>
      </c>
      <c r="AD151" s="42">
        <f t="shared" si="196"/>
        <v>624.18</v>
      </c>
      <c r="AE151" s="42">
        <f t="shared" si="196"/>
        <v>39.2</v>
      </c>
      <c r="AF151" s="42">
        <f t="shared" si="196"/>
        <v>318</v>
      </c>
      <c r="AG151" s="42">
        <f t="shared" si="196"/>
        <v>0</v>
      </c>
      <c r="AH151" s="42">
        <f t="shared" si="196"/>
        <v>1992.88</v>
      </c>
      <c r="AI151" s="41" t="s">
        <v>34</v>
      </c>
    </row>
    <row r="152" s="15" customFormat="1" ht="16" customHeight="1" spans="1:36">
      <c r="A152" s="37">
        <f t="shared" si="161"/>
        <v>149</v>
      </c>
      <c r="B152" s="38" t="s">
        <v>195</v>
      </c>
      <c r="C152" s="39" t="s">
        <v>444</v>
      </c>
      <c r="D152" s="40" t="s">
        <v>445</v>
      </c>
      <c r="E152" s="38">
        <v>3920.55</v>
      </c>
      <c r="F152" s="38">
        <v>3920.55</v>
      </c>
      <c r="G152" s="39">
        <v>6241.75</v>
      </c>
      <c r="H152" s="38">
        <v>3920.55</v>
      </c>
      <c r="I152" s="39">
        <v>3180</v>
      </c>
      <c r="J152" s="39"/>
      <c r="K152" s="38">
        <f t="shared" si="178"/>
        <v>70.57</v>
      </c>
      <c r="L152" s="38">
        <f t="shared" si="162"/>
        <v>627.29</v>
      </c>
      <c r="M152" s="39">
        <f t="shared" si="163"/>
        <v>499.34</v>
      </c>
      <c r="N152" s="38">
        <f t="shared" si="164"/>
        <v>27.44</v>
      </c>
      <c r="O152" s="39">
        <f t="shared" si="165"/>
        <v>159</v>
      </c>
      <c r="P152" s="39">
        <f t="shared" si="166"/>
        <v>0</v>
      </c>
      <c r="Q152" s="39">
        <f t="shared" si="167"/>
        <v>1383.64</v>
      </c>
      <c r="R152" s="38">
        <f t="shared" si="168"/>
        <v>0</v>
      </c>
      <c r="S152" s="38">
        <f t="shared" si="169"/>
        <v>313.64</v>
      </c>
      <c r="T152" s="39">
        <f t="shared" si="170"/>
        <v>124.84</v>
      </c>
      <c r="U152" s="38">
        <f t="shared" si="171"/>
        <v>11.76</v>
      </c>
      <c r="V152" s="39">
        <f t="shared" si="172"/>
        <v>159</v>
      </c>
      <c r="W152" s="39">
        <f t="shared" si="173"/>
        <v>0</v>
      </c>
      <c r="X152" s="38">
        <f t="shared" si="174"/>
        <v>609.24</v>
      </c>
      <c r="Y152" s="38">
        <f t="shared" si="175"/>
        <v>1992.88</v>
      </c>
      <c r="Z152" s="38"/>
      <c r="AA152" s="41" t="s">
        <v>54</v>
      </c>
      <c r="AB152" s="42">
        <f t="shared" ref="AB152:AH152" si="197">K152+R152</f>
        <v>70.57</v>
      </c>
      <c r="AC152" s="42">
        <f t="shared" si="197"/>
        <v>940.93</v>
      </c>
      <c r="AD152" s="42">
        <f t="shared" si="197"/>
        <v>624.18</v>
      </c>
      <c r="AE152" s="42">
        <f t="shared" si="197"/>
        <v>39.2</v>
      </c>
      <c r="AF152" s="42">
        <f t="shared" si="197"/>
        <v>318</v>
      </c>
      <c r="AG152" s="42">
        <f t="shared" si="197"/>
        <v>0</v>
      </c>
      <c r="AH152" s="42">
        <f t="shared" si="197"/>
        <v>1992.88</v>
      </c>
      <c r="AI152" s="41" t="s">
        <v>34</v>
      </c>
    </row>
    <row r="153" s="15" customFormat="1" ht="16" customHeight="1" spans="1:36">
      <c r="A153" s="37">
        <f t="shared" si="161"/>
        <v>150</v>
      </c>
      <c r="B153" s="38" t="s">
        <v>446</v>
      </c>
      <c r="C153" s="39" t="s">
        <v>447</v>
      </c>
      <c r="D153" s="40" t="s">
        <v>448</v>
      </c>
      <c r="E153" s="38">
        <v>3920.55</v>
      </c>
      <c r="F153" s="38">
        <v>3920.55</v>
      </c>
      <c r="G153" s="39">
        <v>6241.75</v>
      </c>
      <c r="H153" s="38">
        <v>3920.55</v>
      </c>
      <c r="I153" s="39">
        <v>4180</v>
      </c>
      <c r="J153" s="39"/>
      <c r="K153" s="38">
        <f t="shared" si="178"/>
        <v>70.57</v>
      </c>
      <c r="L153" s="38">
        <f t="shared" si="162"/>
        <v>627.29</v>
      </c>
      <c r="M153" s="39">
        <f t="shared" si="163"/>
        <v>499.34</v>
      </c>
      <c r="N153" s="38">
        <f t="shared" si="164"/>
        <v>27.44</v>
      </c>
      <c r="O153" s="39">
        <f t="shared" si="165"/>
        <v>209</v>
      </c>
      <c r="P153" s="39">
        <f t="shared" si="166"/>
        <v>0</v>
      </c>
      <c r="Q153" s="39">
        <f t="shared" si="167"/>
        <v>1433.64</v>
      </c>
      <c r="R153" s="38">
        <f t="shared" si="168"/>
        <v>0</v>
      </c>
      <c r="S153" s="38">
        <f t="shared" si="169"/>
        <v>313.64</v>
      </c>
      <c r="T153" s="39">
        <f t="shared" si="170"/>
        <v>124.84</v>
      </c>
      <c r="U153" s="38">
        <f t="shared" si="171"/>
        <v>11.76</v>
      </c>
      <c r="V153" s="39">
        <f t="shared" si="172"/>
        <v>209</v>
      </c>
      <c r="W153" s="39">
        <f t="shared" si="173"/>
        <v>0</v>
      </c>
      <c r="X153" s="38">
        <f t="shared" si="174"/>
        <v>659.24</v>
      </c>
      <c r="Y153" s="38">
        <f t="shared" si="175"/>
        <v>2092.88</v>
      </c>
      <c r="Z153" s="38"/>
      <c r="AA153" s="41" t="s">
        <v>55</v>
      </c>
      <c r="AB153" s="42">
        <f t="shared" ref="AB153:AH153" si="198">K153+R153</f>
        <v>70.57</v>
      </c>
      <c r="AC153" s="42">
        <f t="shared" si="198"/>
        <v>940.93</v>
      </c>
      <c r="AD153" s="42">
        <f t="shared" si="198"/>
        <v>624.18</v>
      </c>
      <c r="AE153" s="42">
        <f t="shared" si="198"/>
        <v>39.2</v>
      </c>
      <c r="AF153" s="42">
        <f t="shared" si="198"/>
        <v>418</v>
      </c>
      <c r="AG153" s="42">
        <f t="shared" si="198"/>
        <v>0</v>
      </c>
      <c r="AH153" s="42">
        <f t="shared" si="198"/>
        <v>2092.88</v>
      </c>
      <c r="AI153" s="41" t="s">
        <v>35</v>
      </c>
    </row>
    <row r="154" s="15" customFormat="1" ht="16" customHeight="1" spans="1:36">
      <c r="A154" s="37">
        <f t="shared" si="161"/>
        <v>151</v>
      </c>
      <c r="B154" s="38" t="s">
        <v>189</v>
      </c>
      <c r="C154" s="39" t="s">
        <v>449</v>
      </c>
      <c r="D154" s="220" t="s">
        <v>450</v>
      </c>
      <c r="E154" s="38">
        <v>4200</v>
      </c>
      <c r="F154" s="38">
        <v>4200</v>
      </c>
      <c r="G154" s="39">
        <v>6241.75</v>
      </c>
      <c r="H154" s="38">
        <v>4200</v>
      </c>
      <c r="I154" s="39">
        <v>4180</v>
      </c>
      <c r="J154" s="39"/>
      <c r="K154" s="38">
        <f t="shared" si="178"/>
        <v>75.6</v>
      </c>
      <c r="L154" s="38">
        <f t="shared" si="162"/>
        <v>672</v>
      </c>
      <c r="M154" s="39">
        <f t="shared" si="163"/>
        <v>499.34</v>
      </c>
      <c r="N154" s="38">
        <f t="shared" si="164"/>
        <v>29.4</v>
      </c>
      <c r="O154" s="39">
        <f t="shared" si="165"/>
        <v>209</v>
      </c>
      <c r="P154" s="39">
        <f t="shared" si="166"/>
        <v>0</v>
      </c>
      <c r="Q154" s="39">
        <f t="shared" si="167"/>
        <v>1485.34</v>
      </c>
      <c r="R154" s="38">
        <f t="shared" si="168"/>
        <v>0</v>
      </c>
      <c r="S154" s="38">
        <f t="shared" si="169"/>
        <v>336</v>
      </c>
      <c r="T154" s="39">
        <f t="shared" si="170"/>
        <v>124.84</v>
      </c>
      <c r="U154" s="38">
        <f t="shared" si="171"/>
        <v>12.6</v>
      </c>
      <c r="V154" s="39">
        <f t="shared" si="172"/>
        <v>209</v>
      </c>
      <c r="W154" s="39">
        <f t="shared" si="173"/>
        <v>0</v>
      </c>
      <c r="X154" s="38">
        <f t="shared" si="174"/>
        <v>682.44</v>
      </c>
      <c r="Y154" s="38">
        <f t="shared" si="175"/>
        <v>2167.78</v>
      </c>
      <c r="Z154" s="38"/>
      <c r="AA154" s="41" t="s">
        <v>55</v>
      </c>
      <c r="AB154" s="42">
        <f t="shared" ref="AB154:AH154" si="199">K154+R154</f>
        <v>75.6</v>
      </c>
      <c r="AC154" s="42">
        <f t="shared" si="199"/>
        <v>1008</v>
      </c>
      <c r="AD154" s="42">
        <f t="shared" si="199"/>
        <v>624.18</v>
      </c>
      <c r="AE154" s="42">
        <f t="shared" si="199"/>
        <v>42</v>
      </c>
      <c r="AF154" s="42">
        <f t="shared" si="199"/>
        <v>418</v>
      </c>
      <c r="AG154" s="42">
        <f t="shared" si="199"/>
        <v>0</v>
      </c>
      <c r="AH154" s="42">
        <f t="shared" si="199"/>
        <v>2167.78</v>
      </c>
      <c r="AI154" s="41" t="s">
        <v>35</v>
      </c>
    </row>
    <row r="155" s="15" customFormat="1" ht="16" customHeight="1" spans="1:36">
      <c r="A155" s="37">
        <f t="shared" si="161"/>
        <v>152</v>
      </c>
      <c r="B155" s="38" t="s">
        <v>446</v>
      </c>
      <c r="C155" s="39" t="s">
        <v>451</v>
      </c>
      <c r="D155" s="40" t="s">
        <v>452</v>
      </c>
      <c r="E155" s="38">
        <v>3920.55</v>
      </c>
      <c r="F155" s="38">
        <v>3920.55</v>
      </c>
      <c r="G155" s="39">
        <v>6241.75</v>
      </c>
      <c r="H155" s="38">
        <v>3920.55</v>
      </c>
      <c r="I155" s="39">
        <v>2200</v>
      </c>
      <c r="J155" s="39"/>
      <c r="K155" s="38">
        <f t="shared" si="178"/>
        <v>70.57</v>
      </c>
      <c r="L155" s="38">
        <f t="shared" si="162"/>
        <v>627.29</v>
      </c>
      <c r="M155" s="39">
        <f t="shared" si="163"/>
        <v>499.34</v>
      </c>
      <c r="N155" s="38">
        <f t="shared" si="164"/>
        <v>27.44</v>
      </c>
      <c r="O155" s="39">
        <f t="shared" si="165"/>
        <v>110</v>
      </c>
      <c r="P155" s="39">
        <f t="shared" si="166"/>
        <v>0</v>
      </c>
      <c r="Q155" s="39">
        <f t="shared" si="167"/>
        <v>1334.64</v>
      </c>
      <c r="R155" s="38">
        <f t="shared" si="168"/>
        <v>0</v>
      </c>
      <c r="S155" s="38">
        <f t="shared" si="169"/>
        <v>313.64</v>
      </c>
      <c r="T155" s="39">
        <f t="shared" si="170"/>
        <v>124.84</v>
      </c>
      <c r="U155" s="38">
        <f t="shared" si="171"/>
        <v>11.76</v>
      </c>
      <c r="V155" s="39">
        <f t="shared" si="172"/>
        <v>110</v>
      </c>
      <c r="W155" s="39">
        <f t="shared" si="173"/>
        <v>0</v>
      </c>
      <c r="X155" s="38">
        <f t="shared" si="174"/>
        <v>560.24</v>
      </c>
      <c r="Y155" s="38">
        <f t="shared" si="175"/>
        <v>1894.88</v>
      </c>
      <c r="Z155" s="38"/>
      <c r="AA155" s="41" t="s">
        <v>50</v>
      </c>
      <c r="AB155" s="42">
        <f t="shared" ref="AB155:AH155" si="200">K155+R155</f>
        <v>70.57</v>
      </c>
      <c r="AC155" s="42">
        <f t="shared" si="200"/>
        <v>940.93</v>
      </c>
      <c r="AD155" s="42">
        <f t="shared" si="200"/>
        <v>624.18</v>
      </c>
      <c r="AE155" s="42">
        <f t="shared" si="200"/>
        <v>39.2</v>
      </c>
      <c r="AF155" s="42">
        <f t="shared" si="200"/>
        <v>220</v>
      </c>
      <c r="AG155" s="42">
        <f t="shared" si="200"/>
        <v>0</v>
      </c>
      <c r="AH155" s="42">
        <f t="shared" si="200"/>
        <v>1894.88</v>
      </c>
      <c r="AI155" s="41" t="s">
        <v>33</v>
      </c>
    </row>
    <row r="156" s="15" customFormat="1" ht="16" customHeight="1" spans="1:36">
      <c r="A156" s="37">
        <f t="shared" si="161"/>
        <v>153</v>
      </c>
      <c r="B156" s="38" t="s">
        <v>446</v>
      </c>
      <c r="C156" s="39" t="s">
        <v>453</v>
      </c>
      <c r="D156" s="40" t="s">
        <v>454</v>
      </c>
      <c r="E156" s="38">
        <v>3920.55</v>
      </c>
      <c r="F156" s="38">
        <v>3920.55</v>
      </c>
      <c r="G156" s="39">
        <v>6241.75</v>
      </c>
      <c r="H156" s="38">
        <v>3920.55</v>
      </c>
      <c r="I156" s="39">
        <v>2200</v>
      </c>
      <c r="J156" s="39"/>
      <c r="K156" s="38">
        <f t="shared" si="178"/>
        <v>70.57</v>
      </c>
      <c r="L156" s="38">
        <f t="shared" si="162"/>
        <v>627.29</v>
      </c>
      <c r="M156" s="39">
        <f t="shared" si="163"/>
        <v>499.34</v>
      </c>
      <c r="N156" s="38">
        <f t="shared" si="164"/>
        <v>27.44</v>
      </c>
      <c r="O156" s="39">
        <f t="shared" si="165"/>
        <v>110</v>
      </c>
      <c r="P156" s="39">
        <f t="shared" si="166"/>
        <v>0</v>
      </c>
      <c r="Q156" s="39">
        <f t="shared" si="167"/>
        <v>1334.64</v>
      </c>
      <c r="R156" s="38">
        <f t="shared" si="168"/>
        <v>0</v>
      </c>
      <c r="S156" s="38">
        <f t="shared" si="169"/>
        <v>313.64</v>
      </c>
      <c r="T156" s="39">
        <f t="shared" si="170"/>
        <v>124.84</v>
      </c>
      <c r="U156" s="38">
        <f t="shared" si="171"/>
        <v>11.76</v>
      </c>
      <c r="V156" s="39">
        <f t="shared" si="172"/>
        <v>110</v>
      </c>
      <c r="W156" s="39">
        <f t="shared" si="173"/>
        <v>0</v>
      </c>
      <c r="X156" s="38">
        <f t="shared" si="174"/>
        <v>560.24</v>
      </c>
      <c r="Y156" s="38">
        <f t="shared" si="175"/>
        <v>1894.88</v>
      </c>
      <c r="Z156" s="38"/>
      <c r="AA156" s="41" t="s">
        <v>50</v>
      </c>
      <c r="AB156" s="42">
        <f t="shared" ref="AB156:AH156" si="201">K156+R156</f>
        <v>70.57</v>
      </c>
      <c r="AC156" s="42">
        <f t="shared" si="201"/>
        <v>940.93</v>
      </c>
      <c r="AD156" s="42">
        <f t="shared" si="201"/>
        <v>624.18</v>
      </c>
      <c r="AE156" s="42">
        <f t="shared" si="201"/>
        <v>39.2</v>
      </c>
      <c r="AF156" s="42">
        <f t="shared" si="201"/>
        <v>220</v>
      </c>
      <c r="AG156" s="42">
        <f t="shared" si="201"/>
        <v>0</v>
      </c>
      <c r="AH156" s="42">
        <f t="shared" si="201"/>
        <v>1894.88</v>
      </c>
      <c r="AI156" s="41" t="s">
        <v>33</v>
      </c>
    </row>
    <row r="157" s="15" customFormat="1" ht="16" customHeight="1" spans="1:36">
      <c r="A157" s="37">
        <f t="shared" si="161"/>
        <v>154</v>
      </c>
      <c r="B157" s="38" t="s">
        <v>446</v>
      </c>
      <c r="C157" s="39" t="s">
        <v>455</v>
      </c>
      <c r="D157" s="40" t="s">
        <v>456</v>
      </c>
      <c r="E157" s="38">
        <v>3920.55</v>
      </c>
      <c r="F157" s="38">
        <v>3920.55</v>
      </c>
      <c r="G157" s="39">
        <v>6241.75</v>
      </c>
      <c r="H157" s="38">
        <v>3920.55</v>
      </c>
      <c r="I157" s="39">
        <v>3180</v>
      </c>
      <c r="J157" s="39"/>
      <c r="K157" s="38">
        <f t="shared" si="178"/>
        <v>70.57</v>
      </c>
      <c r="L157" s="38">
        <f t="shared" si="162"/>
        <v>627.29</v>
      </c>
      <c r="M157" s="39">
        <f t="shared" si="163"/>
        <v>499.34</v>
      </c>
      <c r="N157" s="38">
        <f t="shared" si="164"/>
        <v>27.44</v>
      </c>
      <c r="O157" s="39">
        <f t="shared" si="165"/>
        <v>159</v>
      </c>
      <c r="P157" s="39">
        <f t="shared" si="166"/>
        <v>0</v>
      </c>
      <c r="Q157" s="39">
        <f t="shared" si="167"/>
        <v>1383.64</v>
      </c>
      <c r="R157" s="38">
        <f t="shared" si="168"/>
        <v>0</v>
      </c>
      <c r="S157" s="38">
        <f t="shared" si="169"/>
        <v>313.64</v>
      </c>
      <c r="T157" s="39">
        <f t="shared" si="170"/>
        <v>124.84</v>
      </c>
      <c r="U157" s="38">
        <f t="shared" si="171"/>
        <v>11.76</v>
      </c>
      <c r="V157" s="39">
        <f t="shared" si="172"/>
        <v>159</v>
      </c>
      <c r="W157" s="39">
        <f t="shared" si="173"/>
        <v>0</v>
      </c>
      <c r="X157" s="38">
        <f t="shared" si="174"/>
        <v>609.24</v>
      </c>
      <c r="Y157" s="38">
        <f t="shared" si="175"/>
        <v>1992.88</v>
      </c>
      <c r="Z157" s="38"/>
      <c r="AA157" s="41" t="s">
        <v>50</v>
      </c>
      <c r="AB157" s="42">
        <f t="shared" ref="AB157:AH157" si="202">K157+R157</f>
        <v>70.57</v>
      </c>
      <c r="AC157" s="42">
        <f t="shared" si="202"/>
        <v>940.93</v>
      </c>
      <c r="AD157" s="42">
        <f t="shared" si="202"/>
        <v>624.18</v>
      </c>
      <c r="AE157" s="42">
        <f t="shared" si="202"/>
        <v>39.2</v>
      </c>
      <c r="AF157" s="42">
        <f t="shared" si="202"/>
        <v>318</v>
      </c>
      <c r="AG157" s="42">
        <f t="shared" si="202"/>
        <v>0</v>
      </c>
      <c r="AH157" s="42">
        <f t="shared" si="202"/>
        <v>1992.88</v>
      </c>
      <c r="AI157" s="41" t="s">
        <v>36</v>
      </c>
    </row>
    <row r="158" s="15" customFormat="1" ht="16" customHeight="1" spans="1:36">
      <c r="A158" s="37">
        <f t="shared" si="161"/>
        <v>155</v>
      </c>
      <c r="B158" s="38" t="s">
        <v>446</v>
      </c>
      <c r="C158" s="39" t="s">
        <v>457</v>
      </c>
      <c r="D158" s="40" t="s">
        <v>458</v>
      </c>
      <c r="E158" s="38">
        <v>3920.55</v>
      </c>
      <c r="F158" s="38">
        <v>3920.55</v>
      </c>
      <c r="G158" s="39">
        <v>6241.75</v>
      </c>
      <c r="H158" s="38">
        <v>3920.55</v>
      </c>
      <c r="I158" s="39">
        <v>3180</v>
      </c>
      <c r="J158" s="39"/>
      <c r="K158" s="38">
        <f t="shared" si="178"/>
        <v>70.57</v>
      </c>
      <c r="L158" s="38">
        <f t="shared" si="162"/>
        <v>627.29</v>
      </c>
      <c r="M158" s="39">
        <f t="shared" si="163"/>
        <v>499.34</v>
      </c>
      <c r="N158" s="38">
        <f t="shared" si="164"/>
        <v>27.44</v>
      </c>
      <c r="O158" s="39">
        <f t="shared" si="165"/>
        <v>159</v>
      </c>
      <c r="P158" s="39">
        <f t="shared" si="166"/>
        <v>0</v>
      </c>
      <c r="Q158" s="39">
        <f t="shared" si="167"/>
        <v>1383.64</v>
      </c>
      <c r="R158" s="38">
        <f t="shared" si="168"/>
        <v>0</v>
      </c>
      <c r="S158" s="38">
        <f t="shared" si="169"/>
        <v>313.64</v>
      </c>
      <c r="T158" s="39">
        <f t="shared" si="170"/>
        <v>124.84</v>
      </c>
      <c r="U158" s="38">
        <f t="shared" si="171"/>
        <v>11.76</v>
      </c>
      <c r="V158" s="39">
        <f t="shared" si="172"/>
        <v>159</v>
      </c>
      <c r="W158" s="39">
        <f t="shared" si="173"/>
        <v>0</v>
      </c>
      <c r="X158" s="38">
        <f t="shared" si="174"/>
        <v>609.24</v>
      </c>
      <c r="Y158" s="38">
        <f t="shared" si="175"/>
        <v>1992.88</v>
      </c>
      <c r="Z158" s="38"/>
      <c r="AA158" s="41" t="s">
        <v>50</v>
      </c>
      <c r="AB158" s="42">
        <f t="shared" ref="AB158:AH158" si="203">K158+R158</f>
        <v>70.57</v>
      </c>
      <c r="AC158" s="42">
        <f t="shared" si="203"/>
        <v>940.93</v>
      </c>
      <c r="AD158" s="42">
        <f t="shared" si="203"/>
        <v>624.18</v>
      </c>
      <c r="AE158" s="42">
        <f t="shared" si="203"/>
        <v>39.2</v>
      </c>
      <c r="AF158" s="42">
        <f t="shared" si="203"/>
        <v>318</v>
      </c>
      <c r="AG158" s="42">
        <f t="shared" si="203"/>
        <v>0</v>
      </c>
      <c r="AH158" s="42">
        <f t="shared" si="203"/>
        <v>1992.88</v>
      </c>
      <c r="AI158" s="41" t="s">
        <v>36</v>
      </c>
    </row>
    <row r="159" s="15" customFormat="1" ht="16" customHeight="1" spans="1:36">
      <c r="A159" s="37">
        <f t="shared" si="161"/>
        <v>156</v>
      </c>
      <c r="B159" s="38" t="s">
        <v>459</v>
      </c>
      <c r="C159" s="39" t="s">
        <v>460</v>
      </c>
      <c r="D159" s="40" t="s">
        <v>461</v>
      </c>
      <c r="E159" s="38">
        <v>3920.55</v>
      </c>
      <c r="F159" s="38">
        <v>3920.55</v>
      </c>
      <c r="G159" s="39">
        <v>6241.75</v>
      </c>
      <c r="H159" s="38">
        <v>3920.55</v>
      </c>
      <c r="I159" s="39">
        <v>2200</v>
      </c>
      <c r="J159" s="39"/>
      <c r="K159" s="38">
        <f t="shared" si="178"/>
        <v>70.57</v>
      </c>
      <c r="L159" s="38">
        <f t="shared" si="162"/>
        <v>627.29</v>
      </c>
      <c r="M159" s="39">
        <f t="shared" si="163"/>
        <v>499.34</v>
      </c>
      <c r="N159" s="38">
        <f t="shared" si="164"/>
        <v>27.44</v>
      </c>
      <c r="O159" s="39">
        <f t="shared" si="165"/>
        <v>110</v>
      </c>
      <c r="P159" s="39">
        <f t="shared" si="166"/>
        <v>0</v>
      </c>
      <c r="Q159" s="39">
        <f t="shared" si="167"/>
        <v>1334.64</v>
      </c>
      <c r="R159" s="38">
        <f t="shared" si="168"/>
        <v>0</v>
      </c>
      <c r="S159" s="38">
        <f t="shared" si="169"/>
        <v>313.64</v>
      </c>
      <c r="T159" s="39">
        <f t="shared" si="170"/>
        <v>124.84</v>
      </c>
      <c r="U159" s="38">
        <f t="shared" si="171"/>
        <v>11.76</v>
      </c>
      <c r="V159" s="39">
        <f t="shared" si="172"/>
        <v>110</v>
      </c>
      <c r="W159" s="39">
        <f t="shared" si="173"/>
        <v>0</v>
      </c>
      <c r="X159" s="38">
        <f t="shared" si="174"/>
        <v>560.24</v>
      </c>
      <c r="Y159" s="38">
        <f t="shared" si="175"/>
        <v>1894.88</v>
      </c>
      <c r="Z159" s="38"/>
      <c r="AA159" s="41" t="s">
        <v>51</v>
      </c>
      <c r="AB159" s="42">
        <f t="shared" ref="AB159:AH159" si="204">K159+R159</f>
        <v>70.57</v>
      </c>
      <c r="AC159" s="42">
        <f t="shared" si="204"/>
        <v>940.93</v>
      </c>
      <c r="AD159" s="42">
        <f t="shared" si="204"/>
        <v>624.18</v>
      </c>
      <c r="AE159" s="42">
        <f t="shared" si="204"/>
        <v>39.2</v>
      </c>
      <c r="AF159" s="42">
        <f t="shared" si="204"/>
        <v>220</v>
      </c>
      <c r="AG159" s="42">
        <f t="shared" si="204"/>
        <v>0</v>
      </c>
      <c r="AH159" s="42">
        <f t="shared" si="204"/>
        <v>1894.88</v>
      </c>
      <c r="AI159" s="41" t="s">
        <v>33</v>
      </c>
    </row>
    <row r="160" s="15" customFormat="1" ht="16" customHeight="1" spans="1:36">
      <c r="A160" s="37">
        <f t="shared" si="161"/>
        <v>157</v>
      </c>
      <c r="B160" s="38" t="s">
        <v>459</v>
      </c>
      <c r="C160" s="39" t="s">
        <v>462</v>
      </c>
      <c r="D160" s="40" t="s">
        <v>463</v>
      </c>
      <c r="E160" s="38">
        <v>3920.55</v>
      </c>
      <c r="F160" s="38">
        <v>3920.55</v>
      </c>
      <c r="G160" s="39">
        <v>6241.75</v>
      </c>
      <c r="H160" s="38">
        <v>3920.55</v>
      </c>
      <c r="I160" s="39">
        <v>2200</v>
      </c>
      <c r="J160" s="39"/>
      <c r="K160" s="38">
        <f t="shared" si="178"/>
        <v>70.57</v>
      </c>
      <c r="L160" s="38">
        <f t="shared" si="162"/>
        <v>627.29</v>
      </c>
      <c r="M160" s="39">
        <f t="shared" si="163"/>
        <v>499.34</v>
      </c>
      <c r="N160" s="38">
        <f t="shared" si="164"/>
        <v>27.44</v>
      </c>
      <c r="O160" s="39">
        <f t="shared" si="165"/>
        <v>110</v>
      </c>
      <c r="P160" s="39">
        <f t="shared" si="166"/>
        <v>0</v>
      </c>
      <c r="Q160" s="39">
        <f t="shared" si="167"/>
        <v>1334.64</v>
      </c>
      <c r="R160" s="38">
        <f t="shared" si="168"/>
        <v>0</v>
      </c>
      <c r="S160" s="38">
        <f t="shared" si="169"/>
        <v>313.64</v>
      </c>
      <c r="T160" s="39">
        <f t="shared" si="170"/>
        <v>124.84</v>
      </c>
      <c r="U160" s="38">
        <f t="shared" si="171"/>
        <v>11.76</v>
      </c>
      <c r="V160" s="39">
        <f t="shared" si="172"/>
        <v>110</v>
      </c>
      <c r="W160" s="39">
        <f t="shared" si="173"/>
        <v>0</v>
      </c>
      <c r="X160" s="38">
        <f t="shared" si="174"/>
        <v>560.24</v>
      </c>
      <c r="Y160" s="38">
        <f t="shared" si="175"/>
        <v>1894.88</v>
      </c>
      <c r="Z160" s="38"/>
      <c r="AA160" s="41" t="s">
        <v>48</v>
      </c>
      <c r="AB160" s="42">
        <f t="shared" ref="AB160:AH160" si="205">K160+R160</f>
        <v>70.57</v>
      </c>
      <c r="AC160" s="42">
        <f t="shared" si="205"/>
        <v>940.93</v>
      </c>
      <c r="AD160" s="42">
        <f t="shared" si="205"/>
        <v>624.18</v>
      </c>
      <c r="AE160" s="42">
        <f t="shared" si="205"/>
        <v>39.2</v>
      </c>
      <c r="AF160" s="42">
        <f t="shared" si="205"/>
        <v>220</v>
      </c>
      <c r="AG160" s="42">
        <f t="shared" si="205"/>
        <v>0</v>
      </c>
      <c r="AH160" s="42">
        <f t="shared" si="205"/>
        <v>1894.88</v>
      </c>
      <c r="AI160" s="41" t="s">
        <v>33</v>
      </c>
    </row>
    <row r="161" s="15" customFormat="1" ht="16" customHeight="1" spans="1:35">
      <c r="A161" s="37">
        <f t="shared" si="161"/>
        <v>158</v>
      </c>
      <c r="B161" s="38" t="s">
        <v>459</v>
      </c>
      <c r="C161" s="39" t="s">
        <v>464</v>
      </c>
      <c r="D161" s="40" t="s">
        <v>465</v>
      </c>
      <c r="E161" s="38">
        <v>3920.55</v>
      </c>
      <c r="F161" s="38">
        <v>3920.55</v>
      </c>
      <c r="G161" s="39">
        <v>6241.75</v>
      </c>
      <c r="H161" s="38">
        <v>3920.55</v>
      </c>
      <c r="I161" s="39">
        <v>2200</v>
      </c>
      <c r="J161" s="39"/>
      <c r="K161" s="38">
        <f t="shared" si="178"/>
        <v>70.57</v>
      </c>
      <c r="L161" s="38">
        <f t="shared" si="162"/>
        <v>627.29</v>
      </c>
      <c r="M161" s="39">
        <f t="shared" si="163"/>
        <v>499.34</v>
      </c>
      <c r="N161" s="38">
        <f t="shared" si="164"/>
        <v>27.44</v>
      </c>
      <c r="O161" s="39">
        <f t="shared" si="165"/>
        <v>110</v>
      </c>
      <c r="P161" s="39">
        <f t="shared" si="166"/>
        <v>0</v>
      </c>
      <c r="Q161" s="39">
        <f t="shared" si="167"/>
        <v>1334.64</v>
      </c>
      <c r="R161" s="38">
        <f t="shared" si="168"/>
        <v>0</v>
      </c>
      <c r="S161" s="38">
        <f t="shared" si="169"/>
        <v>313.64</v>
      </c>
      <c r="T161" s="39">
        <f t="shared" si="170"/>
        <v>124.84</v>
      </c>
      <c r="U161" s="38">
        <f t="shared" si="171"/>
        <v>11.76</v>
      </c>
      <c r="V161" s="39">
        <f t="shared" si="172"/>
        <v>110</v>
      </c>
      <c r="W161" s="39">
        <f t="shared" si="173"/>
        <v>0</v>
      </c>
      <c r="X161" s="38">
        <f t="shared" si="174"/>
        <v>560.24</v>
      </c>
      <c r="Y161" s="38">
        <f t="shared" si="175"/>
        <v>1894.88</v>
      </c>
      <c r="Z161" s="38"/>
      <c r="AA161" s="41" t="s">
        <v>51</v>
      </c>
      <c r="AB161" s="42">
        <f t="shared" ref="AB161:AH161" si="206">K161+R161</f>
        <v>70.57</v>
      </c>
      <c r="AC161" s="42">
        <f t="shared" si="206"/>
        <v>940.93</v>
      </c>
      <c r="AD161" s="42">
        <f t="shared" si="206"/>
        <v>624.18</v>
      </c>
      <c r="AE161" s="42">
        <f t="shared" si="206"/>
        <v>39.2</v>
      </c>
      <c r="AF161" s="42">
        <f t="shared" si="206"/>
        <v>220</v>
      </c>
      <c r="AG161" s="42">
        <f t="shared" si="206"/>
        <v>0</v>
      </c>
      <c r="AH161" s="42">
        <f t="shared" si="206"/>
        <v>1894.88</v>
      </c>
      <c r="AI161" s="41" t="s">
        <v>33</v>
      </c>
    </row>
    <row r="162" s="15" customFormat="1" ht="16" customHeight="1" spans="1:35">
      <c r="A162" s="37">
        <f t="shared" si="161"/>
        <v>159</v>
      </c>
      <c r="B162" s="38" t="s">
        <v>459</v>
      </c>
      <c r="C162" s="39" t="s">
        <v>466</v>
      </c>
      <c r="D162" s="40" t="s">
        <v>467</v>
      </c>
      <c r="E162" s="38">
        <v>3920.55</v>
      </c>
      <c r="F162" s="38">
        <v>3920.55</v>
      </c>
      <c r="G162" s="39">
        <v>6241.75</v>
      </c>
      <c r="H162" s="38">
        <v>3920.55</v>
      </c>
      <c r="I162" s="39">
        <v>2200</v>
      </c>
      <c r="J162" s="39"/>
      <c r="K162" s="38">
        <f t="shared" si="178"/>
        <v>70.57</v>
      </c>
      <c r="L162" s="38">
        <f t="shared" si="162"/>
        <v>627.29</v>
      </c>
      <c r="M162" s="39">
        <f t="shared" si="163"/>
        <v>499.34</v>
      </c>
      <c r="N162" s="38">
        <f t="shared" si="164"/>
        <v>27.44</v>
      </c>
      <c r="O162" s="39">
        <f t="shared" si="165"/>
        <v>110</v>
      </c>
      <c r="P162" s="39">
        <f t="shared" si="166"/>
        <v>0</v>
      </c>
      <c r="Q162" s="39">
        <f t="shared" si="167"/>
        <v>1334.64</v>
      </c>
      <c r="R162" s="38">
        <f t="shared" si="168"/>
        <v>0</v>
      </c>
      <c r="S162" s="38">
        <f t="shared" si="169"/>
        <v>313.64</v>
      </c>
      <c r="T162" s="39">
        <f t="shared" si="170"/>
        <v>124.84</v>
      </c>
      <c r="U162" s="38">
        <f t="shared" si="171"/>
        <v>11.76</v>
      </c>
      <c r="V162" s="39">
        <f t="shared" si="172"/>
        <v>110</v>
      </c>
      <c r="W162" s="39">
        <f t="shared" si="173"/>
        <v>0</v>
      </c>
      <c r="X162" s="38">
        <f t="shared" si="174"/>
        <v>560.24</v>
      </c>
      <c r="Y162" s="38">
        <f t="shared" si="175"/>
        <v>1894.88</v>
      </c>
      <c r="Z162" s="38"/>
      <c r="AA162" s="41" t="s">
        <v>48</v>
      </c>
      <c r="AB162" s="42">
        <f t="shared" ref="AB162:AH162" si="207">K162+R162</f>
        <v>70.57</v>
      </c>
      <c r="AC162" s="42">
        <f t="shared" si="207"/>
        <v>940.93</v>
      </c>
      <c r="AD162" s="42">
        <f t="shared" si="207"/>
        <v>624.18</v>
      </c>
      <c r="AE162" s="42">
        <f t="shared" si="207"/>
        <v>39.2</v>
      </c>
      <c r="AF162" s="42">
        <f t="shared" si="207"/>
        <v>220</v>
      </c>
      <c r="AG162" s="42">
        <f t="shared" si="207"/>
        <v>0</v>
      </c>
      <c r="AH162" s="42">
        <f t="shared" si="207"/>
        <v>1894.88</v>
      </c>
      <c r="AI162" s="41" t="s">
        <v>33</v>
      </c>
    </row>
    <row r="163" s="15" customFormat="1" ht="16" customHeight="1" spans="1:35">
      <c r="A163" s="37">
        <f t="shared" si="161"/>
        <v>160</v>
      </c>
      <c r="B163" s="38" t="s">
        <v>459</v>
      </c>
      <c r="C163" s="39" t="s">
        <v>468</v>
      </c>
      <c r="D163" s="40" t="s">
        <v>469</v>
      </c>
      <c r="E163" s="38">
        <v>3920.55</v>
      </c>
      <c r="F163" s="38">
        <v>3920.55</v>
      </c>
      <c r="G163" s="39">
        <v>6241.75</v>
      </c>
      <c r="H163" s="38">
        <v>3920.55</v>
      </c>
      <c r="I163" s="39">
        <v>2200</v>
      </c>
      <c r="J163" s="39"/>
      <c r="K163" s="38">
        <f t="shared" si="178"/>
        <v>70.57</v>
      </c>
      <c r="L163" s="38">
        <f t="shared" si="162"/>
        <v>627.29</v>
      </c>
      <c r="M163" s="39">
        <f t="shared" si="163"/>
        <v>499.34</v>
      </c>
      <c r="N163" s="38">
        <f t="shared" si="164"/>
        <v>27.44</v>
      </c>
      <c r="O163" s="39">
        <f t="shared" si="165"/>
        <v>110</v>
      </c>
      <c r="P163" s="39">
        <f t="shared" si="166"/>
        <v>0</v>
      </c>
      <c r="Q163" s="39">
        <f t="shared" si="167"/>
        <v>1334.64</v>
      </c>
      <c r="R163" s="38">
        <f t="shared" si="168"/>
        <v>0</v>
      </c>
      <c r="S163" s="38">
        <f t="shared" si="169"/>
        <v>313.64</v>
      </c>
      <c r="T163" s="39">
        <f t="shared" si="170"/>
        <v>124.84</v>
      </c>
      <c r="U163" s="38">
        <f t="shared" si="171"/>
        <v>11.76</v>
      </c>
      <c r="V163" s="39">
        <f t="shared" si="172"/>
        <v>110</v>
      </c>
      <c r="W163" s="39">
        <f t="shared" si="173"/>
        <v>0</v>
      </c>
      <c r="X163" s="38">
        <f t="shared" si="174"/>
        <v>560.24</v>
      </c>
      <c r="Y163" s="38">
        <f t="shared" si="175"/>
        <v>1894.88</v>
      </c>
      <c r="Z163" s="38"/>
      <c r="AA163" s="41" t="s">
        <v>48</v>
      </c>
      <c r="AB163" s="42">
        <f t="shared" ref="AB163:AH163" si="208">K163+R163</f>
        <v>70.57</v>
      </c>
      <c r="AC163" s="42">
        <f t="shared" si="208"/>
        <v>940.93</v>
      </c>
      <c r="AD163" s="42">
        <f t="shared" si="208"/>
        <v>624.18</v>
      </c>
      <c r="AE163" s="42">
        <f t="shared" si="208"/>
        <v>39.2</v>
      </c>
      <c r="AF163" s="42">
        <f t="shared" si="208"/>
        <v>220</v>
      </c>
      <c r="AG163" s="42">
        <f t="shared" si="208"/>
        <v>0</v>
      </c>
      <c r="AH163" s="42">
        <f t="shared" si="208"/>
        <v>1894.88</v>
      </c>
      <c r="AI163" s="41" t="s">
        <v>33</v>
      </c>
    </row>
    <row r="164" s="15" customFormat="1" ht="16" customHeight="1" spans="1:35">
      <c r="A164" s="37">
        <f t="shared" si="161"/>
        <v>161</v>
      </c>
      <c r="B164" s="38" t="s">
        <v>459</v>
      </c>
      <c r="C164" s="39" t="s">
        <v>470</v>
      </c>
      <c r="D164" s="40" t="s">
        <v>471</v>
      </c>
      <c r="E164" s="38">
        <v>3920.55</v>
      </c>
      <c r="F164" s="38">
        <v>3920.55</v>
      </c>
      <c r="G164" s="39">
        <v>6241.75</v>
      </c>
      <c r="H164" s="38">
        <v>3920.55</v>
      </c>
      <c r="I164" s="39">
        <v>2200</v>
      </c>
      <c r="J164" s="39"/>
      <c r="K164" s="38">
        <f t="shared" si="178"/>
        <v>70.57</v>
      </c>
      <c r="L164" s="38">
        <f t="shared" si="162"/>
        <v>627.29</v>
      </c>
      <c r="M164" s="39">
        <f t="shared" si="163"/>
        <v>499.34</v>
      </c>
      <c r="N164" s="38">
        <f t="shared" si="164"/>
        <v>27.44</v>
      </c>
      <c r="O164" s="39">
        <f t="shared" si="165"/>
        <v>110</v>
      </c>
      <c r="P164" s="39">
        <f t="shared" si="166"/>
        <v>0</v>
      </c>
      <c r="Q164" s="39">
        <f t="shared" si="167"/>
        <v>1334.64</v>
      </c>
      <c r="R164" s="38">
        <f t="shared" si="168"/>
        <v>0</v>
      </c>
      <c r="S164" s="38">
        <f t="shared" si="169"/>
        <v>313.64</v>
      </c>
      <c r="T164" s="39">
        <f t="shared" si="170"/>
        <v>124.84</v>
      </c>
      <c r="U164" s="38">
        <f t="shared" si="171"/>
        <v>11.76</v>
      </c>
      <c r="V164" s="39">
        <f t="shared" si="172"/>
        <v>110</v>
      </c>
      <c r="W164" s="39">
        <f t="shared" si="173"/>
        <v>0</v>
      </c>
      <c r="X164" s="38">
        <f t="shared" si="174"/>
        <v>560.24</v>
      </c>
      <c r="Y164" s="38">
        <f t="shared" si="175"/>
        <v>1894.88</v>
      </c>
      <c r="Z164" s="38"/>
      <c r="AA164" s="41" t="s">
        <v>49</v>
      </c>
      <c r="AB164" s="42">
        <f t="shared" ref="AB164:AH164" si="209">K164+R164</f>
        <v>70.57</v>
      </c>
      <c r="AC164" s="42">
        <f t="shared" si="209"/>
        <v>940.93</v>
      </c>
      <c r="AD164" s="42">
        <f t="shared" si="209"/>
        <v>624.18</v>
      </c>
      <c r="AE164" s="42">
        <f t="shared" si="209"/>
        <v>39.2</v>
      </c>
      <c r="AF164" s="42">
        <f t="shared" si="209"/>
        <v>220</v>
      </c>
      <c r="AG164" s="42">
        <f t="shared" si="209"/>
        <v>0</v>
      </c>
      <c r="AH164" s="42">
        <f t="shared" si="209"/>
        <v>1894.88</v>
      </c>
      <c r="AI164" s="41" t="s">
        <v>33</v>
      </c>
    </row>
    <row r="165" s="15" customFormat="1" ht="16" customHeight="1" spans="1:35">
      <c r="A165" s="37">
        <f t="shared" si="161"/>
        <v>162</v>
      </c>
      <c r="B165" s="38" t="s">
        <v>459</v>
      </c>
      <c r="C165" s="39" t="s">
        <v>472</v>
      </c>
      <c r="D165" s="40" t="s">
        <v>473</v>
      </c>
      <c r="E165" s="38">
        <v>3920.55</v>
      </c>
      <c r="F165" s="38">
        <v>3920.55</v>
      </c>
      <c r="G165" s="39">
        <v>6241.75</v>
      </c>
      <c r="H165" s="38">
        <v>3920.55</v>
      </c>
      <c r="I165" s="39">
        <v>2200</v>
      </c>
      <c r="J165" s="39"/>
      <c r="K165" s="38">
        <f t="shared" si="178"/>
        <v>70.57</v>
      </c>
      <c r="L165" s="38">
        <f t="shared" si="162"/>
        <v>627.29</v>
      </c>
      <c r="M165" s="39">
        <f t="shared" si="163"/>
        <v>499.34</v>
      </c>
      <c r="N165" s="38">
        <f t="shared" si="164"/>
        <v>27.44</v>
      </c>
      <c r="O165" s="39">
        <f t="shared" si="165"/>
        <v>110</v>
      </c>
      <c r="P165" s="39">
        <f t="shared" si="166"/>
        <v>0</v>
      </c>
      <c r="Q165" s="39">
        <f t="shared" si="167"/>
        <v>1334.64</v>
      </c>
      <c r="R165" s="38">
        <f t="shared" si="168"/>
        <v>0</v>
      </c>
      <c r="S165" s="38">
        <f t="shared" si="169"/>
        <v>313.64</v>
      </c>
      <c r="T165" s="39">
        <f t="shared" si="170"/>
        <v>124.84</v>
      </c>
      <c r="U165" s="38">
        <f t="shared" si="171"/>
        <v>11.76</v>
      </c>
      <c r="V165" s="39">
        <f t="shared" si="172"/>
        <v>110</v>
      </c>
      <c r="W165" s="39">
        <f t="shared" si="173"/>
        <v>0</v>
      </c>
      <c r="X165" s="38">
        <f t="shared" si="174"/>
        <v>560.24</v>
      </c>
      <c r="Y165" s="38">
        <f t="shared" si="175"/>
        <v>1894.88</v>
      </c>
      <c r="Z165" s="38"/>
      <c r="AA165" s="41" t="s">
        <v>48</v>
      </c>
      <c r="AB165" s="42">
        <f t="shared" ref="AB165:AH165" si="210">K165+R165</f>
        <v>70.57</v>
      </c>
      <c r="AC165" s="42">
        <f t="shared" si="210"/>
        <v>940.93</v>
      </c>
      <c r="AD165" s="42">
        <f t="shared" si="210"/>
        <v>624.18</v>
      </c>
      <c r="AE165" s="42">
        <f t="shared" si="210"/>
        <v>39.2</v>
      </c>
      <c r="AF165" s="42">
        <f t="shared" si="210"/>
        <v>220</v>
      </c>
      <c r="AG165" s="42">
        <f t="shared" si="210"/>
        <v>0</v>
      </c>
      <c r="AH165" s="42">
        <f t="shared" si="210"/>
        <v>1894.88</v>
      </c>
      <c r="AI165" s="41" t="s">
        <v>33</v>
      </c>
    </row>
    <row r="166" s="15" customFormat="1" ht="16" customHeight="1" spans="1:35">
      <c r="A166" s="37">
        <f t="shared" si="161"/>
        <v>163</v>
      </c>
      <c r="B166" s="38" t="s">
        <v>116</v>
      </c>
      <c r="C166" s="39" t="s">
        <v>474</v>
      </c>
      <c r="D166" s="40" t="s">
        <v>475</v>
      </c>
      <c r="E166" s="38">
        <v>3920.55</v>
      </c>
      <c r="F166" s="38">
        <v>3920.55</v>
      </c>
      <c r="G166" s="39">
        <v>6241.75</v>
      </c>
      <c r="H166" s="38">
        <v>3920.55</v>
      </c>
      <c r="I166" s="39">
        <v>3180</v>
      </c>
      <c r="J166" s="39"/>
      <c r="K166" s="38">
        <f t="shared" si="178"/>
        <v>70.57</v>
      </c>
      <c r="L166" s="38">
        <f t="shared" si="162"/>
        <v>627.29</v>
      </c>
      <c r="M166" s="39">
        <f t="shared" si="163"/>
        <v>499.34</v>
      </c>
      <c r="N166" s="38">
        <f t="shared" si="164"/>
        <v>27.44</v>
      </c>
      <c r="O166" s="39">
        <f t="shared" si="165"/>
        <v>159</v>
      </c>
      <c r="P166" s="39">
        <f t="shared" si="166"/>
        <v>0</v>
      </c>
      <c r="Q166" s="39">
        <f t="shared" si="167"/>
        <v>1383.64</v>
      </c>
      <c r="R166" s="38">
        <f t="shared" si="168"/>
        <v>0</v>
      </c>
      <c r="S166" s="38">
        <f t="shared" si="169"/>
        <v>313.64</v>
      </c>
      <c r="T166" s="39">
        <f t="shared" si="170"/>
        <v>124.84</v>
      </c>
      <c r="U166" s="38">
        <f t="shared" si="171"/>
        <v>11.76</v>
      </c>
      <c r="V166" s="39">
        <f t="shared" si="172"/>
        <v>159</v>
      </c>
      <c r="W166" s="39">
        <f t="shared" si="173"/>
        <v>0</v>
      </c>
      <c r="X166" s="38">
        <f t="shared" si="174"/>
        <v>609.24</v>
      </c>
      <c r="Y166" s="38">
        <f t="shared" si="175"/>
        <v>1992.88</v>
      </c>
      <c r="Z166" s="38"/>
      <c r="AA166" s="41" t="s">
        <v>80</v>
      </c>
      <c r="AB166" s="42">
        <f t="shared" ref="AB166:AH166" si="211">K166+R166</f>
        <v>70.57</v>
      </c>
      <c r="AC166" s="42">
        <f t="shared" si="211"/>
        <v>940.93</v>
      </c>
      <c r="AD166" s="42">
        <f t="shared" si="211"/>
        <v>624.18</v>
      </c>
      <c r="AE166" s="42">
        <f t="shared" si="211"/>
        <v>39.2</v>
      </c>
      <c r="AF166" s="42">
        <f t="shared" si="211"/>
        <v>318</v>
      </c>
      <c r="AG166" s="42">
        <f t="shared" si="211"/>
        <v>0</v>
      </c>
      <c r="AH166" s="42">
        <f t="shared" si="211"/>
        <v>1992.88</v>
      </c>
      <c r="AI166" s="41" t="s">
        <v>33</v>
      </c>
    </row>
    <row r="167" s="15" customFormat="1" ht="16" customHeight="1" spans="1:35">
      <c r="A167" s="37">
        <f t="shared" si="161"/>
        <v>164</v>
      </c>
      <c r="B167" s="38" t="s">
        <v>459</v>
      </c>
      <c r="C167" s="39" t="s">
        <v>476</v>
      </c>
      <c r="D167" s="40" t="s">
        <v>477</v>
      </c>
      <c r="E167" s="38">
        <v>3920.55</v>
      </c>
      <c r="F167" s="38">
        <v>3920.55</v>
      </c>
      <c r="G167" s="39">
        <v>6241.75</v>
      </c>
      <c r="H167" s="38">
        <v>3920.55</v>
      </c>
      <c r="I167" s="39">
        <v>2200</v>
      </c>
      <c r="J167" s="39"/>
      <c r="K167" s="38">
        <f t="shared" si="178"/>
        <v>70.57</v>
      </c>
      <c r="L167" s="38">
        <f t="shared" si="162"/>
        <v>627.29</v>
      </c>
      <c r="M167" s="39">
        <f t="shared" si="163"/>
        <v>499.34</v>
      </c>
      <c r="N167" s="38">
        <f t="shared" si="164"/>
        <v>27.44</v>
      </c>
      <c r="O167" s="39">
        <f t="shared" si="165"/>
        <v>110</v>
      </c>
      <c r="P167" s="39">
        <f t="shared" si="166"/>
        <v>0</v>
      </c>
      <c r="Q167" s="39">
        <f t="shared" si="167"/>
        <v>1334.64</v>
      </c>
      <c r="R167" s="38">
        <f t="shared" si="168"/>
        <v>0</v>
      </c>
      <c r="S167" s="38">
        <f t="shared" si="169"/>
        <v>313.64</v>
      </c>
      <c r="T167" s="39">
        <f t="shared" si="170"/>
        <v>124.84</v>
      </c>
      <c r="U167" s="38">
        <f t="shared" si="171"/>
        <v>11.76</v>
      </c>
      <c r="V167" s="39">
        <f t="shared" si="172"/>
        <v>110</v>
      </c>
      <c r="W167" s="39">
        <f t="shared" si="173"/>
        <v>0</v>
      </c>
      <c r="X167" s="38">
        <f t="shared" si="174"/>
        <v>560.24</v>
      </c>
      <c r="Y167" s="38">
        <f t="shared" si="175"/>
        <v>1894.88</v>
      </c>
      <c r="Z167" s="38"/>
      <c r="AA167" s="41" t="s">
        <v>48</v>
      </c>
      <c r="AB167" s="42">
        <f t="shared" ref="AB167:AH167" si="212">K167+R167</f>
        <v>70.57</v>
      </c>
      <c r="AC167" s="42">
        <f t="shared" si="212"/>
        <v>940.93</v>
      </c>
      <c r="AD167" s="42">
        <f t="shared" si="212"/>
        <v>624.18</v>
      </c>
      <c r="AE167" s="42">
        <f t="shared" si="212"/>
        <v>39.2</v>
      </c>
      <c r="AF167" s="42">
        <f t="shared" si="212"/>
        <v>220</v>
      </c>
      <c r="AG167" s="42">
        <f t="shared" si="212"/>
        <v>0</v>
      </c>
      <c r="AH167" s="42">
        <f t="shared" si="212"/>
        <v>1894.88</v>
      </c>
      <c r="AI167" s="41" t="s">
        <v>33</v>
      </c>
    </row>
    <row r="168" s="15" customFormat="1" ht="16" customHeight="1" spans="1:35">
      <c r="A168" s="37">
        <f t="shared" si="161"/>
        <v>165</v>
      </c>
      <c r="B168" s="38" t="s">
        <v>459</v>
      </c>
      <c r="C168" s="39" t="s">
        <v>478</v>
      </c>
      <c r="D168" s="40" t="s">
        <v>479</v>
      </c>
      <c r="E168" s="38">
        <v>3920.55</v>
      </c>
      <c r="F168" s="38">
        <v>3920.55</v>
      </c>
      <c r="G168" s="39">
        <v>6241.75</v>
      </c>
      <c r="H168" s="38">
        <v>3920.55</v>
      </c>
      <c r="I168" s="39">
        <v>2200</v>
      </c>
      <c r="J168" s="39"/>
      <c r="K168" s="38">
        <f t="shared" si="178"/>
        <v>70.57</v>
      </c>
      <c r="L168" s="38">
        <f t="shared" si="162"/>
        <v>627.29</v>
      </c>
      <c r="M168" s="39">
        <f t="shared" si="163"/>
        <v>499.34</v>
      </c>
      <c r="N168" s="38">
        <f t="shared" si="164"/>
        <v>27.44</v>
      </c>
      <c r="O168" s="39">
        <f t="shared" si="165"/>
        <v>110</v>
      </c>
      <c r="P168" s="39">
        <f t="shared" si="166"/>
        <v>0</v>
      </c>
      <c r="Q168" s="39">
        <f t="shared" si="167"/>
        <v>1334.64</v>
      </c>
      <c r="R168" s="38">
        <f t="shared" si="168"/>
        <v>0</v>
      </c>
      <c r="S168" s="38">
        <f t="shared" si="169"/>
        <v>313.64</v>
      </c>
      <c r="T168" s="39">
        <f t="shared" si="170"/>
        <v>124.84</v>
      </c>
      <c r="U168" s="38">
        <f t="shared" si="171"/>
        <v>11.76</v>
      </c>
      <c r="V168" s="39">
        <f t="shared" si="172"/>
        <v>110</v>
      </c>
      <c r="W168" s="39">
        <f t="shared" si="173"/>
        <v>0</v>
      </c>
      <c r="X168" s="38">
        <f t="shared" si="174"/>
        <v>560.24</v>
      </c>
      <c r="Y168" s="38">
        <f t="shared" si="175"/>
        <v>1894.88</v>
      </c>
      <c r="Z168" s="38"/>
      <c r="AA168" s="41" t="s">
        <v>48</v>
      </c>
      <c r="AB168" s="42">
        <f t="shared" ref="AB168:AH168" si="213">K168+R168</f>
        <v>70.57</v>
      </c>
      <c r="AC168" s="42">
        <f t="shared" si="213"/>
        <v>940.93</v>
      </c>
      <c r="AD168" s="42">
        <f t="shared" si="213"/>
        <v>624.18</v>
      </c>
      <c r="AE168" s="42">
        <f t="shared" si="213"/>
        <v>39.2</v>
      </c>
      <c r="AF168" s="42">
        <f t="shared" si="213"/>
        <v>220</v>
      </c>
      <c r="AG168" s="42">
        <f t="shared" si="213"/>
        <v>0</v>
      </c>
      <c r="AH168" s="42">
        <f t="shared" si="213"/>
        <v>1894.88</v>
      </c>
      <c r="AI168" s="41" t="s">
        <v>33</v>
      </c>
    </row>
    <row r="169" s="15" customFormat="1" ht="16" customHeight="1" spans="1:35">
      <c r="A169" s="37">
        <f t="shared" si="161"/>
        <v>166</v>
      </c>
      <c r="B169" s="38" t="s">
        <v>459</v>
      </c>
      <c r="C169" s="39" t="s">
        <v>480</v>
      </c>
      <c r="D169" s="40" t="s">
        <v>481</v>
      </c>
      <c r="E169" s="38">
        <v>3920.55</v>
      </c>
      <c r="F169" s="38">
        <v>3920.55</v>
      </c>
      <c r="G169" s="39">
        <v>6241.75</v>
      </c>
      <c r="H169" s="38">
        <v>3920.55</v>
      </c>
      <c r="I169" s="39">
        <v>2200</v>
      </c>
      <c r="J169" s="39"/>
      <c r="K169" s="38">
        <f t="shared" si="178"/>
        <v>70.57</v>
      </c>
      <c r="L169" s="38">
        <f t="shared" si="162"/>
        <v>627.29</v>
      </c>
      <c r="M169" s="39">
        <f t="shared" si="163"/>
        <v>499.34</v>
      </c>
      <c r="N169" s="38">
        <f t="shared" si="164"/>
        <v>27.44</v>
      </c>
      <c r="O169" s="39">
        <f t="shared" si="165"/>
        <v>110</v>
      </c>
      <c r="P169" s="39">
        <f t="shared" si="166"/>
        <v>0</v>
      </c>
      <c r="Q169" s="39">
        <f t="shared" si="167"/>
        <v>1334.64</v>
      </c>
      <c r="R169" s="38">
        <f t="shared" si="168"/>
        <v>0</v>
      </c>
      <c r="S169" s="38">
        <f t="shared" si="169"/>
        <v>313.64</v>
      </c>
      <c r="T169" s="39">
        <f t="shared" si="170"/>
        <v>124.84</v>
      </c>
      <c r="U169" s="38">
        <f t="shared" si="171"/>
        <v>11.76</v>
      </c>
      <c r="V169" s="39">
        <f t="shared" si="172"/>
        <v>110</v>
      </c>
      <c r="W169" s="39">
        <f t="shared" si="173"/>
        <v>0</v>
      </c>
      <c r="X169" s="38">
        <f t="shared" si="174"/>
        <v>560.24</v>
      </c>
      <c r="Y169" s="38">
        <f t="shared" si="175"/>
        <v>1894.88</v>
      </c>
      <c r="Z169" s="38"/>
      <c r="AA169" s="41" t="s">
        <v>48</v>
      </c>
      <c r="AB169" s="42">
        <f t="shared" ref="AB169:AH169" si="214">K169+R169</f>
        <v>70.57</v>
      </c>
      <c r="AC169" s="42">
        <f t="shared" si="214"/>
        <v>940.93</v>
      </c>
      <c r="AD169" s="42">
        <f t="shared" si="214"/>
        <v>624.18</v>
      </c>
      <c r="AE169" s="42">
        <f t="shared" si="214"/>
        <v>39.2</v>
      </c>
      <c r="AF169" s="42">
        <f t="shared" si="214"/>
        <v>220</v>
      </c>
      <c r="AG169" s="42">
        <f t="shared" si="214"/>
        <v>0</v>
      </c>
      <c r="AH169" s="42">
        <f t="shared" si="214"/>
        <v>1894.88</v>
      </c>
      <c r="AI169" s="41" t="s">
        <v>33</v>
      </c>
    </row>
    <row r="170" s="15" customFormat="1" ht="16" customHeight="1" spans="1:35">
      <c r="A170" s="37">
        <f t="shared" si="161"/>
        <v>167</v>
      </c>
      <c r="B170" s="38" t="s">
        <v>459</v>
      </c>
      <c r="C170" s="39" t="s">
        <v>482</v>
      </c>
      <c r="D170" s="40" t="s">
        <v>483</v>
      </c>
      <c r="E170" s="38">
        <v>3920.55</v>
      </c>
      <c r="F170" s="38">
        <v>3920.55</v>
      </c>
      <c r="G170" s="39">
        <v>6241.75</v>
      </c>
      <c r="H170" s="38">
        <v>3920.55</v>
      </c>
      <c r="I170" s="39">
        <v>2200</v>
      </c>
      <c r="J170" s="39"/>
      <c r="K170" s="38">
        <f t="shared" si="178"/>
        <v>70.57</v>
      </c>
      <c r="L170" s="38">
        <f t="shared" si="162"/>
        <v>627.29</v>
      </c>
      <c r="M170" s="39">
        <f t="shared" si="163"/>
        <v>499.34</v>
      </c>
      <c r="N170" s="38">
        <f t="shared" si="164"/>
        <v>27.44</v>
      </c>
      <c r="O170" s="39">
        <f t="shared" si="165"/>
        <v>110</v>
      </c>
      <c r="P170" s="39">
        <f t="shared" si="166"/>
        <v>0</v>
      </c>
      <c r="Q170" s="39">
        <f t="shared" si="167"/>
        <v>1334.64</v>
      </c>
      <c r="R170" s="38">
        <f t="shared" si="168"/>
        <v>0</v>
      </c>
      <c r="S170" s="38">
        <f t="shared" si="169"/>
        <v>313.64</v>
      </c>
      <c r="T170" s="39">
        <f t="shared" si="170"/>
        <v>124.84</v>
      </c>
      <c r="U170" s="38">
        <f t="shared" si="171"/>
        <v>11.76</v>
      </c>
      <c r="V170" s="39">
        <f t="shared" si="172"/>
        <v>110</v>
      </c>
      <c r="W170" s="39">
        <f t="shared" si="173"/>
        <v>0</v>
      </c>
      <c r="X170" s="38">
        <f t="shared" si="174"/>
        <v>560.24</v>
      </c>
      <c r="Y170" s="38">
        <f t="shared" si="175"/>
        <v>1894.88</v>
      </c>
      <c r="Z170" s="38"/>
      <c r="AA170" s="41" t="s">
        <v>48</v>
      </c>
      <c r="AB170" s="42">
        <f t="shared" ref="AB170:AH170" si="215">K170+R170</f>
        <v>70.57</v>
      </c>
      <c r="AC170" s="42">
        <f t="shared" si="215"/>
        <v>940.93</v>
      </c>
      <c r="AD170" s="42">
        <f t="shared" si="215"/>
        <v>624.18</v>
      </c>
      <c r="AE170" s="42">
        <f t="shared" si="215"/>
        <v>39.2</v>
      </c>
      <c r="AF170" s="42">
        <f t="shared" si="215"/>
        <v>220</v>
      </c>
      <c r="AG170" s="42">
        <f t="shared" si="215"/>
        <v>0</v>
      </c>
      <c r="AH170" s="42">
        <f t="shared" si="215"/>
        <v>1894.88</v>
      </c>
      <c r="AI170" s="41" t="s">
        <v>33</v>
      </c>
    </row>
    <row r="171" s="15" customFormat="1" ht="16" customHeight="1" spans="1:35">
      <c r="A171" s="37">
        <f t="shared" si="161"/>
        <v>168</v>
      </c>
      <c r="B171" s="38" t="s">
        <v>459</v>
      </c>
      <c r="C171" s="39" t="s">
        <v>484</v>
      </c>
      <c r="D171" s="40" t="s">
        <v>485</v>
      </c>
      <c r="E171" s="38">
        <v>3920.55</v>
      </c>
      <c r="F171" s="38">
        <v>3920.55</v>
      </c>
      <c r="G171" s="39">
        <v>6241.75</v>
      </c>
      <c r="H171" s="38">
        <v>3920.55</v>
      </c>
      <c r="I171" s="39">
        <v>2200</v>
      </c>
      <c r="J171" s="39"/>
      <c r="K171" s="38">
        <f t="shared" si="178"/>
        <v>70.57</v>
      </c>
      <c r="L171" s="38">
        <f t="shared" si="162"/>
        <v>627.29</v>
      </c>
      <c r="M171" s="39">
        <f t="shared" si="163"/>
        <v>499.34</v>
      </c>
      <c r="N171" s="38">
        <f t="shared" si="164"/>
        <v>27.44</v>
      </c>
      <c r="O171" s="39">
        <f t="shared" si="165"/>
        <v>110</v>
      </c>
      <c r="P171" s="39">
        <f t="shared" si="166"/>
        <v>0</v>
      </c>
      <c r="Q171" s="39">
        <f t="shared" si="167"/>
        <v>1334.64</v>
      </c>
      <c r="R171" s="38">
        <f t="shared" si="168"/>
        <v>0</v>
      </c>
      <c r="S171" s="38">
        <f t="shared" si="169"/>
        <v>313.64</v>
      </c>
      <c r="T171" s="39">
        <f t="shared" si="170"/>
        <v>124.84</v>
      </c>
      <c r="U171" s="38">
        <f t="shared" si="171"/>
        <v>11.76</v>
      </c>
      <c r="V171" s="39">
        <f t="shared" si="172"/>
        <v>110</v>
      </c>
      <c r="W171" s="39">
        <f t="shared" si="173"/>
        <v>0</v>
      </c>
      <c r="X171" s="38">
        <f t="shared" si="174"/>
        <v>560.24</v>
      </c>
      <c r="Y171" s="38">
        <f t="shared" si="175"/>
        <v>1894.88</v>
      </c>
      <c r="Z171" s="38"/>
      <c r="AA171" s="41" t="s">
        <v>49</v>
      </c>
      <c r="AB171" s="42">
        <f t="shared" ref="AB171:AH171" si="216">K171+R171</f>
        <v>70.57</v>
      </c>
      <c r="AC171" s="42">
        <f t="shared" si="216"/>
        <v>940.93</v>
      </c>
      <c r="AD171" s="42">
        <f t="shared" si="216"/>
        <v>624.18</v>
      </c>
      <c r="AE171" s="42">
        <f t="shared" si="216"/>
        <v>39.2</v>
      </c>
      <c r="AF171" s="42">
        <f t="shared" si="216"/>
        <v>220</v>
      </c>
      <c r="AG171" s="42">
        <f t="shared" si="216"/>
        <v>0</v>
      </c>
      <c r="AH171" s="42">
        <f t="shared" si="216"/>
        <v>1894.88</v>
      </c>
      <c r="AI171" s="41" t="s">
        <v>33</v>
      </c>
    </row>
    <row r="172" s="15" customFormat="1" ht="16" customHeight="1" spans="1:35">
      <c r="A172" s="37">
        <f t="shared" si="161"/>
        <v>169</v>
      </c>
      <c r="B172" s="38" t="s">
        <v>459</v>
      </c>
      <c r="C172" s="39" t="s">
        <v>486</v>
      </c>
      <c r="D172" s="40" t="s">
        <v>487</v>
      </c>
      <c r="E172" s="38">
        <v>3920.55</v>
      </c>
      <c r="F172" s="38">
        <v>3920.55</v>
      </c>
      <c r="G172" s="39">
        <v>6241.75</v>
      </c>
      <c r="H172" s="38">
        <v>3920.55</v>
      </c>
      <c r="I172" s="39">
        <v>2200</v>
      </c>
      <c r="J172" s="39"/>
      <c r="K172" s="38">
        <f t="shared" si="178"/>
        <v>70.57</v>
      </c>
      <c r="L172" s="38">
        <f t="shared" si="162"/>
        <v>627.29</v>
      </c>
      <c r="M172" s="39">
        <f t="shared" si="163"/>
        <v>499.34</v>
      </c>
      <c r="N172" s="38">
        <f t="shared" si="164"/>
        <v>27.44</v>
      </c>
      <c r="O172" s="39">
        <f t="shared" si="165"/>
        <v>110</v>
      </c>
      <c r="P172" s="39">
        <f t="shared" si="166"/>
        <v>0</v>
      </c>
      <c r="Q172" s="39">
        <f t="shared" si="167"/>
        <v>1334.64</v>
      </c>
      <c r="R172" s="38">
        <f t="shared" si="168"/>
        <v>0</v>
      </c>
      <c r="S172" s="38">
        <f t="shared" si="169"/>
        <v>313.64</v>
      </c>
      <c r="T172" s="39">
        <f t="shared" si="170"/>
        <v>124.84</v>
      </c>
      <c r="U172" s="38">
        <f t="shared" si="171"/>
        <v>11.76</v>
      </c>
      <c r="V172" s="39">
        <f t="shared" si="172"/>
        <v>110</v>
      </c>
      <c r="W172" s="39">
        <f t="shared" si="173"/>
        <v>0</v>
      </c>
      <c r="X172" s="38">
        <f t="shared" si="174"/>
        <v>560.24</v>
      </c>
      <c r="Y172" s="38">
        <f t="shared" si="175"/>
        <v>1894.88</v>
      </c>
      <c r="Z172" s="38"/>
      <c r="AA172" s="41" t="s">
        <v>51</v>
      </c>
      <c r="AB172" s="42">
        <f t="shared" ref="AB172:AH172" si="217">K172+R172</f>
        <v>70.57</v>
      </c>
      <c r="AC172" s="42">
        <f t="shared" si="217"/>
        <v>940.93</v>
      </c>
      <c r="AD172" s="42">
        <f t="shared" si="217"/>
        <v>624.18</v>
      </c>
      <c r="AE172" s="42">
        <f t="shared" si="217"/>
        <v>39.2</v>
      </c>
      <c r="AF172" s="42">
        <f t="shared" si="217"/>
        <v>220</v>
      </c>
      <c r="AG172" s="42">
        <f t="shared" si="217"/>
        <v>0</v>
      </c>
      <c r="AH172" s="42">
        <f t="shared" si="217"/>
        <v>1894.88</v>
      </c>
      <c r="AI172" s="41" t="s">
        <v>33</v>
      </c>
    </row>
    <row r="173" s="15" customFormat="1" ht="16" customHeight="1" spans="1:35">
      <c r="A173" s="37">
        <f t="shared" si="161"/>
        <v>170</v>
      </c>
      <c r="B173" s="38" t="s">
        <v>153</v>
      </c>
      <c r="C173" s="39" t="s">
        <v>488</v>
      </c>
      <c r="D173" s="40" t="s">
        <v>489</v>
      </c>
      <c r="E173" s="38">
        <v>3920.55</v>
      </c>
      <c r="F173" s="38">
        <v>3920.55</v>
      </c>
      <c r="G173" s="39">
        <v>6241.75</v>
      </c>
      <c r="H173" s="38">
        <v>3920.55</v>
      </c>
      <c r="I173" s="39">
        <v>3180</v>
      </c>
      <c r="J173" s="39"/>
      <c r="K173" s="38">
        <f t="shared" si="178"/>
        <v>70.57</v>
      </c>
      <c r="L173" s="38">
        <f t="shared" si="162"/>
        <v>627.29</v>
      </c>
      <c r="M173" s="39">
        <f t="shared" si="163"/>
        <v>499.34</v>
      </c>
      <c r="N173" s="38">
        <f t="shared" si="164"/>
        <v>27.44</v>
      </c>
      <c r="O173" s="39">
        <f t="shared" si="165"/>
        <v>159</v>
      </c>
      <c r="P173" s="39">
        <f t="shared" si="166"/>
        <v>0</v>
      </c>
      <c r="Q173" s="39">
        <f t="shared" si="167"/>
        <v>1383.64</v>
      </c>
      <c r="R173" s="38">
        <f t="shared" si="168"/>
        <v>0</v>
      </c>
      <c r="S173" s="38">
        <f t="shared" si="169"/>
        <v>313.64</v>
      </c>
      <c r="T173" s="39">
        <f t="shared" si="170"/>
        <v>124.84</v>
      </c>
      <c r="U173" s="38">
        <f t="shared" si="171"/>
        <v>11.76</v>
      </c>
      <c r="V173" s="39">
        <f t="shared" si="172"/>
        <v>159</v>
      </c>
      <c r="W173" s="39">
        <f t="shared" si="173"/>
        <v>0</v>
      </c>
      <c r="X173" s="38">
        <f t="shared" si="174"/>
        <v>609.24</v>
      </c>
      <c r="Y173" s="38">
        <f t="shared" si="175"/>
        <v>1992.88</v>
      </c>
      <c r="Z173" s="38"/>
      <c r="AA173" s="41" t="s">
        <v>57</v>
      </c>
      <c r="AB173" s="42">
        <f t="shared" ref="AB173:AH173" si="218">K173+R173</f>
        <v>70.57</v>
      </c>
      <c r="AC173" s="42">
        <f t="shared" si="218"/>
        <v>940.93</v>
      </c>
      <c r="AD173" s="42">
        <f t="shared" si="218"/>
        <v>624.18</v>
      </c>
      <c r="AE173" s="42">
        <f t="shared" si="218"/>
        <v>39.2</v>
      </c>
      <c r="AF173" s="42">
        <f t="shared" si="218"/>
        <v>318</v>
      </c>
      <c r="AG173" s="42">
        <f t="shared" si="218"/>
        <v>0</v>
      </c>
      <c r="AH173" s="42">
        <f t="shared" si="218"/>
        <v>1992.88</v>
      </c>
      <c r="AI173" s="41" t="s">
        <v>36</v>
      </c>
    </row>
    <row r="174" s="15" customFormat="1" ht="16" customHeight="1" spans="1:35">
      <c r="A174" s="37">
        <f t="shared" si="161"/>
        <v>171</v>
      </c>
      <c r="B174" s="38" t="s">
        <v>189</v>
      </c>
      <c r="C174" s="39" t="s">
        <v>490</v>
      </c>
      <c r="D174" s="40" t="s">
        <v>491</v>
      </c>
      <c r="E174" s="38">
        <v>3920.55</v>
      </c>
      <c r="F174" s="38">
        <v>3920.55</v>
      </c>
      <c r="G174" s="39">
        <v>6241.75</v>
      </c>
      <c r="H174" s="38">
        <v>3920.55</v>
      </c>
      <c r="I174" s="39">
        <v>2200</v>
      </c>
      <c r="J174" s="39"/>
      <c r="K174" s="38">
        <f t="shared" si="178"/>
        <v>70.57</v>
      </c>
      <c r="L174" s="38">
        <f t="shared" si="162"/>
        <v>627.29</v>
      </c>
      <c r="M174" s="39">
        <f t="shared" si="163"/>
        <v>499.34</v>
      </c>
      <c r="N174" s="38">
        <f t="shared" si="164"/>
        <v>27.44</v>
      </c>
      <c r="O174" s="39">
        <f t="shared" si="165"/>
        <v>110</v>
      </c>
      <c r="P174" s="39">
        <f t="shared" si="166"/>
        <v>0</v>
      </c>
      <c r="Q174" s="39">
        <f t="shared" si="167"/>
        <v>1334.64</v>
      </c>
      <c r="R174" s="38">
        <f t="shared" si="168"/>
        <v>0</v>
      </c>
      <c r="S174" s="38">
        <f t="shared" si="169"/>
        <v>313.64</v>
      </c>
      <c r="T174" s="39">
        <f t="shared" si="170"/>
        <v>124.84</v>
      </c>
      <c r="U174" s="38">
        <f t="shared" si="171"/>
        <v>11.76</v>
      </c>
      <c r="V174" s="39">
        <f t="shared" si="172"/>
        <v>110</v>
      </c>
      <c r="W174" s="39">
        <f t="shared" si="173"/>
        <v>0</v>
      </c>
      <c r="X174" s="38">
        <f t="shared" si="174"/>
        <v>560.24</v>
      </c>
      <c r="Y174" s="38">
        <f t="shared" si="175"/>
        <v>1894.88</v>
      </c>
      <c r="Z174" s="38"/>
      <c r="AA174" s="41" t="s">
        <v>52</v>
      </c>
      <c r="AB174" s="42">
        <f t="shared" ref="AB174:AH174" si="219">K174+R174</f>
        <v>70.57</v>
      </c>
      <c r="AC174" s="42">
        <f t="shared" si="219"/>
        <v>940.93</v>
      </c>
      <c r="AD174" s="42">
        <f t="shared" si="219"/>
        <v>624.18</v>
      </c>
      <c r="AE174" s="42">
        <f t="shared" si="219"/>
        <v>39.2</v>
      </c>
      <c r="AF174" s="42">
        <f t="shared" si="219"/>
        <v>220</v>
      </c>
      <c r="AG174" s="42">
        <f t="shared" si="219"/>
        <v>0</v>
      </c>
      <c r="AH174" s="42">
        <f t="shared" si="219"/>
        <v>1894.88</v>
      </c>
      <c r="AI174" s="41" t="s">
        <v>33</v>
      </c>
    </row>
    <row r="175" s="15" customFormat="1" ht="16" customHeight="1" spans="1:35">
      <c r="A175" s="37">
        <f t="shared" si="161"/>
        <v>172</v>
      </c>
      <c r="B175" s="38" t="s">
        <v>459</v>
      </c>
      <c r="C175" s="39" t="s">
        <v>492</v>
      </c>
      <c r="D175" s="40" t="s">
        <v>493</v>
      </c>
      <c r="E175" s="38">
        <v>3920.55</v>
      </c>
      <c r="F175" s="38">
        <v>3920.55</v>
      </c>
      <c r="G175" s="39">
        <v>6241.75</v>
      </c>
      <c r="H175" s="38">
        <v>3920.55</v>
      </c>
      <c r="I175" s="39">
        <v>2200</v>
      </c>
      <c r="J175" s="39"/>
      <c r="K175" s="38">
        <f t="shared" si="178"/>
        <v>70.57</v>
      </c>
      <c r="L175" s="38">
        <f t="shared" si="162"/>
        <v>627.29</v>
      </c>
      <c r="M175" s="39">
        <f t="shared" si="163"/>
        <v>499.34</v>
      </c>
      <c r="N175" s="38">
        <f t="shared" si="164"/>
        <v>27.44</v>
      </c>
      <c r="O175" s="39">
        <f t="shared" si="165"/>
        <v>110</v>
      </c>
      <c r="P175" s="39">
        <f t="shared" si="166"/>
        <v>0</v>
      </c>
      <c r="Q175" s="39">
        <f t="shared" si="167"/>
        <v>1334.64</v>
      </c>
      <c r="R175" s="38">
        <f t="shared" si="168"/>
        <v>0</v>
      </c>
      <c r="S175" s="38">
        <f t="shared" si="169"/>
        <v>313.64</v>
      </c>
      <c r="T175" s="39">
        <f t="shared" si="170"/>
        <v>124.84</v>
      </c>
      <c r="U175" s="38">
        <f t="shared" si="171"/>
        <v>11.76</v>
      </c>
      <c r="V175" s="39">
        <f t="shared" si="172"/>
        <v>110</v>
      </c>
      <c r="W175" s="39">
        <f t="shared" si="173"/>
        <v>0</v>
      </c>
      <c r="X175" s="38">
        <f t="shared" si="174"/>
        <v>560.24</v>
      </c>
      <c r="Y175" s="38">
        <f t="shared" si="175"/>
        <v>1894.88</v>
      </c>
      <c r="Z175" s="38"/>
      <c r="AA175" s="41" t="s">
        <v>49</v>
      </c>
      <c r="AB175" s="42">
        <f t="shared" ref="AB175:AH175" si="220">K175+R175</f>
        <v>70.57</v>
      </c>
      <c r="AC175" s="42">
        <f t="shared" si="220"/>
        <v>940.93</v>
      </c>
      <c r="AD175" s="42">
        <f t="shared" si="220"/>
        <v>624.18</v>
      </c>
      <c r="AE175" s="42">
        <f t="shared" si="220"/>
        <v>39.2</v>
      </c>
      <c r="AF175" s="42">
        <f t="shared" si="220"/>
        <v>220</v>
      </c>
      <c r="AG175" s="42">
        <f t="shared" si="220"/>
        <v>0</v>
      </c>
      <c r="AH175" s="42">
        <f t="shared" si="220"/>
        <v>1894.88</v>
      </c>
      <c r="AI175" s="41" t="s">
        <v>33</v>
      </c>
    </row>
    <row r="176" s="15" customFormat="1" ht="16" customHeight="1" spans="1:35">
      <c r="A176" s="37">
        <f t="shared" si="161"/>
        <v>173</v>
      </c>
      <c r="B176" s="38" t="s">
        <v>459</v>
      </c>
      <c r="C176" s="58" t="s">
        <v>494</v>
      </c>
      <c r="D176" s="40" t="s">
        <v>495</v>
      </c>
      <c r="E176" s="38">
        <v>3920.55</v>
      </c>
      <c r="F176" s="38">
        <v>3920.55</v>
      </c>
      <c r="G176" s="39">
        <v>6241.75</v>
      </c>
      <c r="H176" s="38">
        <v>3920.55</v>
      </c>
      <c r="I176" s="39">
        <v>2200</v>
      </c>
      <c r="J176" s="39"/>
      <c r="K176" s="38">
        <f t="shared" si="178"/>
        <v>70.57</v>
      </c>
      <c r="L176" s="38">
        <f t="shared" si="162"/>
        <v>627.29</v>
      </c>
      <c r="M176" s="39">
        <f t="shared" si="163"/>
        <v>499.34</v>
      </c>
      <c r="N176" s="38">
        <f t="shared" si="164"/>
        <v>27.44</v>
      </c>
      <c r="O176" s="39">
        <f t="shared" si="165"/>
        <v>110</v>
      </c>
      <c r="P176" s="39">
        <f t="shared" si="166"/>
        <v>0</v>
      </c>
      <c r="Q176" s="39">
        <f t="shared" si="167"/>
        <v>1334.64</v>
      </c>
      <c r="R176" s="38">
        <f t="shared" si="168"/>
        <v>0</v>
      </c>
      <c r="S176" s="38">
        <f t="shared" si="169"/>
        <v>313.64</v>
      </c>
      <c r="T176" s="39">
        <f t="shared" si="170"/>
        <v>124.84</v>
      </c>
      <c r="U176" s="38">
        <f t="shared" si="171"/>
        <v>11.76</v>
      </c>
      <c r="V176" s="39">
        <f t="shared" si="172"/>
        <v>110</v>
      </c>
      <c r="W176" s="39">
        <f t="shared" si="173"/>
        <v>0</v>
      </c>
      <c r="X176" s="38">
        <f t="shared" si="174"/>
        <v>560.24</v>
      </c>
      <c r="Y176" s="38">
        <f t="shared" si="175"/>
        <v>1894.88</v>
      </c>
      <c r="Z176" s="38"/>
      <c r="AA176" s="41" t="s">
        <v>51</v>
      </c>
      <c r="AB176" s="42">
        <f t="shared" ref="AB176:AH176" si="221">K176+R176</f>
        <v>70.57</v>
      </c>
      <c r="AC176" s="42">
        <f t="shared" si="221"/>
        <v>940.93</v>
      </c>
      <c r="AD176" s="42">
        <f t="shared" si="221"/>
        <v>624.18</v>
      </c>
      <c r="AE176" s="42">
        <f t="shared" si="221"/>
        <v>39.2</v>
      </c>
      <c r="AF176" s="42">
        <f t="shared" si="221"/>
        <v>220</v>
      </c>
      <c r="AG176" s="42">
        <f t="shared" si="221"/>
        <v>0</v>
      </c>
      <c r="AH176" s="42">
        <f t="shared" si="221"/>
        <v>1894.88</v>
      </c>
      <c r="AI176" s="41" t="s">
        <v>33</v>
      </c>
    </row>
    <row r="177" s="15" customFormat="1" ht="16" customHeight="1" spans="1:35">
      <c r="A177" s="37">
        <f t="shared" si="161"/>
        <v>174</v>
      </c>
      <c r="B177" s="38" t="s">
        <v>46</v>
      </c>
      <c r="C177" s="59" t="s">
        <v>496</v>
      </c>
      <c r="D177" s="40" t="s">
        <v>497</v>
      </c>
      <c r="E177" s="38">
        <v>3920.55</v>
      </c>
      <c r="F177" s="38">
        <v>3920.55</v>
      </c>
      <c r="G177" s="39">
        <v>6241.75</v>
      </c>
      <c r="H177" s="38">
        <v>3920.55</v>
      </c>
      <c r="I177" s="39">
        <v>3180</v>
      </c>
      <c r="J177" s="39"/>
      <c r="K177" s="38">
        <f t="shared" si="178"/>
        <v>70.57</v>
      </c>
      <c r="L177" s="38">
        <f t="shared" si="162"/>
        <v>627.29</v>
      </c>
      <c r="M177" s="39">
        <f t="shared" si="163"/>
        <v>499.34</v>
      </c>
      <c r="N177" s="38">
        <f t="shared" si="164"/>
        <v>27.44</v>
      </c>
      <c r="O177" s="39">
        <f t="shared" si="165"/>
        <v>159</v>
      </c>
      <c r="P177" s="39">
        <f t="shared" si="166"/>
        <v>0</v>
      </c>
      <c r="Q177" s="39">
        <f t="shared" si="167"/>
        <v>1383.64</v>
      </c>
      <c r="R177" s="38">
        <f t="shared" si="168"/>
        <v>0</v>
      </c>
      <c r="S177" s="38">
        <f t="shared" si="169"/>
        <v>313.64</v>
      </c>
      <c r="T177" s="39">
        <f t="shared" si="170"/>
        <v>124.84</v>
      </c>
      <c r="U177" s="38">
        <f t="shared" si="171"/>
        <v>11.76</v>
      </c>
      <c r="V177" s="39">
        <f t="shared" si="172"/>
        <v>159</v>
      </c>
      <c r="W177" s="39">
        <f t="shared" si="173"/>
        <v>0</v>
      </c>
      <c r="X177" s="38">
        <f t="shared" si="174"/>
        <v>609.24</v>
      </c>
      <c r="Y177" s="38">
        <f t="shared" si="175"/>
        <v>1992.88</v>
      </c>
      <c r="Z177" s="38"/>
      <c r="AA177" s="41" t="s">
        <v>46</v>
      </c>
      <c r="AB177" s="42">
        <f t="shared" ref="AB177:AH177" si="222">K177+R177</f>
        <v>70.57</v>
      </c>
      <c r="AC177" s="42">
        <f t="shared" si="222"/>
        <v>940.93</v>
      </c>
      <c r="AD177" s="42">
        <f t="shared" si="222"/>
        <v>624.18</v>
      </c>
      <c r="AE177" s="42">
        <f t="shared" si="222"/>
        <v>39.2</v>
      </c>
      <c r="AF177" s="42">
        <f t="shared" si="222"/>
        <v>318</v>
      </c>
      <c r="AG177" s="42">
        <f t="shared" si="222"/>
        <v>0</v>
      </c>
      <c r="AH177" s="42">
        <f t="shared" si="222"/>
        <v>1992.88</v>
      </c>
      <c r="AI177" s="41" t="s">
        <v>31</v>
      </c>
    </row>
    <row r="178" s="15" customFormat="1" ht="16" customHeight="1" spans="1:35">
      <c r="A178" s="37">
        <f t="shared" si="161"/>
        <v>175</v>
      </c>
      <c r="B178" s="38" t="s">
        <v>116</v>
      </c>
      <c r="C178" s="45" t="s">
        <v>498</v>
      </c>
      <c r="D178" s="46" t="s">
        <v>499</v>
      </c>
      <c r="E178" s="38">
        <v>3920.55</v>
      </c>
      <c r="F178" s="38">
        <v>3920.55</v>
      </c>
      <c r="G178" s="39">
        <v>6241.75</v>
      </c>
      <c r="H178" s="38">
        <v>3920.55</v>
      </c>
      <c r="I178" s="39">
        <v>2200</v>
      </c>
      <c r="J178" s="39"/>
      <c r="K178" s="38">
        <f t="shared" si="178"/>
        <v>70.57</v>
      </c>
      <c r="L178" s="38">
        <f t="shared" si="162"/>
        <v>627.29</v>
      </c>
      <c r="M178" s="39">
        <f t="shared" si="163"/>
        <v>499.34</v>
      </c>
      <c r="N178" s="38">
        <f t="shared" si="164"/>
        <v>27.44</v>
      </c>
      <c r="O178" s="39">
        <f t="shared" si="165"/>
        <v>110</v>
      </c>
      <c r="P178" s="39">
        <f t="shared" si="166"/>
        <v>0</v>
      </c>
      <c r="Q178" s="39">
        <f t="shared" si="167"/>
        <v>1334.64</v>
      </c>
      <c r="R178" s="38">
        <f t="shared" si="168"/>
        <v>0</v>
      </c>
      <c r="S178" s="38">
        <f t="shared" si="169"/>
        <v>313.64</v>
      </c>
      <c r="T178" s="39">
        <f t="shared" si="170"/>
        <v>124.84</v>
      </c>
      <c r="U178" s="38">
        <f t="shared" si="171"/>
        <v>11.76</v>
      </c>
      <c r="V178" s="39">
        <f t="shared" si="172"/>
        <v>110</v>
      </c>
      <c r="W178" s="39">
        <f t="shared" si="173"/>
        <v>0</v>
      </c>
      <c r="X178" s="38">
        <f t="shared" si="174"/>
        <v>560.24</v>
      </c>
      <c r="Y178" s="38">
        <f t="shared" si="175"/>
        <v>1894.88</v>
      </c>
      <c r="Z178" s="38"/>
      <c r="AA178" s="41" t="s">
        <v>71</v>
      </c>
      <c r="AB178" s="42">
        <f t="shared" ref="AB178:AH178" si="223">K178+R178</f>
        <v>70.57</v>
      </c>
      <c r="AC178" s="42">
        <f t="shared" si="223"/>
        <v>940.93</v>
      </c>
      <c r="AD178" s="42">
        <f t="shared" si="223"/>
        <v>624.18</v>
      </c>
      <c r="AE178" s="42">
        <f t="shared" si="223"/>
        <v>39.2</v>
      </c>
      <c r="AF178" s="42">
        <f t="shared" si="223"/>
        <v>220</v>
      </c>
      <c r="AG178" s="42">
        <f t="shared" si="223"/>
        <v>0</v>
      </c>
      <c r="AH178" s="42">
        <f t="shared" si="223"/>
        <v>1894.88</v>
      </c>
      <c r="AI178" s="41" t="s">
        <v>33</v>
      </c>
    </row>
    <row r="179" s="15" customFormat="1" ht="16" customHeight="1" spans="1:35">
      <c r="A179" s="37">
        <f t="shared" si="161"/>
        <v>176</v>
      </c>
      <c r="B179" s="38" t="s">
        <v>153</v>
      </c>
      <c r="C179" s="54" t="s">
        <v>500</v>
      </c>
      <c r="D179" s="46" t="s">
        <v>501</v>
      </c>
      <c r="E179" s="38">
        <v>3920.55</v>
      </c>
      <c r="F179" s="38">
        <v>3920.55</v>
      </c>
      <c r="G179" s="39">
        <v>6241.75</v>
      </c>
      <c r="H179" s="38">
        <v>3920.55</v>
      </c>
      <c r="I179" s="39">
        <v>3180</v>
      </c>
      <c r="J179" s="39"/>
      <c r="K179" s="38">
        <f t="shared" si="178"/>
        <v>70.57</v>
      </c>
      <c r="L179" s="38">
        <f t="shared" si="162"/>
        <v>627.29</v>
      </c>
      <c r="M179" s="39">
        <f t="shared" si="163"/>
        <v>499.34</v>
      </c>
      <c r="N179" s="38">
        <f t="shared" si="164"/>
        <v>27.44</v>
      </c>
      <c r="O179" s="39">
        <f t="shared" si="165"/>
        <v>159</v>
      </c>
      <c r="P179" s="39">
        <f t="shared" si="166"/>
        <v>0</v>
      </c>
      <c r="Q179" s="39">
        <f t="shared" si="167"/>
        <v>1383.64</v>
      </c>
      <c r="R179" s="38">
        <f t="shared" si="168"/>
        <v>0</v>
      </c>
      <c r="S179" s="38">
        <f t="shared" si="169"/>
        <v>313.64</v>
      </c>
      <c r="T179" s="39">
        <f t="shared" si="170"/>
        <v>124.84</v>
      </c>
      <c r="U179" s="38">
        <f t="shared" si="171"/>
        <v>11.76</v>
      </c>
      <c r="V179" s="39">
        <f t="shared" si="172"/>
        <v>159</v>
      </c>
      <c r="W179" s="39">
        <f t="shared" si="173"/>
        <v>0</v>
      </c>
      <c r="X179" s="38">
        <f t="shared" si="174"/>
        <v>609.24</v>
      </c>
      <c r="Y179" s="38">
        <f t="shared" si="175"/>
        <v>1992.88</v>
      </c>
      <c r="Z179" s="38"/>
      <c r="AA179" s="41" t="s">
        <v>57</v>
      </c>
      <c r="AB179" s="42">
        <f t="shared" ref="AB179:AH179" si="224">K179+R179</f>
        <v>70.57</v>
      </c>
      <c r="AC179" s="42">
        <f t="shared" si="224"/>
        <v>940.93</v>
      </c>
      <c r="AD179" s="42">
        <f t="shared" si="224"/>
        <v>624.18</v>
      </c>
      <c r="AE179" s="42">
        <f t="shared" si="224"/>
        <v>39.2</v>
      </c>
      <c r="AF179" s="42">
        <f t="shared" si="224"/>
        <v>318</v>
      </c>
      <c r="AG179" s="42">
        <f t="shared" si="224"/>
        <v>0</v>
      </c>
      <c r="AH179" s="42">
        <f t="shared" si="224"/>
        <v>1992.88</v>
      </c>
      <c r="AI179" s="41" t="s">
        <v>36</v>
      </c>
    </row>
    <row r="180" s="15" customFormat="1" ht="16" customHeight="1" spans="1:35">
      <c r="A180" s="37">
        <f t="shared" si="161"/>
        <v>177</v>
      </c>
      <c r="B180" s="38" t="s">
        <v>153</v>
      </c>
      <c r="C180" s="54" t="s">
        <v>502</v>
      </c>
      <c r="D180" s="46" t="s">
        <v>503</v>
      </c>
      <c r="E180" s="38">
        <v>3920.55</v>
      </c>
      <c r="F180" s="38">
        <v>3920.55</v>
      </c>
      <c r="G180" s="39">
        <v>6241.75</v>
      </c>
      <c r="H180" s="38">
        <v>3920.55</v>
      </c>
      <c r="I180" s="39">
        <v>3180</v>
      </c>
      <c r="J180" s="39"/>
      <c r="K180" s="38">
        <f t="shared" si="178"/>
        <v>70.57</v>
      </c>
      <c r="L180" s="38">
        <f t="shared" si="162"/>
        <v>627.29</v>
      </c>
      <c r="M180" s="39">
        <f t="shared" si="163"/>
        <v>499.34</v>
      </c>
      <c r="N180" s="38">
        <f t="shared" si="164"/>
        <v>27.44</v>
      </c>
      <c r="O180" s="39">
        <f t="shared" si="165"/>
        <v>159</v>
      </c>
      <c r="P180" s="39">
        <f t="shared" si="166"/>
        <v>0</v>
      </c>
      <c r="Q180" s="39">
        <f t="shared" si="167"/>
        <v>1383.64</v>
      </c>
      <c r="R180" s="38">
        <f t="shared" si="168"/>
        <v>0</v>
      </c>
      <c r="S180" s="38">
        <f t="shared" si="169"/>
        <v>313.64</v>
      </c>
      <c r="T180" s="39">
        <f t="shared" si="170"/>
        <v>124.84</v>
      </c>
      <c r="U180" s="38">
        <f t="shared" si="171"/>
        <v>11.76</v>
      </c>
      <c r="V180" s="39">
        <f t="shared" si="172"/>
        <v>159</v>
      </c>
      <c r="W180" s="39">
        <f t="shared" si="173"/>
        <v>0</v>
      </c>
      <c r="X180" s="38">
        <f t="shared" si="174"/>
        <v>609.24</v>
      </c>
      <c r="Y180" s="38">
        <f t="shared" si="175"/>
        <v>1992.88</v>
      </c>
      <c r="Z180" s="38"/>
      <c r="AA180" s="41" t="s">
        <v>57</v>
      </c>
      <c r="AB180" s="42">
        <f t="shared" ref="AB180:AH180" si="225">K180+R180</f>
        <v>70.57</v>
      </c>
      <c r="AC180" s="42">
        <f t="shared" si="225"/>
        <v>940.93</v>
      </c>
      <c r="AD180" s="42">
        <f t="shared" si="225"/>
        <v>624.18</v>
      </c>
      <c r="AE180" s="42">
        <f t="shared" si="225"/>
        <v>39.2</v>
      </c>
      <c r="AF180" s="42">
        <f t="shared" si="225"/>
        <v>318</v>
      </c>
      <c r="AG180" s="42">
        <f t="shared" si="225"/>
        <v>0</v>
      </c>
      <c r="AH180" s="42">
        <f t="shared" si="225"/>
        <v>1992.88</v>
      </c>
      <c r="AI180" s="41" t="s">
        <v>36</v>
      </c>
    </row>
    <row r="181" s="15" customFormat="1" ht="16" customHeight="1" spans="1:35">
      <c r="A181" s="37">
        <f t="shared" si="161"/>
        <v>178</v>
      </c>
      <c r="B181" s="38" t="s">
        <v>195</v>
      </c>
      <c r="C181" s="54" t="s">
        <v>504</v>
      </c>
      <c r="D181" s="46" t="s">
        <v>505</v>
      </c>
      <c r="E181" s="38">
        <v>3920.55</v>
      </c>
      <c r="F181" s="38">
        <v>3920.55</v>
      </c>
      <c r="G181" s="39">
        <v>6241.75</v>
      </c>
      <c r="H181" s="38">
        <v>3920.55</v>
      </c>
      <c r="I181" s="39">
        <v>3180</v>
      </c>
      <c r="J181" s="39"/>
      <c r="K181" s="38">
        <f t="shared" si="178"/>
        <v>70.57</v>
      </c>
      <c r="L181" s="38">
        <f t="shared" si="162"/>
        <v>627.29</v>
      </c>
      <c r="M181" s="39">
        <f t="shared" si="163"/>
        <v>499.34</v>
      </c>
      <c r="N181" s="38">
        <f t="shared" si="164"/>
        <v>27.44</v>
      </c>
      <c r="O181" s="39">
        <f t="shared" si="165"/>
        <v>159</v>
      </c>
      <c r="P181" s="39">
        <f t="shared" si="166"/>
        <v>0</v>
      </c>
      <c r="Q181" s="39">
        <f t="shared" si="167"/>
        <v>1383.64</v>
      </c>
      <c r="R181" s="38">
        <f t="shared" si="168"/>
        <v>0</v>
      </c>
      <c r="S181" s="38">
        <f t="shared" si="169"/>
        <v>313.64</v>
      </c>
      <c r="T181" s="39">
        <f t="shared" si="170"/>
        <v>124.84</v>
      </c>
      <c r="U181" s="38">
        <f t="shared" si="171"/>
        <v>11.76</v>
      </c>
      <c r="V181" s="39">
        <f t="shared" si="172"/>
        <v>159</v>
      </c>
      <c r="W181" s="39">
        <f t="shared" si="173"/>
        <v>0</v>
      </c>
      <c r="X181" s="38">
        <f t="shared" si="174"/>
        <v>609.24</v>
      </c>
      <c r="Y181" s="38">
        <f t="shared" si="175"/>
        <v>1992.88</v>
      </c>
      <c r="Z181" s="38"/>
      <c r="AA181" s="41" t="s">
        <v>73</v>
      </c>
      <c r="AB181" s="42">
        <f t="shared" ref="AB181:AH181" si="226">K181+R181</f>
        <v>70.57</v>
      </c>
      <c r="AC181" s="42">
        <f t="shared" si="226"/>
        <v>940.93</v>
      </c>
      <c r="AD181" s="42">
        <f t="shared" si="226"/>
        <v>624.18</v>
      </c>
      <c r="AE181" s="42">
        <f t="shared" si="226"/>
        <v>39.2</v>
      </c>
      <c r="AF181" s="42">
        <f t="shared" si="226"/>
        <v>318</v>
      </c>
      <c r="AG181" s="42">
        <f t="shared" si="226"/>
        <v>0</v>
      </c>
      <c r="AH181" s="42">
        <f t="shared" si="226"/>
        <v>1992.88</v>
      </c>
      <c r="AI181" s="41" t="s">
        <v>34</v>
      </c>
    </row>
    <row r="182" s="15" customFormat="1" ht="16" customHeight="1" spans="1:35">
      <c r="A182" s="37">
        <f t="shared" si="161"/>
        <v>179</v>
      </c>
      <c r="B182" s="38" t="s">
        <v>172</v>
      </c>
      <c r="C182" s="60" t="s">
        <v>506</v>
      </c>
      <c r="D182" s="223" t="s">
        <v>507</v>
      </c>
      <c r="E182" s="38">
        <v>3920.55</v>
      </c>
      <c r="F182" s="38">
        <v>3920.55</v>
      </c>
      <c r="G182" s="39">
        <v>6241.75</v>
      </c>
      <c r="H182" s="38">
        <v>3920.55</v>
      </c>
      <c r="I182" s="39">
        <v>3180</v>
      </c>
      <c r="J182" s="39"/>
      <c r="K182" s="38">
        <f t="shared" si="178"/>
        <v>70.57</v>
      </c>
      <c r="L182" s="38">
        <f t="shared" si="162"/>
        <v>627.29</v>
      </c>
      <c r="M182" s="39">
        <f t="shared" si="163"/>
        <v>499.34</v>
      </c>
      <c r="N182" s="38">
        <f t="shared" si="164"/>
        <v>27.44</v>
      </c>
      <c r="O182" s="39">
        <f t="shared" si="165"/>
        <v>159</v>
      </c>
      <c r="P182" s="39">
        <f t="shared" si="166"/>
        <v>0</v>
      </c>
      <c r="Q182" s="39">
        <f t="shared" si="167"/>
        <v>1383.64</v>
      </c>
      <c r="R182" s="38">
        <f t="shared" si="168"/>
        <v>0</v>
      </c>
      <c r="S182" s="38">
        <f t="shared" si="169"/>
        <v>313.64</v>
      </c>
      <c r="T182" s="39">
        <f t="shared" si="170"/>
        <v>124.84</v>
      </c>
      <c r="U182" s="38">
        <f t="shared" si="171"/>
        <v>11.76</v>
      </c>
      <c r="V182" s="39">
        <f t="shared" si="172"/>
        <v>159</v>
      </c>
      <c r="W182" s="39">
        <f t="shared" si="173"/>
        <v>0</v>
      </c>
      <c r="X182" s="38">
        <f t="shared" si="174"/>
        <v>609.24</v>
      </c>
      <c r="Y182" s="38">
        <f t="shared" si="175"/>
        <v>1992.88</v>
      </c>
      <c r="Z182" s="38"/>
      <c r="AA182" s="41" t="s">
        <v>74</v>
      </c>
      <c r="AB182" s="42">
        <f t="shared" ref="AB182:AH182" si="227">K182+R182</f>
        <v>70.57</v>
      </c>
      <c r="AC182" s="42">
        <f t="shared" si="227"/>
        <v>940.93</v>
      </c>
      <c r="AD182" s="42">
        <f t="shared" si="227"/>
        <v>624.18</v>
      </c>
      <c r="AE182" s="42">
        <f t="shared" si="227"/>
        <v>39.2</v>
      </c>
      <c r="AF182" s="42">
        <f t="shared" si="227"/>
        <v>318</v>
      </c>
      <c r="AG182" s="42">
        <f t="shared" si="227"/>
        <v>0</v>
      </c>
      <c r="AH182" s="42">
        <f t="shared" si="227"/>
        <v>1992.88</v>
      </c>
      <c r="AI182" s="41" t="s">
        <v>35</v>
      </c>
    </row>
    <row r="183" s="15" customFormat="1" ht="16" customHeight="1" spans="1:35">
      <c r="A183" s="37">
        <f t="shared" si="161"/>
        <v>180</v>
      </c>
      <c r="B183" s="38" t="s">
        <v>186</v>
      </c>
      <c r="C183" s="54" t="s">
        <v>508</v>
      </c>
      <c r="D183" s="46" t="s">
        <v>509</v>
      </c>
      <c r="E183" s="38">
        <v>3920.55</v>
      </c>
      <c r="F183" s="38">
        <v>3920.55</v>
      </c>
      <c r="G183" s="39">
        <v>6241.75</v>
      </c>
      <c r="H183" s="38">
        <v>3920.55</v>
      </c>
      <c r="I183" s="39">
        <v>3180</v>
      </c>
      <c r="J183" s="39"/>
      <c r="K183" s="38">
        <f t="shared" si="178"/>
        <v>70.57</v>
      </c>
      <c r="L183" s="38">
        <f t="shared" si="162"/>
        <v>627.29</v>
      </c>
      <c r="M183" s="39">
        <f t="shared" si="163"/>
        <v>499.34</v>
      </c>
      <c r="N183" s="38">
        <f t="shared" si="164"/>
        <v>27.44</v>
      </c>
      <c r="O183" s="39">
        <f t="shared" si="165"/>
        <v>159</v>
      </c>
      <c r="P183" s="39">
        <f t="shared" si="166"/>
        <v>0</v>
      </c>
      <c r="Q183" s="39">
        <f t="shared" si="167"/>
        <v>1383.64</v>
      </c>
      <c r="R183" s="38">
        <f t="shared" si="168"/>
        <v>0</v>
      </c>
      <c r="S183" s="38">
        <f t="shared" si="169"/>
        <v>313.64</v>
      </c>
      <c r="T183" s="39">
        <f t="shared" si="170"/>
        <v>124.84</v>
      </c>
      <c r="U183" s="38">
        <f t="shared" si="171"/>
        <v>11.76</v>
      </c>
      <c r="V183" s="39">
        <f t="shared" si="172"/>
        <v>159</v>
      </c>
      <c r="W183" s="39">
        <f t="shared" si="173"/>
        <v>0</v>
      </c>
      <c r="X183" s="38">
        <f t="shared" si="174"/>
        <v>609.24</v>
      </c>
      <c r="Y183" s="38">
        <f t="shared" si="175"/>
        <v>1992.88</v>
      </c>
      <c r="Z183" s="38"/>
      <c r="AA183" s="41" t="s">
        <v>76</v>
      </c>
      <c r="AB183" s="42">
        <f t="shared" ref="AB183:AH183" si="228">K183+R183</f>
        <v>70.57</v>
      </c>
      <c r="AC183" s="42">
        <f t="shared" si="228"/>
        <v>940.93</v>
      </c>
      <c r="AD183" s="42">
        <f t="shared" si="228"/>
        <v>624.18</v>
      </c>
      <c r="AE183" s="42">
        <f t="shared" si="228"/>
        <v>39.2</v>
      </c>
      <c r="AF183" s="42">
        <f t="shared" si="228"/>
        <v>318</v>
      </c>
      <c r="AG183" s="42">
        <f t="shared" si="228"/>
        <v>0</v>
      </c>
      <c r="AH183" s="42">
        <f t="shared" si="228"/>
        <v>1992.88</v>
      </c>
      <c r="AI183" s="41" t="s">
        <v>36</v>
      </c>
    </row>
    <row r="184" s="15" customFormat="1" ht="16" customHeight="1" spans="1:35">
      <c r="A184" s="37">
        <f t="shared" si="161"/>
        <v>181</v>
      </c>
      <c r="B184" s="38" t="s">
        <v>153</v>
      </c>
      <c r="C184" s="45" t="s">
        <v>510</v>
      </c>
      <c r="D184" s="46" t="s">
        <v>511</v>
      </c>
      <c r="E184" s="38">
        <v>3920.55</v>
      </c>
      <c r="F184" s="38">
        <v>3920.55</v>
      </c>
      <c r="G184" s="39">
        <v>6241.75</v>
      </c>
      <c r="H184" s="38">
        <v>3920.55</v>
      </c>
      <c r="I184" s="39">
        <v>3180</v>
      </c>
      <c r="J184" s="39"/>
      <c r="K184" s="38">
        <f t="shared" si="178"/>
        <v>70.57</v>
      </c>
      <c r="L184" s="38">
        <f t="shared" si="162"/>
        <v>627.29</v>
      </c>
      <c r="M184" s="39">
        <f t="shared" si="163"/>
        <v>499.34</v>
      </c>
      <c r="N184" s="38">
        <f t="shared" si="164"/>
        <v>27.44</v>
      </c>
      <c r="O184" s="39">
        <f t="shared" si="165"/>
        <v>159</v>
      </c>
      <c r="P184" s="39">
        <f t="shared" si="166"/>
        <v>0</v>
      </c>
      <c r="Q184" s="39">
        <f t="shared" si="167"/>
        <v>1383.64</v>
      </c>
      <c r="R184" s="38">
        <f t="shared" si="168"/>
        <v>0</v>
      </c>
      <c r="S184" s="38">
        <f t="shared" si="169"/>
        <v>313.64</v>
      </c>
      <c r="T184" s="39">
        <f t="shared" si="170"/>
        <v>124.84</v>
      </c>
      <c r="U184" s="38">
        <f t="shared" si="171"/>
        <v>11.76</v>
      </c>
      <c r="V184" s="39">
        <f t="shared" si="172"/>
        <v>159</v>
      </c>
      <c r="W184" s="39">
        <f t="shared" si="173"/>
        <v>0</v>
      </c>
      <c r="X184" s="38">
        <f t="shared" si="174"/>
        <v>609.24</v>
      </c>
      <c r="Y184" s="38">
        <f t="shared" si="175"/>
        <v>1992.88</v>
      </c>
      <c r="Z184" s="38"/>
      <c r="AA184" s="41" t="s">
        <v>77</v>
      </c>
      <c r="AB184" s="42">
        <f t="shared" ref="AB184:AH184" si="229">K184+R184</f>
        <v>70.57</v>
      </c>
      <c r="AC184" s="42">
        <f t="shared" si="229"/>
        <v>940.93</v>
      </c>
      <c r="AD184" s="42">
        <f t="shared" si="229"/>
        <v>624.18</v>
      </c>
      <c r="AE184" s="42">
        <f t="shared" si="229"/>
        <v>39.2</v>
      </c>
      <c r="AF184" s="42">
        <f t="shared" si="229"/>
        <v>318</v>
      </c>
      <c r="AG184" s="42">
        <f t="shared" si="229"/>
        <v>0</v>
      </c>
      <c r="AH184" s="42">
        <f t="shared" si="229"/>
        <v>1992.88</v>
      </c>
      <c r="AI184" s="41" t="s">
        <v>36</v>
      </c>
    </row>
    <row r="185" s="15" customFormat="1" ht="16" customHeight="1" spans="1:35">
      <c r="A185" s="37">
        <f t="shared" si="161"/>
        <v>182</v>
      </c>
      <c r="B185" s="38" t="s">
        <v>116</v>
      </c>
      <c r="C185" s="45" t="s">
        <v>512</v>
      </c>
      <c r="D185" s="46" t="s">
        <v>513</v>
      </c>
      <c r="E185" s="38">
        <v>3920.55</v>
      </c>
      <c r="F185" s="38">
        <v>3920.55</v>
      </c>
      <c r="G185" s="39">
        <v>6241.75</v>
      </c>
      <c r="H185" s="38">
        <v>3920.55</v>
      </c>
      <c r="I185" s="39">
        <v>2200</v>
      </c>
      <c r="J185" s="39"/>
      <c r="K185" s="38">
        <f t="shared" si="178"/>
        <v>70.57</v>
      </c>
      <c r="L185" s="38">
        <f t="shared" si="162"/>
        <v>627.29</v>
      </c>
      <c r="M185" s="39">
        <f t="shared" si="163"/>
        <v>499.34</v>
      </c>
      <c r="N185" s="38">
        <f t="shared" si="164"/>
        <v>27.44</v>
      </c>
      <c r="O185" s="39">
        <f t="shared" si="165"/>
        <v>110</v>
      </c>
      <c r="P185" s="39">
        <f t="shared" si="166"/>
        <v>0</v>
      </c>
      <c r="Q185" s="39">
        <f t="shared" si="167"/>
        <v>1334.64</v>
      </c>
      <c r="R185" s="38">
        <f t="shared" si="168"/>
        <v>0</v>
      </c>
      <c r="S185" s="38">
        <f t="shared" si="169"/>
        <v>313.64</v>
      </c>
      <c r="T185" s="39">
        <f t="shared" si="170"/>
        <v>124.84</v>
      </c>
      <c r="U185" s="38">
        <f t="shared" si="171"/>
        <v>11.76</v>
      </c>
      <c r="V185" s="39">
        <f t="shared" si="172"/>
        <v>110</v>
      </c>
      <c r="W185" s="39">
        <f t="shared" si="173"/>
        <v>0</v>
      </c>
      <c r="X185" s="38">
        <f t="shared" si="174"/>
        <v>560.24</v>
      </c>
      <c r="Y185" s="38">
        <f t="shared" si="175"/>
        <v>1894.88</v>
      </c>
      <c r="Z185" s="38"/>
      <c r="AA185" s="41" t="s">
        <v>47</v>
      </c>
      <c r="AB185" s="42">
        <f t="shared" ref="AB185:AH185" si="230">K185+R185</f>
        <v>70.57</v>
      </c>
      <c r="AC185" s="42">
        <f t="shared" si="230"/>
        <v>940.93</v>
      </c>
      <c r="AD185" s="42">
        <f t="shared" si="230"/>
        <v>624.18</v>
      </c>
      <c r="AE185" s="42">
        <f t="shared" si="230"/>
        <v>39.2</v>
      </c>
      <c r="AF185" s="42">
        <f t="shared" si="230"/>
        <v>220</v>
      </c>
      <c r="AG185" s="42">
        <f t="shared" si="230"/>
        <v>0</v>
      </c>
      <c r="AH185" s="42">
        <f t="shared" si="230"/>
        <v>1894.88</v>
      </c>
      <c r="AI185" s="41" t="s">
        <v>33</v>
      </c>
    </row>
    <row r="186" s="15" customFormat="1" ht="16" customHeight="1" spans="1:35">
      <c r="A186" s="37">
        <f t="shared" si="161"/>
        <v>183</v>
      </c>
      <c r="B186" s="38" t="s">
        <v>459</v>
      </c>
      <c r="C186" s="54" t="s">
        <v>514</v>
      </c>
      <c r="D186" s="46" t="s">
        <v>515</v>
      </c>
      <c r="E186" s="38">
        <v>3920.55</v>
      </c>
      <c r="F186" s="38">
        <v>3920.55</v>
      </c>
      <c r="G186" s="39">
        <v>6241.75</v>
      </c>
      <c r="H186" s="38">
        <v>3920.55</v>
      </c>
      <c r="I186" s="39">
        <v>2200</v>
      </c>
      <c r="J186" s="39"/>
      <c r="K186" s="38">
        <f t="shared" si="178"/>
        <v>70.57</v>
      </c>
      <c r="L186" s="38">
        <f t="shared" si="162"/>
        <v>627.29</v>
      </c>
      <c r="M186" s="39">
        <f t="shared" si="163"/>
        <v>499.34</v>
      </c>
      <c r="N186" s="38">
        <f t="shared" si="164"/>
        <v>27.44</v>
      </c>
      <c r="O186" s="39">
        <f t="shared" si="165"/>
        <v>110</v>
      </c>
      <c r="P186" s="39">
        <f t="shared" si="166"/>
        <v>0</v>
      </c>
      <c r="Q186" s="39">
        <f t="shared" si="167"/>
        <v>1334.64</v>
      </c>
      <c r="R186" s="38">
        <f t="shared" si="168"/>
        <v>0</v>
      </c>
      <c r="S186" s="38">
        <f t="shared" si="169"/>
        <v>313.64</v>
      </c>
      <c r="T186" s="39">
        <f t="shared" si="170"/>
        <v>124.84</v>
      </c>
      <c r="U186" s="38">
        <f t="shared" si="171"/>
        <v>11.76</v>
      </c>
      <c r="V186" s="39">
        <f t="shared" si="172"/>
        <v>110</v>
      </c>
      <c r="W186" s="39">
        <f t="shared" si="173"/>
        <v>0</v>
      </c>
      <c r="X186" s="38">
        <f t="shared" si="174"/>
        <v>560.24</v>
      </c>
      <c r="Y186" s="38">
        <f t="shared" si="175"/>
        <v>1894.88</v>
      </c>
      <c r="Z186" s="38"/>
      <c r="AA186" s="41" t="s">
        <v>48</v>
      </c>
      <c r="AB186" s="42">
        <f t="shared" ref="AB186:AH186" si="231">K186+R186</f>
        <v>70.57</v>
      </c>
      <c r="AC186" s="42">
        <f t="shared" si="231"/>
        <v>940.93</v>
      </c>
      <c r="AD186" s="42">
        <f t="shared" si="231"/>
        <v>624.18</v>
      </c>
      <c r="AE186" s="42">
        <f t="shared" si="231"/>
        <v>39.2</v>
      </c>
      <c r="AF186" s="42">
        <f t="shared" si="231"/>
        <v>220</v>
      </c>
      <c r="AG186" s="42">
        <f t="shared" si="231"/>
        <v>0</v>
      </c>
      <c r="AH186" s="42">
        <f t="shared" si="231"/>
        <v>1894.88</v>
      </c>
      <c r="AI186" s="41" t="s">
        <v>33</v>
      </c>
    </row>
    <row r="187" s="15" customFormat="1" ht="16" customHeight="1" spans="1:35">
      <c r="A187" s="37">
        <f t="shared" si="161"/>
        <v>184</v>
      </c>
      <c r="B187" s="38" t="s">
        <v>119</v>
      </c>
      <c r="C187" s="45" t="s">
        <v>516</v>
      </c>
      <c r="D187" s="221" t="s">
        <v>517</v>
      </c>
      <c r="E187" s="38">
        <v>3920.55</v>
      </c>
      <c r="F187" s="38">
        <v>3920.55</v>
      </c>
      <c r="G187" s="39">
        <v>6241.75</v>
      </c>
      <c r="H187" s="38">
        <v>3920.55</v>
      </c>
      <c r="I187" s="39">
        <v>3180</v>
      </c>
      <c r="J187" s="39"/>
      <c r="K187" s="38">
        <f t="shared" si="178"/>
        <v>70.57</v>
      </c>
      <c r="L187" s="38">
        <f t="shared" si="162"/>
        <v>627.29</v>
      </c>
      <c r="M187" s="39">
        <f t="shared" si="163"/>
        <v>499.34</v>
      </c>
      <c r="N187" s="38">
        <f t="shared" si="164"/>
        <v>27.44</v>
      </c>
      <c r="O187" s="39">
        <f t="shared" si="165"/>
        <v>159</v>
      </c>
      <c r="P187" s="39">
        <f t="shared" si="166"/>
        <v>0</v>
      </c>
      <c r="Q187" s="39">
        <f t="shared" si="167"/>
        <v>1383.64</v>
      </c>
      <c r="R187" s="38">
        <f t="shared" si="168"/>
        <v>0</v>
      </c>
      <c r="S187" s="38">
        <f t="shared" si="169"/>
        <v>313.64</v>
      </c>
      <c r="T187" s="39">
        <f t="shared" si="170"/>
        <v>124.84</v>
      </c>
      <c r="U187" s="38">
        <f t="shared" si="171"/>
        <v>11.76</v>
      </c>
      <c r="V187" s="39">
        <f t="shared" si="172"/>
        <v>159</v>
      </c>
      <c r="W187" s="39">
        <f t="shared" si="173"/>
        <v>0</v>
      </c>
      <c r="X187" s="38">
        <f t="shared" si="174"/>
        <v>609.24</v>
      </c>
      <c r="Y187" s="38">
        <f t="shared" si="175"/>
        <v>1992.88</v>
      </c>
      <c r="Z187" s="38"/>
      <c r="AA187" s="41" t="s">
        <v>74</v>
      </c>
      <c r="AB187" s="42">
        <f t="shared" ref="AB187:AH187" si="232">K187+R187</f>
        <v>70.57</v>
      </c>
      <c r="AC187" s="42">
        <f t="shared" si="232"/>
        <v>940.93</v>
      </c>
      <c r="AD187" s="42">
        <f t="shared" si="232"/>
        <v>624.18</v>
      </c>
      <c r="AE187" s="42">
        <f t="shared" si="232"/>
        <v>39.2</v>
      </c>
      <c r="AF187" s="42">
        <f t="shared" si="232"/>
        <v>318</v>
      </c>
      <c r="AG187" s="42">
        <f t="shared" si="232"/>
        <v>0</v>
      </c>
      <c r="AH187" s="42">
        <f t="shared" si="232"/>
        <v>1992.88</v>
      </c>
      <c r="AI187" s="41" t="s">
        <v>35</v>
      </c>
    </row>
    <row r="188" s="15" customFormat="1" ht="16" customHeight="1" spans="1:35">
      <c r="A188" s="37">
        <f t="shared" si="161"/>
        <v>185</v>
      </c>
      <c r="B188" s="38" t="s">
        <v>347</v>
      </c>
      <c r="C188" s="45" t="s">
        <v>518</v>
      </c>
      <c r="D188" s="46" t="s">
        <v>519</v>
      </c>
      <c r="E188" s="38">
        <v>3920.55</v>
      </c>
      <c r="F188" s="38">
        <v>3920.55</v>
      </c>
      <c r="G188" s="39">
        <v>6241.75</v>
      </c>
      <c r="H188" s="38">
        <v>3920.55</v>
      </c>
      <c r="I188" s="39">
        <v>2200</v>
      </c>
      <c r="J188" s="39"/>
      <c r="K188" s="38">
        <f t="shared" si="178"/>
        <v>70.57</v>
      </c>
      <c r="L188" s="38">
        <f t="shared" si="162"/>
        <v>627.29</v>
      </c>
      <c r="M188" s="39">
        <f t="shared" si="163"/>
        <v>499.34</v>
      </c>
      <c r="N188" s="38">
        <f t="shared" si="164"/>
        <v>27.44</v>
      </c>
      <c r="O188" s="39">
        <f t="shared" si="165"/>
        <v>110</v>
      </c>
      <c r="P188" s="39">
        <f t="shared" si="166"/>
        <v>0</v>
      </c>
      <c r="Q188" s="39">
        <f t="shared" si="167"/>
        <v>1334.64</v>
      </c>
      <c r="R188" s="38">
        <f t="shared" si="168"/>
        <v>0</v>
      </c>
      <c r="S188" s="38">
        <f t="shared" si="169"/>
        <v>313.64</v>
      </c>
      <c r="T188" s="39">
        <f t="shared" si="170"/>
        <v>124.84</v>
      </c>
      <c r="U188" s="38">
        <f t="shared" si="171"/>
        <v>11.76</v>
      </c>
      <c r="V188" s="39">
        <f t="shared" si="172"/>
        <v>110</v>
      </c>
      <c r="W188" s="39">
        <f t="shared" si="173"/>
        <v>0</v>
      </c>
      <c r="X188" s="38">
        <f t="shared" si="174"/>
        <v>560.24</v>
      </c>
      <c r="Y188" s="38">
        <f t="shared" si="175"/>
        <v>1894.88</v>
      </c>
      <c r="Z188" s="38"/>
      <c r="AA188" s="41" t="s">
        <v>69</v>
      </c>
      <c r="AB188" s="42">
        <f t="shared" ref="AB188:AH188" si="233">K188+R188</f>
        <v>70.57</v>
      </c>
      <c r="AC188" s="42">
        <f t="shared" si="233"/>
        <v>940.93</v>
      </c>
      <c r="AD188" s="42">
        <f t="shared" si="233"/>
        <v>624.18</v>
      </c>
      <c r="AE188" s="42">
        <f t="shared" si="233"/>
        <v>39.2</v>
      </c>
      <c r="AF188" s="42">
        <f t="shared" si="233"/>
        <v>220</v>
      </c>
      <c r="AG188" s="42">
        <f t="shared" si="233"/>
        <v>0</v>
      </c>
      <c r="AH188" s="42">
        <f t="shared" si="233"/>
        <v>1894.88</v>
      </c>
      <c r="AI188" s="41" t="s">
        <v>33</v>
      </c>
    </row>
    <row r="189" s="15" customFormat="1" ht="16" customHeight="1" spans="1:35">
      <c r="A189" s="37">
        <f t="shared" si="161"/>
        <v>186</v>
      </c>
      <c r="B189" s="38" t="s">
        <v>153</v>
      </c>
      <c r="C189" s="45" t="s">
        <v>522</v>
      </c>
      <c r="D189" s="221" t="s">
        <v>523</v>
      </c>
      <c r="E189" s="38">
        <v>3920.55</v>
      </c>
      <c r="F189" s="38">
        <v>3920.55</v>
      </c>
      <c r="G189" s="39">
        <v>6241.75</v>
      </c>
      <c r="H189" s="38">
        <v>3920.55</v>
      </c>
      <c r="I189" s="39">
        <v>3180</v>
      </c>
      <c r="J189" s="39"/>
      <c r="K189" s="38">
        <f t="shared" si="178"/>
        <v>70.57</v>
      </c>
      <c r="L189" s="38">
        <f t="shared" si="162"/>
        <v>627.29</v>
      </c>
      <c r="M189" s="39">
        <f t="shared" si="163"/>
        <v>499.34</v>
      </c>
      <c r="N189" s="38">
        <f t="shared" si="164"/>
        <v>27.44</v>
      </c>
      <c r="O189" s="39">
        <f t="shared" si="165"/>
        <v>159</v>
      </c>
      <c r="P189" s="39">
        <f t="shared" si="166"/>
        <v>0</v>
      </c>
      <c r="Q189" s="39">
        <f t="shared" si="167"/>
        <v>1383.64</v>
      </c>
      <c r="R189" s="38">
        <f t="shared" si="168"/>
        <v>0</v>
      </c>
      <c r="S189" s="38">
        <f t="shared" si="169"/>
        <v>313.64</v>
      </c>
      <c r="T189" s="39">
        <f t="shared" si="170"/>
        <v>124.84</v>
      </c>
      <c r="U189" s="38">
        <f t="shared" si="171"/>
        <v>11.76</v>
      </c>
      <c r="V189" s="39">
        <f t="shared" si="172"/>
        <v>159</v>
      </c>
      <c r="W189" s="39">
        <f t="shared" si="173"/>
        <v>0</v>
      </c>
      <c r="X189" s="38">
        <f t="shared" si="174"/>
        <v>609.24</v>
      </c>
      <c r="Y189" s="38">
        <f t="shared" si="175"/>
        <v>1992.88</v>
      </c>
      <c r="Z189" s="38"/>
      <c r="AA189" s="41" t="s">
        <v>77</v>
      </c>
      <c r="AB189" s="42">
        <f t="shared" ref="AB189:AH189" si="234">K189+R189</f>
        <v>70.57</v>
      </c>
      <c r="AC189" s="42">
        <f t="shared" si="234"/>
        <v>940.93</v>
      </c>
      <c r="AD189" s="42">
        <f t="shared" si="234"/>
        <v>624.18</v>
      </c>
      <c r="AE189" s="42">
        <f t="shared" si="234"/>
        <v>39.2</v>
      </c>
      <c r="AF189" s="42">
        <f t="shared" si="234"/>
        <v>318</v>
      </c>
      <c r="AG189" s="42">
        <f t="shared" si="234"/>
        <v>0</v>
      </c>
      <c r="AH189" s="42">
        <f t="shared" si="234"/>
        <v>1992.88</v>
      </c>
      <c r="AI189" s="41" t="s">
        <v>36</v>
      </c>
    </row>
    <row r="190" s="15" customFormat="1" ht="16" customHeight="1" spans="1:35">
      <c r="A190" s="37">
        <f t="shared" si="161"/>
        <v>187</v>
      </c>
      <c r="B190" s="38" t="s">
        <v>270</v>
      </c>
      <c r="C190" s="45" t="s">
        <v>524</v>
      </c>
      <c r="D190" s="46" t="s">
        <v>525</v>
      </c>
      <c r="E190" s="38">
        <v>3920.55</v>
      </c>
      <c r="F190" s="38">
        <v>3920.55</v>
      </c>
      <c r="G190" s="39">
        <v>6241.75</v>
      </c>
      <c r="H190" s="38">
        <v>3920.55</v>
      </c>
      <c r="I190" s="39">
        <v>2200</v>
      </c>
      <c r="J190" s="39"/>
      <c r="K190" s="38">
        <f t="shared" si="178"/>
        <v>70.57</v>
      </c>
      <c r="L190" s="38">
        <f t="shared" si="162"/>
        <v>627.29</v>
      </c>
      <c r="M190" s="39">
        <f t="shared" si="163"/>
        <v>499.34</v>
      </c>
      <c r="N190" s="38">
        <f t="shared" si="164"/>
        <v>27.44</v>
      </c>
      <c r="O190" s="39">
        <f t="shared" si="165"/>
        <v>110</v>
      </c>
      <c r="P190" s="39">
        <f t="shared" si="166"/>
        <v>0</v>
      </c>
      <c r="Q190" s="39">
        <f t="shared" si="167"/>
        <v>1334.64</v>
      </c>
      <c r="R190" s="38">
        <f t="shared" si="168"/>
        <v>0</v>
      </c>
      <c r="S190" s="38">
        <f t="shared" si="169"/>
        <v>313.64</v>
      </c>
      <c r="T190" s="39">
        <f t="shared" si="170"/>
        <v>124.84</v>
      </c>
      <c r="U190" s="38">
        <f t="shared" si="171"/>
        <v>11.76</v>
      </c>
      <c r="V190" s="39">
        <f t="shared" si="172"/>
        <v>110</v>
      </c>
      <c r="W190" s="39">
        <f t="shared" si="173"/>
        <v>0</v>
      </c>
      <c r="X190" s="38">
        <f t="shared" si="174"/>
        <v>560.24</v>
      </c>
      <c r="Y190" s="38">
        <f t="shared" si="175"/>
        <v>1894.88</v>
      </c>
      <c r="Z190" s="38"/>
      <c r="AA190" s="41" t="s">
        <v>63</v>
      </c>
      <c r="AB190" s="42">
        <f t="shared" ref="AB190:AH190" si="235">K190+R190</f>
        <v>70.57</v>
      </c>
      <c r="AC190" s="42">
        <f t="shared" si="235"/>
        <v>940.93</v>
      </c>
      <c r="AD190" s="42">
        <f t="shared" si="235"/>
        <v>624.18</v>
      </c>
      <c r="AE190" s="42">
        <f t="shared" si="235"/>
        <v>39.2</v>
      </c>
      <c r="AF190" s="42">
        <f t="shared" si="235"/>
        <v>220</v>
      </c>
      <c r="AG190" s="42">
        <f t="shared" si="235"/>
        <v>0</v>
      </c>
      <c r="AH190" s="42">
        <f t="shared" si="235"/>
        <v>1894.88</v>
      </c>
      <c r="AI190" s="41" t="s">
        <v>33</v>
      </c>
    </row>
    <row r="191" s="15" customFormat="1" ht="16" customHeight="1" spans="1:35">
      <c r="A191" s="37">
        <f t="shared" si="161"/>
        <v>188</v>
      </c>
      <c r="B191" s="38" t="s">
        <v>116</v>
      </c>
      <c r="C191" s="45" t="s">
        <v>526</v>
      </c>
      <c r="D191" s="221" t="s">
        <v>527</v>
      </c>
      <c r="E191" s="38">
        <v>3920.55</v>
      </c>
      <c r="F191" s="38">
        <v>3920.55</v>
      </c>
      <c r="G191" s="39">
        <v>6241.75</v>
      </c>
      <c r="H191" s="38">
        <v>3920.55</v>
      </c>
      <c r="I191" s="43">
        <v>2200</v>
      </c>
      <c r="J191" s="39"/>
      <c r="K191" s="38">
        <f t="shared" si="178"/>
        <v>70.57</v>
      </c>
      <c r="L191" s="38">
        <f t="shared" si="162"/>
        <v>627.29</v>
      </c>
      <c r="M191" s="39">
        <f t="shared" si="163"/>
        <v>499.34</v>
      </c>
      <c r="N191" s="38">
        <f t="shared" si="164"/>
        <v>27.44</v>
      </c>
      <c r="O191" s="39">
        <f t="shared" si="165"/>
        <v>110</v>
      </c>
      <c r="P191" s="39">
        <f t="shared" si="166"/>
        <v>0</v>
      </c>
      <c r="Q191" s="39">
        <f t="shared" si="167"/>
        <v>1334.64</v>
      </c>
      <c r="R191" s="38">
        <f t="shared" si="168"/>
        <v>0</v>
      </c>
      <c r="S191" s="38">
        <f t="shared" si="169"/>
        <v>313.64</v>
      </c>
      <c r="T191" s="39">
        <f t="shared" si="170"/>
        <v>124.84</v>
      </c>
      <c r="U191" s="38">
        <f t="shared" si="171"/>
        <v>11.76</v>
      </c>
      <c r="V191" s="39">
        <f t="shared" si="172"/>
        <v>110</v>
      </c>
      <c r="W191" s="39">
        <f t="shared" si="173"/>
        <v>0</v>
      </c>
      <c r="X191" s="38">
        <f t="shared" si="174"/>
        <v>560.24</v>
      </c>
      <c r="Y191" s="38">
        <f t="shared" si="175"/>
        <v>1894.88</v>
      </c>
      <c r="Z191" s="43"/>
      <c r="AA191" s="41" t="s">
        <v>71</v>
      </c>
      <c r="AB191" s="42">
        <f t="shared" ref="AB191:AH191" si="236">K191+R191</f>
        <v>70.57</v>
      </c>
      <c r="AC191" s="42">
        <f t="shared" si="236"/>
        <v>940.93</v>
      </c>
      <c r="AD191" s="42">
        <f t="shared" si="236"/>
        <v>624.18</v>
      </c>
      <c r="AE191" s="42">
        <f t="shared" si="236"/>
        <v>39.2</v>
      </c>
      <c r="AF191" s="42">
        <f t="shared" si="236"/>
        <v>220</v>
      </c>
      <c r="AG191" s="42">
        <f t="shared" si="236"/>
        <v>0</v>
      </c>
      <c r="AH191" s="42">
        <f t="shared" si="236"/>
        <v>1894.88</v>
      </c>
      <c r="AI191" s="41" t="s">
        <v>33</v>
      </c>
    </row>
    <row r="192" s="15" customFormat="1" ht="16" customHeight="1" spans="1:35">
      <c r="A192" s="37">
        <f t="shared" si="161"/>
        <v>189</v>
      </c>
      <c r="B192" s="38" t="s">
        <v>238</v>
      </c>
      <c r="C192" s="45" t="s">
        <v>528</v>
      </c>
      <c r="D192" s="221" t="s">
        <v>529</v>
      </c>
      <c r="E192" s="38">
        <v>3920.55</v>
      </c>
      <c r="F192" s="38">
        <v>3920.55</v>
      </c>
      <c r="G192" s="39">
        <v>6241.75</v>
      </c>
      <c r="H192" s="38">
        <v>3920.55</v>
      </c>
      <c r="I192" s="43">
        <v>3180</v>
      </c>
      <c r="J192" s="39"/>
      <c r="K192" s="38">
        <f t="shared" si="178"/>
        <v>70.57</v>
      </c>
      <c r="L192" s="38">
        <f t="shared" si="162"/>
        <v>627.29</v>
      </c>
      <c r="M192" s="39">
        <f t="shared" si="163"/>
        <v>499.34</v>
      </c>
      <c r="N192" s="38">
        <f t="shared" si="164"/>
        <v>27.44</v>
      </c>
      <c r="O192" s="39">
        <f t="shared" si="165"/>
        <v>159</v>
      </c>
      <c r="P192" s="39">
        <f t="shared" si="166"/>
        <v>0</v>
      </c>
      <c r="Q192" s="39">
        <f t="shared" si="167"/>
        <v>1383.64</v>
      </c>
      <c r="R192" s="38">
        <f t="shared" si="168"/>
        <v>0</v>
      </c>
      <c r="S192" s="38">
        <f t="shared" si="169"/>
        <v>313.64</v>
      </c>
      <c r="T192" s="39">
        <f t="shared" si="170"/>
        <v>124.84</v>
      </c>
      <c r="U192" s="38">
        <f t="shared" si="171"/>
        <v>11.76</v>
      </c>
      <c r="V192" s="39">
        <f t="shared" si="172"/>
        <v>159</v>
      </c>
      <c r="W192" s="39">
        <f t="shared" si="173"/>
        <v>0</v>
      </c>
      <c r="X192" s="38">
        <f t="shared" si="174"/>
        <v>609.24</v>
      </c>
      <c r="Y192" s="38">
        <f t="shared" si="175"/>
        <v>1992.88</v>
      </c>
      <c r="Z192" s="43"/>
      <c r="AA192" s="41" t="s">
        <v>64</v>
      </c>
      <c r="AB192" s="42">
        <f t="shared" ref="AB192:AH192" si="237">K192+R192</f>
        <v>70.57</v>
      </c>
      <c r="AC192" s="42">
        <f t="shared" si="237"/>
        <v>940.93</v>
      </c>
      <c r="AD192" s="42">
        <f t="shared" si="237"/>
        <v>624.18</v>
      </c>
      <c r="AE192" s="42">
        <f t="shared" si="237"/>
        <v>39.2</v>
      </c>
      <c r="AF192" s="42">
        <f t="shared" si="237"/>
        <v>318</v>
      </c>
      <c r="AG192" s="42">
        <f t="shared" si="237"/>
        <v>0</v>
      </c>
      <c r="AH192" s="42">
        <f t="shared" si="237"/>
        <v>1992.88</v>
      </c>
      <c r="AI192" s="41" t="s">
        <v>33</v>
      </c>
    </row>
    <row r="193" s="15" customFormat="1" ht="16" customHeight="1" spans="1:35">
      <c r="A193" s="37">
        <f t="shared" si="161"/>
        <v>190</v>
      </c>
      <c r="B193" s="38" t="s">
        <v>153</v>
      </c>
      <c r="C193" s="45" t="s">
        <v>530</v>
      </c>
      <c r="D193" s="224" t="s">
        <v>531</v>
      </c>
      <c r="E193" s="38">
        <v>3920.55</v>
      </c>
      <c r="F193" s="38">
        <v>3920.55</v>
      </c>
      <c r="G193" s="39">
        <v>6241.75</v>
      </c>
      <c r="H193" s="38">
        <v>3920.55</v>
      </c>
      <c r="I193" s="43">
        <v>3180</v>
      </c>
      <c r="J193" s="39"/>
      <c r="K193" s="38">
        <f t="shared" si="178"/>
        <v>70.57</v>
      </c>
      <c r="L193" s="38">
        <f t="shared" si="162"/>
        <v>627.29</v>
      </c>
      <c r="M193" s="39">
        <f t="shared" si="163"/>
        <v>499.34</v>
      </c>
      <c r="N193" s="38">
        <f t="shared" si="164"/>
        <v>27.44</v>
      </c>
      <c r="O193" s="39">
        <f t="shared" si="165"/>
        <v>159</v>
      </c>
      <c r="P193" s="39">
        <f t="shared" si="166"/>
        <v>0</v>
      </c>
      <c r="Q193" s="39">
        <f t="shared" si="167"/>
        <v>1383.64</v>
      </c>
      <c r="R193" s="38">
        <f t="shared" si="168"/>
        <v>0</v>
      </c>
      <c r="S193" s="38">
        <f t="shared" si="169"/>
        <v>313.64</v>
      </c>
      <c r="T193" s="39">
        <f t="shared" si="170"/>
        <v>124.84</v>
      </c>
      <c r="U193" s="38">
        <f t="shared" si="171"/>
        <v>11.76</v>
      </c>
      <c r="V193" s="39">
        <f t="shared" si="172"/>
        <v>159</v>
      </c>
      <c r="W193" s="39">
        <f t="shared" si="173"/>
        <v>0</v>
      </c>
      <c r="X193" s="38">
        <f t="shared" si="174"/>
        <v>609.24</v>
      </c>
      <c r="Y193" s="38">
        <f t="shared" si="175"/>
        <v>1992.88</v>
      </c>
      <c r="Z193" s="43"/>
      <c r="AA193" s="41" t="s">
        <v>77</v>
      </c>
      <c r="AB193" s="42">
        <f t="shared" ref="AB193:AH193" si="238">K193+R193</f>
        <v>70.57</v>
      </c>
      <c r="AC193" s="42">
        <f t="shared" si="238"/>
        <v>940.93</v>
      </c>
      <c r="AD193" s="42">
        <f t="shared" si="238"/>
        <v>624.18</v>
      </c>
      <c r="AE193" s="42">
        <f t="shared" si="238"/>
        <v>39.2</v>
      </c>
      <c r="AF193" s="42">
        <f t="shared" si="238"/>
        <v>318</v>
      </c>
      <c r="AG193" s="42">
        <f t="shared" si="238"/>
        <v>0</v>
      </c>
      <c r="AH193" s="42">
        <f t="shared" si="238"/>
        <v>1992.88</v>
      </c>
      <c r="AI193" s="41" t="s">
        <v>36</v>
      </c>
    </row>
    <row r="194" s="15" customFormat="1" ht="16" customHeight="1" spans="1:35">
      <c r="A194" s="37">
        <f t="shared" si="161"/>
        <v>191</v>
      </c>
      <c r="B194" s="38" t="s">
        <v>129</v>
      </c>
      <c r="C194" s="45" t="s">
        <v>532</v>
      </c>
      <c r="D194" s="224" t="s">
        <v>533</v>
      </c>
      <c r="E194" s="38">
        <v>3920.55</v>
      </c>
      <c r="F194" s="38">
        <v>3920.55</v>
      </c>
      <c r="G194" s="39">
        <v>6241.75</v>
      </c>
      <c r="H194" s="38">
        <v>3920.55</v>
      </c>
      <c r="I194" s="43">
        <v>3180</v>
      </c>
      <c r="J194" s="39"/>
      <c r="K194" s="38">
        <f t="shared" si="178"/>
        <v>70.57</v>
      </c>
      <c r="L194" s="38">
        <f t="shared" si="162"/>
        <v>627.29</v>
      </c>
      <c r="M194" s="39">
        <f t="shared" si="163"/>
        <v>499.34</v>
      </c>
      <c r="N194" s="38">
        <f t="shared" si="164"/>
        <v>27.44</v>
      </c>
      <c r="O194" s="39">
        <f t="shared" si="165"/>
        <v>159</v>
      </c>
      <c r="P194" s="39">
        <f t="shared" si="166"/>
        <v>0</v>
      </c>
      <c r="Q194" s="39">
        <f t="shared" si="167"/>
        <v>1383.64</v>
      </c>
      <c r="R194" s="38">
        <f t="shared" si="168"/>
        <v>0</v>
      </c>
      <c r="S194" s="38">
        <f t="shared" si="169"/>
        <v>313.64</v>
      </c>
      <c r="T194" s="39">
        <f t="shared" si="170"/>
        <v>124.84</v>
      </c>
      <c r="U194" s="38">
        <f t="shared" si="171"/>
        <v>11.76</v>
      </c>
      <c r="V194" s="39">
        <f t="shared" si="172"/>
        <v>159</v>
      </c>
      <c r="W194" s="39">
        <f t="shared" si="173"/>
        <v>0</v>
      </c>
      <c r="X194" s="38">
        <f t="shared" si="174"/>
        <v>609.24</v>
      </c>
      <c r="Y194" s="38">
        <f t="shared" si="175"/>
        <v>1992.88</v>
      </c>
      <c r="Z194" s="43"/>
      <c r="AA194" s="41" t="s">
        <v>58</v>
      </c>
      <c r="AB194" s="42">
        <f t="shared" ref="AB194:AH194" si="239">K194+R194</f>
        <v>70.57</v>
      </c>
      <c r="AC194" s="42">
        <f t="shared" si="239"/>
        <v>940.93</v>
      </c>
      <c r="AD194" s="42">
        <f t="shared" si="239"/>
        <v>624.18</v>
      </c>
      <c r="AE194" s="42">
        <f t="shared" si="239"/>
        <v>39.2</v>
      </c>
      <c r="AF194" s="42">
        <f t="shared" si="239"/>
        <v>318</v>
      </c>
      <c r="AG194" s="42">
        <f t="shared" si="239"/>
        <v>0</v>
      </c>
      <c r="AH194" s="42">
        <f t="shared" si="239"/>
        <v>1992.88</v>
      </c>
      <c r="AI194" s="41" t="s">
        <v>35</v>
      </c>
    </row>
    <row r="195" s="15" customFormat="1" ht="16" customHeight="1" spans="1:35">
      <c r="A195" s="37">
        <f t="shared" si="161"/>
        <v>192</v>
      </c>
      <c r="B195" s="38" t="s">
        <v>172</v>
      </c>
      <c r="C195" s="45" t="s">
        <v>534</v>
      </c>
      <c r="D195" s="221" t="s">
        <v>535</v>
      </c>
      <c r="E195" s="38">
        <v>3920.55</v>
      </c>
      <c r="F195" s="38">
        <v>3920.55</v>
      </c>
      <c r="G195" s="39">
        <v>6241.75</v>
      </c>
      <c r="H195" s="38">
        <v>3920.55</v>
      </c>
      <c r="I195" s="43">
        <v>3180</v>
      </c>
      <c r="J195" s="39"/>
      <c r="K195" s="38">
        <f t="shared" si="178"/>
        <v>70.57</v>
      </c>
      <c r="L195" s="38">
        <f t="shared" si="162"/>
        <v>627.29</v>
      </c>
      <c r="M195" s="39">
        <f t="shared" si="163"/>
        <v>499.34</v>
      </c>
      <c r="N195" s="38">
        <f t="shared" si="164"/>
        <v>27.44</v>
      </c>
      <c r="O195" s="39">
        <f t="shared" si="165"/>
        <v>159</v>
      </c>
      <c r="P195" s="39">
        <f t="shared" si="166"/>
        <v>0</v>
      </c>
      <c r="Q195" s="39">
        <f t="shared" si="167"/>
        <v>1383.64</v>
      </c>
      <c r="R195" s="38">
        <f t="shared" si="168"/>
        <v>0</v>
      </c>
      <c r="S195" s="38">
        <f t="shared" si="169"/>
        <v>313.64</v>
      </c>
      <c r="T195" s="39">
        <f t="shared" si="170"/>
        <v>124.84</v>
      </c>
      <c r="U195" s="38">
        <f t="shared" si="171"/>
        <v>11.76</v>
      </c>
      <c r="V195" s="39">
        <f t="shared" si="172"/>
        <v>159</v>
      </c>
      <c r="W195" s="39">
        <f t="shared" si="173"/>
        <v>0</v>
      </c>
      <c r="X195" s="38">
        <f t="shared" si="174"/>
        <v>609.24</v>
      </c>
      <c r="Y195" s="38">
        <f t="shared" si="175"/>
        <v>1992.88</v>
      </c>
      <c r="Z195" s="43"/>
      <c r="AA195" s="41" t="s">
        <v>58</v>
      </c>
      <c r="AB195" s="42">
        <f t="shared" ref="AB195:AH195" si="240">K195+R195</f>
        <v>70.57</v>
      </c>
      <c r="AC195" s="42">
        <f t="shared" si="240"/>
        <v>940.93</v>
      </c>
      <c r="AD195" s="42">
        <f t="shared" si="240"/>
        <v>624.18</v>
      </c>
      <c r="AE195" s="42">
        <f t="shared" si="240"/>
        <v>39.2</v>
      </c>
      <c r="AF195" s="42">
        <f t="shared" si="240"/>
        <v>318</v>
      </c>
      <c r="AG195" s="42">
        <f t="shared" si="240"/>
        <v>0</v>
      </c>
      <c r="AH195" s="42">
        <f t="shared" si="240"/>
        <v>1992.88</v>
      </c>
      <c r="AI195" s="41" t="s">
        <v>35</v>
      </c>
    </row>
    <row r="196" s="15" customFormat="1" ht="16" customHeight="1" spans="1:35">
      <c r="A196" s="37">
        <f t="shared" ref="A196:A229" si="241">ROW()-3</f>
        <v>193</v>
      </c>
      <c r="B196" s="38" t="s">
        <v>119</v>
      </c>
      <c r="C196" s="45" t="s">
        <v>538</v>
      </c>
      <c r="D196" s="221" t="s">
        <v>539</v>
      </c>
      <c r="E196" s="38">
        <v>3920.55</v>
      </c>
      <c r="F196" s="38">
        <v>3920.55</v>
      </c>
      <c r="G196" s="39">
        <v>6241.75</v>
      </c>
      <c r="H196" s="38">
        <v>3920.55</v>
      </c>
      <c r="I196" s="43">
        <v>4180</v>
      </c>
      <c r="J196" s="39"/>
      <c r="K196" s="38">
        <f t="shared" si="178"/>
        <v>70.57</v>
      </c>
      <c r="L196" s="38">
        <f t="shared" ref="L196:L229" si="242">ROUND(F196*0.16,2)</f>
        <v>627.29</v>
      </c>
      <c r="M196" s="39">
        <f t="shared" ref="M196:M229" si="243">ROUND(G196*0.08,2)</f>
        <v>499.34</v>
      </c>
      <c r="N196" s="38">
        <f t="shared" ref="N196:N229" si="244">ROUND(H196*0.007,2)</f>
        <v>27.44</v>
      </c>
      <c r="O196" s="39">
        <f t="shared" ref="O196:O229" si="245">I196*5%</f>
        <v>209</v>
      </c>
      <c r="P196" s="39">
        <f t="shared" ref="P196:P229" si="246">J196*50%</f>
        <v>0</v>
      </c>
      <c r="Q196" s="39">
        <f t="shared" ref="Q196:Q229" si="247">SUM(K196:P196)</f>
        <v>1433.64</v>
      </c>
      <c r="R196" s="38">
        <f t="shared" ref="R196:R229" si="248">E196*0</f>
        <v>0</v>
      </c>
      <c r="S196" s="38">
        <f t="shared" ref="S196:S229" si="249">ROUND(F196*0.08,2)</f>
        <v>313.64</v>
      </c>
      <c r="T196" s="39">
        <f t="shared" ref="T196:T229" si="250">ROUND(G196*0.02,2)</f>
        <v>124.84</v>
      </c>
      <c r="U196" s="38">
        <f t="shared" ref="U196:U229" si="251">ROUND(H196*0.003,2)</f>
        <v>11.76</v>
      </c>
      <c r="V196" s="39">
        <f t="shared" ref="V196:V229" si="252">I196*5%</f>
        <v>209</v>
      </c>
      <c r="W196" s="39">
        <f t="shared" ref="W196:W229" si="253">J196*50%</f>
        <v>0</v>
      </c>
      <c r="X196" s="38">
        <f t="shared" ref="X196:X229" si="254">SUM(R196:W196)</f>
        <v>659.24</v>
      </c>
      <c r="Y196" s="38">
        <f t="shared" ref="Y196:Y229" si="255">Q196+X196</f>
        <v>2092.88</v>
      </c>
      <c r="Z196" s="43"/>
      <c r="AA196" s="41" t="s">
        <v>74</v>
      </c>
      <c r="AB196" s="42">
        <f t="shared" ref="AB196:AH196" si="256">K196+R196</f>
        <v>70.57</v>
      </c>
      <c r="AC196" s="42">
        <f t="shared" si="256"/>
        <v>940.93</v>
      </c>
      <c r="AD196" s="42">
        <f t="shared" si="256"/>
        <v>624.18</v>
      </c>
      <c r="AE196" s="42">
        <f t="shared" si="256"/>
        <v>39.2</v>
      </c>
      <c r="AF196" s="42">
        <f t="shared" si="256"/>
        <v>418</v>
      </c>
      <c r="AG196" s="42">
        <f t="shared" si="256"/>
        <v>0</v>
      </c>
      <c r="AH196" s="42">
        <f t="shared" si="256"/>
        <v>2092.88</v>
      </c>
      <c r="AI196" s="41" t="s">
        <v>35</v>
      </c>
    </row>
    <row r="197" s="15" customFormat="1" ht="16" customHeight="1" spans="1:35">
      <c r="A197" s="37">
        <f t="shared" si="241"/>
        <v>194</v>
      </c>
      <c r="B197" s="38" t="s">
        <v>347</v>
      </c>
      <c r="C197" s="54" t="s">
        <v>540</v>
      </c>
      <c r="D197" s="220" t="s">
        <v>541</v>
      </c>
      <c r="E197" s="38">
        <v>3920.55</v>
      </c>
      <c r="F197" s="38">
        <v>3920.55</v>
      </c>
      <c r="G197" s="39">
        <v>6241.75</v>
      </c>
      <c r="H197" s="38">
        <v>3920.55</v>
      </c>
      <c r="I197" s="43">
        <v>2200</v>
      </c>
      <c r="J197" s="39"/>
      <c r="K197" s="38">
        <f t="shared" si="178"/>
        <v>70.57</v>
      </c>
      <c r="L197" s="38">
        <f t="shared" si="242"/>
        <v>627.29</v>
      </c>
      <c r="M197" s="39">
        <f t="shared" si="243"/>
        <v>499.34</v>
      </c>
      <c r="N197" s="38">
        <f t="shared" si="244"/>
        <v>27.44</v>
      </c>
      <c r="O197" s="39">
        <f t="shared" si="245"/>
        <v>110</v>
      </c>
      <c r="P197" s="39">
        <f t="shared" si="246"/>
        <v>0</v>
      </c>
      <c r="Q197" s="39">
        <f t="shared" si="247"/>
        <v>1334.64</v>
      </c>
      <c r="R197" s="38">
        <f t="shared" si="248"/>
        <v>0</v>
      </c>
      <c r="S197" s="38">
        <f t="shared" si="249"/>
        <v>313.64</v>
      </c>
      <c r="T197" s="39">
        <f t="shared" si="250"/>
        <v>124.84</v>
      </c>
      <c r="U197" s="38">
        <f t="shared" si="251"/>
        <v>11.76</v>
      </c>
      <c r="V197" s="39">
        <f t="shared" si="252"/>
        <v>110</v>
      </c>
      <c r="W197" s="39">
        <f t="shared" si="253"/>
        <v>0</v>
      </c>
      <c r="X197" s="38">
        <f t="shared" si="254"/>
        <v>560.24</v>
      </c>
      <c r="Y197" s="38">
        <f t="shared" si="255"/>
        <v>1894.88</v>
      </c>
      <c r="Z197" s="43"/>
      <c r="AA197" s="41" t="s">
        <v>69</v>
      </c>
      <c r="AB197" s="42">
        <f t="shared" ref="AB197:AH197" si="257">K197+R197</f>
        <v>70.57</v>
      </c>
      <c r="AC197" s="42">
        <f t="shared" si="257"/>
        <v>940.93</v>
      </c>
      <c r="AD197" s="42">
        <f t="shared" si="257"/>
        <v>624.18</v>
      </c>
      <c r="AE197" s="42">
        <f t="shared" si="257"/>
        <v>39.2</v>
      </c>
      <c r="AF197" s="42">
        <f t="shared" si="257"/>
        <v>220</v>
      </c>
      <c r="AG197" s="42">
        <f t="shared" si="257"/>
        <v>0</v>
      </c>
      <c r="AH197" s="42">
        <f t="shared" si="257"/>
        <v>1894.88</v>
      </c>
      <c r="AI197" s="41" t="s">
        <v>33</v>
      </c>
    </row>
    <row r="198" s="15" customFormat="1" ht="16" customHeight="1" spans="1:35">
      <c r="A198" s="37">
        <f t="shared" si="241"/>
        <v>195</v>
      </c>
      <c r="B198" s="38" t="s">
        <v>116</v>
      </c>
      <c r="C198" s="54" t="s">
        <v>542</v>
      </c>
      <c r="D198" s="220" t="s">
        <v>543</v>
      </c>
      <c r="E198" s="38">
        <v>3920.55</v>
      </c>
      <c r="F198" s="38">
        <v>3920.55</v>
      </c>
      <c r="G198" s="39">
        <v>6241.75</v>
      </c>
      <c r="H198" s="38">
        <v>3920.55</v>
      </c>
      <c r="I198" s="43">
        <v>2200</v>
      </c>
      <c r="J198" s="39"/>
      <c r="K198" s="38">
        <f t="shared" ref="K198:K261" si="258">ROUND(E198*0.018,2)</f>
        <v>70.57</v>
      </c>
      <c r="L198" s="38">
        <f t="shared" si="242"/>
        <v>627.29</v>
      </c>
      <c r="M198" s="39">
        <f t="shared" si="243"/>
        <v>499.34</v>
      </c>
      <c r="N198" s="38">
        <f t="shared" si="244"/>
        <v>27.44</v>
      </c>
      <c r="O198" s="39">
        <f t="shared" si="245"/>
        <v>110</v>
      </c>
      <c r="P198" s="39">
        <f t="shared" si="246"/>
        <v>0</v>
      </c>
      <c r="Q198" s="39">
        <f t="shared" si="247"/>
        <v>1334.64</v>
      </c>
      <c r="R198" s="38">
        <f t="shared" si="248"/>
        <v>0</v>
      </c>
      <c r="S198" s="38">
        <f t="shared" si="249"/>
        <v>313.64</v>
      </c>
      <c r="T198" s="39">
        <f t="shared" si="250"/>
        <v>124.84</v>
      </c>
      <c r="U198" s="38">
        <f t="shared" si="251"/>
        <v>11.76</v>
      </c>
      <c r="V198" s="39">
        <f t="shared" si="252"/>
        <v>110</v>
      </c>
      <c r="W198" s="39">
        <f t="shared" si="253"/>
        <v>0</v>
      </c>
      <c r="X198" s="38">
        <f t="shared" si="254"/>
        <v>560.24</v>
      </c>
      <c r="Y198" s="38">
        <f t="shared" si="255"/>
        <v>1894.88</v>
      </c>
      <c r="Z198" s="43"/>
      <c r="AA198" s="41" t="s">
        <v>47</v>
      </c>
      <c r="AB198" s="42">
        <f t="shared" ref="AB198:AH198" si="259">K198+R198</f>
        <v>70.57</v>
      </c>
      <c r="AC198" s="42">
        <f t="shared" si="259"/>
        <v>940.93</v>
      </c>
      <c r="AD198" s="42">
        <f t="shared" si="259"/>
        <v>624.18</v>
      </c>
      <c r="AE198" s="42">
        <f t="shared" si="259"/>
        <v>39.2</v>
      </c>
      <c r="AF198" s="42">
        <f t="shared" si="259"/>
        <v>220</v>
      </c>
      <c r="AG198" s="42">
        <f t="shared" si="259"/>
        <v>0</v>
      </c>
      <c r="AH198" s="42">
        <f t="shared" si="259"/>
        <v>1894.88</v>
      </c>
      <c r="AI198" s="41" t="s">
        <v>33</v>
      </c>
    </row>
    <row r="199" s="15" customFormat="1" ht="16" customHeight="1" spans="1:35">
      <c r="A199" s="37">
        <f t="shared" si="241"/>
        <v>196</v>
      </c>
      <c r="B199" s="38" t="s">
        <v>446</v>
      </c>
      <c r="C199" s="54" t="s">
        <v>544</v>
      </c>
      <c r="D199" s="40" t="s">
        <v>545</v>
      </c>
      <c r="E199" s="38">
        <v>3920.55</v>
      </c>
      <c r="F199" s="38">
        <v>3920.55</v>
      </c>
      <c r="G199" s="39">
        <v>6241.75</v>
      </c>
      <c r="H199" s="38">
        <v>3920.55</v>
      </c>
      <c r="I199" s="43">
        <v>2200</v>
      </c>
      <c r="J199" s="39"/>
      <c r="K199" s="38">
        <f t="shared" si="258"/>
        <v>70.57</v>
      </c>
      <c r="L199" s="38">
        <f t="shared" si="242"/>
        <v>627.29</v>
      </c>
      <c r="M199" s="39">
        <f t="shared" si="243"/>
        <v>499.34</v>
      </c>
      <c r="N199" s="38">
        <f t="shared" si="244"/>
        <v>27.44</v>
      </c>
      <c r="O199" s="39">
        <f t="shared" si="245"/>
        <v>110</v>
      </c>
      <c r="P199" s="39">
        <f t="shared" si="246"/>
        <v>0</v>
      </c>
      <c r="Q199" s="39">
        <f t="shared" si="247"/>
        <v>1334.64</v>
      </c>
      <c r="R199" s="38">
        <f t="shared" si="248"/>
        <v>0</v>
      </c>
      <c r="S199" s="38">
        <f t="shared" si="249"/>
        <v>313.64</v>
      </c>
      <c r="T199" s="39">
        <f t="shared" si="250"/>
        <v>124.84</v>
      </c>
      <c r="U199" s="38">
        <f t="shared" si="251"/>
        <v>11.76</v>
      </c>
      <c r="V199" s="39">
        <f t="shared" si="252"/>
        <v>110</v>
      </c>
      <c r="W199" s="39">
        <f t="shared" si="253"/>
        <v>0</v>
      </c>
      <c r="X199" s="38">
        <f t="shared" si="254"/>
        <v>560.24</v>
      </c>
      <c r="Y199" s="38">
        <f t="shared" si="255"/>
        <v>1894.88</v>
      </c>
      <c r="Z199" s="43"/>
      <c r="AA199" s="41" t="s">
        <v>50</v>
      </c>
      <c r="AB199" s="42">
        <f t="shared" ref="AB199:AH199" si="260">K199+R199</f>
        <v>70.57</v>
      </c>
      <c r="AC199" s="42">
        <f t="shared" si="260"/>
        <v>940.93</v>
      </c>
      <c r="AD199" s="42">
        <f t="shared" si="260"/>
        <v>624.18</v>
      </c>
      <c r="AE199" s="42">
        <f t="shared" si="260"/>
        <v>39.2</v>
      </c>
      <c r="AF199" s="42">
        <f t="shared" si="260"/>
        <v>220</v>
      </c>
      <c r="AG199" s="42">
        <f t="shared" si="260"/>
        <v>0</v>
      </c>
      <c r="AH199" s="42">
        <f t="shared" si="260"/>
        <v>1894.88</v>
      </c>
      <c r="AI199" s="41" t="s">
        <v>33</v>
      </c>
    </row>
    <row r="200" s="15" customFormat="1" ht="16" customHeight="1" spans="1:35">
      <c r="A200" s="37">
        <f t="shared" si="241"/>
        <v>197</v>
      </c>
      <c r="B200" s="38" t="s">
        <v>186</v>
      </c>
      <c r="C200" s="54" t="s">
        <v>546</v>
      </c>
      <c r="D200" s="220" t="s">
        <v>547</v>
      </c>
      <c r="E200" s="38">
        <v>3920.55</v>
      </c>
      <c r="F200" s="38">
        <v>3920.55</v>
      </c>
      <c r="G200" s="39">
        <v>6241.75</v>
      </c>
      <c r="H200" s="38">
        <v>3920.55</v>
      </c>
      <c r="I200" s="43">
        <v>3180</v>
      </c>
      <c r="J200" s="39"/>
      <c r="K200" s="38">
        <f t="shared" si="258"/>
        <v>70.57</v>
      </c>
      <c r="L200" s="38">
        <f t="shared" si="242"/>
        <v>627.29</v>
      </c>
      <c r="M200" s="39">
        <f t="shared" si="243"/>
        <v>499.34</v>
      </c>
      <c r="N200" s="38">
        <f t="shared" si="244"/>
        <v>27.44</v>
      </c>
      <c r="O200" s="39">
        <f t="shared" si="245"/>
        <v>159</v>
      </c>
      <c r="P200" s="39">
        <f t="shared" si="246"/>
        <v>0</v>
      </c>
      <c r="Q200" s="39">
        <f t="shared" si="247"/>
        <v>1383.64</v>
      </c>
      <c r="R200" s="38">
        <f t="shared" si="248"/>
        <v>0</v>
      </c>
      <c r="S200" s="38">
        <f t="shared" si="249"/>
        <v>313.64</v>
      </c>
      <c r="T200" s="39">
        <f t="shared" si="250"/>
        <v>124.84</v>
      </c>
      <c r="U200" s="38">
        <f t="shared" si="251"/>
        <v>11.76</v>
      </c>
      <c r="V200" s="39">
        <f t="shared" si="252"/>
        <v>159</v>
      </c>
      <c r="W200" s="39">
        <f t="shared" si="253"/>
        <v>0</v>
      </c>
      <c r="X200" s="38">
        <f t="shared" si="254"/>
        <v>609.24</v>
      </c>
      <c r="Y200" s="38">
        <f t="shared" si="255"/>
        <v>1992.88</v>
      </c>
      <c r="Z200" s="43"/>
      <c r="AA200" s="41" t="s">
        <v>66</v>
      </c>
      <c r="AB200" s="42">
        <f t="shared" ref="AB200:AH200" si="261">K200+R200</f>
        <v>70.57</v>
      </c>
      <c r="AC200" s="42">
        <f t="shared" si="261"/>
        <v>940.93</v>
      </c>
      <c r="AD200" s="42">
        <f t="shared" si="261"/>
        <v>624.18</v>
      </c>
      <c r="AE200" s="42">
        <f t="shared" si="261"/>
        <v>39.2</v>
      </c>
      <c r="AF200" s="42">
        <f t="shared" si="261"/>
        <v>318</v>
      </c>
      <c r="AG200" s="42">
        <f t="shared" si="261"/>
        <v>0</v>
      </c>
      <c r="AH200" s="42">
        <f t="shared" si="261"/>
        <v>1992.88</v>
      </c>
      <c r="AI200" s="41" t="s">
        <v>36</v>
      </c>
    </row>
    <row r="201" s="15" customFormat="1" ht="16" customHeight="1" spans="1:35">
      <c r="A201" s="37">
        <f t="shared" si="241"/>
        <v>198</v>
      </c>
      <c r="B201" s="38" t="s">
        <v>110</v>
      </c>
      <c r="C201" s="54" t="s">
        <v>548</v>
      </c>
      <c r="D201" s="221" t="s">
        <v>549</v>
      </c>
      <c r="E201" s="38">
        <v>3920.55</v>
      </c>
      <c r="F201" s="38">
        <v>3920.55</v>
      </c>
      <c r="G201" s="39">
        <v>6241.75</v>
      </c>
      <c r="H201" s="38">
        <v>3920.55</v>
      </c>
      <c r="I201" s="43">
        <v>2200</v>
      </c>
      <c r="J201" s="39"/>
      <c r="K201" s="38">
        <f t="shared" si="258"/>
        <v>70.57</v>
      </c>
      <c r="L201" s="38">
        <f t="shared" si="242"/>
        <v>627.29</v>
      </c>
      <c r="M201" s="39">
        <f t="shared" si="243"/>
        <v>499.34</v>
      </c>
      <c r="N201" s="38">
        <f t="shared" si="244"/>
        <v>27.44</v>
      </c>
      <c r="O201" s="39">
        <f t="shared" si="245"/>
        <v>110</v>
      </c>
      <c r="P201" s="39">
        <f t="shared" si="246"/>
        <v>0</v>
      </c>
      <c r="Q201" s="39">
        <f t="shared" si="247"/>
        <v>1334.64</v>
      </c>
      <c r="R201" s="38">
        <f t="shared" si="248"/>
        <v>0</v>
      </c>
      <c r="S201" s="38">
        <f t="shared" si="249"/>
        <v>313.64</v>
      </c>
      <c r="T201" s="39">
        <f t="shared" si="250"/>
        <v>124.84</v>
      </c>
      <c r="U201" s="38">
        <f t="shared" si="251"/>
        <v>11.76</v>
      </c>
      <c r="V201" s="39">
        <f t="shared" si="252"/>
        <v>110</v>
      </c>
      <c r="W201" s="39">
        <f t="shared" si="253"/>
        <v>0</v>
      </c>
      <c r="X201" s="38">
        <f t="shared" si="254"/>
        <v>560.24</v>
      </c>
      <c r="Y201" s="38">
        <f t="shared" si="255"/>
        <v>1894.88</v>
      </c>
      <c r="Z201" s="43"/>
      <c r="AA201" s="41" t="s">
        <v>59</v>
      </c>
      <c r="AB201" s="42">
        <f t="shared" ref="AB201:AH201" si="262">K201+R201</f>
        <v>70.57</v>
      </c>
      <c r="AC201" s="42">
        <f t="shared" si="262"/>
        <v>940.93</v>
      </c>
      <c r="AD201" s="42">
        <f t="shared" si="262"/>
        <v>624.18</v>
      </c>
      <c r="AE201" s="42">
        <f t="shared" si="262"/>
        <v>39.2</v>
      </c>
      <c r="AF201" s="42">
        <f t="shared" si="262"/>
        <v>220</v>
      </c>
      <c r="AG201" s="42">
        <f t="shared" si="262"/>
        <v>0</v>
      </c>
      <c r="AH201" s="42">
        <f t="shared" si="262"/>
        <v>1894.88</v>
      </c>
      <c r="AI201" s="41" t="s">
        <v>33</v>
      </c>
    </row>
    <row r="202" s="15" customFormat="1" ht="16" customHeight="1" spans="1:35">
      <c r="A202" s="37">
        <f t="shared" si="241"/>
        <v>199</v>
      </c>
      <c r="B202" s="38" t="s">
        <v>116</v>
      </c>
      <c r="C202" s="54" t="s">
        <v>550</v>
      </c>
      <c r="D202" s="46" t="s">
        <v>551</v>
      </c>
      <c r="E202" s="38">
        <v>3920.55</v>
      </c>
      <c r="F202" s="38">
        <v>3920.55</v>
      </c>
      <c r="G202" s="39">
        <v>6241.75</v>
      </c>
      <c r="H202" s="38">
        <v>3920.55</v>
      </c>
      <c r="I202" s="43">
        <v>2200</v>
      </c>
      <c r="J202" s="39"/>
      <c r="K202" s="38">
        <f t="shared" si="258"/>
        <v>70.57</v>
      </c>
      <c r="L202" s="38">
        <f t="shared" si="242"/>
        <v>627.29</v>
      </c>
      <c r="M202" s="39">
        <f t="shared" si="243"/>
        <v>499.34</v>
      </c>
      <c r="N202" s="38">
        <f t="shared" si="244"/>
        <v>27.44</v>
      </c>
      <c r="O202" s="39">
        <f t="shared" si="245"/>
        <v>110</v>
      </c>
      <c r="P202" s="39">
        <f t="shared" si="246"/>
        <v>0</v>
      </c>
      <c r="Q202" s="39">
        <f t="shared" si="247"/>
        <v>1334.64</v>
      </c>
      <c r="R202" s="38">
        <f t="shared" si="248"/>
        <v>0</v>
      </c>
      <c r="S202" s="38">
        <f t="shared" si="249"/>
        <v>313.64</v>
      </c>
      <c r="T202" s="39">
        <f t="shared" si="250"/>
        <v>124.84</v>
      </c>
      <c r="U202" s="38">
        <f t="shared" si="251"/>
        <v>11.76</v>
      </c>
      <c r="V202" s="39">
        <f t="shared" si="252"/>
        <v>110</v>
      </c>
      <c r="W202" s="39">
        <f t="shared" si="253"/>
        <v>0</v>
      </c>
      <c r="X202" s="38">
        <f t="shared" si="254"/>
        <v>560.24</v>
      </c>
      <c r="Y202" s="38">
        <f t="shared" si="255"/>
        <v>1894.88</v>
      </c>
      <c r="Z202" s="43"/>
      <c r="AA202" s="41" t="s">
        <v>80</v>
      </c>
      <c r="AB202" s="42">
        <f t="shared" ref="AB202:AH202" si="263">K202+R202</f>
        <v>70.57</v>
      </c>
      <c r="AC202" s="42">
        <f t="shared" si="263"/>
        <v>940.93</v>
      </c>
      <c r="AD202" s="42">
        <f t="shared" si="263"/>
        <v>624.18</v>
      </c>
      <c r="AE202" s="42">
        <f t="shared" si="263"/>
        <v>39.2</v>
      </c>
      <c r="AF202" s="42">
        <f t="shared" si="263"/>
        <v>220</v>
      </c>
      <c r="AG202" s="42">
        <f t="shared" si="263"/>
        <v>0</v>
      </c>
      <c r="AH202" s="42">
        <f t="shared" si="263"/>
        <v>1894.88</v>
      </c>
      <c r="AI202" s="41" t="s">
        <v>33</v>
      </c>
    </row>
    <row r="203" s="15" customFormat="1" ht="16" customHeight="1" spans="1:35">
      <c r="A203" s="37">
        <f t="shared" si="241"/>
        <v>200</v>
      </c>
      <c r="B203" s="38" t="s">
        <v>116</v>
      </c>
      <c r="C203" s="54" t="s">
        <v>552</v>
      </c>
      <c r="D203" s="46" t="s">
        <v>553</v>
      </c>
      <c r="E203" s="38">
        <v>3920.55</v>
      </c>
      <c r="F203" s="38">
        <v>3920.55</v>
      </c>
      <c r="G203" s="39">
        <v>6241.75</v>
      </c>
      <c r="H203" s="38">
        <v>3920.55</v>
      </c>
      <c r="I203" s="43">
        <v>2200</v>
      </c>
      <c r="J203" s="39"/>
      <c r="K203" s="38">
        <f t="shared" si="258"/>
        <v>70.57</v>
      </c>
      <c r="L203" s="38">
        <f t="shared" si="242"/>
        <v>627.29</v>
      </c>
      <c r="M203" s="39">
        <f t="shared" si="243"/>
        <v>499.34</v>
      </c>
      <c r="N203" s="38">
        <f t="shared" si="244"/>
        <v>27.44</v>
      </c>
      <c r="O203" s="39">
        <f t="shared" si="245"/>
        <v>110</v>
      </c>
      <c r="P203" s="39">
        <f t="shared" si="246"/>
        <v>0</v>
      </c>
      <c r="Q203" s="39">
        <f t="shared" si="247"/>
        <v>1334.64</v>
      </c>
      <c r="R203" s="38">
        <f t="shared" si="248"/>
        <v>0</v>
      </c>
      <c r="S203" s="38">
        <f t="shared" si="249"/>
        <v>313.64</v>
      </c>
      <c r="T203" s="39">
        <f t="shared" si="250"/>
        <v>124.84</v>
      </c>
      <c r="U203" s="38">
        <f t="shared" si="251"/>
        <v>11.76</v>
      </c>
      <c r="V203" s="39">
        <f t="shared" si="252"/>
        <v>110</v>
      </c>
      <c r="W203" s="39">
        <f t="shared" si="253"/>
        <v>0</v>
      </c>
      <c r="X203" s="38">
        <f t="shared" si="254"/>
        <v>560.24</v>
      </c>
      <c r="Y203" s="38">
        <f t="shared" si="255"/>
        <v>1894.88</v>
      </c>
      <c r="Z203" s="43"/>
      <c r="AA203" s="41" t="s">
        <v>71</v>
      </c>
      <c r="AB203" s="42">
        <f t="shared" ref="AB203:AH203" si="264">K203+R203</f>
        <v>70.57</v>
      </c>
      <c r="AC203" s="42">
        <f t="shared" si="264"/>
        <v>940.93</v>
      </c>
      <c r="AD203" s="42">
        <f t="shared" si="264"/>
        <v>624.18</v>
      </c>
      <c r="AE203" s="42">
        <f t="shared" si="264"/>
        <v>39.2</v>
      </c>
      <c r="AF203" s="42">
        <f t="shared" si="264"/>
        <v>220</v>
      </c>
      <c r="AG203" s="42">
        <f t="shared" si="264"/>
        <v>0</v>
      </c>
      <c r="AH203" s="42">
        <f t="shared" si="264"/>
        <v>1894.88</v>
      </c>
      <c r="AI203" s="41" t="s">
        <v>33</v>
      </c>
    </row>
    <row r="204" s="15" customFormat="1" ht="16" customHeight="1" spans="1:35">
      <c r="A204" s="37">
        <f t="shared" si="241"/>
        <v>201</v>
      </c>
      <c r="B204" s="38" t="s">
        <v>554</v>
      </c>
      <c r="C204" s="54" t="s">
        <v>555</v>
      </c>
      <c r="D204" s="46" t="s">
        <v>556</v>
      </c>
      <c r="E204" s="38">
        <v>3920.55</v>
      </c>
      <c r="F204" s="38">
        <v>3920.55</v>
      </c>
      <c r="G204" s="39">
        <v>6241.75</v>
      </c>
      <c r="H204" s="38">
        <v>3920.55</v>
      </c>
      <c r="I204" s="43">
        <v>3180</v>
      </c>
      <c r="J204" s="39"/>
      <c r="K204" s="38">
        <f t="shared" si="258"/>
        <v>70.57</v>
      </c>
      <c r="L204" s="38">
        <f t="shared" si="242"/>
        <v>627.29</v>
      </c>
      <c r="M204" s="39">
        <f t="shared" si="243"/>
        <v>499.34</v>
      </c>
      <c r="N204" s="38">
        <f t="shared" si="244"/>
        <v>27.44</v>
      </c>
      <c r="O204" s="39">
        <f t="shared" si="245"/>
        <v>159</v>
      </c>
      <c r="P204" s="39">
        <f t="shared" si="246"/>
        <v>0</v>
      </c>
      <c r="Q204" s="39">
        <f t="shared" si="247"/>
        <v>1383.64</v>
      </c>
      <c r="R204" s="38">
        <f t="shared" si="248"/>
        <v>0</v>
      </c>
      <c r="S204" s="38">
        <f t="shared" si="249"/>
        <v>313.64</v>
      </c>
      <c r="T204" s="39">
        <f t="shared" si="250"/>
        <v>124.84</v>
      </c>
      <c r="U204" s="38">
        <f t="shared" si="251"/>
        <v>11.76</v>
      </c>
      <c r="V204" s="39">
        <f t="shared" si="252"/>
        <v>159</v>
      </c>
      <c r="W204" s="39">
        <f t="shared" si="253"/>
        <v>0</v>
      </c>
      <c r="X204" s="38">
        <f t="shared" si="254"/>
        <v>609.24</v>
      </c>
      <c r="Y204" s="38">
        <f t="shared" si="255"/>
        <v>1992.88</v>
      </c>
      <c r="Z204" s="43"/>
      <c r="AA204" s="41" t="s">
        <v>79</v>
      </c>
      <c r="AB204" s="42">
        <f t="shared" ref="AB204:AH204" si="265">K204+R204</f>
        <v>70.57</v>
      </c>
      <c r="AC204" s="42">
        <f t="shared" si="265"/>
        <v>940.93</v>
      </c>
      <c r="AD204" s="42">
        <f t="shared" si="265"/>
        <v>624.18</v>
      </c>
      <c r="AE204" s="42">
        <f t="shared" si="265"/>
        <v>39.2</v>
      </c>
      <c r="AF204" s="42">
        <f t="shared" si="265"/>
        <v>318</v>
      </c>
      <c r="AG204" s="42">
        <f t="shared" si="265"/>
        <v>0</v>
      </c>
      <c r="AH204" s="42">
        <f t="shared" si="265"/>
        <v>1992.88</v>
      </c>
      <c r="AI204" s="41" t="s">
        <v>35</v>
      </c>
    </row>
    <row r="205" s="15" customFormat="1" ht="16" customHeight="1" spans="1:35">
      <c r="A205" s="37">
        <f t="shared" si="241"/>
        <v>202</v>
      </c>
      <c r="B205" s="38" t="s">
        <v>238</v>
      </c>
      <c r="C205" s="45" t="s">
        <v>557</v>
      </c>
      <c r="D205" s="46" t="s">
        <v>558</v>
      </c>
      <c r="E205" s="63">
        <v>3920.55</v>
      </c>
      <c r="F205" s="38">
        <v>3920.55</v>
      </c>
      <c r="G205" s="39">
        <v>6241.75</v>
      </c>
      <c r="H205" s="38">
        <v>3920.55</v>
      </c>
      <c r="I205" s="43">
        <v>2200</v>
      </c>
      <c r="J205" s="39"/>
      <c r="K205" s="38">
        <f t="shared" si="258"/>
        <v>70.57</v>
      </c>
      <c r="L205" s="38">
        <f t="shared" si="242"/>
        <v>627.29</v>
      </c>
      <c r="M205" s="39">
        <f t="shared" si="243"/>
        <v>499.34</v>
      </c>
      <c r="N205" s="38">
        <f t="shared" si="244"/>
        <v>27.44</v>
      </c>
      <c r="O205" s="39">
        <f t="shared" si="245"/>
        <v>110</v>
      </c>
      <c r="P205" s="39">
        <f t="shared" si="246"/>
        <v>0</v>
      </c>
      <c r="Q205" s="39">
        <f t="shared" si="247"/>
        <v>1334.64</v>
      </c>
      <c r="R205" s="38">
        <f t="shared" si="248"/>
        <v>0</v>
      </c>
      <c r="S205" s="38">
        <f t="shared" si="249"/>
        <v>313.64</v>
      </c>
      <c r="T205" s="39">
        <f t="shared" si="250"/>
        <v>124.84</v>
      </c>
      <c r="U205" s="38">
        <f t="shared" si="251"/>
        <v>11.76</v>
      </c>
      <c r="V205" s="39">
        <f t="shared" si="252"/>
        <v>110</v>
      </c>
      <c r="W205" s="39">
        <f t="shared" si="253"/>
        <v>0</v>
      </c>
      <c r="X205" s="38">
        <f t="shared" si="254"/>
        <v>560.24</v>
      </c>
      <c r="Y205" s="38">
        <f t="shared" si="255"/>
        <v>1894.88</v>
      </c>
      <c r="Z205" s="43"/>
      <c r="AA205" s="41" t="s">
        <v>60</v>
      </c>
      <c r="AB205" s="42">
        <f t="shared" ref="AB205:AH205" si="266">K205+R205</f>
        <v>70.57</v>
      </c>
      <c r="AC205" s="42">
        <f t="shared" si="266"/>
        <v>940.93</v>
      </c>
      <c r="AD205" s="42">
        <f t="shared" si="266"/>
        <v>624.18</v>
      </c>
      <c r="AE205" s="42">
        <f t="shared" si="266"/>
        <v>39.2</v>
      </c>
      <c r="AF205" s="42">
        <f t="shared" si="266"/>
        <v>220</v>
      </c>
      <c r="AG205" s="42">
        <f t="shared" si="266"/>
        <v>0</v>
      </c>
      <c r="AH205" s="42">
        <f t="shared" si="266"/>
        <v>1894.88</v>
      </c>
      <c r="AI205" s="41" t="s">
        <v>33</v>
      </c>
    </row>
    <row r="206" s="15" customFormat="1" ht="16" customHeight="1" spans="1:35">
      <c r="A206" s="37">
        <f t="shared" si="241"/>
        <v>203</v>
      </c>
      <c r="B206" s="38" t="s">
        <v>189</v>
      </c>
      <c r="C206" s="45" t="s">
        <v>559</v>
      </c>
      <c r="D206" s="46" t="s">
        <v>560</v>
      </c>
      <c r="E206" s="63">
        <v>3920.55</v>
      </c>
      <c r="F206" s="38">
        <v>3920.55</v>
      </c>
      <c r="G206" s="39">
        <v>6241.75</v>
      </c>
      <c r="H206" s="38">
        <v>3920.55</v>
      </c>
      <c r="I206" s="43">
        <v>3180</v>
      </c>
      <c r="J206" s="39"/>
      <c r="K206" s="38">
        <f t="shared" si="258"/>
        <v>70.57</v>
      </c>
      <c r="L206" s="38">
        <f t="shared" si="242"/>
        <v>627.29</v>
      </c>
      <c r="M206" s="39">
        <f t="shared" si="243"/>
        <v>499.34</v>
      </c>
      <c r="N206" s="38">
        <f t="shared" si="244"/>
        <v>27.44</v>
      </c>
      <c r="O206" s="39">
        <f t="shared" si="245"/>
        <v>159</v>
      </c>
      <c r="P206" s="39">
        <f t="shared" si="246"/>
        <v>0</v>
      </c>
      <c r="Q206" s="39">
        <f t="shared" si="247"/>
        <v>1383.64</v>
      </c>
      <c r="R206" s="38">
        <f t="shared" si="248"/>
        <v>0</v>
      </c>
      <c r="S206" s="38">
        <f t="shared" si="249"/>
        <v>313.64</v>
      </c>
      <c r="T206" s="39">
        <f t="shared" si="250"/>
        <v>124.84</v>
      </c>
      <c r="U206" s="38">
        <f t="shared" si="251"/>
        <v>11.76</v>
      </c>
      <c r="V206" s="39">
        <f t="shared" si="252"/>
        <v>159</v>
      </c>
      <c r="W206" s="39">
        <f t="shared" si="253"/>
        <v>0</v>
      </c>
      <c r="X206" s="38">
        <f t="shared" si="254"/>
        <v>609.24</v>
      </c>
      <c r="Y206" s="38">
        <f t="shared" si="255"/>
        <v>1992.88</v>
      </c>
      <c r="Z206" s="43"/>
      <c r="AA206" s="41" t="s">
        <v>52</v>
      </c>
      <c r="AB206" s="42">
        <f t="shared" ref="AB206:AH206" si="267">K206+R206</f>
        <v>70.57</v>
      </c>
      <c r="AC206" s="42">
        <f t="shared" si="267"/>
        <v>940.93</v>
      </c>
      <c r="AD206" s="42">
        <f t="shared" si="267"/>
        <v>624.18</v>
      </c>
      <c r="AE206" s="42">
        <f t="shared" si="267"/>
        <v>39.2</v>
      </c>
      <c r="AF206" s="42">
        <f t="shared" si="267"/>
        <v>318</v>
      </c>
      <c r="AG206" s="42">
        <f t="shared" si="267"/>
        <v>0</v>
      </c>
      <c r="AH206" s="42">
        <f t="shared" si="267"/>
        <v>1992.88</v>
      </c>
      <c r="AI206" s="41" t="s">
        <v>36</v>
      </c>
    </row>
    <row r="207" s="15" customFormat="1" ht="16" customHeight="1" spans="1:35">
      <c r="A207" s="37">
        <f t="shared" si="241"/>
        <v>204</v>
      </c>
      <c r="B207" s="38" t="s">
        <v>129</v>
      </c>
      <c r="C207" s="45" t="s">
        <v>561</v>
      </c>
      <c r="D207" s="46" t="s">
        <v>562</v>
      </c>
      <c r="E207" s="63">
        <v>3920.55</v>
      </c>
      <c r="F207" s="38">
        <v>3920.55</v>
      </c>
      <c r="G207" s="39">
        <v>6241.75</v>
      </c>
      <c r="H207" s="38">
        <v>3920.55</v>
      </c>
      <c r="I207" s="43">
        <v>3180</v>
      </c>
      <c r="J207" s="39"/>
      <c r="K207" s="38">
        <f t="shared" si="258"/>
        <v>70.57</v>
      </c>
      <c r="L207" s="38">
        <f t="shared" si="242"/>
        <v>627.29</v>
      </c>
      <c r="M207" s="39">
        <f t="shared" si="243"/>
        <v>499.34</v>
      </c>
      <c r="N207" s="38">
        <f t="shared" si="244"/>
        <v>27.44</v>
      </c>
      <c r="O207" s="39">
        <f t="shared" si="245"/>
        <v>159</v>
      </c>
      <c r="P207" s="39">
        <f t="shared" si="246"/>
        <v>0</v>
      </c>
      <c r="Q207" s="39">
        <f t="shared" si="247"/>
        <v>1383.64</v>
      </c>
      <c r="R207" s="38">
        <f t="shared" si="248"/>
        <v>0</v>
      </c>
      <c r="S207" s="38">
        <f t="shared" si="249"/>
        <v>313.64</v>
      </c>
      <c r="T207" s="39">
        <f t="shared" si="250"/>
        <v>124.84</v>
      </c>
      <c r="U207" s="38">
        <f t="shared" si="251"/>
        <v>11.76</v>
      </c>
      <c r="V207" s="39">
        <f t="shared" si="252"/>
        <v>159</v>
      </c>
      <c r="W207" s="39">
        <f t="shared" si="253"/>
        <v>0</v>
      </c>
      <c r="X207" s="38">
        <f t="shared" si="254"/>
        <v>609.24</v>
      </c>
      <c r="Y207" s="38">
        <f t="shared" si="255"/>
        <v>1992.88</v>
      </c>
      <c r="Z207" s="43"/>
      <c r="AA207" s="41" t="s">
        <v>58</v>
      </c>
      <c r="AB207" s="42">
        <f t="shared" ref="AB207:AH207" si="268">K207+R207</f>
        <v>70.57</v>
      </c>
      <c r="AC207" s="42">
        <f t="shared" si="268"/>
        <v>940.93</v>
      </c>
      <c r="AD207" s="42">
        <f t="shared" si="268"/>
        <v>624.18</v>
      </c>
      <c r="AE207" s="42">
        <f t="shared" si="268"/>
        <v>39.2</v>
      </c>
      <c r="AF207" s="42">
        <f t="shared" si="268"/>
        <v>318</v>
      </c>
      <c r="AG207" s="42">
        <f t="shared" si="268"/>
        <v>0</v>
      </c>
      <c r="AH207" s="42">
        <f t="shared" si="268"/>
        <v>1992.88</v>
      </c>
      <c r="AI207" s="41" t="s">
        <v>35</v>
      </c>
    </row>
    <row r="208" s="15" customFormat="1" ht="16" customHeight="1" spans="1:35">
      <c r="A208" s="37">
        <f t="shared" si="241"/>
        <v>205</v>
      </c>
      <c r="B208" s="38" t="s">
        <v>245</v>
      </c>
      <c r="C208" s="142" t="s">
        <v>563</v>
      </c>
      <c r="D208" s="221" t="s">
        <v>564</v>
      </c>
      <c r="E208" s="63">
        <v>4700</v>
      </c>
      <c r="F208" s="38">
        <v>4700</v>
      </c>
      <c r="G208" s="39">
        <v>6241.75</v>
      </c>
      <c r="H208" s="38">
        <v>4700</v>
      </c>
      <c r="I208" s="43">
        <v>4180</v>
      </c>
      <c r="J208" s="39"/>
      <c r="K208" s="38">
        <f t="shared" si="258"/>
        <v>84.6</v>
      </c>
      <c r="L208" s="38">
        <f t="shared" si="242"/>
        <v>752</v>
      </c>
      <c r="M208" s="39">
        <f t="shared" si="243"/>
        <v>499.34</v>
      </c>
      <c r="N208" s="38">
        <f t="shared" si="244"/>
        <v>32.9</v>
      </c>
      <c r="O208" s="39">
        <f t="shared" si="245"/>
        <v>209</v>
      </c>
      <c r="P208" s="39">
        <f t="shared" si="246"/>
        <v>0</v>
      </c>
      <c r="Q208" s="39">
        <f t="shared" si="247"/>
        <v>1577.84</v>
      </c>
      <c r="R208" s="38">
        <f t="shared" si="248"/>
        <v>0</v>
      </c>
      <c r="S208" s="38">
        <f t="shared" si="249"/>
        <v>376</v>
      </c>
      <c r="T208" s="39">
        <f t="shared" si="250"/>
        <v>124.84</v>
      </c>
      <c r="U208" s="38">
        <f t="shared" si="251"/>
        <v>14.1</v>
      </c>
      <c r="V208" s="39">
        <f t="shared" si="252"/>
        <v>209</v>
      </c>
      <c r="W208" s="39">
        <f t="shared" si="253"/>
        <v>0</v>
      </c>
      <c r="X208" s="38">
        <f t="shared" si="254"/>
        <v>723.94</v>
      </c>
      <c r="Y208" s="38">
        <f t="shared" si="255"/>
        <v>2301.78</v>
      </c>
      <c r="Z208" s="43"/>
      <c r="AA208" s="41" t="s">
        <v>58</v>
      </c>
      <c r="AB208" s="42">
        <f t="shared" ref="AB208:AH208" si="269">K208+R208</f>
        <v>84.6</v>
      </c>
      <c r="AC208" s="42">
        <f t="shared" si="269"/>
        <v>1128</v>
      </c>
      <c r="AD208" s="42">
        <f t="shared" si="269"/>
        <v>624.18</v>
      </c>
      <c r="AE208" s="42">
        <f t="shared" si="269"/>
        <v>47</v>
      </c>
      <c r="AF208" s="42">
        <f t="shared" si="269"/>
        <v>418</v>
      </c>
      <c r="AG208" s="42">
        <f t="shared" si="269"/>
        <v>0</v>
      </c>
      <c r="AH208" s="42">
        <f t="shared" si="269"/>
        <v>2301.78</v>
      </c>
      <c r="AI208" s="41" t="s">
        <v>35</v>
      </c>
    </row>
    <row r="209" s="15" customFormat="1" ht="16" customHeight="1" spans="1:35">
      <c r="A209" s="37">
        <f t="shared" si="241"/>
        <v>206</v>
      </c>
      <c r="B209" s="38" t="s">
        <v>153</v>
      </c>
      <c r="C209" s="45" t="s">
        <v>565</v>
      </c>
      <c r="D209" s="221" t="s">
        <v>566</v>
      </c>
      <c r="E209" s="63">
        <v>3920.55</v>
      </c>
      <c r="F209" s="38">
        <v>3920.55</v>
      </c>
      <c r="G209" s="39">
        <v>6241.75</v>
      </c>
      <c r="H209" s="38">
        <v>3920.55</v>
      </c>
      <c r="I209" s="43">
        <v>3180</v>
      </c>
      <c r="J209" s="39"/>
      <c r="K209" s="38">
        <f t="shared" si="258"/>
        <v>70.57</v>
      </c>
      <c r="L209" s="38">
        <f t="shared" si="242"/>
        <v>627.29</v>
      </c>
      <c r="M209" s="39">
        <f t="shared" si="243"/>
        <v>499.34</v>
      </c>
      <c r="N209" s="38">
        <f t="shared" si="244"/>
        <v>27.44</v>
      </c>
      <c r="O209" s="39">
        <f t="shared" si="245"/>
        <v>159</v>
      </c>
      <c r="P209" s="39">
        <f t="shared" si="246"/>
        <v>0</v>
      </c>
      <c r="Q209" s="39">
        <f t="shared" si="247"/>
        <v>1383.64</v>
      </c>
      <c r="R209" s="38">
        <f t="shared" si="248"/>
        <v>0</v>
      </c>
      <c r="S209" s="38">
        <f t="shared" si="249"/>
        <v>313.64</v>
      </c>
      <c r="T209" s="39">
        <f t="shared" si="250"/>
        <v>124.84</v>
      </c>
      <c r="U209" s="38">
        <f t="shared" si="251"/>
        <v>11.76</v>
      </c>
      <c r="V209" s="39">
        <f t="shared" si="252"/>
        <v>159</v>
      </c>
      <c r="W209" s="39">
        <f t="shared" si="253"/>
        <v>0</v>
      </c>
      <c r="X209" s="38">
        <f t="shared" si="254"/>
        <v>609.24</v>
      </c>
      <c r="Y209" s="38">
        <f t="shared" si="255"/>
        <v>1992.88</v>
      </c>
      <c r="Z209" s="43"/>
      <c r="AA209" s="41" t="s">
        <v>57</v>
      </c>
      <c r="AB209" s="42">
        <f t="shared" ref="AB209:AH209" si="270">K209+R209</f>
        <v>70.57</v>
      </c>
      <c r="AC209" s="42">
        <f t="shared" si="270"/>
        <v>940.93</v>
      </c>
      <c r="AD209" s="42">
        <f t="shared" si="270"/>
        <v>624.18</v>
      </c>
      <c r="AE209" s="42">
        <f t="shared" si="270"/>
        <v>39.2</v>
      </c>
      <c r="AF209" s="42">
        <f t="shared" si="270"/>
        <v>318</v>
      </c>
      <c r="AG209" s="42">
        <f t="shared" si="270"/>
        <v>0</v>
      </c>
      <c r="AH209" s="42">
        <f t="shared" si="270"/>
        <v>1992.88</v>
      </c>
      <c r="AI209" s="41" t="s">
        <v>36</v>
      </c>
    </row>
    <row r="210" s="15" customFormat="1" ht="16" customHeight="1" spans="1:35">
      <c r="A210" s="37">
        <f t="shared" si="241"/>
        <v>207</v>
      </c>
      <c r="B210" s="38" t="s">
        <v>270</v>
      </c>
      <c r="C210" s="45" t="s">
        <v>567</v>
      </c>
      <c r="D210" s="221" t="s">
        <v>568</v>
      </c>
      <c r="E210" s="63">
        <v>3920.55</v>
      </c>
      <c r="F210" s="38">
        <v>3920.55</v>
      </c>
      <c r="G210" s="39">
        <v>6241.75</v>
      </c>
      <c r="H210" s="38">
        <v>3920.55</v>
      </c>
      <c r="I210" s="43">
        <v>2200</v>
      </c>
      <c r="J210" s="39"/>
      <c r="K210" s="38">
        <f t="shared" si="258"/>
        <v>70.57</v>
      </c>
      <c r="L210" s="38">
        <f t="shared" si="242"/>
        <v>627.29</v>
      </c>
      <c r="M210" s="39">
        <f t="shared" si="243"/>
        <v>499.34</v>
      </c>
      <c r="N210" s="38">
        <f t="shared" si="244"/>
        <v>27.44</v>
      </c>
      <c r="O210" s="39">
        <f t="shared" si="245"/>
        <v>110</v>
      </c>
      <c r="P210" s="39">
        <f t="shared" si="246"/>
        <v>0</v>
      </c>
      <c r="Q210" s="39">
        <f t="shared" si="247"/>
        <v>1334.64</v>
      </c>
      <c r="R210" s="38">
        <f t="shared" si="248"/>
        <v>0</v>
      </c>
      <c r="S210" s="38">
        <f t="shared" si="249"/>
        <v>313.64</v>
      </c>
      <c r="T210" s="39">
        <f t="shared" si="250"/>
        <v>124.84</v>
      </c>
      <c r="U210" s="38">
        <f t="shared" si="251"/>
        <v>11.76</v>
      </c>
      <c r="V210" s="39">
        <f t="shared" si="252"/>
        <v>110</v>
      </c>
      <c r="W210" s="39">
        <f t="shared" si="253"/>
        <v>0</v>
      </c>
      <c r="X210" s="38">
        <f t="shared" si="254"/>
        <v>560.24</v>
      </c>
      <c r="Y210" s="38">
        <f t="shared" si="255"/>
        <v>1894.88</v>
      </c>
      <c r="Z210" s="43"/>
      <c r="AA210" s="41" t="s">
        <v>63</v>
      </c>
      <c r="AB210" s="42">
        <f t="shared" ref="AB210:AH210" si="271">K210+R210</f>
        <v>70.57</v>
      </c>
      <c r="AC210" s="42">
        <f t="shared" si="271"/>
        <v>940.93</v>
      </c>
      <c r="AD210" s="42">
        <f t="shared" si="271"/>
        <v>624.18</v>
      </c>
      <c r="AE210" s="42">
        <f t="shared" si="271"/>
        <v>39.2</v>
      </c>
      <c r="AF210" s="42">
        <f t="shared" si="271"/>
        <v>220</v>
      </c>
      <c r="AG210" s="42">
        <f t="shared" si="271"/>
        <v>0</v>
      </c>
      <c r="AH210" s="42">
        <f t="shared" si="271"/>
        <v>1894.88</v>
      </c>
      <c r="AI210" s="41" t="s">
        <v>36</v>
      </c>
    </row>
    <row r="211" s="15" customFormat="1" ht="16" customHeight="1" spans="1:35">
      <c r="A211" s="37">
        <f t="shared" si="241"/>
        <v>208</v>
      </c>
      <c r="B211" s="38" t="s">
        <v>569</v>
      </c>
      <c r="C211" s="64" t="s">
        <v>570</v>
      </c>
      <c r="D211" s="225" t="s">
        <v>571</v>
      </c>
      <c r="E211" s="63">
        <v>3920.55</v>
      </c>
      <c r="F211" s="38">
        <v>3920.55</v>
      </c>
      <c r="G211" s="39">
        <v>6241.75</v>
      </c>
      <c r="H211" s="38">
        <v>3920.55</v>
      </c>
      <c r="I211" s="43">
        <v>0</v>
      </c>
      <c r="J211" s="39"/>
      <c r="K211" s="38">
        <f t="shared" si="258"/>
        <v>70.57</v>
      </c>
      <c r="L211" s="38">
        <f t="shared" si="242"/>
        <v>627.29</v>
      </c>
      <c r="M211" s="39">
        <f t="shared" si="243"/>
        <v>499.34</v>
      </c>
      <c r="N211" s="38">
        <f t="shared" si="244"/>
        <v>27.44</v>
      </c>
      <c r="O211" s="39">
        <f t="shared" si="245"/>
        <v>0</v>
      </c>
      <c r="P211" s="39">
        <f t="shared" si="246"/>
        <v>0</v>
      </c>
      <c r="Q211" s="39">
        <f t="shared" si="247"/>
        <v>1224.64</v>
      </c>
      <c r="R211" s="38">
        <f t="shared" si="248"/>
        <v>0</v>
      </c>
      <c r="S211" s="38">
        <f t="shared" si="249"/>
        <v>313.64</v>
      </c>
      <c r="T211" s="39">
        <f t="shared" si="250"/>
        <v>124.84</v>
      </c>
      <c r="U211" s="38">
        <f t="shared" si="251"/>
        <v>11.76</v>
      </c>
      <c r="V211" s="39">
        <f t="shared" si="252"/>
        <v>0</v>
      </c>
      <c r="W211" s="39">
        <f t="shared" si="253"/>
        <v>0</v>
      </c>
      <c r="X211" s="38">
        <f t="shared" si="254"/>
        <v>450.24</v>
      </c>
      <c r="Y211" s="38">
        <f t="shared" si="255"/>
        <v>1674.88</v>
      </c>
      <c r="Z211" s="43"/>
      <c r="AA211" s="41" t="s">
        <v>82</v>
      </c>
      <c r="AB211" s="42">
        <f t="shared" ref="AB211:AH211" si="272">K211+R211</f>
        <v>70.57</v>
      </c>
      <c r="AC211" s="42">
        <f t="shared" si="272"/>
        <v>940.93</v>
      </c>
      <c r="AD211" s="42">
        <f t="shared" si="272"/>
        <v>624.18</v>
      </c>
      <c r="AE211" s="42">
        <f t="shared" si="272"/>
        <v>39.2</v>
      </c>
      <c r="AF211" s="42">
        <f t="shared" si="272"/>
        <v>0</v>
      </c>
      <c r="AG211" s="42">
        <f t="shared" si="272"/>
        <v>0</v>
      </c>
      <c r="AH211" s="42">
        <f t="shared" si="272"/>
        <v>1674.88</v>
      </c>
      <c r="AI211" s="41" t="s">
        <v>31</v>
      </c>
    </row>
    <row r="212" s="15" customFormat="1" ht="16" customHeight="1" spans="1:35">
      <c r="A212" s="37">
        <f t="shared" si="241"/>
        <v>209</v>
      </c>
      <c r="B212" s="38" t="s">
        <v>569</v>
      </c>
      <c r="C212" s="64" t="s">
        <v>572</v>
      </c>
      <c r="D212" s="225" t="s">
        <v>573</v>
      </c>
      <c r="E212" s="63">
        <v>3920.55</v>
      </c>
      <c r="F212" s="38">
        <v>3920.55</v>
      </c>
      <c r="G212" s="39">
        <v>6241.75</v>
      </c>
      <c r="H212" s="38">
        <v>3920.55</v>
      </c>
      <c r="I212" s="43">
        <v>0</v>
      </c>
      <c r="J212" s="39"/>
      <c r="K212" s="38">
        <f t="shared" si="258"/>
        <v>70.57</v>
      </c>
      <c r="L212" s="38">
        <f t="shared" si="242"/>
        <v>627.29</v>
      </c>
      <c r="M212" s="39">
        <f t="shared" si="243"/>
        <v>499.34</v>
      </c>
      <c r="N212" s="38">
        <f t="shared" si="244"/>
        <v>27.44</v>
      </c>
      <c r="O212" s="39">
        <f t="shared" si="245"/>
        <v>0</v>
      </c>
      <c r="P212" s="39">
        <f t="shared" si="246"/>
        <v>0</v>
      </c>
      <c r="Q212" s="39">
        <f t="shared" si="247"/>
        <v>1224.64</v>
      </c>
      <c r="R212" s="38">
        <f t="shared" si="248"/>
        <v>0</v>
      </c>
      <c r="S212" s="38">
        <f t="shared" si="249"/>
        <v>313.64</v>
      </c>
      <c r="T212" s="39">
        <f t="shared" si="250"/>
        <v>124.84</v>
      </c>
      <c r="U212" s="38">
        <f t="shared" si="251"/>
        <v>11.76</v>
      </c>
      <c r="V212" s="39">
        <f t="shared" si="252"/>
        <v>0</v>
      </c>
      <c r="W212" s="39">
        <f t="shared" si="253"/>
        <v>0</v>
      </c>
      <c r="X212" s="38">
        <f t="shared" si="254"/>
        <v>450.24</v>
      </c>
      <c r="Y212" s="38">
        <f t="shared" si="255"/>
        <v>1674.88</v>
      </c>
      <c r="Z212" s="43"/>
      <c r="AA212" s="41" t="s">
        <v>82</v>
      </c>
      <c r="AB212" s="42">
        <f t="shared" ref="AB212:AH212" si="273">K212+R212</f>
        <v>70.57</v>
      </c>
      <c r="AC212" s="42">
        <f t="shared" si="273"/>
        <v>940.93</v>
      </c>
      <c r="AD212" s="42">
        <f t="shared" si="273"/>
        <v>624.18</v>
      </c>
      <c r="AE212" s="42">
        <f t="shared" si="273"/>
        <v>39.2</v>
      </c>
      <c r="AF212" s="42">
        <f t="shared" si="273"/>
        <v>0</v>
      </c>
      <c r="AG212" s="42">
        <f t="shared" si="273"/>
        <v>0</v>
      </c>
      <c r="AH212" s="42">
        <f t="shared" si="273"/>
        <v>1674.88</v>
      </c>
      <c r="AI212" s="41" t="s">
        <v>31</v>
      </c>
    </row>
    <row r="213" s="15" customFormat="1" ht="16" customHeight="1" spans="1:35">
      <c r="A213" s="37">
        <f t="shared" si="241"/>
        <v>210</v>
      </c>
      <c r="B213" s="38" t="s">
        <v>129</v>
      </c>
      <c r="C213" s="66" t="s">
        <v>574</v>
      </c>
      <c r="D213" s="46" t="s">
        <v>575</v>
      </c>
      <c r="E213" s="63">
        <v>3920.55</v>
      </c>
      <c r="F213" s="38">
        <v>3920.55</v>
      </c>
      <c r="G213" s="39">
        <v>6241.75</v>
      </c>
      <c r="H213" s="38">
        <v>3920.55</v>
      </c>
      <c r="I213" s="43">
        <v>3180</v>
      </c>
      <c r="J213" s="39"/>
      <c r="K213" s="38">
        <f t="shared" si="258"/>
        <v>70.57</v>
      </c>
      <c r="L213" s="38">
        <f t="shared" si="242"/>
        <v>627.29</v>
      </c>
      <c r="M213" s="39">
        <f t="shared" si="243"/>
        <v>499.34</v>
      </c>
      <c r="N213" s="38">
        <f t="shared" si="244"/>
        <v>27.44</v>
      </c>
      <c r="O213" s="39">
        <f t="shared" si="245"/>
        <v>159</v>
      </c>
      <c r="P213" s="39">
        <f t="shared" si="246"/>
        <v>0</v>
      </c>
      <c r="Q213" s="39">
        <f t="shared" si="247"/>
        <v>1383.64</v>
      </c>
      <c r="R213" s="38">
        <f t="shared" si="248"/>
        <v>0</v>
      </c>
      <c r="S213" s="38">
        <f t="shared" si="249"/>
        <v>313.64</v>
      </c>
      <c r="T213" s="39">
        <f t="shared" si="250"/>
        <v>124.84</v>
      </c>
      <c r="U213" s="38">
        <f t="shared" si="251"/>
        <v>11.76</v>
      </c>
      <c r="V213" s="39">
        <f t="shared" si="252"/>
        <v>159</v>
      </c>
      <c r="W213" s="39">
        <f t="shared" si="253"/>
        <v>0</v>
      </c>
      <c r="X213" s="38">
        <f t="shared" si="254"/>
        <v>609.24</v>
      </c>
      <c r="Y213" s="38">
        <f t="shared" si="255"/>
        <v>1992.88</v>
      </c>
      <c r="Z213" s="43"/>
      <c r="AA213" s="41" t="s">
        <v>58</v>
      </c>
      <c r="AB213" s="42">
        <f t="shared" ref="AB213:AH213" si="274">K213+R213</f>
        <v>70.57</v>
      </c>
      <c r="AC213" s="42">
        <f t="shared" si="274"/>
        <v>940.93</v>
      </c>
      <c r="AD213" s="42">
        <f t="shared" si="274"/>
        <v>624.18</v>
      </c>
      <c r="AE213" s="42">
        <f t="shared" si="274"/>
        <v>39.2</v>
      </c>
      <c r="AF213" s="42">
        <f t="shared" si="274"/>
        <v>318</v>
      </c>
      <c r="AG213" s="42">
        <f t="shared" si="274"/>
        <v>0</v>
      </c>
      <c r="AH213" s="42">
        <f t="shared" si="274"/>
        <v>1992.88</v>
      </c>
      <c r="AI213" s="41" t="s">
        <v>35</v>
      </c>
    </row>
    <row r="214" s="15" customFormat="1" ht="16" customHeight="1" spans="1:35">
      <c r="A214" s="37">
        <f t="shared" si="241"/>
        <v>211</v>
      </c>
      <c r="B214" s="38" t="s">
        <v>238</v>
      </c>
      <c r="C214" s="66" t="s">
        <v>576</v>
      </c>
      <c r="D214" s="46" t="s">
        <v>577</v>
      </c>
      <c r="E214" s="63">
        <v>3920.55</v>
      </c>
      <c r="F214" s="38">
        <v>3920.55</v>
      </c>
      <c r="G214" s="39">
        <v>6241.75</v>
      </c>
      <c r="H214" s="38">
        <v>3920.55</v>
      </c>
      <c r="I214" s="43">
        <v>0</v>
      </c>
      <c r="J214" s="39"/>
      <c r="K214" s="38">
        <f t="shared" si="258"/>
        <v>70.57</v>
      </c>
      <c r="L214" s="38">
        <f t="shared" si="242"/>
        <v>627.29</v>
      </c>
      <c r="M214" s="39">
        <f t="shared" si="243"/>
        <v>499.34</v>
      </c>
      <c r="N214" s="38">
        <f t="shared" si="244"/>
        <v>27.44</v>
      </c>
      <c r="O214" s="39">
        <f t="shared" si="245"/>
        <v>0</v>
      </c>
      <c r="P214" s="39">
        <f t="shared" si="246"/>
        <v>0</v>
      </c>
      <c r="Q214" s="39">
        <f t="shared" si="247"/>
        <v>1224.64</v>
      </c>
      <c r="R214" s="38">
        <f t="shared" si="248"/>
        <v>0</v>
      </c>
      <c r="S214" s="38">
        <f t="shared" si="249"/>
        <v>313.64</v>
      </c>
      <c r="T214" s="39">
        <f t="shared" si="250"/>
        <v>124.84</v>
      </c>
      <c r="U214" s="38">
        <f t="shared" si="251"/>
        <v>11.76</v>
      </c>
      <c r="V214" s="39">
        <f t="shared" si="252"/>
        <v>0</v>
      </c>
      <c r="W214" s="39">
        <f t="shared" si="253"/>
        <v>0</v>
      </c>
      <c r="X214" s="38">
        <f t="shared" si="254"/>
        <v>450.24</v>
      </c>
      <c r="Y214" s="38">
        <f t="shared" si="255"/>
        <v>1674.88</v>
      </c>
      <c r="Z214" s="43"/>
      <c r="AA214" s="41" t="s">
        <v>60</v>
      </c>
      <c r="AB214" s="42">
        <f t="shared" ref="AB214:AH214" si="275">K214+R214</f>
        <v>70.57</v>
      </c>
      <c r="AC214" s="42">
        <f t="shared" si="275"/>
        <v>940.93</v>
      </c>
      <c r="AD214" s="42">
        <f t="shared" si="275"/>
        <v>624.18</v>
      </c>
      <c r="AE214" s="42">
        <f t="shared" si="275"/>
        <v>39.2</v>
      </c>
      <c r="AF214" s="42">
        <f t="shared" si="275"/>
        <v>0</v>
      </c>
      <c r="AG214" s="42">
        <f t="shared" si="275"/>
        <v>0</v>
      </c>
      <c r="AH214" s="42">
        <f t="shared" si="275"/>
        <v>1674.88</v>
      </c>
      <c r="AI214" s="41" t="s">
        <v>33</v>
      </c>
    </row>
    <row r="215" s="15" customFormat="1" ht="16" customHeight="1" spans="1:35">
      <c r="A215" s="37">
        <f t="shared" si="241"/>
        <v>212</v>
      </c>
      <c r="B215" s="38" t="s">
        <v>270</v>
      </c>
      <c r="C215" s="66" t="s">
        <v>580</v>
      </c>
      <c r="D215" s="46" t="s">
        <v>581</v>
      </c>
      <c r="E215" s="67">
        <v>3920.55</v>
      </c>
      <c r="F215" s="39">
        <v>3920.55</v>
      </c>
      <c r="G215" s="39">
        <v>6241.75</v>
      </c>
      <c r="H215" s="39">
        <v>3920.55</v>
      </c>
      <c r="I215" s="43">
        <v>2200</v>
      </c>
      <c r="J215" s="39"/>
      <c r="K215" s="38">
        <f t="shared" si="258"/>
        <v>70.57</v>
      </c>
      <c r="L215" s="38">
        <f t="shared" si="242"/>
        <v>627.29</v>
      </c>
      <c r="M215" s="39">
        <f t="shared" si="243"/>
        <v>499.34</v>
      </c>
      <c r="N215" s="38">
        <f t="shared" si="244"/>
        <v>27.44</v>
      </c>
      <c r="O215" s="39">
        <f t="shared" si="245"/>
        <v>110</v>
      </c>
      <c r="P215" s="39">
        <f t="shared" si="246"/>
        <v>0</v>
      </c>
      <c r="Q215" s="39">
        <f t="shared" si="247"/>
        <v>1334.64</v>
      </c>
      <c r="R215" s="38">
        <f t="shared" si="248"/>
        <v>0</v>
      </c>
      <c r="S215" s="38">
        <f t="shared" si="249"/>
        <v>313.64</v>
      </c>
      <c r="T215" s="39">
        <f t="shared" si="250"/>
        <v>124.84</v>
      </c>
      <c r="U215" s="38">
        <f t="shared" si="251"/>
        <v>11.76</v>
      </c>
      <c r="V215" s="39">
        <f t="shared" si="252"/>
        <v>110</v>
      </c>
      <c r="W215" s="39">
        <f t="shared" si="253"/>
        <v>0</v>
      </c>
      <c r="X215" s="38">
        <f t="shared" si="254"/>
        <v>560.24</v>
      </c>
      <c r="Y215" s="38">
        <f t="shared" si="255"/>
        <v>1894.88</v>
      </c>
      <c r="Z215" s="43"/>
      <c r="AA215" s="41" t="s">
        <v>63</v>
      </c>
      <c r="AB215" s="42">
        <f t="shared" ref="AB215:AH215" si="276">K215+R215</f>
        <v>70.57</v>
      </c>
      <c r="AC215" s="42">
        <f t="shared" si="276"/>
        <v>940.93</v>
      </c>
      <c r="AD215" s="42">
        <f t="shared" si="276"/>
        <v>624.18</v>
      </c>
      <c r="AE215" s="42">
        <f t="shared" si="276"/>
        <v>39.2</v>
      </c>
      <c r="AF215" s="42">
        <f t="shared" si="276"/>
        <v>220</v>
      </c>
      <c r="AG215" s="42">
        <f t="shared" si="276"/>
        <v>0</v>
      </c>
      <c r="AH215" s="42">
        <f t="shared" si="276"/>
        <v>1894.88</v>
      </c>
      <c r="AI215" s="41" t="s">
        <v>33</v>
      </c>
    </row>
    <row r="216" s="15" customFormat="1" ht="16" customHeight="1" spans="1:35">
      <c r="A216" s="37">
        <f t="shared" si="241"/>
        <v>213</v>
      </c>
      <c r="B216" s="38" t="s">
        <v>270</v>
      </c>
      <c r="C216" s="66" t="s">
        <v>582</v>
      </c>
      <c r="D216" s="46" t="s">
        <v>583</v>
      </c>
      <c r="E216" s="67">
        <v>3920.55</v>
      </c>
      <c r="F216" s="39">
        <v>3920.55</v>
      </c>
      <c r="G216" s="39">
        <v>6241.75</v>
      </c>
      <c r="H216" s="39">
        <v>3920.55</v>
      </c>
      <c r="I216" s="43">
        <v>2200</v>
      </c>
      <c r="J216" s="39"/>
      <c r="K216" s="38">
        <f t="shared" si="258"/>
        <v>70.57</v>
      </c>
      <c r="L216" s="38">
        <f t="shared" si="242"/>
        <v>627.29</v>
      </c>
      <c r="M216" s="39">
        <f t="shared" si="243"/>
        <v>499.34</v>
      </c>
      <c r="N216" s="38">
        <f t="shared" si="244"/>
        <v>27.44</v>
      </c>
      <c r="O216" s="39">
        <f t="shared" si="245"/>
        <v>110</v>
      </c>
      <c r="P216" s="39">
        <f t="shared" si="246"/>
        <v>0</v>
      </c>
      <c r="Q216" s="39">
        <f t="shared" si="247"/>
        <v>1334.64</v>
      </c>
      <c r="R216" s="38">
        <f t="shared" si="248"/>
        <v>0</v>
      </c>
      <c r="S216" s="38">
        <f t="shared" si="249"/>
        <v>313.64</v>
      </c>
      <c r="T216" s="39">
        <f t="shared" si="250"/>
        <v>124.84</v>
      </c>
      <c r="U216" s="38">
        <f t="shared" si="251"/>
        <v>11.76</v>
      </c>
      <c r="V216" s="39">
        <f t="shared" si="252"/>
        <v>110</v>
      </c>
      <c r="W216" s="39">
        <f t="shared" si="253"/>
        <v>0</v>
      </c>
      <c r="X216" s="38">
        <f t="shared" si="254"/>
        <v>560.24</v>
      </c>
      <c r="Y216" s="38">
        <f t="shared" si="255"/>
        <v>1894.88</v>
      </c>
      <c r="Z216" s="43"/>
      <c r="AA216" s="41" t="s">
        <v>63</v>
      </c>
      <c r="AB216" s="42">
        <f t="shared" ref="AB216:AH216" si="277">K216+R216</f>
        <v>70.57</v>
      </c>
      <c r="AC216" s="42">
        <f t="shared" si="277"/>
        <v>940.93</v>
      </c>
      <c r="AD216" s="42">
        <f t="shared" si="277"/>
        <v>624.18</v>
      </c>
      <c r="AE216" s="42">
        <f t="shared" si="277"/>
        <v>39.2</v>
      </c>
      <c r="AF216" s="42">
        <f t="shared" si="277"/>
        <v>220</v>
      </c>
      <c r="AG216" s="42">
        <f t="shared" si="277"/>
        <v>0</v>
      </c>
      <c r="AH216" s="42">
        <f t="shared" si="277"/>
        <v>1894.88</v>
      </c>
      <c r="AI216" s="41" t="s">
        <v>33</v>
      </c>
    </row>
    <row r="217" s="15" customFormat="1" ht="16" customHeight="1" spans="1:35">
      <c r="A217" s="37">
        <f t="shared" si="241"/>
        <v>214</v>
      </c>
      <c r="B217" s="38" t="s">
        <v>270</v>
      </c>
      <c r="C217" s="66" t="s">
        <v>584</v>
      </c>
      <c r="D217" s="46" t="s">
        <v>585</v>
      </c>
      <c r="E217" s="67">
        <v>3920.55</v>
      </c>
      <c r="F217" s="39">
        <v>3920.55</v>
      </c>
      <c r="G217" s="39">
        <v>6241.75</v>
      </c>
      <c r="H217" s="39">
        <v>3920.55</v>
      </c>
      <c r="I217" s="43">
        <v>2200</v>
      </c>
      <c r="J217" s="39"/>
      <c r="K217" s="38">
        <f t="shared" si="258"/>
        <v>70.57</v>
      </c>
      <c r="L217" s="38">
        <f t="shared" si="242"/>
        <v>627.29</v>
      </c>
      <c r="M217" s="39">
        <f t="shared" si="243"/>
        <v>499.34</v>
      </c>
      <c r="N217" s="38">
        <f t="shared" si="244"/>
        <v>27.44</v>
      </c>
      <c r="O217" s="39">
        <f t="shared" si="245"/>
        <v>110</v>
      </c>
      <c r="P217" s="39">
        <f t="shared" si="246"/>
        <v>0</v>
      </c>
      <c r="Q217" s="39">
        <f t="shared" si="247"/>
        <v>1334.64</v>
      </c>
      <c r="R217" s="38">
        <f t="shared" si="248"/>
        <v>0</v>
      </c>
      <c r="S217" s="38">
        <f t="shared" si="249"/>
        <v>313.64</v>
      </c>
      <c r="T217" s="39">
        <f t="shared" si="250"/>
        <v>124.84</v>
      </c>
      <c r="U217" s="38">
        <f t="shared" si="251"/>
        <v>11.76</v>
      </c>
      <c r="V217" s="39">
        <f t="shared" si="252"/>
        <v>110</v>
      </c>
      <c r="W217" s="39">
        <f t="shared" si="253"/>
        <v>0</v>
      </c>
      <c r="X217" s="38">
        <f t="shared" si="254"/>
        <v>560.24</v>
      </c>
      <c r="Y217" s="38">
        <f t="shared" si="255"/>
        <v>1894.88</v>
      </c>
      <c r="Z217" s="43"/>
      <c r="AA217" s="41" t="s">
        <v>63</v>
      </c>
      <c r="AB217" s="42">
        <f t="shared" ref="AB217:AH217" si="278">K217+R217</f>
        <v>70.57</v>
      </c>
      <c r="AC217" s="42">
        <f t="shared" si="278"/>
        <v>940.93</v>
      </c>
      <c r="AD217" s="42">
        <f t="shared" si="278"/>
        <v>624.18</v>
      </c>
      <c r="AE217" s="42">
        <f t="shared" si="278"/>
        <v>39.2</v>
      </c>
      <c r="AF217" s="42">
        <f t="shared" si="278"/>
        <v>220</v>
      </c>
      <c r="AG217" s="42">
        <f t="shared" si="278"/>
        <v>0</v>
      </c>
      <c r="AH217" s="42">
        <f t="shared" si="278"/>
        <v>1894.88</v>
      </c>
      <c r="AI217" s="41" t="s">
        <v>33</v>
      </c>
    </row>
    <row r="218" s="15" customFormat="1" ht="16" customHeight="1" spans="1:35">
      <c r="A218" s="37">
        <f t="shared" si="241"/>
        <v>215</v>
      </c>
      <c r="B218" s="38" t="s">
        <v>270</v>
      </c>
      <c r="C218" s="68" t="s">
        <v>586</v>
      </c>
      <c r="D218" s="55" t="s">
        <v>587</v>
      </c>
      <c r="E218" s="67">
        <v>3920.55</v>
      </c>
      <c r="F218" s="39">
        <v>3920.55</v>
      </c>
      <c r="G218" s="39">
        <v>6241.75</v>
      </c>
      <c r="H218" s="39">
        <v>3920.55</v>
      </c>
      <c r="I218" s="43">
        <v>2200</v>
      </c>
      <c r="J218" s="39"/>
      <c r="K218" s="38">
        <f t="shared" si="258"/>
        <v>70.57</v>
      </c>
      <c r="L218" s="38">
        <f t="shared" si="242"/>
        <v>627.29</v>
      </c>
      <c r="M218" s="39">
        <f t="shared" si="243"/>
        <v>499.34</v>
      </c>
      <c r="N218" s="38">
        <f t="shared" si="244"/>
        <v>27.44</v>
      </c>
      <c r="O218" s="39">
        <f t="shared" si="245"/>
        <v>110</v>
      </c>
      <c r="P218" s="39">
        <f t="shared" si="246"/>
        <v>0</v>
      </c>
      <c r="Q218" s="39">
        <f t="shared" si="247"/>
        <v>1334.64</v>
      </c>
      <c r="R218" s="38">
        <f t="shared" si="248"/>
        <v>0</v>
      </c>
      <c r="S218" s="38">
        <f t="shared" si="249"/>
        <v>313.64</v>
      </c>
      <c r="T218" s="39">
        <f t="shared" si="250"/>
        <v>124.84</v>
      </c>
      <c r="U218" s="38">
        <f t="shared" si="251"/>
        <v>11.76</v>
      </c>
      <c r="V218" s="39">
        <f t="shared" si="252"/>
        <v>110</v>
      </c>
      <c r="W218" s="39">
        <f t="shared" si="253"/>
        <v>0</v>
      </c>
      <c r="X218" s="38">
        <f t="shared" si="254"/>
        <v>560.24</v>
      </c>
      <c r="Y218" s="38">
        <f t="shared" si="255"/>
        <v>1894.88</v>
      </c>
      <c r="Z218" s="43"/>
      <c r="AA218" s="41" t="s">
        <v>63</v>
      </c>
      <c r="AB218" s="42">
        <f t="shared" ref="AB218:AH218" si="279">K218+R218</f>
        <v>70.57</v>
      </c>
      <c r="AC218" s="42">
        <f t="shared" si="279"/>
        <v>940.93</v>
      </c>
      <c r="AD218" s="42">
        <f t="shared" si="279"/>
        <v>624.18</v>
      </c>
      <c r="AE218" s="42">
        <f t="shared" si="279"/>
        <v>39.2</v>
      </c>
      <c r="AF218" s="42">
        <f t="shared" si="279"/>
        <v>220</v>
      </c>
      <c r="AG218" s="42">
        <f t="shared" si="279"/>
        <v>0</v>
      </c>
      <c r="AH218" s="42">
        <f t="shared" si="279"/>
        <v>1894.88</v>
      </c>
      <c r="AI218" s="41" t="s">
        <v>33</v>
      </c>
    </row>
    <row r="219" s="15" customFormat="1" ht="16" customHeight="1" spans="1:35">
      <c r="A219" s="37">
        <f t="shared" si="241"/>
        <v>216</v>
      </c>
      <c r="B219" s="38" t="s">
        <v>189</v>
      </c>
      <c r="C219" s="68" t="s">
        <v>588</v>
      </c>
      <c r="D219" s="55" t="s">
        <v>589</v>
      </c>
      <c r="E219" s="67">
        <v>3920.55</v>
      </c>
      <c r="F219" s="39">
        <v>3920.55</v>
      </c>
      <c r="G219" s="39">
        <v>6241.75</v>
      </c>
      <c r="H219" s="39">
        <v>3920.55</v>
      </c>
      <c r="I219" s="43">
        <v>2200</v>
      </c>
      <c r="J219" s="39"/>
      <c r="K219" s="38">
        <f t="shared" si="258"/>
        <v>70.57</v>
      </c>
      <c r="L219" s="38">
        <f t="shared" si="242"/>
        <v>627.29</v>
      </c>
      <c r="M219" s="39">
        <f t="shared" si="243"/>
        <v>499.34</v>
      </c>
      <c r="N219" s="38">
        <f t="shared" si="244"/>
        <v>27.44</v>
      </c>
      <c r="O219" s="39">
        <f t="shared" si="245"/>
        <v>110</v>
      </c>
      <c r="P219" s="39">
        <f t="shared" si="246"/>
        <v>0</v>
      </c>
      <c r="Q219" s="39">
        <f t="shared" si="247"/>
        <v>1334.64</v>
      </c>
      <c r="R219" s="38">
        <f t="shared" si="248"/>
        <v>0</v>
      </c>
      <c r="S219" s="38">
        <f t="shared" si="249"/>
        <v>313.64</v>
      </c>
      <c r="T219" s="39">
        <f t="shared" si="250"/>
        <v>124.84</v>
      </c>
      <c r="U219" s="38">
        <f t="shared" si="251"/>
        <v>11.76</v>
      </c>
      <c r="V219" s="39">
        <f t="shared" si="252"/>
        <v>110</v>
      </c>
      <c r="W219" s="39">
        <f t="shared" si="253"/>
        <v>0</v>
      </c>
      <c r="X219" s="38">
        <f t="shared" si="254"/>
        <v>560.24</v>
      </c>
      <c r="Y219" s="38">
        <f t="shared" si="255"/>
        <v>1894.88</v>
      </c>
      <c r="Z219" s="43"/>
      <c r="AA219" s="41" t="s">
        <v>52</v>
      </c>
      <c r="AB219" s="42">
        <f t="shared" ref="AB219:AH219" si="280">K219+R219</f>
        <v>70.57</v>
      </c>
      <c r="AC219" s="42">
        <f t="shared" si="280"/>
        <v>940.93</v>
      </c>
      <c r="AD219" s="42">
        <f t="shared" si="280"/>
        <v>624.18</v>
      </c>
      <c r="AE219" s="42">
        <f t="shared" si="280"/>
        <v>39.2</v>
      </c>
      <c r="AF219" s="42">
        <f t="shared" si="280"/>
        <v>220</v>
      </c>
      <c r="AG219" s="42">
        <f t="shared" si="280"/>
        <v>0</v>
      </c>
      <c r="AH219" s="42">
        <f t="shared" si="280"/>
        <v>1894.88</v>
      </c>
      <c r="AI219" s="41" t="s">
        <v>36</v>
      </c>
    </row>
    <row r="220" s="15" customFormat="1" ht="16" customHeight="1" spans="1:35">
      <c r="A220" s="37">
        <f t="shared" si="241"/>
        <v>217</v>
      </c>
      <c r="B220" s="38" t="s">
        <v>153</v>
      </c>
      <c r="C220" s="54" t="s">
        <v>590</v>
      </c>
      <c r="D220" s="55" t="s">
        <v>591</v>
      </c>
      <c r="E220" s="67">
        <v>3920.55</v>
      </c>
      <c r="F220" s="39">
        <v>3920.55</v>
      </c>
      <c r="G220" s="39">
        <v>6241.75</v>
      </c>
      <c r="H220" s="39">
        <v>3920.55</v>
      </c>
      <c r="I220" s="43">
        <v>3180</v>
      </c>
      <c r="J220" s="39"/>
      <c r="K220" s="38">
        <f t="shared" si="258"/>
        <v>70.57</v>
      </c>
      <c r="L220" s="38">
        <f t="shared" si="242"/>
        <v>627.29</v>
      </c>
      <c r="M220" s="39">
        <f t="shared" si="243"/>
        <v>499.34</v>
      </c>
      <c r="N220" s="38">
        <f t="shared" si="244"/>
        <v>27.44</v>
      </c>
      <c r="O220" s="39">
        <f t="shared" si="245"/>
        <v>159</v>
      </c>
      <c r="P220" s="39">
        <f t="shared" si="246"/>
        <v>0</v>
      </c>
      <c r="Q220" s="39">
        <f t="shared" si="247"/>
        <v>1383.64</v>
      </c>
      <c r="R220" s="38">
        <f t="shared" si="248"/>
        <v>0</v>
      </c>
      <c r="S220" s="38">
        <f t="shared" si="249"/>
        <v>313.64</v>
      </c>
      <c r="T220" s="39">
        <f t="shared" si="250"/>
        <v>124.84</v>
      </c>
      <c r="U220" s="38">
        <f t="shared" si="251"/>
        <v>11.76</v>
      </c>
      <c r="V220" s="39">
        <f t="shared" si="252"/>
        <v>159</v>
      </c>
      <c r="W220" s="39">
        <f t="shared" si="253"/>
        <v>0</v>
      </c>
      <c r="X220" s="38">
        <f t="shared" si="254"/>
        <v>609.24</v>
      </c>
      <c r="Y220" s="38">
        <f t="shared" si="255"/>
        <v>1992.88</v>
      </c>
      <c r="Z220" s="43"/>
      <c r="AA220" s="41" t="s">
        <v>57</v>
      </c>
      <c r="AB220" s="42">
        <f t="shared" ref="AB220:AH220" si="281">K220+R220</f>
        <v>70.57</v>
      </c>
      <c r="AC220" s="42">
        <f t="shared" si="281"/>
        <v>940.93</v>
      </c>
      <c r="AD220" s="42">
        <f t="shared" si="281"/>
        <v>624.18</v>
      </c>
      <c r="AE220" s="42">
        <f t="shared" si="281"/>
        <v>39.2</v>
      </c>
      <c r="AF220" s="42">
        <f t="shared" si="281"/>
        <v>318</v>
      </c>
      <c r="AG220" s="42">
        <f t="shared" si="281"/>
        <v>0</v>
      </c>
      <c r="AH220" s="42">
        <f t="shared" si="281"/>
        <v>1992.88</v>
      </c>
      <c r="AI220" s="41" t="s">
        <v>36</v>
      </c>
    </row>
    <row r="221" s="15" customFormat="1" ht="16" customHeight="1" spans="1:35">
      <c r="A221" s="37">
        <f t="shared" si="241"/>
        <v>218</v>
      </c>
      <c r="B221" s="38" t="s">
        <v>195</v>
      </c>
      <c r="C221" s="59" t="s">
        <v>592</v>
      </c>
      <c r="D221" s="40" t="s">
        <v>593</v>
      </c>
      <c r="E221" s="67">
        <v>3920.55</v>
      </c>
      <c r="F221" s="39">
        <v>3920.55</v>
      </c>
      <c r="G221" s="39">
        <v>6241.75</v>
      </c>
      <c r="H221" s="39">
        <v>3920.55</v>
      </c>
      <c r="I221" s="43">
        <v>3180</v>
      </c>
      <c r="J221" s="39"/>
      <c r="K221" s="38">
        <f t="shared" si="258"/>
        <v>70.57</v>
      </c>
      <c r="L221" s="38">
        <f t="shared" si="242"/>
        <v>627.29</v>
      </c>
      <c r="M221" s="39">
        <f t="shared" si="243"/>
        <v>499.34</v>
      </c>
      <c r="N221" s="38">
        <f t="shared" si="244"/>
        <v>27.44</v>
      </c>
      <c r="O221" s="39">
        <f t="shared" si="245"/>
        <v>159</v>
      </c>
      <c r="P221" s="39">
        <f t="shared" si="246"/>
        <v>0</v>
      </c>
      <c r="Q221" s="39">
        <f t="shared" si="247"/>
        <v>1383.64</v>
      </c>
      <c r="R221" s="38">
        <f t="shared" si="248"/>
        <v>0</v>
      </c>
      <c r="S221" s="38">
        <f t="shared" si="249"/>
        <v>313.64</v>
      </c>
      <c r="T221" s="39">
        <f t="shared" si="250"/>
        <v>124.84</v>
      </c>
      <c r="U221" s="38">
        <f t="shared" si="251"/>
        <v>11.76</v>
      </c>
      <c r="V221" s="39">
        <f t="shared" si="252"/>
        <v>159</v>
      </c>
      <c r="W221" s="39">
        <f t="shared" si="253"/>
        <v>0</v>
      </c>
      <c r="X221" s="38">
        <f t="shared" si="254"/>
        <v>609.24</v>
      </c>
      <c r="Y221" s="38">
        <f t="shared" si="255"/>
        <v>1992.88</v>
      </c>
      <c r="Z221" s="35"/>
      <c r="AA221" s="41" t="s">
        <v>72</v>
      </c>
      <c r="AB221" s="42">
        <f t="shared" ref="AB221:AH221" si="282">K221+R221</f>
        <v>70.57</v>
      </c>
      <c r="AC221" s="42">
        <f t="shared" si="282"/>
        <v>940.93</v>
      </c>
      <c r="AD221" s="42">
        <f t="shared" si="282"/>
        <v>624.18</v>
      </c>
      <c r="AE221" s="42">
        <f t="shared" si="282"/>
        <v>39.2</v>
      </c>
      <c r="AF221" s="42">
        <f t="shared" si="282"/>
        <v>318</v>
      </c>
      <c r="AG221" s="42">
        <f t="shared" si="282"/>
        <v>0</v>
      </c>
      <c r="AH221" s="42">
        <f t="shared" si="282"/>
        <v>1992.88</v>
      </c>
      <c r="AI221" s="41" t="s">
        <v>34</v>
      </c>
    </row>
    <row r="222" s="15" customFormat="1" ht="16" customHeight="1" spans="1:35">
      <c r="A222" s="37">
        <f t="shared" si="241"/>
        <v>219</v>
      </c>
      <c r="B222" s="38" t="s">
        <v>110</v>
      </c>
      <c r="C222" s="59" t="s">
        <v>594</v>
      </c>
      <c r="D222" s="40" t="s">
        <v>595</v>
      </c>
      <c r="E222" s="67">
        <v>3920.55</v>
      </c>
      <c r="F222" s="39">
        <v>3920.55</v>
      </c>
      <c r="G222" s="39">
        <v>6241.75</v>
      </c>
      <c r="H222" s="39">
        <v>3920.55</v>
      </c>
      <c r="I222" s="43">
        <v>2200</v>
      </c>
      <c r="J222" s="39"/>
      <c r="K222" s="38">
        <f t="shared" si="258"/>
        <v>70.57</v>
      </c>
      <c r="L222" s="38">
        <f t="shared" si="242"/>
        <v>627.29</v>
      </c>
      <c r="M222" s="39">
        <f t="shared" si="243"/>
        <v>499.34</v>
      </c>
      <c r="N222" s="38">
        <f t="shared" si="244"/>
        <v>27.44</v>
      </c>
      <c r="O222" s="39">
        <f t="shared" si="245"/>
        <v>110</v>
      </c>
      <c r="P222" s="39">
        <f t="shared" si="246"/>
        <v>0</v>
      </c>
      <c r="Q222" s="39">
        <f t="shared" si="247"/>
        <v>1334.64</v>
      </c>
      <c r="R222" s="38">
        <f t="shared" si="248"/>
        <v>0</v>
      </c>
      <c r="S222" s="38">
        <f t="shared" si="249"/>
        <v>313.64</v>
      </c>
      <c r="T222" s="39">
        <f t="shared" si="250"/>
        <v>124.84</v>
      </c>
      <c r="U222" s="38">
        <f t="shared" si="251"/>
        <v>11.76</v>
      </c>
      <c r="V222" s="39">
        <f t="shared" si="252"/>
        <v>110</v>
      </c>
      <c r="W222" s="39">
        <f t="shared" si="253"/>
        <v>0</v>
      </c>
      <c r="X222" s="38">
        <f t="shared" si="254"/>
        <v>560.24</v>
      </c>
      <c r="Y222" s="38">
        <f t="shared" si="255"/>
        <v>1894.88</v>
      </c>
      <c r="Z222" s="35"/>
      <c r="AA222" s="41" t="s">
        <v>62</v>
      </c>
      <c r="AB222" s="42">
        <f t="shared" ref="AB222:AH222" si="283">K222+R222</f>
        <v>70.57</v>
      </c>
      <c r="AC222" s="42">
        <f t="shared" si="283"/>
        <v>940.93</v>
      </c>
      <c r="AD222" s="42">
        <f t="shared" si="283"/>
        <v>624.18</v>
      </c>
      <c r="AE222" s="42">
        <f t="shared" si="283"/>
        <v>39.2</v>
      </c>
      <c r="AF222" s="42">
        <f t="shared" si="283"/>
        <v>220</v>
      </c>
      <c r="AG222" s="42">
        <f t="shared" si="283"/>
        <v>0</v>
      </c>
      <c r="AH222" s="42">
        <f t="shared" si="283"/>
        <v>1894.88</v>
      </c>
      <c r="AI222" s="41" t="s">
        <v>33</v>
      </c>
    </row>
    <row r="223" s="15" customFormat="1" ht="16" customHeight="1" spans="1:35">
      <c r="A223" s="37">
        <f t="shared" si="241"/>
        <v>220</v>
      </c>
      <c r="B223" s="38" t="s">
        <v>110</v>
      </c>
      <c r="C223" s="59" t="s">
        <v>596</v>
      </c>
      <c r="D223" s="40" t="s">
        <v>597</v>
      </c>
      <c r="E223" s="67">
        <v>3920.55</v>
      </c>
      <c r="F223" s="39">
        <v>3920.55</v>
      </c>
      <c r="G223" s="39">
        <v>6241.75</v>
      </c>
      <c r="H223" s="39">
        <v>3920.55</v>
      </c>
      <c r="I223" s="43">
        <v>2200</v>
      </c>
      <c r="J223" s="39"/>
      <c r="K223" s="38">
        <f t="shared" si="258"/>
        <v>70.57</v>
      </c>
      <c r="L223" s="38">
        <f t="shared" si="242"/>
        <v>627.29</v>
      </c>
      <c r="M223" s="39">
        <f t="shared" si="243"/>
        <v>499.34</v>
      </c>
      <c r="N223" s="38">
        <f t="shared" si="244"/>
        <v>27.44</v>
      </c>
      <c r="O223" s="39">
        <f t="shared" si="245"/>
        <v>110</v>
      </c>
      <c r="P223" s="39">
        <f t="shared" si="246"/>
        <v>0</v>
      </c>
      <c r="Q223" s="39">
        <f t="shared" si="247"/>
        <v>1334.64</v>
      </c>
      <c r="R223" s="38">
        <f t="shared" si="248"/>
        <v>0</v>
      </c>
      <c r="S223" s="38">
        <f t="shared" si="249"/>
        <v>313.64</v>
      </c>
      <c r="T223" s="39">
        <f t="shared" si="250"/>
        <v>124.84</v>
      </c>
      <c r="U223" s="38">
        <f t="shared" si="251"/>
        <v>11.76</v>
      </c>
      <c r="V223" s="39">
        <f t="shared" si="252"/>
        <v>110</v>
      </c>
      <c r="W223" s="39">
        <f t="shared" si="253"/>
        <v>0</v>
      </c>
      <c r="X223" s="38">
        <f t="shared" si="254"/>
        <v>560.24</v>
      </c>
      <c r="Y223" s="38">
        <f t="shared" si="255"/>
        <v>1894.88</v>
      </c>
      <c r="Z223" s="35"/>
      <c r="AA223" s="41" t="s">
        <v>62</v>
      </c>
      <c r="AB223" s="42">
        <f t="shared" ref="AB223:AH223" si="284">K223+R223</f>
        <v>70.57</v>
      </c>
      <c r="AC223" s="42">
        <f t="shared" si="284"/>
        <v>940.93</v>
      </c>
      <c r="AD223" s="42">
        <f t="shared" si="284"/>
        <v>624.18</v>
      </c>
      <c r="AE223" s="42">
        <f t="shared" si="284"/>
        <v>39.2</v>
      </c>
      <c r="AF223" s="42">
        <f t="shared" si="284"/>
        <v>220</v>
      </c>
      <c r="AG223" s="42">
        <f t="shared" si="284"/>
        <v>0</v>
      </c>
      <c r="AH223" s="42">
        <f t="shared" si="284"/>
        <v>1894.88</v>
      </c>
      <c r="AI223" s="41" t="s">
        <v>33</v>
      </c>
    </row>
    <row r="224" s="15" customFormat="1" ht="16" customHeight="1" spans="1:35">
      <c r="A224" s="37">
        <f t="shared" si="241"/>
        <v>221</v>
      </c>
      <c r="B224" s="38" t="s">
        <v>195</v>
      </c>
      <c r="C224" s="59" t="s">
        <v>598</v>
      </c>
      <c r="D224" s="40" t="s">
        <v>599</v>
      </c>
      <c r="E224" s="67">
        <v>3920.55</v>
      </c>
      <c r="F224" s="39">
        <v>3920.55</v>
      </c>
      <c r="G224" s="39">
        <v>6241.75</v>
      </c>
      <c r="H224" s="39">
        <v>3920.55</v>
      </c>
      <c r="I224" s="43">
        <v>2200</v>
      </c>
      <c r="J224" s="39"/>
      <c r="K224" s="38">
        <f t="shared" si="258"/>
        <v>70.57</v>
      </c>
      <c r="L224" s="38">
        <f t="shared" si="242"/>
        <v>627.29</v>
      </c>
      <c r="M224" s="39">
        <f t="shared" si="243"/>
        <v>499.34</v>
      </c>
      <c r="N224" s="38">
        <f t="shared" si="244"/>
        <v>27.44</v>
      </c>
      <c r="O224" s="39">
        <f t="shared" si="245"/>
        <v>110</v>
      </c>
      <c r="P224" s="39">
        <f t="shared" si="246"/>
        <v>0</v>
      </c>
      <c r="Q224" s="39">
        <f t="shared" si="247"/>
        <v>1334.64</v>
      </c>
      <c r="R224" s="38">
        <f t="shared" si="248"/>
        <v>0</v>
      </c>
      <c r="S224" s="38">
        <f t="shared" si="249"/>
        <v>313.64</v>
      </c>
      <c r="T224" s="39">
        <f t="shared" si="250"/>
        <v>124.84</v>
      </c>
      <c r="U224" s="38">
        <f t="shared" si="251"/>
        <v>11.76</v>
      </c>
      <c r="V224" s="39">
        <f t="shared" si="252"/>
        <v>110</v>
      </c>
      <c r="W224" s="39">
        <f t="shared" si="253"/>
        <v>0</v>
      </c>
      <c r="X224" s="38">
        <f t="shared" si="254"/>
        <v>560.24</v>
      </c>
      <c r="Y224" s="38">
        <f t="shared" si="255"/>
        <v>1894.88</v>
      </c>
      <c r="Z224" s="35"/>
      <c r="AA224" s="41" t="s">
        <v>63</v>
      </c>
      <c r="AB224" s="42">
        <f t="shared" ref="AB224:AH224" si="285">K224+R224</f>
        <v>70.57</v>
      </c>
      <c r="AC224" s="42">
        <f t="shared" si="285"/>
        <v>940.93</v>
      </c>
      <c r="AD224" s="42">
        <f t="shared" si="285"/>
        <v>624.18</v>
      </c>
      <c r="AE224" s="42">
        <f t="shared" si="285"/>
        <v>39.2</v>
      </c>
      <c r="AF224" s="42">
        <f t="shared" si="285"/>
        <v>220</v>
      </c>
      <c r="AG224" s="42">
        <f t="shared" si="285"/>
        <v>0</v>
      </c>
      <c r="AH224" s="42">
        <f t="shared" si="285"/>
        <v>1894.88</v>
      </c>
      <c r="AI224" s="41" t="s">
        <v>36</v>
      </c>
    </row>
    <row r="225" s="15" customFormat="1" ht="16" customHeight="1" spans="1:36">
      <c r="A225" s="37">
        <f t="shared" si="241"/>
        <v>222</v>
      </c>
      <c r="B225" s="38" t="s">
        <v>270</v>
      </c>
      <c r="C225" s="54" t="s">
        <v>600</v>
      </c>
      <c r="D225" s="40" t="s">
        <v>601</v>
      </c>
      <c r="E225" s="67">
        <v>3920.55</v>
      </c>
      <c r="F225" s="39">
        <v>3920.55</v>
      </c>
      <c r="G225" s="39">
        <v>6241.75</v>
      </c>
      <c r="H225" s="39">
        <v>3920.55</v>
      </c>
      <c r="I225" s="43">
        <v>2200</v>
      </c>
      <c r="J225" s="39"/>
      <c r="K225" s="38">
        <f t="shared" si="258"/>
        <v>70.57</v>
      </c>
      <c r="L225" s="38">
        <f t="shared" si="242"/>
        <v>627.29</v>
      </c>
      <c r="M225" s="39">
        <f t="shared" si="243"/>
        <v>499.34</v>
      </c>
      <c r="N225" s="38">
        <f t="shared" si="244"/>
        <v>27.44</v>
      </c>
      <c r="O225" s="39">
        <f t="shared" si="245"/>
        <v>110</v>
      </c>
      <c r="P225" s="39">
        <f t="shared" si="246"/>
        <v>0</v>
      </c>
      <c r="Q225" s="39">
        <f t="shared" si="247"/>
        <v>1334.64</v>
      </c>
      <c r="R225" s="38">
        <f t="shared" si="248"/>
        <v>0</v>
      </c>
      <c r="S225" s="38">
        <f t="shared" si="249"/>
        <v>313.64</v>
      </c>
      <c r="T225" s="39">
        <f t="shared" si="250"/>
        <v>124.84</v>
      </c>
      <c r="U225" s="38">
        <f t="shared" si="251"/>
        <v>11.76</v>
      </c>
      <c r="V225" s="39">
        <f t="shared" si="252"/>
        <v>110</v>
      </c>
      <c r="W225" s="39">
        <f t="shared" si="253"/>
        <v>0</v>
      </c>
      <c r="X225" s="38">
        <f t="shared" si="254"/>
        <v>560.24</v>
      </c>
      <c r="Y225" s="38">
        <f t="shared" si="255"/>
        <v>1894.88</v>
      </c>
      <c r="Z225" s="35"/>
      <c r="AA225" s="41" t="s">
        <v>63</v>
      </c>
      <c r="AB225" s="42">
        <f t="shared" ref="AB225:AH225" si="286">K225+R225</f>
        <v>70.57</v>
      </c>
      <c r="AC225" s="42">
        <f t="shared" si="286"/>
        <v>940.93</v>
      </c>
      <c r="AD225" s="42">
        <f t="shared" si="286"/>
        <v>624.18</v>
      </c>
      <c r="AE225" s="42">
        <f t="shared" si="286"/>
        <v>39.2</v>
      </c>
      <c r="AF225" s="42">
        <f t="shared" si="286"/>
        <v>220</v>
      </c>
      <c r="AG225" s="42">
        <f t="shared" si="286"/>
        <v>0</v>
      </c>
      <c r="AH225" s="42">
        <f t="shared" si="286"/>
        <v>1894.88</v>
      </c>
      <c r="AI225" s="41" t="s">
        <v>33</v>
      </c>
    </row>
    <row r="226" s="18" customFormat="1" ht="19" customHeight="1" spans="1:36">
      <c r="A226" s="37">
        <f t="shared" si="241"/>
        <v>223</v>
      </c>
      <c r="B226" s="38" t="s">
        <v>347</v>
      </c>
      <c r="C226" s="59" t="s">
        <v>602</v>
      </c>
      <c r="D226" s="220" t="s">
        <v>603</v>
      </c>
      <c r="E226" s="67">
        <v>4200</v>
      </c>
      <c r="F226" s="67">
        <v>4200</v>
      </c>
      <c r="G226" s="39">
        <v>6241.75</v>
      </c>
      <c r="H226" s="67">
        <v>4200</v>
      </c>
      <c r="I226" s="43">
        <v>4180</v>
      </c>
      <c r="J226" s="39"/>
      <c r="K226" s="38">
        <f t="shared" si="258"/>
        <v>75.6</v>
      </c>
      <c r="L226" s="38">
        <f t="shared" si="242"/>
        <v>672</v>
      </c>
      <c r="M226" s="39">
        <f t="shared" si="243"/>
        <v>499.34</v>
      </c>
      <c r="N226" s="38">
        <f t="shared" si="244"/>
        <v>29.4</v>
      </c>
      <c r="O226" s="39">
        <f t="shared" si="245"/>
        <v>209</v>
      </c>
      <c r="P226" s="39">
        <f t="shared" si="246"/>
        <v>0</v>
      </c>
      <c r="Q226" s="39">
        <f t="shared" si="247"/>
        <v>1485.34</v>
      </c>
      <c r="R226" s="38">
        <f t="shared" si="248"/>
        <v>0</v>
      </c>
      <c r="S226" s="38">
        <f t="shared" si="249"/>
        <v>336</v>
      </c>
      <c r="T226" s="39">
        <f t="shared" si="250"/>
        <v>124.84</v>
      </c>
      <c r="U226" s="38">
        <f t="shared" si="251"/>
        <v>12.6</v>
      </c>
      <c r="V226" s="39">
        <f t="shared" si="252"/>
        <v>209</v>
      </c>
      <c r="W226" s="39">
        <f t="shared" si="253"/>
        <v>0</v>
      </c>
      <c r="X226" s="38">
        <f t="shared" si="254"/>
        <v>682.44</v>
      </c>
      <c r="Y226" s="38">
        <f t="shared" si="255"/>
        <v>2167.78</v>
      </c>
      <c r="Z226" s="35"/>
      <c r="AA226" s="41" t="s">
        <v>74</v>
      </c>
      <c r="AB226" s="42">
        <f t="shared" ref="AB226:AH226" si="287">K226+R226</f>
        <v>75.6</v>
      </c>
      <c r="AC226" s="42">
        <f t="shared" si="287"/>
        <v>1008</v>
      </c>
      <c r="AD226" s="42">
        <f t="shared" si="287"/>
        <v>624.18</v>
      </c>
      <c r="AE226" s="42">
        <f t="shared" si="287"/>
        <v>42</v>
      </c>
      <c r="AF226" s="42">
        <f t="shared" si="287"/>
        <v>418</v>
      </c>
      <c r="AG226" s="42">
        <f t="shared" si="287"/>
        <v>0</v>
      </c>
      <c r="AH226" s="42">
        <f t="shared" si="287"/>
        <v>2167.78</v>
      </c>
      <c r="AI226" s="41" t="s">
        <v>35</v>
      </c>
      <c r="AJ226" s="15"/>
    </row>
    <row r="227" s="18" customFormat="1" ht="19" customHeight="1" spans="1:36">
      <c r="A227" s="37">
        <f t="shared" si="241"/>
        <v>224</v>
      </c>
      <c r="B227" s="38" t="s">
        <v>116</v>
      </c>
      <c r="C227" s="59" t="s">
        <v>604</v>
      </c>
      <c r="D227" s="40" t="s">
        <v>605</v>
      </c>
      <c r="E227" s="67">
        <v>3920.55</v>
      </c>
      <c r="F227" s="39">
        <v>3920.55</v>
      </c>
      <c r="G227" s="39">
        <v>6241.75</v>
      </c>
      <c r="H227" s="39">
        <v>3920.55</v>
      </c>
      <c r="I227" s="43">
        <v>2200</v>
      </c>
      <c r="J227" s="39"/>
      <c r="K227" s="38">
        <f t="shared" si="258"/>
        <v>70.57</v>
      </c>
      <c r="L227" s="38">
        <f t="shared" si="242"/>
        <v>627.29</v>
      </c>
      <c r="M227" s="39">
        <f t="shared" si="243"/>
        <v>499.34</v>
      </c>
      <c r="N227" s="38">
        <f t="shared" si="244"/>
        <v>27.44</v>
      </c>
      <c r="O227" s="39">
        <f t="shared" si="245"/>
        <v>110</v>
      </c>
      <c r="P227" s="39">
        <f t="shared" si="246"/>
        <v>0</v>
      </c>
      <c r="Q227" s="39">
        <f t="shared" si="247"/>
        <v>1334.64</v>
      </c>
      <c r="R227" s="38">
        <f t="shared" si="248"/>
        <v>0</v>
      </c>
      <c r="S227" s="38">
        <f t="shared" si="249"/>
        <v>313.64</v>
      </c>
      <c r="T227" s="39">
        <f t="shared" si="250"/>
        <v>124.84</v>
      </c>
      <c r="U227" s="38">
        <f t="shared" si="251"/>
        <v>11.76</v>
      </c>
      <c r="V227" s="39">
        <f t="shared" si="252"/>
        <v>110</v>
      </c>
      <c r="W227" s="39">
        <f t="shared" si="253"/>
        <v>0</v>
      </c>
      <c r="X227" s="38">
        <f t="shared" si="254"/>
        <v>560.24</v>
      </c>
      <c r="Y227" s="38">
        <f t="shared" si="255"/>
        <v>1894.88</v>
      </c>
      <c r="Z227" s="35"/>
      <c r="AA227" s="41" t="s">
        <v>71</v>
      </c>
      <c r="AB227" s="42">
        <f t="shared" ref="AB227:AH227" si="288">K227+R227</f>
        <v>70.57</v>
      </c>
      <c r="AC227" s="42">
        <f t="shared" si="288"/>
        <v>940.93</v>
      </c>
      <c r="AD227" s="42">
        <f t="shared" si="288"/>
        <v>624.18</v>
      </c>
      <c r="AE227" s="42">
        <f t="shared" si="288"/>
        <v>39.2</v>
      </c>
      <c r="AF227" s="42">
        <f t="shared" si="288"/>
        <v>220</v>
      </c>
      <c r="AG227" s="42">
        <f t="shared" si="288"/>
        <v>0</v>
      </c>
      <c r="AH227" s="42">
        <f t="shared" si="288"/>
        <v>1894.88</v>
      </c>
      <c r="AI227" s="41" t="s">
        <v>33</v>
      </c>
      <c r="AJ227" s="15"/>
    </row>
    <row r="228" s="18" customFormat="1" ht="19" customHeight="1" spans="1:36">
      <c r="A228" s="37">
        <f t="shared" si="241"/>
        <v>225</v>
      </c>
      <c r="B228" s="38" t="s">
        <v>181</v>
      </c>
      <c r="C228" s="59" t="s">
        <v>606</v>
      </c>
      <c r="D228" s="40" t="s">
        <v>607</v>
      </c>
      <c r="E228" s="67">
        <v>3920.55</v>
      </c>
      <c r="F228" s="39">
        <v>3920.55</v>
      </c>
      <c r="G228" s="39">
        <v>6241.75</v>
      </c>
      <c r="H228" s="39">
        <v>3920.55</v>
      </c>
      <c r="I228" s="43">
        <v>3180</v>
      </c>
      <c r="J228" s="39"/>
      <c r="K228" s="38">
        <f t="shared" si="258"/>
        <v>70.57</v>
      </c>
      <c r="L228" s="38">
        <f t="shared" si="242"/>
        <v>627.29</v>
      </c>
      <c r="M228" s="39">
        <f t="shared" si="243"/>
        <v>499.34</v>
      </c>
      <c r="N228" s="38">
        <f t="shared" si="244"/>
        <v>27.44</v>
      </c>
      <c r="O228" s="39">
        <f t="shared" si="245"/>
        <v>159</v>
      </c>
      <c r="P228" s="39">
        <f t="shared" si="246"/>
        <v>0</v>
      </c>
      <c r="Q228" s="39">
        <f t="shared" si="247"/>
        <v>1383.64</v>
      </c>
      <c r="R228" s="38">
        <f t="shared" si="248"/>
        <v>0</v>
      </c>
      <c r="S228" s="38">
        <f t="shared" si="249"/>
        <v>313.64</v>
      </c>
      <c r="T228" s="39">
        <f t="shared" si="250"/>
        <v>124.84</v>
      </c>
      <c r="U228" s="38">
        <f t="shared" si="251"/>
        <v>11.76</v>
      </c>
      <c r="V228" s="39">
        <f t="shared" si="252"/>
        <v>159</v>
      </c>
      <c r="W228" s="39">
        <f t="shared" si="253"/>
        <v>0</v>
      </c>
      <c r="X228" s="38">
        <f t="shared" si="254"/>
        <v>609.24</v>
      </c>
      <c r="Y228" s="38">
        <f t="shared" si="255"/>
        <v>1992.88</v>
      </c>
      <c r="Z228" s="35"/>
      <c r="AA228" s="41" t="s">
        <v>81</v>
      </c>
      <c r="AB228" s="42">
        <f t="shared" ref="AB228:AH228" si="289">K228+R228</f>
        <v>70.57</v>
      </c>
      <c r="AC228" s="42">
        <f t="shared" si="289"/>
        <v>940.93</v>
      </c>
      <c r="AD228" s="42">
        <f t="shared" si="289"/>
        <v>624.18</v>
      </c>
      <c r="AE228" s="42">
        <f t="shared" si="289"/>
        <v>39.2</v>
      </c>
      <c r="AF228" s="42">
        <f t="shared" si="289"/>
        <v>318</v>
      </c>
      <c r="AG228" s="42">
        <f t="shared" si="289"/>
        <v>0</v>
      </c>
      <c r="AH228" s="42">
        <f t="shared" si="289"/>
        <v>1992.88</v>
      </c>
      <c r="AI228" s="41" t="s">
        <v>31</v>
      </c>
      <c r="AJ228" s="15"/>
    </row>
    <row r="229" s="18" customFormat="1" ht="19" customHeight="1" spans="1:36">
      <c r="A229" s="37">
        <f t="shared" si="241"/>
        <v>226</v>
      </c>
      <c r="B229" s="38" t="s">
        <v>270</v>
      </c>
      <c r="C229" s="59" t="s">
        <v>608</v>
      </c>
      <c r="D229" s="40" t="s">
        <v>609</v>
      </c>
      <c r="E229" s="67">
        <v>3920.55</v>
      </c>
      <c r="F229" s="39">
        <v>3920.55</v>
      </c>
      <c r="G229" s="39">
        <v>6241.75</v>
      </c>
      <c r="H229" s="39">
        <v>3920.55</v>
      </c>
      <c r="I229" s="43">
        <v>0</v>
      </c>
      <c r="J229" s="39"/>
      <c r="K229" s="38">
        <f t="shared" si="258"/>
        <v>70.57</v>
      </c>
      <c r="L229" s="38">
        <f t="shared" si="242"/>
        <v>627.29</v>
      </c>
      <c r="M229" s="39">
        <f t="shared" si="243"/>
        <v>499.34</v>
      </c>
      <c r="N229" s="38">
        <f t="shared" si="244"/>
        <v>27.44</v>
      </c>
      <c r="O229" s="39">
        <f t="shared" si="245"/>
        <v>0</v>
      </c>
      <c r="P229" s="39">
        <f t="shared" si="246"/>
        <v>0</v>
      </c>
      <c r="Q229" s="39">
        <f t="shared" si="247"/>
        <v>1224.64</v>
      </c>
      <c r="R229" s="38">
        <f t="shared" si="248"/>
        <v>0</v>
      </c>
      <c r="S229" s="38">
        <f t="shared" si="249"/>
        <v>313.64</v>
      </c>
      <c r="T229" s="39">
        <f t="shared" si="250"/>
        <v>124.84</v>
      </c>
      <c r="U229" s="38">
        <f t="shared" si="251"/>
        <v>11.76</v>
      </c>
      <c r="V229" s="39">
        <f t="shared" si="252"/>
        <v>0</v>
      </c>
      <c r="W229" s="39">
        <f t="shared" si="253"/>
        <v>0</v>
      </c>
      <c r="X229" s="38">
        <f t="shared" si="254"/>
        <v>450.24</v>
      </c>
      <c r="Y229" s="38">
        <f t="shared" si="255"/>
        <v>1674.88</v>
      </c>
      <c r="Z229" s="35"/>
      <c r="AA229" s="41" t="s">
        <v>63</v>
      </c>
      <c r="AB229" s="42">
        <f t="shared" ref="AB229:AH229" si="290">K229+R229</f>
        <v>70.57</v>
      </c>
      <c r="AC229" s="42">
        <f t="shared" si="290"/>
        <v>940.93</v>
      </c>
      <c r="AD229" s="42">
        <f t="shared" si="290"/>
        <v>624.18</v>
      </c>
      <c r="AE229" s="42">
        <f t="shared" si="290"/>
        <v>39.2</v>
      </c>
      <c r="AF229" s="42">
        <f t="shared" si="290"/>
        <v>0</v>
      </c>
      <c r="AG229" s="42">
        <f t="shared" si="290"/>
        <v>0</v>
      </c>
      <c r="AH229" s="42">
        <f t="shared" si="290"/>
        <v>1674.88</v>
      </c>
      <c r="AI229" s="41" t="s">
        <v>33</v>
      </c>
      <c r="AJ229" s="15"/>
    </row>
    <row r="230" s="18" customFormat="1" ht="19" customHeight="1" spans="1:36">
      <c r="A230" s="37">
        <f t="shared" ref="A230:A256" si="291">ROW()-3</f>
        <v>227</v>
      </c>
      <c r="B230" s="38" t="s">
        <v>238</v>
      </c>
      <c r="C230" s="59" t="s">
        <v>612</v>
      </c>
      <c r="D230" s="40" t="s">
        <v>613</v>
      </c>
      <c r="E230" s="67">
        <v>3920.55</v>
      </c>
      <c r="F230" s="39">
        <v>3920.55</v>
      </c>
      <c r="G230" s="39">
        <v>6241.75</v>
      </c>
      <c r="H230" s="39">
        <v>3920.55</v>
      </c>
      <c r="I230" s="43">
        <v>2200</v>
      </c>
      <c r="J230" s="39"/>
      <c r="K230" s="38">
        <f t="shared" si="258"/>
        <v>70.57</v>
      </c>
      <c r="L230" s="38">
        <f t="shared" ref="L230:L256" si="292">ROUND(F230*0.16,2)</f>
        <v>627.29</v>
      </c>
      <c r="M230" s="39">
        <f t="shared" ref="M230:M256" si="293">ROUND(G230*0.08,2)</f>
        <v>499.34</v>
      </c>
      <c r="N230" s="38">
        <f t="shared" ref="N230:N256" si="294">ROUND(H230*0.007,2)</f>
        <v>27.44</v>
      </c>
      <c r="O230" s="39">
        <f t="shared" ref="O230:O256" si="295">I230*5%</f>
        <v>110</v>
      </c>
      <c r="P230" s="39">
        <f t="shared" ref="P230:P256" si="296">J230*50%</f>
        <v>0</v>
      </c>
      <c r="Q230" s="39">
        <f t="shared" ref="Q230:Q256" si="297">SUM(K230:P230)</f>
        <v>1334.64</v>
      </c>
      <c r="R230" s="38">
        <f t="shared" ref="R230:R256" si="298">E230*0</f>
        <v>0</v>
      </c>
      <c r="S230" s="38">
        <f t="shared" ref="S230:S256" si="299">ROUND(F230*0.08,2)</f>
        <v>313.64</v>
      </c>
      <c r="T230" s="39">
        <f t="shared" ref="T230:T256" si="300">ROUND(G230*0.02,2)</f>
        <v>124.84</v>
      </c>
      <c r="U230" s="38">
        <f t="shared" ref="U230:U256" si="301">ROUND(H230*0.003,2)</f>
        <v>11.76</v>
      </c>
      <c r="V230" s="39">
        <f t="shared" ref="V230:V256" si="302">I230*5%</f>
        <v>110</v>
      </c>
      <c r="W230" s="39">
        <f t="shared" ref="W230:W256" si="303">J230*50%</f>
        <v>0</v>
      </c>
      <c r="X230" s="38">
        <f t="shared" ref="X230:X256" si="304">SUM(R230:W230)</f>
        <v>560.24</v>
      </c>
      <c r="Y230" s="38">
        <f t="shared" ref="Y230:Y256" si="305">Q230+X230</f>
        <v>1894.88</v>
      </c>
      <c r="Z230" s="35"/>
      <c r="AA230" s="41" t="s">
        <v>60</v>
      </c>
      <c r="AB230" s="42">
        <f t="shared" ref="AB230:AH230" si="306">K230+R230</f>
        <v>70.57</v>
      </c>
      <c r="AC230" s="42">
        <f t="shared" si="306"/>
        <v>940.93</v>
      </c>
      <c r="AD230" s="42">
        <f t="shared" si="306"/>
        <v>624.18</v>
      </c>
      <c r="AE230" s="42">
        <f t="shared" si="306"/>
        <v>39.2</v>
      </c>
      <c r="AF230" s="42">
        <f t="shared" si="306"/>
        <v>220</v>
      </c>
      <c r="AG230" s="42">
        <f t="shared" si="306"/>
        <v>0</v>
      </c>
      <c r="AH230" s="42">
        <f t="shared" si="306"/>
        <v>1894.88</v>
      </c>
      <c r="AI230" s="41" t="s">
        <v>33</v>
      </c>
      <c r="AJ230" s="15"/>
    </row>
    <row r="231" s="18" customFormat="1" ht="19" customHeight="1" spans="1:36">
      <c r="A231" s="37">
        <f t="shared" si="291"/>
        <v>228</v>
      </c>
      <c r="B231" s="38" t="s">
        <v>347</v>
      </c>
      <c r="C231" s="59" t="s">
        <v>614</v>
      </c>
      <c r="D231" s="70" t="s">
        <v>615</v>
      </c>
      <c r="E231" s="67">
        <v>3920.55</v>
      </c>
      <c r="F231" s="39">
        <v>3920.55</v>
      </c>
      <c r="G231" s="39">
        <v>6241.75</v>
      </c>
      <c r="H231" s="39">
        <v>3920.55</v>
      </c>
      <c r="I231" s="43">
        <v>2200</v>
      </c>
      <c r="J231" s="39"/>
      <c r="K231" s="38">
        <f t="shared" si="258"/>
        <v>70.57</v>
      </c>
      <c r="L231" s="38">
        <f t="shared" si="292"/>
        <v>627.29</v>
      </c>
      <c r="M231" s="39">
        <f t="shared" si="293"/>
        <v>499.34</v>
      </c>
      <c r="N231" s="38">
        <f t="shared" si="294"/>
        <v>27.44</v>
      </c>
      <c r="O231" s="39">
        <f t="shared" si="295"/>
        <v>110</v>
      </c>
      <c r="P231" s="39">
        <f t="shared" si="296"/>
        <v>0</v>
      </c>
      <c r="Q231" s="39">
        <f t="shared" si="297"/>
        <v>1334.64</v>
      </c>
      <c r="R231" s="38">
        <f t="shared" si="298"/>
        <v>0</v>
      </c>
      <c r="S231" s="38">
        <f t="shared" si="299"/>
        <v>313.64</v>
      </c>
      <c r="T231" s="39">
        <f t="shared" si="300"/>
        <v>124.84</v>
      </c>
      <c r="U231" s="38">
        <f t="shared" si="301"/>
        <v>11.76</v>
      </c>
      <c r="V231" s="39">
        <f t="shared" si="302"/>
        <v>110</v>
      </c>
      <c r="W231" s="39">
        <f t="shared" si="303"/>
        <v>0</v>
      </c>
      <c r="X231" s="38">
        <f t="shared" si="304"/>
        <v>560.24</v>
      </c>
      <c r="Y231" s="38">
        <f t="shared" si="305"/>
        <v>1894.88</v>
      </c>
      <c r="Z231" s="35"/>
      <c r="AA231" s="41" t="s">
        <v>69</v>
      </c>
      <c r="AB231" s="42">
        <f t="shared" ref="AB231:AH231" si="307">K231+R231</f>
        <v>70.57</v>
      </c>
      <c r="AC231" s="42">
        <f t="shared" si="307"/>
        <v>940.93</v>
      </c>
      <c r="AD231" s="42">
        <f t="shared" si="307"/>
        <v>624.18</v>
      </c>
      <c r="AE231" s="42">
        <f t="shared" si="307"/>
        <v>39.2</v>
      </c>
      <c r="AF231" s="42">
        <f t="shared" si="307"/>
        <v>220</v>
      </c>
      <c r="AG231" s="42">
        <f t="shared" si="307"/>
        <v>0</v>
      </c>
      <c r="AH231" s="42">
        <f t="shared" si="307"/>
        <v>1894.88</v>
      </c>
      <c r="AI231" s="41" t="s">
        <v>33</v>
      </c>
      <c r="AJ231" s="15"/>
    </row>
    <row r="232" s="18" customFormat="1" ht="19" customHeight="1" spans="1:36">
      <c r="A232" s="37">
        <f t="shared" si="291"/>
        <v>229</v>
      </c>
      <c r="B232" s="38" t="s">
        <v>347</v>
      </c>
      <c r="C232" s="59" t="s">
        <v>616</v>
      </c>
      <c r="D232" s="70" t="s">
        <v>617</v>
      </c>
      <c r="E232" s="67">
        <v>3920.55</v>
      </c>
      <c r="F232" s="39">
        <v>3920.55</v>
      </c>
      <c r="G232" s="39">
        <v>6241.75</v>
      </c>
      <c r="H232" s="39">
        <v>3920.55</v>
      </c>
      <c r="I232" s="43">
        <v>2200</v>
      </c>
      <c r="J232" s="39"/>
      <c r="K232" s="38">
        <f t="shared" si="258"/>
        <v>70.57</v>
      </c>
      <c r="L232" s="38">
        <f t="shared" si="292"/>
        <v>627.29</v>
      </c>
      <c r="M232" s="39">
        <f t="shared" si="293"/>
        <v>499.34</v>
      </c>
      <c r="N232" s="38">
        <f t="shared" si="294"/>
        <v>27.44</v>
      </c>
      <c r="O232" s="39">
        <f t="shared" si="295"/>
        <v>110</v>
      </c>
      <c r="P232" s="39">
        <f t="shared" si="296"/>
        <v>0</v>
      </c>
      <c r="Q232" s="39">
        <f t="shared" si="297"/>
        <v>1334.64</v>
      </c>
      <c r="R232" s="38">
        <f t="shared" si="298"/>
        <v>0</v>
      </c>
      <c r="S232" s="38">
        <f t="shared" si="299"/>
        <v>313.64</v>
      </c>
      <c r="T232" s="39">
        <f t="shared" si="300"/>
        <v>124.84</v>
      </c>
      <c r="U232" s="38">
        <f t="shared" si="301"/>
        <v>11.76</v>
      </c>
      <c r="V232" s="39">
        <f t="shared" si="302"/>
        <v>110</v>
      </c>
      <c r="W232" s="39">
        <f t="shared" si="303"/>
        <v>0</v>
      </c>
      <c r="X232" s="38">
        <f t="shared" si="304"/>
        <v>560.24</v>
      </c>
      <c r="Y232" s="38">
        <f t="shared" si="305"/>
        <v>1894.88</v>
      </c>
      <c r="Z232" s="35"/>
      <c r="AA232" s="41" t="s">
        <v>69</v>
      </c>
      <c r="AB232" s="42">
        <f t="shared" ref="AB232:AH232" si="308">K232+R232</f>
        <v>70.57</v>
      </c>
      <c r="AC232" s="42">
        <f t="shared" si="308"/>
        <v>940.93</v>
      </c>
      <c r="AD232" s="42">
        <f t="shared" si="308"/>
        <v>624.18</v>
      </c>
      <c r="AE232" s="42">
        <f t="shared" si="308"/>
        <v>39.2</v>
      </c>
      <c r="AF232" s="42">
        <f t="shared" si="308"/>
        <v>220</v>
      </c>
      <c r="AG232" s="42">
        <f t="shared" si="308"/>
        <v>0</v>
      </c>
      <c r="AH232" s="42">
        <f t="shared" si="308"/>
        <v>1894.88</v>
      </c>
      <c r="AI232" s="41" t="s">
        <v>33</v>
      </c>
      <c r="AJ232" s="15"/>
    </row>
    <row r="233" s="18" customFormat="1" ht="19" customHeight="1" spans="1:36">
      <c r="A233" s="37">
        <f t="shared" si="291"/>
        <v>230</v>
      </c>
      <c r="B233" s="38" t="s">
        <v>347</v>
      </c>
      <c r="C233" s="59" t="s">
        <v>618</v>
      </c>
      <c r="D233" s="71" t="s">
        <v>619</v>
      </c>
      <c r="E233" s="67">
        <v>3920.55</v>
      </c>
      <c r="F233" s="39">
        <v>3920.55</v>
      </c>
      <c r="G233" s="39">
        <v>6241.75</v>
      </c>
      <c r="H233" s="39">
        <v>3920.55</v>
      </c>
      <c r="I233" s="43">
        <v>2200</v>
      </c>
      <c r="J233" s="39"/>
      <c r="K233" s="38">
        <f t="shared" si="258"/>
        <v>70.57</v>
      </c>
      <c r="L233" s="38">
        <f t="shared" si="292"/>
        <v>627.29</v>
      </c>
      <c r="M233" s="39">
        <f t="shared" si="293"/>
        <v>499.34</v>
      </c>
      <c r="N233" s="38">
        <f t="shared" si="294"/>
        <v>27.44</v>
      </c>
      <c r="O233" s="39">
        <f t="shared" si="295"/>
        <v>110</v>
      </c>
      <c r="P233" s="39">
        <f t="shared" si="296"/>
        <v>0</v>
      </c>
      <c r="Q233" s="39">
        <f t="shared" si="297"/>
        <v>1334.64</v>
      </c>
      <c r="R233" s="38">
        <f t="shared" si="298"/>
        <v>0</v>
      </c>
      <c r="S233" s="38">
        <f t="shared" si="299"/>
        <v>313.64</v>
      </c>
      <c r="T233" s="39">
        <f t="shared" si="300"/>
        <v>124.84</v>
      </c>
      <c r="U233" s="38">
        <f t="shared" si="301"/>
        <v>11.76</v>
      </c>
      <c r="V233" s="39">
        <f t="shared" si="302"/>
        <v>110</v>
      </c>
      <c r="W233" s="39">
        <f t="shared" si="303"/>
        <v>0</v>
      </c>
      <c r="X233" s="38">
        <f t="shared" si="304"/>
        <v>560.24</v>
      </c>
      <c r="Y233" s="38">
        <f t="shared" si="305"/>
        <v>1894.88</v>
      </c>
      <c r="Z233" s="35"/>
      <c r="AA233" s="41" t="s">
        <v>69</v>
      </c>
      <c r="AB233" s="42">
        <f t="shared" ref="AB233:AH233" si="309">K233+R233</f>
        <v>70.57</v>
      </c>
      <c r="AC233" s="42">
        <f t="shared" si="309"/>
        <v>940.93</v>
      </c>
      <c r="AD233" s="42">
        <f t="shared" si="309"/>
        <v>624.18</v>
      </c>
      <c r="AE233" s="42">
        <f t="shared" si="309"/>
        <v>39.2</v>
      </c>
      <c r="AF233" s="42">
        <f t="shared" si="309"/>
        <v>220</v>
      </c>
      <c r="AG233" s="42">
        <f t="shared" si="309"/>
        <v>0</v>
      </c>
      <c r="AH233" s="42">
        <f t="shared" si="309"/>
        <v>1894.88</v>
      </c>
      <c r="AI233" s="41" t="s">
        <v>33</v>
      </c>
      <c r="AJ233" s="15"/>
    </row>
    <row r="234" s="18" customFormat="1" ht="19" customHeight="1" spans="1:36">
      <c r="A234" s="37">
        <f t="shared" si="291"/>
        <v>231</v>
      </c>
      <c r="B234" s="38" t="s">
        <v>270</v>
      </c>
      <c r="C234" s="59" t="s">
        <v>620</v>
      </c>
      <c r="D234" s="71" t="s">
        <v>621</v>
      </c>
      <c r="E234" s="67">
        <v>3920.55</v>
      </c>
      <c r="F234" s="39">
        <v>3920.55</v>
      </c>
      <c r="G234" s="39">
        <v>6241.75</v>
      </c>
      <c r="H234" s="39">
        <v>3920.55</v>
      </c>
      <c r="I234" s="43">
        <v>2200</v>
      </c>
      <c r="J234" s="39"/>
      <c r="K234" s="38">
        <f t="shared" si="258"/>
        <v>70.57</v>
      </c>
      <c r="L234" s="38">
        <f t="shared" si="292"/>
        <v>627.29</v>
      </c>
      <c r="M234" s="39">
        <f t="shared" si="293"/>
        <v>499.34</v>
      </c>
      <c r="N234" s="38">
        <f t="shared" si="294"/>
        <v>27.44</v>
      </c>
      <c r="O234" s="39">
        <f t="shared" si="295"/>
        <v>110</v>
      </c>
      <c r="P234" s="39">
        <f t="shared" si="296"/>
        <v>0</v>
      </c>
      <c r="Q234" s="39">
        <f t="shared" si="297"/>
        <v>1334.64</v>
      </c>
      <c r="R234" s="38">
        <f t="shared" si="298"/>
        <v>0</v>
      </c>
      <c r="S234" s="38">
        <f t="shared" si="299"/>
        <v>313.64</v>
      </c>
      <c r="T234" s="39">
        <f t="shared" si="300"/>
        <v>124.84</v>
      </c>
      <c r="U234" s="38">
        <f t="shared" si="301"/>
        <v>11.76</v>
      </c>
      <c r="V234" s="39">
        <f t="shared" si="302"/>
        <v>110</v>
      </c>
      <c r="W234" s="39">
        <f t="shared" si="303"/>
        <v>0</v>
      </c>
      <c r="X234" s="38">
        <f t="shared" si="304"/>
        <v>560.24</v>
      </c>
      <c r="Y234" s="38">
        <f t="shared" si="305"/>
        <v>1894.88</v>
      </c>
      <c r="Z234" s="35"/>
      <c r="AA234" s="41" t="s">
        <v>63</v>
      </c>
      <c r="AB234" s="42">
        <f t="shared" ref="AB234:AH234" si="310">K234+R234</f>
        <v>70.57</v>
      </c>
      <c r="AC234" s="42">
        <f t="shared" si="310"/>
        <v>940.93</v>
      </c>
      <c r="AD234" s="42">
        <f t="shared" si="310"/>
        <v>624.18</v>
      </c>
      <c r="AE234" s="42">
        <f t="shared" si="310"/>
        <v>39.2</v>
      </c>
      <c r="AF234" s="42">
        <f t="shared" si="310"/>
        <v>220</v>
      </c>
      <c r="AG234" s="42">
        <f t="shared" si="310"/>
        <v>0</v>
      </c>
      <c r="AH234" s="42">
        <f t="shared" si="310"/>
        <v>1894.88</v>
      </c>
      <c r="AI234" s="41" t="s">
        <v>33</v>
      </c>
      <c r="AJ234" s="15"/>
    </row>
    <row r="235" s="18" customFormat="1" ht="19" customHeight="1" spans="1:36">
      <c r="A235" s="37">
        <f t="shared" si="291"/>
        <v>232</v>
      </c>
      <c r="B235" s="38" t="s">
        <v>347</v>
      </c>
      <c r="C235" s="59" t="s">
        <v>622</v>
      </c>
      <c r="D235" s="71" t="s">
        <v>623</v>
      </c>
      <c r="E235" s="67">
        <v>3920.55</v>
      </c>
      <c r="F235" s="39">
        <v>3920.55</v>
      </c>
      <c r="G235" s="39">
        <v>6241.75</v>
      </c>
      <c r="H235" s="39">
        <v>3920.55</v>
      </c>
      <c r="I235" s="43">
        <v>2200</v>
      </c>
      <c r="J235" s="39"/>
      <c r="K235" s="38">
        <f t="shared" si="258"/>
        <v>70.57</v>
      </c>
      <c r="L235" s="38">
        <f t="shared" si="292"/>
        <v>627.29</v>
      </c>
      <c r="M235" s="39">
        <f t="shared" si="293"/>
        <v>499.34</v>
      </c>
      <c r="N235" s="38">
        <f t="shared" si="294"/>
        <v>27.44</v>
      </c>
      <c r="O235" s="39">
        <f t="shared" si="295"/>
        <v>110</v>
      </c>
      <c r="P235" s="39">
        <f t="shared" si="296"/>
        <v>0</v>
      </c>
      <c r="Q235" s="39">
        <f t="shared" si="297"/>
        <v>1334.64</v>
      </c>
      <c r="R235" s="38">
        <f t="shared" si="298"/>
        <v>0</v>
      </c>
      <c r="S235" s="38">
        <f t="shared" si="299"/>
        <v>313.64</v>
      </c>
      <c r="T235" s="39">
        <f t="shared" si="300"/>
        <v>124.84</v>
      </c>
      <c r="U235" s="38">
        <f t="shared" si="301"/>
        <v>11.76</v>
      </c>
      <c r="V235" s="39">
        <f t="shared" si="302"/>
        <v>110</v>
      </c>
      <c r="W235" s="39">
        <f t="shared" si="303"/>
        <v>0</v>
      </c>
      <c r="X235" s="38">
        <f t="shared" si="304"/>
        <v>560.24</v>
      </c>
      <c r="Y235" s="38">
        <f t="shared" si="305"/>
        <v>1894.88</v>
      </c>
      <c r="Z235" s="35"/>
      <c r="AA235" s="41" t="s">
        <v>69</v>
      </c>
      <c r="AB235" s="42">
        <f t="shared" ref="AB235:AH235" si="311">K235+R235</f>
        <v>70.57</v>
      </c>
      <c r="AC235" s="42">
        <f t="shared" si="311"/>
        <v>940.93</v>
      </c>
      <c r="AD235" s="42">
        <f t="shared" si="311"/>
        <v>624.18</v>
      </c>
      <c r="AE235" s="42">
        <f t="shared" si="311"/>
        <v>39.2</v>
      </c>
      <c r="AF235" s="42">
        <f t="shared" si="311"/>
        <v>220</v>
      </c>
      <c r="AG235" s="42">
        <f t="shared" si="311"/>
        <v>0</v>
      </c>
      <c r="AH235" s="42">
        <f t="shared" si="311"/>
        <v>1894.88</v>
      </c>
      <c r="AI235" s="41" t="s">
        <v>33</v>
      </c>
      <c r="AJ235" s="15"/>
    </row>
    <row r="236" s="18" customFormat="1" ht="19" customHeight="1" spans="1:36">
      <c r="A236" s="37">
        <f t="shared" si="291"/>
        <v>233</v>
      </c>
      <c r="B236" s="38" t="s">
        <v>189</v>
      </c>
      <c r="C236" s="59" t="s">
        <v>624</v>
      </c>
      <c r="D236" s="71" t="s">
        <v>625</v>
      </c>
      <c r="E236" s="67">
        <v>3920.55</v>
      </c>
      <c r="F236" s="39">
        <v>3920.55</v>
      </c>
      <c r="G236" s="39">
        <v>6241.75</v>
      </c>
      <c r="H236" s="39">
        <v>3920.55</v>
      </c>
      <c r="I236" s="43">
        <v>0</v>
      </c>
      <c r="J236" s="39"/>
      <c r="K236" s="38">
        <f t="shared" si="258"/>
        <v>70.57</v>
      </c>
      <c r="L236" s="38">
        <f t="shared" si="292"/>
        <v>627.29</v>
      </c>
      <c r="M236" s="39">
        <f t="shared" si="293"/>
        <v>499.34</v>
      </c>
      <c r="N236" s="38">
        <f t="shared" si="294"/>
        <v>27.44</v>
      </c>
      <c r="O236" s="39">
        <f t="shared" si="295"/>
        <v>0</v>
      </c>
      <c r="P236" s="39">
        <f t="shared" si="296"/>
        <v>0</v>
      </c>
      <c r="Q236" s="39">
        <f t="shared" si="297"/>
        <v>1224.64</v>
      </c>
      <c r="R236" s="38">
        <f t="shared" si="298"/>
        <v>0</v>
      </c>
      <c r="S236" s="38">
        <f t="shared" si="299"/>
        <v>313.64</v>
      </c>
      <c r="T236" s="39">
        <f t="shared" si="300"/>
        <v>124.84</v>
      </c>
      <c r="U236" s="38">
        <f t="shared" si="301"/>
        <v>11.76</v>
      </c>
      <c r="V236" s="39">
        <f t="shared" si="302"/>
        <v>0</v>
      </c>
      <c r="W236" s="39">
        <f t="shared" si="303"/>
        <v>0</v>
      </c>
      <c r="X236" s="38">
        <f t="shared" si="304"/>
        <v>450.24</v>
      </c>
      <c r="Y236" s="38">
        <f t="shared" si="305"/>
        <v>1674.88</v>
      </c>
      <c r="Z236" s="35"/>
      <c r="AA236" s="41" t="s">
        <v>52</v>
      </c>
      <c r="AB236" s="42">
        <f t="shared" ref="AB236:AH236" si="312">K236+R236</f>
        <v>70.57</v>
      </c>
      <c r="AC236" s="42">
        <f t="shared" si="312"/>
        <v>940.93</v>
      </c>
      <c r="AD236" s="42">
        <f t="shared" si="312"/>
        <v>624.18</v>
      </c>
      <c r="AE236" s="42">
        <f t="shared" si="312"/>
        <v>39.2</v>
      </c>
      <c r="AF236" s="42">
        <f t="shared" si="312"/>
        <v>0</v>
      </c>
      <c r="AG236" s="42">
        <f t="shared" si="312"/>
        <v>0</v>
      </c>
      <c r="AH236" s="42">
        <f t="shared" si="312"/>
        <v>1674.88</v>
      </c>
      <c r="AI236" s="41" t="s">
        <v>33</v>
      </c>
      <c r="AJ236" s="15"/>
    </row>
    <row r="237" s="18" customFormat="1" ht="19" customHeight="1" spans="1:36">
      <c r="A237" s="37">
        <f t="shared" si="291"/>
        <v>234</v>
      </c>
      <c r="B237" s="38" t="s">
        <v>347</v>
      </c>
      <c r="C237" s="68" t="s">
        <v>626</v>
      </c>
      <c r="D237" s="72" t="s">
        <v>627</v>
      </c>
      <c r="E237" s="39">
        <v>3920.55</v>
      </c>
      <c r="F237" s="39">
        <v>3920.55</v>
      </c>
      <c r="G237" s="39">
        <v>6241.75</v>
      </c>
      <c r="H237" s="39">
        <v>3920.55</v>
      </c>
      <c r="I237" s="73">
        <v>2200</v>
      </c>
      <c r="J237" s="39"/>
      <c r="K237" s="38">
        <f t="shared" si="258"/>
        <v>70.57</v>
      </c>
      <c r="L237" s="38">
        <f t="shared" si="292"/>
        <v>627.29</v>
      </c>
      <c r="M237" s="39">
        <f t="shared" si="293"/>
        <v>499.34</v>
      </c>
      <c r="N237" s="38">
        <f t="shared" si="294"/>
        <v>27.44</v>
      </c>
      <c r="O237" s="39">
        <f t="shared" si="295"/>
        <v>110</v>
      </c>
      <c r="P237" s="39">
        <f t="shared" si="296"/>
        <v>0</v>
      </c>
      <c r="Q237" s="39">
        <f t="shared" si="297"/>
        <v>1334.64</v>
      </c>
      <c r="R237" s="38">
        <f t="shared" si="298"/>
        <v>0</v>
      </c>
      <c r="S237" s="38">
        <f t="shared" si="299"/>
        <v>313.64</v>
      </c>
      <c r="T237" s="39">
        <f t="shared" si="300"/>
        <v>124.84</v>
      </c>
      <c r="U237" s="38">
        <f t="shared" si="301"/>
        <v>11.76</v>
      </c>
      <c r="V237" s="39">
        <f t="shared" si="302"/>
        <v>110</v>
      </c>
      <c r="W237" s="39">
        <f t="shared" si="303"/>
        <v>0</v>
      </c>
      <c r="X237" s="38">
        <f t="shared" si="304"/>
        <v>560.24</v>
      </c>
      <c r="Y237" s="38">
        <f t="shared" si="305"/>
        <v>1894.88</v>
      </c>
      <c r="Z237" s="43"/>
      <c r="AA237" s="41" t="s">
        <v>69</v>
      </c>
      <c r="AB237" s="42">
        <f t="shared" ref="AB237:AH237" si="313">K237+R237</f>
        <v>70.57</v>
      </c>
      <c r="AC237" s="42">
        <f t="shared" si="313"/>
        <v>940.93</v>
      </c>
      <c r="AD237" s="42">
        <f t="shared" si="313"/>
        <v>624.18</v>
      </c>
      <c r="AE237" s="42">
        <f t="shared" si="313"/>
        <v>39.2</v>
      </c>
      <c r="AF237" s="42">
        <f t="shared" si="313"/>
        <v>220</v>
      </c>
      <c r="AG237" s="42">
        <f t="shared" si="313"/>
        <v>0</v>
      </c>
      <c r="AH237" s="42">
        <f t="shared" si="313"/>
        <v>1894.88</v>
      </c>
      <c r="AI237" s="41" t="s">
        <v>33</v>
      </c>
      <c r="AJ237" s="15"/>
    </row>
    <row r="238" ht="19" customHeight="1" spans="1:36">
      <c r="A238" s="37">
        <f t="shared" si="291"/>
        <v>235</v>
      </c>
      <c r="B238" s="38" t="s">
        <v>270</v>
      </c>
      <c r="C238" s="54" t="s">
        <v>630</v>
      </c>
      <c r="D238" s="72" t="s">
        <v>631</v>
      </c>
      <c r="E238" s="39">
        <v>3920.55</v>
      </c>
      <c r="F238" s="39">
        <v>3920.55</v>
      </c>
      <c r="G238" s="39">
        <v>6241.75</v>
      </c>
      <c r="H238" s="39">
        <v>3920.55</v>
      </c>
      <c r="I238" s="73">
        <v>2200</v>
      </c>
      <c r="J238" s="39"/>
      <c r="K238" s="38">
        <f t="shared" si="258"/>
        <v>70.57</v>
      </c>
      <c r="L238" s="38">
        <f t="shared" si="292"/>
        <v>627.29</v>
      </c>
      <c r="M238" s="39">
        <f t="shared" si="293"/>
        <v>499.34</v>
      </c>
      <c r="N238" s="38">
        <f t="shared" si="294"/>
        <v>27.44</v>
      </c>
      <c r="O238" s="39">
        <f t="shared" si="295"/>
        <v>110</v>
      </c>
      <c r="P238" s="39">
        <f t="shared" si="296"/>
        <v>0</v>
      </c>
      <c r="Q238" s="39">
        <f t="shared" si="297"/>
        <v>1334.64</v>
      </c>
      <c r="R238" s="38">
        <f t="shared" si="298"/>
        <v>0</v>
      </c>
      <c r="S238" s="38">
        <f t="shared" si="299"/>
        <v>313.64</v>
      </c>
      <c r="T238" s="39">
        <f t="shared" si="300"/>
        <v>124.84</v>
      </c>
      <c r="U238" s="38">
        <f t="shared" si="301"/>
        <v>11.76</v>
      </c>
      <c r="V238" s="39">
        <f t="shared" si="302"/>
        <v>110</v>
      </c>
      <c r="W238" s="39">
        <f t="shared" si="303"/>
        <v>0</v>
      </c>
      <c r="X238" s="38">
        <f t="shared" si="304"/>
        <v>560.24</v>
      </c>
      <c r="Y238" s="38">
        <f t="shared" si="305"/>
        <v>1894.88</v>
      </c>
      <c r="Z238" s="35"/>
      <c r="AA238" s="41" t="s">
        <v>63</v>
      </c>
      <c r="AB238" s="42">
        <f t="shared" ref="AB238:AH238" si="314">K238+R238</f>
        <v>70.57</v>
      </c>
      <c r="AC238" s="42">
        <f t="shared" si="314"/>
        <v>940.93</v>
      </c>
      <c r="AD238" s="42">
        <f t="shared" si="314"/>
        <v>624.18</v>
      </c>
      <c r="AE238" s="42">
        <f t="shared" si="314"/>
        <v>39.2</v>
      </c>
      <c r="AF238" s="42">
        <f t="shared" si="314"/>
        <v>220</v>
      </c>
      <c r="AG238" s="42">
        <f t="shared" si="314"/>
        <v>0</v>
      </c>
      <c r="AH238" s="42">
        <f t="shared" si="314"/>
        <v>1894.88</v>
      </c>
      <c r="AI238" s="41" t="s">
        <v>33</v>
      </c>
      <c r="AJ238" s="15"/>
    </row>
    <row r="239" s="18" customFormat="1" ht="19" customHeight="1" spans="1:36">
      <c r="A239" s="37">
        <f t="shared" si="291"/>
        <v>236</v>
      </c>
      <c r="B239" s="38" t="s">
        <v>238</v>
      </c>
      <c r="C239" s="74" t="s">
        <v>632</v>
      </c>
      <c r="D239" s="75" t="s">
        <v>633</v>
      </c>
      <c r="E239" s="39">
        <v>3920.55</v>
      </c>
      <c r="F239" s="39">
        <v>3920.55</v>
      </c>
      <c r="G239" s="39">
        <v>6241.75</v>
      </c>
      <c r="H239" s="39">
        <v>3920.55</v>
      </c>
      <c r="I239" s="73">
        <v>2200</v>
      </c>
      <c r="J239" s="39"/>
      <c r="K239" s="38">
        <f t="shared" si="258"/>
        <v>70.57</v>
      </c>
      <c r="L239" s="38">
        <f t="shared" si="292"/>
        <v>627.29</v>
      </c>
      <c r="M239" s="39">
        <f t="shared" si="293"/>
        <v>499.34</v>
      </c>
      <c r="N239" s="38">
        <f t="shared" si="294"/>
        <v>27.44</v>
      </c>
      <c r="O239" s="39">
        <f t="shared" si="295"/>
        <v>110</v>
      </c>
      <c r="P239" s="39">
        <f t="shared" si="296"/>
        <v>0</v>
      </c>
      <c r="Q239" s="39">
        <f t="shared" si="297"/>
        <v>1334.64</v>
      </c>
      <c r="R239" s="38">
        <f t="shared" si="298"/>
        <v>0</v>
      </c>
      <c r="S239" s="38">
        <f t="shared" si="299"/>
        <v>313.64</v>
      </c>
      <c r="T239" s="39">
        <f t="shared" si="300"/>
        <v>124.84</v>
      </c>
      <c r="U239" s="38">
        <f t="shared" si="301"/>
        <v>11.76</v>
      </c>
      <c r="V239" s="39">
        <f t="shared" si="302"/>
        <v>110</v>
      </c>
      <c r="W239" s="39">
        <f t="shared" si="303"/>
        <v>0</v>
      </c>
      <c r="X239" s="38">
        <f t="shared" si="304"/>
        <v>560.24</v>
      </c>
      <c r="Y239" s="38">
        <f t="shared" si="305"/>
        <v>1894.88</v>
      </c>
      <c r="Z239" s="35"/>
      <c r="AA239" s="41" t="s">
        <v>60</v>
      </c>
      <c r="AB239" s="42">
        <f t="shared" ref="AB239:AH239" si="315">K239+R239</f>
        <v>70.57</v>
      </c>
      <c r="AC239" s="42">
        <f t="shared" si="315"/>
        <v>940.93</v>
      </c>
      <c r="AD239" s="42">
        <f t="shared" si="315"/>
        <v>624.18</v>
      </c>
      <c r="AE239" s="42">
        <f t="shared" si="315"/>
        <v>39.2</v>
      </c>
      <c r="AF239" s="42">
        <f t="shared" si="315"/>
        <v>220</v>
      </c>
      <c r="AG239" s="42">
        <f t="shared" si="315"/>
        <v>0</v>
      </c>
      <c r="AH239" s="42">
        <f t="shared" si="315"/>
        <v>1894.88</v>
      </c>
      <c r="AI239" s="41" t="s">
        <v>33</v>
      </c>
      <c r="AJ239" s="15"/>
    </row>
    <row r="240" s="18" customFormat="1" ht="19" customHeight="1" spans="1:36">
      <c r="A240" s="37">
        <f t="shared" si="291"/>
        <v>237</v>
      </c>
      <c r="B240" s="38" t="s">
        <v>270</v>
      </c>
      <c r="C240" s="74" t="s">
        <v>634</v>
      </c>
      <c r="D240" s="75" t="s">
        <v>635</v>
      </c>
      <c r="E240" s="39">
        <v>3920.55</v>
      </c>
      <c r="F240" s="39">
        <v>3920.55</v>
      </c>
      <c r="G240" s="39">
        <v>6241.75</v>
      </c>
      <c r="H240" s="39">
        <v>3920.55</v>
      </c>
      <c r="I240" s="73">
        <v>2200</v>
      </c>
      <c r="J240" s="39"/>
      <c r="K240" s="38">
        <f t="shared" si="258"/>
        <v>70.57</v>
      </c>
      <c r="L240" s="38">
        <f t="shared" si="292"/>
        <v>627.29</v>
      </c>
      <c r="M240" s="39">
        <f t="shared" si="293"/>
        <v>499.34</v>
      </c>
      <c r="N240" s="38">
        <f t="shared" si="294"/>
        <v>27.44</v>
      </c>
      <c r="O240" s="39">
        <f t="shared" si="295"/>
        <v>110</v>
      </c>
      <c r="P240" s="39">
        <f t="shared" si="296"/>
        <v>0</v>
      </c>
      <c r="Q240" s="39">
        <f t="shared" si="297"/>
        <v>1334.64</v>
      </c>
      <c r="R240" s="38">
        <f t="shared" si="298"/>
        <v>0</v>
      </c>
      <c r="S240" s="38">
        <f t="shared" si="299"/>
        <v>313.64</v>
      </c>
      <c r="T240" s="39">
        <f t="shared" si="300"/>
        <v>124.84</v>
      </c>
      <c r="U240" s="38">
        <f t="shared" si="301"/>
        <v>11.76</v>
      </c>
      <c r="V240" s="39">
        <f t="shared" si="302"/>
        <v>110</v>
      </c>
      <c r="W240" s="39">
        <f t="shared" si="303"/>
        <v>0</v>
      </c>
      <c r="X240" s="38">
        <f t="shared" si="304"/>
        <v>560.24</v>
      </c>
      <c r="Y240" s="38">
        <f t="shared" si="305"/>
        <v>1894.88</v>
      </c>
      <c r="Z240" s="35"/>
      <c r="AA240" s="41" t="s">
        <v>63</v>
      </c>
      <c r="AB240" s="42">
        <f t="shared" ref="AB240:AH240" si="316">K240+R240</f>
        <v>70.57</v>
      </c>
      <c r="AC240" s="42">
        <f t="shared" si="316"/>
        <v>940.93</v>
      </c>
      <c r="AD240" s="42">
        <f t="shared" si="316"/>
        <v>624.18</v>
      </c>
      <c r="AE240" s="42">
        <f t="shared" si="316"/>
        <v>39.2</v>
      </c>
      <c r="AF240" s="42">
        <f t="shared" si="316"/>
        <v>220</v>
      </c>
      <c r="AG240" s="42">
        <f t="shared" si="316"/>
        <v>0</v>
      </c>
      <c r="AH240" s="42">
        <f t="shared" si="316"/>
        <v>1894.88</v>
      </c>
      <c r="AI240" s="41" t="s">
        <v>33</v>
      </c>
      <c r="AJ240" s="15"/>
    </row>
    <row r="241" s="18" customFormat="1" ht="19" customHeight="1" spans="1:36">
      <c r="A241" s="37">
        <f t="shared" si="291"/>
        <v>238</v>
      </c>
      <c r="B241" s="38" t="s">
        <v>110</v>
      </c>
      <c r="C241" s="74" t="s">
        <v>636</v>
      </c>
      <c r="D241" s="75" t="s">
        <v>637</v>
      </c>
      <c r="E241" s="39">
        <v>3920.55</v>
      </c>
      <c r="F241" s="39">
        <v>3920.55</v>
      </c>
      <c r="G241" s="39">
        <v>6241.75</v>
      </c>
      <c r="H241" s="39">
        <v>3920.55</v>
      </c>
      <c r="I241" s="73">
        <v>0</v>
      </c>
      <c r="J241" s="39"/>
      <c r="K241" s="38">
        <f t="shared" si="258"/>
        <v>70.57</v>
      </c>
      <c r="L241" s="38">
        <f t="shared" si="292"/>
        <v>627.29</v>
      </c>
      <c r="M241" s="39">
        <f t="shared" si="293"/>
        <v>499.34</v>
      </c>
      <c r="N241" s="38">
        <f t="shared" si="294"/>
        <v>27.44</v>
      </c>
      <c r="O241" s="39">
        <f t="shared" si="295"/>
        <v>0</v>
      </c>
      <c r="P241" s="39">
        <f t="shared" si="296"/>
        <v>0</v>
      </c>
      <c r="Q241" s="39">
        <f t="shared" si="297"/>
        <v>1224.64</v>
      </c>
      <c r="R241" s="38">
        <f t="shared" si="298"/>
        <v>0</v>
      </c>
      <c r="S241" s="38">
        <f t="shared" si="299"/>
        <v>313.64</v>
      </c>
      <c r="T241" s="39">
        <f t="shared" si="300"/>
        <v>124.84</v>
      </c>
      <c r="U241" s="38">
        <f t="shared" si="301"/>
        <v>11.76</v>
      </c>
      <c r="V241" s="39">
        <f t="shared" si="302"/>
        <v>0</v>
      </c>
      <c r="W241" s="39">
        <f t="shared" si="303"/>
        <v>0</v>
      </c>
      <c r="X241" s="38">
        <f t="shared" si="304"/>
        <v>450.24</v>
      </c>
      <c r="Y241" s="38">
        <f t="shared" si="305"/>
        <v>1674.88</v>
      </c>
      <c r="Z241" s="35"/>
      <c r="AA241" s="41" t="s">
        <v>62</v>
      </c>
      <c r="AB241" s="42">
        <f t="shared" ref="AB241:AH241" si="317">K241+R241</f>
        <v>70.57</v>
      </c>
      <c r="AC241" s="42">
        <f t="shared" si="317"/>
        <v>940.93</v>
      </c>
      <c r="AD241" s="42">
        <f t="shared" si="317"/>
        <v>624.18</v>
      </c>
      <c r="AE241" s="42">
        <f t="shared" si="317"/>
        <v>39.2</v>
      </c>
      <c r="AF241" s="42">
        <f t="shared" si="317"/>
        <v>0</v>
      </c>
      <c r="AG241" s="42">
        <f t="shared" si="317"/>
        <v>0</v>
      </c>
      <c r="AH241" s="42">
        <f t="shared" si="317"/>
        <v>1674.88</v>
      </c>
      <c r="AI241" s="41" t="s">
        <v>33</v>
      </c>
      <c r="AJ241" s="15"/>
    </row>
    <row r="242" s="18" customFormat="1" ht="19" customHeight="1" spans="1:36">
      <c r="A242" s="37">
        <f t="shared" si="291"/>
        <v>239</v>
      </c>
      <c r="B242" s="38" t="s">
        <v>113</v>
      </c>
      <c r="C242" s="74" t="s">
        <v>638</v>
      </c>
      <c r="D242" s="75" t="s">
        <v>639</v>
      </c>
      <c r="E242" s="39">
        <v>3920.55</v>
      </c>
      <c r="F242" s="39">
        <v>3920.55</v>
      </c>
      <c r="G242" s="39">
        <v>6241.75</v>
      </c>
      <c r="H242" s="39">
        <v>3920.55</v>
      </c>
      <c r="I242" s="73">
        <v>3180</v>
      </c>
      <c r="J242" s="39"/>
      <c r="K242" s="38">
        <f t="shared" si="258"/>
        <v>70.57</v>
      </c>
      <c r="L242" s="38">
        <f t="shared" si="292"/>
        <v>627.29</v>
      </c>
      <c r="M242" s="39">
        <f t="shared" si="293"/>
        <v>499.34</v>
      </c>
      <c r="N242" s="38">
        <f t="shared" si="294"/>
        <v>27.44</v>
      </c>
      <c r="O242" s="39">
        <f t="shared" si="295"/>
        <v>159</v>
      </c>
      <c r="P242" s="39">
        <f t="shared" si="296"/>
        <v>0</v>
      </c>
      <c r="Q242" s="39">
        <f t="shared" si="297"/>
        <v>1383.64</v>
      </c>
      <c r="R242" s="38">
        <f t="shared" si="298"/>
        <v>0</v>
      </c>
      <c r="S242" s="38">
        <f t="shared" si="299"/>
        <v>313.64</v>
      </c>
      <c r="T242" s="39">
        <f t="shared" si="300"/>
        <v>124.84</v>
      </c>
      <c r="U242" s="38">
        <f t="shared" si="301"/>
        <v>11.76</v>
      </c>
      <c r="V242" s="39">
        <f t="shared" si="302"/>
        <v>159</v>
      </c>
      <c r="W242" s="39">
        <f t="shared" si="303"/>
        <v>0</v>
      </c>
      <c r="X242" s="38">
        <f t="shared" si="304"/>
        <v>609.24</v>
      </c>
      <c r="Y242" s="38">
        <f t="shared" si="305"/>
        <v>1992.88</v>
      </c>
      <c r="Z242" s="35"/>
      <c r="AA242" s="41" t="s">
        <v>58</v>
      </c>
      <c r="AB242" s="42">
        <f t="shared" ref="AB242:AH242" si="318">K242+R242</f>
        <v>70.57</v>
      </c>
      <c r="AC242" s="42">
        <f t="shared" si="318"/>
        <v>940.93</v>
      </c>
      <c r="AD242" s="42">
        <f t="shared" si="318"/>
        <v>624.18</v>
      </c>
      <c r="AE242" s="42">
        <f t="shared" si="318"/>
        <v>39.2</v>
      </c>
      <c r="AF242" s="42">
        <f t="shared" si="318"/>
        <v>318</v>
      </c>
      <c r="AG242" s="42">
        <f t="shared" si="318"/>
        <v>0</v>
      </c>
      <c r="AH242" s="42">
        <f t="shared" si="318"/>
        <v>1992.88</v>
      </c>
      <c r="AI242" s="41" t="s">
        <v>35</v>
      </c>
      <c r="AJ242" s="15"/>
    </row>
    <row r="243" s="18" customFormat="1" ht="19" customHeight="1" spans="1:36">
      <c r="A243" s="37">
        <f t="shared" si="291"/>
        <v>240</v>
      </c>
      <c r="B243" s="38" t="s">
        <v>181</v>
      </c>
      <c r="C243" s="74" t="s">
        <v>640</v>
      </c>
      <c r="D243" s="75" t="s">
        <v>641</v>
      </c>
      <c r="E243" s="39">
        <v>3920.55</v>
      </c>
      <c r="F243" s="39">
        <v>3920.55</v>
      </c>
      <c r="G243" s="39">
        <v>6241.75</v>
      </c>
      <c r="H243" s="39">
        <v>3920.55</v>
      </c>
      <c r="I243" s="73">
        <v>8500</v>
      </c>
      <c r="J243" s="39"/>
      <c r="K243" s="38">
        <f t="shared" si="258"/>
        <v>70.57</v>
      </c>
      <c r="L243" s="38">
        <f t="shared" si="292"/>
        <v>627.29</v>
      </c>
      <c r="M243" s="39">
        <f t="shared" si="293"/>
        <v>499.34</v>
      </c>
      <c r="N243" s="38">
        <f t="shared" si="294"/>
        <v>27.44</v>
      </c>
      <c r="O243" s="39">
        <f t="shared" si="295"/>
        <v>425</v>
      </c>
      <c r="P243" s="39">
        <f t="shared" si="296"/>
        <v>0</v>
      </c>
      <c r="Q243" s="39">
        <f t="shared" si="297"/>
        <v>1649.64</v>
      </c>
      <c r="R243" s="38">
        <f t="shared" si="298"/>
        <v>0</v>
      </c>
      <c r="S243" s="38">
        <f t="shared" si="299"/>
        <v>313.64</v>
      </c>
      <c r="T243" s="39">
        <f t="shared" si="300"/>
        <v>124.84</v>
      </c>
      <c r="U243" s="38">
        <f t="shared" si="301"/>
        <v>11.76</v>
      </c>
      <c r="V243" s="39">
        <f t="shared" si="302"/>
        <v>425</v>
      </c>
      <c r="W243" s="39">
        <f t="shared" si="303"/>
        <v>0</v>
      </c>
      <c r="X243" s="38">
        <f t="shared" si="304"/>
        <v>875.24</v>
      </c>
      <c r="Y243" s="38">
        <f t="shared" si="305"/>
        <v>2524.88</v>
      </c>
      <c r="Z243" s="35"/>
      <c r="AA243" s="41" t="s">
        <v>81</v>
      </c>
      <c r="AB243" s="42">
        <f t="shared" ref="AB243:AH243" si="319">K243+R243</f>
        <v>70.57</v>
      </c>
      <c r="AC243" s="42">
        <f t="shared" si="319"/>
        <v>940.93</v>
      </c>
      <c r="AD243" s="42">
        <f t="shared" si="319"/>
        <v>624.18</v>
      </c>
      <c r="AE243" s="42">
        <f t="shared" si="319"/>
        <v>39.2</v>
      </c>
      <c r="AF243" s="42">
        <f t="shared" si="319"/>
        <v>850</v>
      </c>
      <c r="AG243" s="42">
        <f t="shared" si="319"/>
        <v>0</v>
      </c>
      <c r="AH243" s="42">
        <f t="shared" si="319"/>
        <v>2524.88</v>
      </c>
      <c r="AI243" s="41" t="s">
        <v>31</v>
      </c>
      <c r="AJ243" s="15"/>
    </row>
    <row r="244" s="18" customFormat="1" ht="19" customHeight="1" spans="1:36">
      <c r="A244" s="37">
        <f t="shared" si="291"/>
        <v>241</v>
      </c>
      <c r="B244" s="38" t="s">
        <v>119</v>
      </c>
      <c r="C244" s="74" t="s">
        <v>642</v>
      </c>
      <c r="D244" s="75" t="s">
        <v>643</v>
      </c>
      <c r="E244" s="39">
        <v>3920.55</v>
      </c>
      <c r="F244" s="39">
        <v>3920.55</v>
      </c>
      <c r="G244" s="39">
        <v>6241.75</v>
      </c>
      <c r="H244" s="39">
        <v>3920.55</v>
      </c>
      <c r="I244" s="73">
        <v>3180</v>
      </c>
      <c r="J244" s="39"/>
      <c r="K244" s="38">
        <f t="shared" si="258"/>
        <v>70.57</v>
      </c>
      <c r="L244" s="38">
        <f t="shared" si="292"/>
        <v>627.29</v>
      </c>
      <c r="M244" s="39">
        <f t="shared" si="293"/>
        <v>499.34</v>
      </c>
      <c r="N244" s="38">
        <f t="shared" si="294"/>
        <v>27.44</v>
      </c>
      <c r="O244" s="39">
        <f t="shared" si="295"/>
        <v>159</v>
      </c>
      <c r="P244" s="39">
        <f t="shared" si="296"/>
        <v>0</v>
      </c>
      <c r="Q244" s="39">
        <f t="shared" si="297"/>
        <v>1383.64</v>
      </c>
      <c r="R244" s="38">
        <f t="shared" si="298"/>
        <v>0</v>
      </c>
      <c r="S244" s="38">
        <f t="shared" si="299"/>
        <v>313.64</v>
      </c>
      <c r="T244" s="39">
        <f t="shared" si="300"/>
        <v>124.84</v>
      </c>
      <c r="U244" s="38">
        <f t="shared" si="301"/>
        <v>11.76</v>
      </c>
      <c r="V244" s="39">
        <f t="shared" si="302"/>
        <v>159</v>
      </c>
      <c r="W244" s="39">
        <f t="shared" si="303"/>
        <v>0</v>
      </c>
      <c r="X244" s="38">
        <f t="shared" si="304"/>
        <v>609.24</v>
      </c>
      <c r="Y244" s="38">
        <f t="shared" si="305"/>
        <v>1992.88</v>
      </c>
      <c r="Z244" s="35"/>
      <c r="AA244" s="41" t="s">
        <v>74</v>
      </c>
      <c r="AB244" s="42">
        <f t="shared" ref="AB244:AH244" si="320">K244+R244</f>
        <v>70.57</v>
      </c>
      <c r="AC244" s="42">
        <f t="shared" si="320"/>
        <v>940.93</v>
      </c>
      <c r="AD244" s="42">
        <f t="shared" si="320"/>
        <v>624.18</v>
      </c>
      <c r="AE244" s="42">
        <f t="shared" si="320"/>
        <v>39.2</v>
      </c>
      <c r="AF244" s="42">
        <f t="shared" si="320"/>
        <v>318</v>
      </c>
      <c r="AG244" s="42">
        <f t="shared" si="320"/>
        <v>0</v>
      </c>
      <c r="AH244" s="42">
        <f t="shared" si="320"/>
        <v>1992.88</v>
      </c>
      <c r="AI244" s="41" t="s">
        <v>35</v>
      </c>
      <c r="AJ244" s="15"/>
    </row>
    <row r="245" s="18" customFormat="1" ht="19" customHeight="1" spans="1:36">
      <c r="A245" s="37">
        <f t="shared" si="291"/>
        <v>242</v>
      </c>
      <c r="B245" s="38" t="s">
        <v>116</v>
      </c>
      <c r="C245" s="74" t="s">
        <v>644</v>
      </c>
      <c r="D245" s="75" t="s">
        <v>645</v>
      </c>
      <c r="E245" s="39">
        <v>3920.55</v>
      </c>
      <c r="F245" s="39">
        <v>3920.55</v>
      </c>
      <c r="G245" s="39">
        <v>6241.75</v>
      </c>
      <c r="H245" s="39">
        <v>3920.55</v>
      </c>
      <c r="I245" s="73">
        <v>2200</v>
      </c>
      <c r="J245" s="39"/>
      <c r="K245" s="38">
        <f t="shared" si="258"/>
        <v>70.57</v>
      </c>
      <c r="L245" s="38">
        <f t="shared" si="292"/>
        <v>627.29</v>
      </c>
      <c r="M245" s="39">
        <f t="shared" si="293"/>
        <v>499.34</v>
      </c>
      <c r="N245" s="38">
        <f t="shared" si="294"/>
        <v>27.44</v>
      </c>
      <c r="O245" s="39">
        <f t="shared" si="295"/>
        <v>110</v>
      </c>
      <c r="P245" s="39">
        <f t="shared" si="296"/>
        <v>0</v>
      </c>
      <c r="Q245" s="39">
        <f t="shared" si="297"/>
        <v>1334.64</v>
      </c>
      <c r="R245" s="38">
        <f t="shared" si="298"/>
        <v>0</v>
      </c>
      <c r="S245" s="38">
        <f t="shared" si="299"/>
        <v>313.64</v>
      </c>
      <c r="T245" s="39">
        <f t="shared" si="300"/>
        <v>124.84</v>
      </c>
      <c r="U245" s="38">
        <f t="shared" si="301"/>
        <v>11.76</v>
      </c>
      <c r="V245" s="39">
        <f t="shared" si="302"/>
        <v>110</v>
      </c>
      <c r="W245" s="39">
        <f t="shared" si="303"/>
        <v>0</v>
      </c>
      <c r="X245" s="38">
        <f t="shared" si="304"/>
        <v>560.24</v>
      </c>
      <c r="Y245" s="38">
        <f t="shared" si="305"/>
        <v>1894.88</v>
      </c>
      <c r="Z245" s="35"/>
      <c r="AA245" s="41" t="s">
        <v>68</v>
      </c>
      <c r="AB245" s="42">
        <f t="shared" ref="AB245:AH245" si="321">K245+R245</f>
        <v>70.57</v>
      </c>
      <c r="AC245" s="42">
        <f t="shared" si="321"/>
        <v>940.93</v>
      </c>
      <c r="AD245" s="42">
        <f t="shared" si="321"/>
        <v>624.18</v>
      </c>
      <c r="AE245" s="42">
        <f t="shared" si="321"/>
        <v>39.2</v>
      </c>
      <c r="AF245" s="42">
        <f t="shared" si="321"/>
        <v>220</v>
      </c>
      <c r="AG245" s="42">
        <f t="shared" si="321"/>
        <v>0</v>
      </c>
      <c r="AH245" s="42">
        <f t="shared" si="321"/>
        <v>1894.88</v>
      </c>
      <c r="AI245" s="41" t="s">
        <v>33</v>
      </c>
      <c r="AJ245" s="15"/>
    </row>
    <row r="246" s="18" customFormat="1" ht="19" customHeight="1" spans="1:36">
      <c r="A246" s="37">
        <f t="shared" si="291"/>
        <v>243</v>
      </c>
      <c r="B246" s="38" t="s">
        <v>119</v>
      </c>
      <c r="C246" s="119" t="s">
        <v>646</v>
      </c>
      <c r="D246" s="65" t="s">
        <v>647</v>
      </c>
      <c r="E246" s="39">
        <v>3920.55</v>
      </c>
      <c r="F246" s="39">
        <v>3920.55</v>
      </c>
      <c r="G246" s="39">
        <v>6241.75</v>
      </c>
      <c r="H246" s="39">
        <v>3920.55</v>
      </c>
      <c r="I246" s="73">
        <v>3180</v>
      </c>
      <c r="J246" s="39"/>
      <c r="K246" s="38">
        <f t="shared" si="258"/>
        <v>70.57</v>
      </c>
      <c r="L246" s="38">
        <f t="shared" si="292"/>
        <v>627.29</v>
      </c>
      <c r="M246" s="39">
        <f t="shared" si="293"/>
        <v>499.34</v>
      </c>
      <c r="N246" s="38">
        <f t="shared" si="294"/>
        <v>27.44</v>
      </c>
      <c r="O246" s="39">
        <f t="shared" si="295"/>
        <v>159</v>
      </c>
      <c r="P246" s="39">
        <f t="shared" si="296"/>
        <v>0</v>
      </c>
      <c r="Q246" s="39">
        <f t="shared" si="297"/>
        <v>1383.64</v>
      </c>
      <c r="R246" s="38">
        <f t="shared" si="298"/>
        <v>0</v>
      </c>
      <c r="S246" s="38">
        <f t="shared" si="299"/>
        <v>313.64</v>
      </c>
      <c r="T246" s="39">
        <f t="shared" si="300"/>
        <v>124.84</v>
      </c>
      <c r="U246" s="38">
        <f t="shared" si="301"/>
        <v>11.76</v>
      </c>
      <c r="V246" s="39">
        <f t="shared" si="302"/>
        <v>159</v>
      </c>
      <c r="W246" s="39">
        <f t="shared" si="303"/>
        <v>0</v>
      </c>
      <c r="X246" s="38">
        <f t="shared" si="304"/>
        <v>609.24</v>
      </c>
      <c r="Y246" s="38">
        <f t="shared" si="305"/>
        <v>1992.88</v>
      </c>
      <c r="Z246" s="35"/>
      <c r="AA246" s="41" t="s">
        <v>74</v>
      </c>
      <c r="AB246" s="42">
        <f t="shared" ref="AB246:AH246" si="322">K246+R246</f>
        <v>70.57</v>
      </c>
      <c r="AC246" s="42">
        <f t="shared" si="322"/>
        <v>940.93</v>
      </c>
      <c r="AD246" s="42">
        <f t="shared" si="322"/>
        <v>624.18</v>
      </c>
      <c r="AE246" s="42">
        <f t="shared" si="322"/>
        <v>39.2</v>
      </c>
      <c r="AF246" s="42">
        <f t="shared" si="322"/>
        <v>318</v>
      </c>
      <c r="AG246" s="42">
        <f t="shared" si="322"/>
        <v>0</v>
      </c>
      <c r="AH246" s="42">
        <f t="shared" si="322"/>
        <v>1992.88</v>
      </c>
      <c r="AI246" s="41" t="s">
        <v>35</v>
      </c>
      <c r="AJ246" s="15"/>
    </row>
    <row r="247" s="18" customFormat="1" ht="19" customHeight="1" spans="1:36">
      <c r="A247" s="37">
        <f t="shared" si="291"/>
        <v>244</v>
      </c>
      <c r="B247" s="38" t="s">
        <v>270</v>
      </c>
      <c r="C247" s="59" t="s">
        <v>648</v>
      </c>
      <c r="D247" s="71" t="s">
        <v>649</v>
      </c>
      <c r="E247" s="67">
        <v>3920.55</v>
      </c>
      <c r="F247" s="39">
        <v>3920.55</v>
      </c>
      <c r="G247" s="39">
        <v>6241.75</v>
      </c>
      <c r="H247" s="39">
        <v>3920.55</v>
      </c>
      <c r="I247" s="43">
        <v>2200</v>
      </c>
      <c r="J247" s="39"/>
      <c r="K247" s="38">
        <f t="shared" si="258"/>
        <v>70.57</v>
      </c>
      <c r="L247" s="38">
        <f t="shared" si="292"/>
        <v>627.29</v>
      </c>
      <c r="M247" s="39">
        <f t="shared" si="293"/>
        <v>499.34</v>
      </c>
      <c r="N247" s="38">
        <f t="shared" si="294"/>
        <v>27.44</v>
      </c>
      <c r="O247" s="39">
        <f t="shared" si="295"/>
        <v>110</v>
      </c>
      <c r="P247" s="39">
        <f t="shared" si="296"/>
        <v>0</v>
      </c>
      <c r="Q247" s="39">
        <f t="shared" si="297"/>
        <v>1334.64</v>
      </c>
      <c r="R247" s="38">
        <f t="shared" si="298"/>
        <v>0</v>
      </c>
      <c r="S247" s="38">
        <f t="shared" si="299"/>
        <v>313.64</v>
      </c>
      <c r="T247" s="39">
        <f t="shared" si="300"/>
        <v>124.84</v>
      </c>
      <c r="U247" s="38">
        <f t="shared" si="301"/>
        <v>11.76</v>
      </c>
      <c r="V247" s="39">
        <f t="shared" si="302"/>
        <v>110</v>
      </c>
      <c r="W247" s="39">
        <f t="shared" si="303"/>
        <v>0</v>
      </c>
      <c r="X247" s="38">
        <f t="shared" si="304"/>
        <v>560.24</v>
      </c>
      <c r="Y247" s="38">
        <f t="shared" si="305"/>
        <v>1894.88</v>
      </c>
      <c r="Z247" s="35"/>
      <c r="AA247" s="41" t="s">
        <v>63</v>
      </c>
      <c r="AB247" s="42">
        <f t="shared" ref="AB247:AH247" si="323">K247+R247</f>
        <v>70.57</v>
      </c>
      <c r="AC247" s="42">
        <f t="shared" si="323"/>
        <v>940.93</v>
      </c>
      <c r="AD247" s="42">
        <f t="shared" si="323"/>
        <v>624.18</v>
      </c>
      <c r="AE247" s="42">
        <f t="shared" si="323"/>
        <v>39.2</v>
      </c>
      <c r="AF247" s="42">
        <f t="shared" si="323"/>
        <v>220</v>
      </c>
      <c r="AG247" s="42">
        <f t="shared" si="323"/>
        <v>0</v>
      </c>
      <c r="AH247" s="42">
        <f t="shared" si="323"/>
        <v>1894.88</v>
      </c>
      <c r="AI247" s="41" t="s">
        <v>33</v>
      </c>
      <c r="AJ247" s="15"/>
    </row>
    <row r="248" ht="20" customHeight="1" spans="1:36">
      <c r="A248" s="37">
        <f t="shared" si="291"/>
        <v>245</v>
      </c>
      <c r="B248" s="38" t="s">
        <v>238</v>
      </c>
      <c r="C248" s="74" t="s">
        <v>650</v>
      </c>
      <c r="D248" s="75" t="s">
        <v>651</v>
      </c>
      <c r="E248" s="39">
        <v>3920.55</v>
      </c>
      <c r="F248" s="39">
        <v>3920.55</v>
      </c>
      <c r="G248" s="39">
        <v>6241.75</v>
      </c>
      <c r="H248" s="39">
        <v>3920.55</v>
      </c>
      <c r="I248" s="73">
        <v>2200</v>
      </c>
      <c r="J248" s="39"/>
      <c r="K248" s="38">
        <f t="shared" si="258"/>
        <v>70.57</v>
      </c>
      <c r="L248" s="38">
        <f t="shared" si="292"/>
        <v>627.29</v>
      </c>
      <c r="M248" s="39">
        <f t="shared" si="293"/>
        <v>499.34</v>
      </c>
      <c r="N248" s="38">
        <f t="shared" si="294"/>
        <v>27.44</v>
      </c>
      <c r="O248" s="39">
        <f t="shared" si="295"/>
        <v>110</v>
      </c>
      <c r="P248" s="39">
        <f t="shared" si="296"/>
        <v>0</v>
      </c>
      <c r="Q248" s="39">
        <f t="shared" si="297"/>
        <v>1334.64</v>
      </c>
      <c r="R248" s="38">
        <f t="shared" si="298"/>
        <v>0</v>
      </c>
      <c r="S248" s="38">
        <f t="shared" si="299"/>
        <v>313.64</v>
      </c>
      <c r="T248" s="39">
        <f t="shared" si="300"/>
        <v>124.84</v>
      </c>
      <c r="U248" s="38">
        <f t="shared" si="301"/>
        <v>11.76</v>
      </c>
      <c r="V248" s="39">
        <f t="shared" si="302"/>
        <v>110</v>
      </c>
      <c r="W248" s="39">
        <f t="shared" si="303"/>
        <v>0</v>
      </c>
      <c r="X248" s="38">
        <f t="shared" si="304"/>
        <v>560.24</v>
      </c>
      <c r="Y248" s="38">
        <f t="shared" si="305"/>
        <v>1894.88</v>
      </c>
      <c r="Z248" s="35"/>
      <c r="AA248" s="41" t="s">
        <v>60</v>
      </c>
      <c r="AB248" s="42">
        <f t="shared" ref="AB248:AH248" si="324">K248+R248</f>
        <v>70.57</v>
      </c>
      <c r="AC248" s="42">
        <f t="shared" si="324"/>
        <v>940.93</v>
      </c>
      <c r="AD248" s="42">
        <f t="shared" si="324"/>
        <v>624.18</v>
      </c>
      <c r="AE248" s="42">
        <f t="shared" si="324"/>
        <v>39.2</v>
      </c>
      <c r="AF248" s="42">
        <f t="shared" si="324"/>
        <v>220</v>
      </c>
      <c r="AG248" s="42">
        <f t="shared" si="324"/>
        <v>0</v>
      </c>
      <c r="AH248" s="42">
        <f t="shared" si="324"/>
        <v>1894.88</v>
      </c>
      <c r="AI248" s="41" t="s">
        <v>33</v>
      </c>
      <c r="AJ248" s="15"/>
    </row>
    <row r="249" s="18" customFormat="1" ht="19" customHeight="1" spans="1:36">
      <c r="A249" s="37">
        <f t="shared" si="291"/>
        <v>246</v>
      </c>
      <c r="B249" s="38" t="s">
        <v>238</v>
      </c>
      <c r="C249" s="119" t="s">
        <v>652</v>
      </c>
      <c r="D249" s="65" t="s">
        <v>653</v>
      </c>
      <c r="E249" s="39">
        <v>3920.55</v>
      </c>
      <c r="F249" s="39">
        <v>3920.55</v>
      </c>
      <c r="G249" s="39">
        <v>6241.75</v>
      </c>
      <c r="H249" s="39">
        <v>3920.55</v>
      </c>
      <c r="I249" s="73">
        <v>2200</v>
      </c>
      <c r="J249" s="39"/>
      <c r="K249" s="38">
        <f t="shared" si="258"/>
        <v>70.57</v>
      </c>
      <c r="L249" s="38">
        <f t="shared" si="292"/>
        <v>627.29</v>
      </c>
      <c r="M249" s="39">
        <f t="shared" si="293"/>
        <v>499.34</v>
      </c>
      <c r="N249" s="38">
        <f t="shared" si="294"/>
        <v>27.44</v>
      </c>
      <c r="O249" s="39">
        <f t="shared" si="295"/>
        <v>110</v>
      </c>
      <c r="P249" s="39">
        <f t="shared" si="296"/>
        <v>0</v>
      </c>
      <c r="Q249" s="39">
        <f t="shared" si="297"/>
        <v>1334.64</v>
      </c>
      <c r="R249" s="38">
        <f t="shared" si="298"/>
        <v>0</v>
      </c>
      <c r="S249" s="38">
        <f t="shared" si="299"/>
        <v>313.64</v>
      </c>
      <c r="T249" s="39">
        <f t="shared" si="300"/>
        <v>124.84</v>
      </c>
      <c r="U249" s="38">
        <f t="shared" si="301"/>
        <v>11.76</v>
      </c>
      <c r="V249" s="39">
        <f t="shared" si="302"/>
        <v>110</v>
      </c>
      <c r="W249" s="39">
        <f t="shared" si="303"/>
        <v>0</v>
      </c>
      <c r="X249" s="38">
        <f t="shared" si="304"/>
        <v>560.24</v>
      </c>
      <c r="Y249" s="38">
        <f t="shared" si="305"/>
        <v>1894.88</v>
      </c>
      <c r="Z249" s="35"/>
      <c r="AA249" s="41" t="s">
        <v>60</v>
      </c>
      <c r="AB249" s="42">
        <f t="shared" ref="AB249:AH249" si="325">K249+R249</f>
        <v>70.57</v>
      </c>
      <c r="AC249" s="42">
        <f t="shared" si="325"/>
        <v>940.93</v>
      </c>
      <c r="AD249" s="42">
        <f t="shared" si="325"/>
        <v>624.18</v>
      </c>
      <c r="AE249" s="42">
        <f t="shared" si="325"/>
        <v>39.2</v>
      </c>
      <c r="AF249" s="42">
        <f t="shared" si="325"/>
        <v>220</v>
      </c>
      <c r="AG249" s="42">
        <f t="shared" si="325"/>
        <v>0</v>
      </c>
      <c r="AH249" s="42">
        <f t="shared" si="325"/>
        <v>1894.88</v>
      </c>
      <c r="AI249" s="41" t="s">
        <v>33</v>
      </c>
      <c r="AJ249" s="15"/>
    </row>
    <row r="250" s="18" customFormat="1" ht="19" customHeight="1" spans="1:36">
      <c r="A250" s="37">
        <f t="shared" si="291"/>
        <v>247</v>
      </c>
      <c r="B250" s="38" t="s">
        <v>110</v>
      </c>
      <c r="C250" s="54" t="s">
        <v>656</v>
      </c>
      <c r="D250" s="78" t="s">
        <v>657</v>
      </c>
      <c r="E250" s="39">
        <v>3920.55</v>
      </c>
      <c r="F250" s="39">
        <v>3920.55</v>
      </c>
      <c r="G250" s="39">
        <v>6241.75</v>
      </c>
      <c r="H250" s="39">
        <v>3920.55</v>
      </c>
      <c r="I250" s="73">
        <v>2200</v>
      </c>
      <c r="J250" s="39"/>
      <c r="K250" s="38">
        <f t="shared" si="258"/>
        <v>70.57</v>
      </c>
      <c r="L250" s="38">
        <f t="shared" si="292"/>
        <v>627.29</v>
      </c>
      <c r="M250" s="39">
        <f t="shared" si="293"/>
        <v>499.34</v>
      </c>
      <c r="N250" s="38">
        <f t="shared" si="294"/>
        <v>27.44</v>
      </c>
      <c r="O250" s="39">
        <f t="shared" si="295"/>
        <v>110</v>
      </c>
      <c r="P250" s="39">
        <f t="shared" si="296"/>
        <v>0</v>
      </c>
      <c r="Q250" s="39">
        <f t="shared" si="297"/>
        <v>1334.64</v>
      </c>
      <c r="R250" s="38">
        <f t="shared" si="298"/>
        <v>0</v>
      </c>
      <c r="S250" s="38">
        <f t="shared" si="299"/>
        <v>313.64</v>
      </c>
      <c r="T250" s="39">
        <f t="shared" si="300"/>
        <v>124.84</v>
      </c>
      <c r="U250" s="38">
        <f t="shared" si="301"/>
        <v>11.76</v>
      </c>
      <c r="V250" s="39">
        <f t="shared" si="302"/>
        <v>110</v>
      </c>
      <c r="W250" s="39">
        <f t="shared" si="303"/>
        <v>0</v>
      </c>
      <c r="X250" s="38">
        <f t="shared" si="304"/>
        <v>560.24</v>
      </c>
      <c r="Y250" s="38">
        <f t="shared" si="305"/>
        <v>1894.88</v>
      </c>
      <c r="Z250" s="35"/>
      <c r="AA250" s="41" t="s">
        <v>62</v>
      </c>
      <c r="AB250" s="42">
        <f t="shared" ref="AB250:AH250" si="326">K250+R250</f>
        <v>70.57</v>
      </c>
      <c r="AC250" s="42">
        <f t="shared" si="326"/>
        <v>940.93</v>
      </c>
      <c r="AD250" s="42">
        <f t="shared" si="326"/>
        <v>624.18</v>
      </c>
      <c r="AE250" s="42">
        <f t="shared" si="326"/>
        <v>39.2</v>
      </c>
      <c r="AF250" s="42">
        <f t="shared" si="326"/>
        <v>220</v>
      </c>
      <c r="AG250" s="42">
        <f t="shared" si="326"/>
        <v>0</v>
      </c>
      <c r="AH250" s="42">
        <f t="shared" si="326"/>
        <v>1894.88</v>
      </c>
      <c r="AI250" s="41" t="s">
        <v>33</v>
      </c>
      <c r="AJ250" s="15"/>
    </row>
    <row r="251" s="18" customFormat="1" ht="19" customHeight="1" spans="1:36">
      <c r="A251" s="37">
        <f t="shared" si="291"/>
        <v>248</v>
      </c>
      <c r="B251" s="38" t="s">
        <v>347</v>
      </c>
      <c r="C251" s="54" t="s">
        <v>658</v>
      </c>
      <c r="D251" s="78" t="s">
        <v>659</v>
      </c>
      <c r="E251" s="39">
        <v>3920.55</v>
      </c>
      <c r="F251" s="39">
        <v>3920.55</v>
      </c>
      <c r="G251" s="39">
        <v>6241.75</v>
      </c>
      <c r="H251" s="39">
        <v>3920.55</v>
      </c>
      <c r="I251" s="73">
        <v>2200</v>
      </c>
      <c r="J251" s="39"/>
      <c r="K251" s="38">
        <f t="shared" si="258"/>
        <v>70.57</v>
      </c>
      <c r="L251" s="38">
        <f t="shared" si="292"/>
        <v>627.29</v>
      </c>
      <c r="M251" s="39">
        <f t="shared" si="293"/>
        <v>499.34</v>
      </c>
      <c r="N251" s="38">
        <f t="shared" si="294"/>
        <v>27.44</v>
      </c>
      <c r="O251" s="39">
        <f t="shared" si="295"/>
        <v>110</v>
      </c>
      <c r="P251" s="39">
        <f t="shared" si="296"/>
        <v>0</v>
      </c>
      <c r="Q251" s="39">
        <f t="shared" si="297"/>
        <v>1334.64</v>
      </c>
      <c r="R251" s="38">
        <f t="shared" si="298"/>
        <v>0</v>
      </c>
      <c r="S251" s="38">
        <f t="shared" si="299"/>
        <v>313.64</v>
      </c>
      <c r="T251" s="39">
        <f t="shared" si="300"/>
        <v>124.84</v>
      </c>
      <c r="U251" s="38">
        <f t="shared" si="301"/>
        <v>11.76</v>
      </c>
      <c r="V251" s="39">
        <f t="shared" si="302"/>
        <v>110</v>
      </c>
      <c r="W251" s="39">
        <f t="shared" si="303"/>
        <v>0</v>
      </c>
      <c r="X251" s="38">
        <f t="shared" si="304"/>
        <v>560.24</v>
      </c>
      <c r="Y251" s="38">
        <f t="shared" si="305"/>
        <v>1894.88</v>
      </c>
      <c r="Z251" s="35"/>
      <c r="AA251" s="41" t="s">
        <v>69</v>
      </c>
      <c r="AB251" s="42">
        <f t="shared" ref="AB251:AH251" si="327">K251+R251</f>
        <v>70.57</v>
      </c>
      <c r="AC251" s="42">
        <f t="shared" si="327"/>
        <v>940.93</v>
      </c>
      <c r="AD251" s="42">
        <f t="shared" si="327"/>
        <v>624.18</v>
      </c>
      <c r="AE251" s="42">
        <f t="shared" si="327"/>
        <v>39.2</v>
      </c>
      <c r="AF251" s="42">
        <f t="shared" si="327"/>
        <v>220</v>
      </c>
      <c r="AG251" s="42">
        <f t="shared" si="327"/>
        <v>0</v>
      </c>
      <c r="AH251" s="42">
        <f t="shared" si="327"/>
        <v>1894.88</v>
      </c>
      <c r="AI251" s="41" t="s">
        <v>33</v>
      </c>
      <c r="AJ251" s="15"/>
    </row>
    <row r="252" s="18" customFormat="1" ht="19" customHeight="1" spans="1:36">
      <c r="A252" s="37">
        <f t="shared" si="291"/>
        <v>249</v>
      </c>
      <c r="B252" s="38" t="s">
        <v>189</v>
      </c>
      <c r="C252" s="54" t="s">
        <v>660</v>
      </c>
      <c r="D252" s="78" t="s">
        <v>661</v>
      </c>
      <c r="E252" s="39">
        <v>3920.55</v>
      </c>
      <c r="F252" s="39">
        <v>3920.55</v>
      </c>
      <c r="G252" s="39">
        <v>6241.75</v>
      </c>
      <c r="H252" s="39">
        <v>3920.55</v>
      </c>
      <c r="I252" s="73">
        <v>2200</v>
      </c>
      <c r="J252" s="39"/>
      <c r="K252" s="38">
        <f t="shared" si="258"/>
        <v>70.57</v>
      </c>
      <c r="L252" s="38">
        <f t="shared" si="292"/>
        <v>627.29</v>
      </c>
      <c r="M252" s="39">
        <f t="shared" si="293"/>
        <v>499.34</v>
      </c>
      <c r="N252" s="38">
        <f t="shared" si="294"/>
        <v>27.44</v>
      </c>
      <c r="O252" s="39">
        <f t="shared" si="295"/>
        <v>110</v>
      </c>
      <c r="P252" s="39">
        <f t="shared" si="296"/>
        <v>0</v>
      </c>
      <c r="Q252" s="39">
        <f t="shared" si="297"/>
        <v>1334.64</v>
      </c>
      <c r="R252" s="38">
        <f t="shared" si="298"/>
        <v>0</v>
      </c>
      <c r="S252" s="38">
        <f t="shared" si="299"/>
        <v>313.64</v>
      </c>
      <c r="T252" s="39">
        <f t="shared" si="300"/>
        <v>124.84</v>
      </c>
      <c r="U252" s="38">
        <f t="shared" si="301"/>
        <v>11.76</v>
      </c>
      <c r="V252" s="39">
        <f t="shared" si="302"/>
        <v>110</v>
      </c>
      <c r="W252" s="39">
        <f t="shared" si="303"/>
        <v>0</v>
      </c>
      <c r="X252" s="38">
        <f t="shared" si="304"/>
        <v>560.24</v>
      </c>
      <c r="Y252" s="38">
        <f t="shared" si="305"/>
        <v>1894.88</v>
      </c>
      <c r="Z252" s="35"/>
      <c r="AA252" s="41" t="s">
        <v>56</v>
      </c>
      <c r="AB252" s="42">
        <f t="shared" ref="AB252:AH252" si="328">K252+R252</f>
        <v>70.57</v>
      </c>
      <c r="AC252" s="42">
        <f t="shared" si="328"/>
        <v>940.93</v>
      </c>
      <c r="AD252" s="42">
        <f t="shared" si="328"/>
        <v>624.18</v>
      </c>
      <c r="AE252" s="42">
        <f t="shared" si="328"/>
        <v>39.2</v>
      </c>
      <c r="AF252" s="42">
        <f t="shared" si="328"/>
        <v>220</v>
      </c>
      <c r="AG252" s="42">
        <f t="shared" si="328"/>
        <v>0</v>
      </c>
      <c r="AH252" s="42">
        <f t="shared" si="328"/>
        <v>1894.88</v>
      </c>
      <c r="AI252" s="41" t="s">
        <v>36</v>
      </c>
      <c r="AJ252" s="15"/>
    </row>
    <row r="253" s="18" customFormat="1" ht="19" customHeight="1" spans="1:36">
      <c r="A253" s="37">
        <f t="shared" si="291"/>
        <v>250</v>
      </c>
      <c r="B253" s="38" t="s">
        <v>189</v>
      </c>
      <c r="C253" s="54" t="s">
        <v>662</v>
      </c>
      <c r="D253" s="78" t="s">
        <v>663</v>
      </c>
      <c r="E253" s="39">
        <v>3920.55</v>
      </c>
      <c r="F253" s="39">
        <v>3920.55</v>
      </c>
      <c r="G253" s="39">
        <v>6241.75</v>
      </c>
      <c r="H253" s="39">
        <v>3920.55</v>
      </c>
      <c r="I253" s="73">
        <v>0</v>
      </c>
      <c r="J253" s="39"/>
      <c r="K253" s="38">
        <f t="shared" si="258"/>
        <v>70.57</v>
      </c>
      <c r="L253" s="38">
        <f t="shared" si="292"/>
        <v>627.29</v>
      </c>
      <c r="M253" s="39">
        <f t="shared" si="293"/>
        <v>499.34</v>
      </c>
      <c r="N253" s="38">
        <f t="shared" si="294"/>
        <v>27.44</v>
      </c>
      <c r="O253" s="39">
        <f t="shared" si="295"/>
        <v>0</v>
      </c>
      <c r="P253" s="39">
        <f t="shared" si="296"/>
        <v>0</v>
      </c>
      <c r="Q253" s="39">
        <f t="shared" si="297"/>
        <v>1224.64</v>
      </c>
      <c r="R253" s="38">
        <f t="shared" si="298"/>
        <v>0</v>
      </c>
      <c r="S253" s="38">
        <f t="shared" si="299"/>
        <v>313.64</v>
      </c>
      <c r="T253" s="39">
        <f t="shared" si="300"/>
        <v>124.84</v>
      </c>
      <c r="U253" s="38">
        <f t="shared" si="301"/>
        <v>11.76</v>
      </c>
      <c r="V253" s="39">
        <f t="shared" si="302"/>
        <v>0</v>
      </c>
      <c r="W253" s="39">
        <f t="shared" si="303"/>
        <v>0</v>
      </c>
      <c r="X253" s="38">
        <f t="shared" si="304"/>
        <v>450.24</v>
      </c>
      <c r="Y253" s="38">
        <f t="shared" si="305"/>
        <v>1674.88</v>
      </c>
      <c r="Z253" s="35"/>
      <c r="AA253" s="41" t="s">
        <v>52</v>
      </c>
      <c r="AB253" s="42">
        <f t="shared" ref="AB253:AH253" si="329">K253+R253</f>
        <v>70.57</v>
      </c>
      <c r="AC253" s="42">
        <f t="shared" si="329"/>
        <v>940.93</v>
      </c>
      <c r="AD253" s="42">
        <f t="shared" si="329"/>
        <v>624.18</v>
      </c>
      <c r="AE253" s="42">
        <f t="shared" si="329"/>
        <v>39.2</v>
      </c>
      <c r="AF253" s="42">
        <f t="shared" si="329"/>
        <v>0</v>
      </c>
      <c r="AG253" s="42">
        <f t="shared" si="329"/>
        <v>0</v>
      </c>
      <c r="AH253" s="42">
        <f t="shared" si="329"/>
        <v>1674.88</v>
      </c>
      <c r="AI253" s="41" t="s">
        <v>33</v>
      </c>
      <c r="AJ253" s="15"/>
    </row>
    <row r="254" s="18" customFormat="1" ht="19" customHeight="1" spans="1:36">
      <c r="A254" s="37">
        <f t="shared" si="291"/>
        <v>251</v>
      </c>
      <c r="B254" s="38" t="s">
        <v>186</v>
      </c>
      <c r="C254" s="54" t="s">
        <v>664</v>
      </c>
      <c r="D254" s="78" t="s">
        <v>665</v>
      </c>
      <c r="E254" s="39">
        <v>3920.55</v>
      </c>
      <c r="F254" s="39">
        <v>3920.55</v>
      </c>
      <c r="G254" s="39">
        <v>6241.75</v>
      </c>
      <c r="H254" s="39">
        <v>3920.55</v>
      </c>
      <c r="I254" s="73">
        <v>3180</v>
      </c>
      <c r="J254" s="39"/>
      <c r="K254" s="38">
        <f t="shared" si="258"/>
        <v>70.57</v>
      </c>
      <c r="L254" s="38">
        <f t="shared" si="292"/>
        <v>627.29</v>
      </c>
      <c r="M254" s="39">
        <f t="shared" si="293"/>
        <v>499.34</v>
      </c>
      <c r="N254" s="38">
        <f t="shared" si="294"/>
        <v>27.44</v>
      </c>
      <c r="O254" s="39">
        <f t="shared" si="295"/>
        <v>159</v>
      </c>
      <c r="P254" s="39">
        <f t="shared" si="296"/>
        <v>0</v>
      </c>
      <c r="Q254" s="39">
        <f t="shared" si="297"/>
        <v>1383.64</v>
      </c>
      <c r="R254" s="38">
        <f t="shared" si="298"/>
        <v>0</v>
      </c>
      <c r="S254" s="38">
        <f t="shared" si="299"/>
        <v>313.64</v>
      </c>
      <c r="T254" s="39">
        <f t="shared" si="300"/>
        <v>124.84</v>
      </c>
      <c r="U254" s="38">
        <f t="shared" si="301"/>
        <v>11.76</v>
      </c>
      <c r="V254" s="39">
        <f t="shared" si="302"/>
        <v>159</v>
      </c>
      <c r="W254" s="39">
        <f t="shared" si="303"/>
        <v>0</v>
      </c>
      <c r="X254" s="38">
        <f t="shared" si="304"/>
        <v>609.24</v>
      </c>
      <c r="Y254" s="38">
        <f t="shared" si="305"/>
        <v>1992.88</v>
      </c>
      <c r="Z254" s="35"/>
      <c r="AA254" s="41" t="s">
        <v>66</v>
      </c>
      <c r="AB254" s="42">
        <f t="shared" ref="AB254:AH254" si="330">K254+R254</f>
        <v>70.57</v>
      </c>
      <c r="AC254" s="42">
        <f t="shared" si="330"/>
        <v>940.93</v>
      </c>
      <c r="AD254" s="42">
        <f t="shared" si="330"/>
        <v>624.18</v>
      </c>
      <c r="AE254" s="42">
        <f t="shared" si="330"/>
        <v>39.2</v>
      </c>
      <c r="AF254" s="42">
        <f t="shared" si="330"/>
        <v>318</v>
      </c>
      <c r="AG254" s="42">
        <f t="shared" si="330"/>
        <v>0</v>
      </c>
      <c r="AH254" s="42">
        <f t="shared" si="330"/>
        <v>1992.88</v>
      </c>
      <c r="AI254" s="41" t="s">
        <v>36</v>
      </c>
      <c r="AJ254" s="15"/>
    </row>
    <row r="255" s="18" customFormat="1" ht="19" customHeight="1" spans="1:36">
      <c r="A255" s="37">
        <f t="shared" si="291"/>
        <v>252</v>
      </c>
      <c r="B255" s="38" t="s">
        <v>129</v>
      </c>
      <c r="C255" s="54" t="s">
        <v>666</v>
      </c>
      <c r="D255" s="78" t="s">
        <v>667</v>
      </c>
      <c r="E255" s="39">
        <v>3920.55</v>
      </c>
      <c r="F255" s="39">
        <v>3920.55</v>
      </c>
      <c r="G255" s="39">
        <v>6241.75</v>
      </c>
      <c r="H255" s="39">
        <v>3920.55</v>
      </c>
      <c r="I255" s="73">
        <v>3180</v>
      </c>
      <c r="J255" s="39"/>
      <c r="K255" s="38">
        <f t="shared" si="258"/>
        <v>70.57</v>
      </c>
      <c r="L255" s="38">
        <f t="shared" si="292"/>
        <v>627.29</v>
      </c>
      <c r="M255" s="39">
        <f t="shared" si="293"/>
        <v>499.34</v>
      </c>
      <c r="N255" s="38">
        <f t="shared" si="294"/>
        <v>27.44</v>
      </c>
      <c r="O255" s="39">
        <f t="shared" si="295"/>
        <v>159</v>
      </c>
      <c r="P255" s="39">
        <f t="shared" si="296"/>
        <v>0</v>
      </c>
      <c r="Q255" s="39">
        <f t="shared" si="297"/>
        <v>1383.64</v>
      </c>
      <c r="R255" s="38">
        <f t="shared" si="298"/>
        <v>0</v>
      </c>
      <c r="S255" s="38">
        <f t="shared" si="299"/>
        <v>313.64</v>
      </c>
      <c r="T255" s="39">
        <f t="shared" si="300"/>
        <v>124.84</v>
      </c>
      <c r="U255" s="38">
        <f t="shared" si="301"/>
        <v>11.76</v>
      </c>
      <c r="V255" s="39">
        <f t="shared" si="302"/>
        <v>159</v>
      </c>
      <c r="W255" s="39">
        <f t="shared" si="303"/>
        <v>0</v>
      </c>
      <c r="X255" s="38">
        <f t="shared" si="304"/>
        <v>609.24</v>
      </c>
      <c r="Y255" s="38">
        <f t="shared" si="305"/>
        <v>1992.88</v>
      </c>
      <c r="Z255" s="35"/>
      <c r="AA255" s="41" t="s">
        <v>58</v>
      </c>
      <c r="AB255" s="42">
        <f t="shared" ref="AB255:AH255" si="331">K255+R255</f>
        <v>70.57</v>
      </c>
      <c r="AC255" s="42">
        <f t="shared" si="331"/>
        <v>940.93</v>
      </c>
      <c r="AD255" s="42">
        <f t="shared" si="331"/>
        <v>624.18</v>
      </c>
      <c r="AE255" s="42">
        <f t="shared" si="331"/>
        <v>39.2</v>
      </c>
      <c r="AF255" s="42">
        <f t="shared" si="331"/>
        <v>318</v>
      </c>
      <c r="AG255" s="42">
        <f t="shared" si="331"/>
        <v>0</v>
      </c>
      <c r="AH255" s="42">
        <f t="shared" si="331"/>
        <v>1992.88</v>
      </c>
      <c r="AI255" s="41" t="s">
        <v>35</v>
      </c>
      <c r="AJ255" s="15"/>
    </row>
    <row r="256" s="18" customFormat="1" ht="19" customHeight="1" spans="1:36">
      <c r="A256" s="37">
        <f t="shared" si="291"/>
        <v>253</v>
      </c>
      <c r="B256" s="38" t="s">
        <v>189</v>
      </c>
      <c r="C256" s="54" t="s">
        <v>668</v>
      </c>
      <c r="D256" s="78" t="s">
        <v>669</v>
      </c>
      <c r="E256" s="39">
        <v>3920.55</v>
      </c>
      <c r="F256" s="39">
        <v>3920.55</v>
      </c>
      <c r="G256" s="39">
        <v>6241.75</v>
      </c>
      <c r="H256" s="39">
        <v>3920.55</v>
      </c>
      <c r="I256" s="73">
        <v>2200</v>
      </c>
      <c r="J256" s="39"/>
      <c r="K256" s="38">
        <f t="shared" si="258"/>
        <v>70.57</v>
      </c>
      <c r="L256" s="38">
        <f t="shared" si="292"/>
        <v>627.29</v>
      </c>
      <c r="M256" s="39">
        <f t="shared" si="293"/>
        <v>499.34</v>
      </c>
      <c r="N256" s="38">
        <f t="shared" si="294"/>
        <v>27.44</v>
      </c>
      <c r="O256" s="39">
        <f t="shared" si="295"/>
        <v>110</v>
      </c>
      <c r="P256" s="39">
        <f t="shared" si="296"/>
        <v>0</v>
      </c>
      <c r="Q256" s="39">
        <f t="shared" si="297"/>
        <v>1334.64</v>
      </c>
      <c r="R256" s="38">
        <f t="shared" si="298"/>
        <v>0</v>
      </c>
      <c r="S256" s="38">
        <f t="shared" si="299"/>
        <v>313.64</v>
      </c>
      <c r="T256" s="39">
        <f t="shared" si="300"/>
        <v>124.84</v>
      </c>
      <c r="U256" s="38">
        <f t="shared" si="301"/>
        <v>11.76</v>
      </c>
      <c r="V256" s="39">
        <f t="shared" si="302"/>
        <v>110</v>
      </c>
      <c r="W256" s="39">
        <f t="shared" si="303"/>
        <v>0</v>
      </c>
      <c r="X256" s="38">
        <f t="shared" si="304"/>
        <v>560.24</v>
      </c>
      <c r="Y256" s="38">
        <f t="shared" si="305"/>
        <v>1894.88</v>
      </c>
      <c r="Z256" s="35"/>
      <c r="AA256" s="41" t="s">
        <v>52</v>
      </c>
      <c r="AB256" s="42">
        <f t="shared" ref="AB256:AH256" si="332">K256+R256</f>
        <v>70.57</v>
      </c>
      <c r="AC256" s="42">
        <f t="shared" si="332"/>
        <v>940.93</v>
      </c>
      <c r="AD256" s="42">
        <f t="shared" si="332"/>
        <v>624.18</v>
      </c>
      <c r="AE256" s="42">
        <f t="shared" si="332"/>
        <v>39.2</v>
      </c>
      <c r="AF256" s="42">
        <f t="shared" si="332"/>
        <v>220</v>
      </c>
      <c r="AG256" s="42">
        <f t="shared" si="332"/>
        <v>0</v>
      </c>
      <c r="AH256" s="42">
        <f t="shared" si="332"/>
        <v>1894.88</v>
      </c>
      <c r="AI256" s="41" t="s">
        <v>33</v>
      </c>
      <c r="AJ256" s="15"/>
    </row>
    <row r="257" s="18" customFormat="1" ht="19" customHeight="1" spans="1:36">
      <c r="A257" s="37">
        <f t="shared" ref="A257:A301" si="333">ROW()-3</f>
        <v>254</v>
      </c>
      <c r="B257" s="38" t="s">
        <v>186</v>
      </c>
      <c r="C257" s="54" t="s">
        <v>676</v>
      </c>
      <c r="D257" s="78" t="s">
        <v>677</v>
      </c>
      <c r="E257" s="39">
        <v>4200</v>
      </c>
      <c r="F257" s="39">
        <v>4200</v>
      </c>
      <c r="G257" s="39">
        <v>6241.75</v>
      </c>
      <c r="H257" s="39">
        <v>4200</v>
      </c>
      <c r="I257" s="73">
        <v>4180</v>
      </c>
      <c r="J257" s="39"/>
      <c r="K257" s="38">
        <f t="shared" si="258"/>
        <v>75.6</v>
      </c>
      <c r="L257" s="38">
        <f t="shared" ref="L257:L292" si="334">ROUND(F257*0.16,2)</f>
        <v>672</v>
      </c>
      <c r="M257" s="39">
        <f t="shared" ref="M257:M292" si="335">ROUND(G257*0.08,2)</f>
        <v>499.34</v>
      </c>
      <c r="N257" s="38">
        <f t="shared" ref="N257:N292" si="336">ROUND(H257*0.007,2)</f>
        <v>29.4</v>
      </c>
      <c r="O257" s="39">
        <f t="shared" ref="O257:O292" si="337">I257*5%</f>
        <v>209</v>
      </c>
      <c r="P257" s="39">
        <f t="shared" ref="P257:P292" si="338">J257*50%</f>
        <v>0</v>
      </c>
      <c r="Q257" s="39">
        <f t="shared" ref="Q257:Q292" si="339">SUM(K257:P257)</f>
        <v>1485.34</v>
      </c>
      <c r="R257" s="38">
        <f t="shared" ref="R257:R292" si="340">E257*0</f>
        <v>0</v>
      </c>
      <c r="S257" s="38">
        <f t="shared" ref="S257:S292" si="341">ROUND(F257*0.08,2)</f>
        <v>336</v>
      </c>
      <c r="T257" s="39">
        <f t="shared" ref="T257:T292" si="342">ROUND(G257*0.02,2)</f>
        <v>124.84</v>
      </c>
      <c r="U257" s="38">
        <f t="shared" ref="U257:U292" si="343">ROUND(H257*0.003,2)</f>
        <v>12.6</v>
      </c>
      <c r="V257" s="39">
        <f t="shared" ref="V257:V292" si="344">I257*5%</f>
        <v>209</v>
      </c>
      <c r="W257" s="39">
        <f t="shared" ref="W257:W292" si="345">J257*50%</f>
        <v>0</v>
      </c>
      <c r="X257" s="38">
        <f t="shared" ref="X257:X292" si="346">SUM(R257:W257)</f>
        <v>682.44</v>
      </c>
      <c r="Y257" s="38">
        <f t="shared" ref="Y257:Y292" si="347">Q257+X257</f>
        <v>2167.78</v>
      </c>
      <c r="Z257" s="35"/>
      <c r="AA257" s="41" t="s">
        <v>76</v>
      </c>
      <c r="AB257" s="42">
        <f t="shared" ref="AB257:AH257" si="348">K257+R257</f>
        <v>75.6</v>
      </c>
      <c r="AC257" s="42">
        <f t="shared" si="348"/>
        <v>1008</v>
      </c>
      <c r="AD257" s="42">
        <f t="shared" si="348"/>
        <v>624.18</v>
      </c>
      <c r="AE257" s="42">
        <f t="shared" si="348"/>
        <v>42</v>
      </c>
      <c r="AF257" s="42">
        <f t="shared" si="348"/>
        <v>418</v>
      </c>
      <c r="AG257" s="42">
        <f t="shared" si="348"/>
        <v>0</v>
      </c>
      <c r="AH257" s="42">
        <f t="shared" si="348"/>
        <v>2167.78</v>
      </c>
      <c r="AI257" s="41" t="s">
        <v>36</v>
      </c>
      <c r="AJ257" s="15"/>
    </row>
    <row r="258" s="18" customFormat="1" ht="19" customHeight="1" spans="1:36">
      <c r="A258" s="37">
        <f t="shared" si="333"/>
        <v>255</v>
      </c>
      <c r="B258" s="38" t="s">
        <v>110</v>
      </c>
      <c r="C258" s="54" t="s">
        <v>678</v>
      </c>
      <c r="D258" s="226" t="s">
        <v>679</v>
      </c>
      <c r="E258" s="39">
        <v>3920.55</v>
      </c>
      <c r="F258" s="39">
        <v>3920.55</v>
      </c>
      <c r="G258" s="39">
        <v>6241.75</v>
      </c>
      <c r="H258" s="39">
        <v>3920.55</v>
      </c>
      <c r="I258" s="73">
        <v>2200</v>
      </c>
      <c r="J258" s="39"/>
      <c r="K258" s="38">
        <f t="shared" si="258"/>
        <v>70.57</v>
      </c>
      <c r="L258" s="38">
        <f t="shared" si="334"/>
        <v>627.29</v>
      </c>
      <c r="M258" s="39">
        <f t="shared" si="335"/>
        <v>499.34</v>
      </c>
      <c r="N258" s="38">
        <f t="shared" si="336"/>
        <v>27.44</v>
      </c>
      <c r="O258" s="39">
        <f t="shared" si="337"/>
        <v>110</v>
      </c>
      <c r="P258" s="39">
        <f t="shared" si="338"/>
        <v>0</v>
      </c>
      <c r="Q258" s="39">
        <f t="shared" si="339"/>
        <v>1334.64</v>
      </c>
      <c r="R258" s="38">
        <f t="shared" si="340"/>
        <v>0</v>
      </c>
      <c r="S258" s="38">
        <f t="shared" si="341"/>
        <v>313.64</v>
      </c>
      <c r="T258" s="39">
        <f t="shared" si="342"/>
        <v>124.84</v>
      </c>
      <c r="U258" s="38">
        <f t="shared" si="343"/>
        <v>11.76</v>
      </c>
      <c r="V258" s="39">
        <f t="shared" si="344"/>
        <v>110</v>
      </c>
      <c r="W258" s="39">
        <f t="shared" si="345"/>
        <v>0</v>
      </c>
      <c r="X258" s="38">
        <f t="shared" si="346"/>
        <v>560.24</v>
      </c>
      <c r="Y258" s="38">
        <f t="shared" si="347"/>
        <v>1894.88</v>
      </c>
      <c r="Z258" s="35"/>
      <c r="AA258" s="41" t="s">
        <v>62</v>
      </c>
      <c r="AB258" s="42">
        <f t="shared" ref="AB258:AH258" si="349">K258+R258</f>
        <v>70.57</v>
      </c>
      <c r="AC258" s="42">
        <f t="shared" si="349"/>
        <v>940.93</v>
      </c>
      <c r="AD258" s="42">
        <f t="shared" si="349"/>
        <v>624.18</v>
      </c>
      <c r="AE258" s="42">
        <f t="shared" si="349"/>
        <v>39.2</v>
      </c>
      <c r="AF258" s="42">
        <f t="shared" si="349"/>
        <v>220</v>
      </c>
      <c r="AG258" s="42">
        <f t="shared" si="349"/>
        <v>0</v>
      </c>
      <c r="AH258" s="42">
        <f t="shared" si="349"/>
        <v>1894.88</v>
      </c>
      <c r="AI258" s="41" t="s">
        <v>33</v>
      </c>
      <c r="AJ258" s="15"/>
    </row>
    <row r="259" s="18" customFormat="1" ht="19" customHeight="1" spans="1:36">
      <c r="A259" s="37">
        <f t="shared" si="333"/>
        <v>256</v>
      </c>
      <c r="B259" s="38" t="s">
        <v>153</v>
      </c>
      <c r="C259" s="54" t="s">
        <v>680</v>
      </c>
      <c r="D259" s="78" t="s">
        <v>681</v>
      </c>
      <c r="E259" s="39">
        <v>3920.55</v>
      </c>
      <c r="F259" s="39">
        <v>3920.55</v>
      </c>
      <c r="G259" s="39">
        <v>6241.75</v>
      </c>
      <c r="H259" s="39">
        <v>3920.55</v>
      </c>
      <c r="I259" s="73">
        <v>3180</v>
      </c>
      <c r="J259" s="39"/>
      <c r="K259" s="38">
        <f t="shared" si="258"/>
        <v>70.57</v>
      </c>
      <c r="L259" s="38">
        <f t="shared" si="334"/>
        <v>627.29</v>
      </c>
      <c r="M259" s="39">
        <f t="shared" si="335"/>
        <v>499.34</v>
      </c>
      <c r="N259" s="38">
        <f t="shared" si="336"/>
        <v>27.44</v>
      </c>
      <c r="O259" s="39">
        <f t="shared" si="337"/>
        <v>159</v>
      </c>
      <c r="P259" s="39">
        <f t="shared" si="338"/>
        <v>0</v>
      </c>
      <c r="Q259" s="39">
        <f t="shared" si="339"/>
        <v>1383.64</v>
      </c>
      <c r="R259" s="38">
        <f t="shared" si="340"/>
        <v>0</v>
      </c>
      <c r="S259" s="38">
        <f t="shared" si="341"/>
        <v>313.64</v>
      </c>
      <c r="T259" s="39">
        <f t="shared" si="342"/>
        <v>124.84</v>
      </c>
      <c r="U259" s="38">
        <f t="shared" si="343"/>
        <v>11.76</v>
      </c>
      <c r="V259" s="39">
        <f t="shared" si="344"/>
        <v>159</v>
      </c>
      <c r="W259" s="39">
        <f t="shared" si="345"/>
        <v>0</v>
      </c>
      <c r="X259" s="38">
        <f t="shared" si="346"/>
        <v>609.24</v>
      </c>
      <c r="Y259" s="38">
        <f t="shared" si="347"/>
        <v>1992.88</v>
      </c>
      <c r="Z259" s="35"/>
      <c r="AA259" s="41" t="s">
        <v>77</v>
      </c>
      <c r="AB259" s="42">
        <f t="shared" ref="AB259:AH259" si="350">K259+R259</f>
        <v>70.57</v>
      </c>
      <c r="AC259" s="42">
        <f t="shared" si="350"/>
        <v>940.93</v>
      </c>
      <c r="AD259" s="42">
        <f t="shared" si="350"/>
        <v>624.18</v>
      </c>
      <c r="AE259" s="42">
        <f t="shared" si="350"/>
        <v>39.2</v>
      </c>
      <c r="AF259" s="42">
        <f t="shared" si="350"/>
        <v>318</v>
      </c>
      <c r="AG259" s="42">
        <f t="shared" si="350"/>
        <v>0</v>
      </c>
      <c r="AH259" s="42">
        <f t="shared" si="350"/>
        <v>1992.88</v>
      </c>
      <c r="AI259" s="41" t="s">
        <v>36</v>
      </c>
      <c r="AJ259" s="15"/>
    </row>
    <row r="260" s="18" customFormat="1" ht="19" customHeight="1" spans="1:36">
      <c r="A260" s="37">
        <f t="shared" si="333"/>
        <v>257</v>
      </c>
      <c r="B260" s="38" t="s">
        <v>186</v>
      </c>
      <c r="C260" s="68" t="s">
        <v>682</v>
      </c>
      <c r="D260" s="113" t="s">
        <v>683</v>
      </c>
      <c r="E260" s="39">
        <v>3920.55</v>
      </c>
      <c r="F260" s="39">
        <v>3920.55</v>
      </c>
      <c r="G260" s="39">
        <v>6241.75</v>
      </c>
      <c r="H260" s="39">
        <v>3920.55</v>
      </c>
      <c r="I260" s="73">
        <v>3180</v>
      </c>
      <c r="J260" s="39"/>
      <c r="K260" s="38">
        <f t="shared" si="258"/>
        <v>70.57</v>
      </c>
      <c r="L260" s="38">
        <f t="shared" si="334"/>
        <v>627.29</v>
      </c>
      <c r="M260" s="39">
        <f t="shared" si="335"/>
        <v>499.34</v>
      </c>
      <c r="N260" s="38">
        <f t="shared" si="336"/>
        <v>27.44</v>
      </c>
      <c r="O260" s="39">
        <f t="shared" si="337"/>
        <v>159</v>
      </c>
      <c r="P260" s="39">
        <f t="shared" si="338"/>
        <v>0</v>
      </c>
      <c r="Q260" s="39">
        <f t="shared" si="339"/>
        <v>1383.64</v>
      </c>
      <c r="R260" s="38">
        <f t="shared" si="340"/>
        <v>0</v>
      </c>
      <c r="S260" s="38">
        <f t="shared" si="341"/>
        <v>313.64</v>
      </c>
      <c r="T260" s="39">
        <f t="shared" si="342"/>
        <v>124.84</v>
      </c>
      <c r="U260" s="38">
        <f t="shared" si="343"/>
        <v>11.76</v>
      </c>
      <c r="V260" s="39">
        <f t="shared" si="344"/>
        <v>159</v>
      </c>
      <c r="W260" s="39">
        <f t="shared" si="345"/>
        <v>0</v>
      </c>
      <c r="X260" s="38">
        <f t="shared" si="346"/>
        <v>609.24</v>
      </c>
      <c r="Y260" s="38">
        <f t="shared" si="347"/>
        <v>1992.88</v>
      </c>
      <c r="Z260" s="35"/>
      <c r="AA260" s="41" t="s">
        <v>66</v>
      </c>
      <c r="AB260" s="42">
        <f t="shared" ref="AB260:AH260" si="351">K260+R260</f>
        <v>70.57</v>
      </c>
      <c r="AC260" s="42">
        <f t="shared" si="351"/>
        <v>940.93</v>
      </c>
      <c r="AD260" s="42">
        <f t="shared" si="351"/>
        <v>624.18</v>
      </c>
      <c r="AE260" s="42">
        <f t="shared" si="351"/>
        <v>39.2</v>
      </c>
      <c r="AF260" s="42">
        <f t="shared" si="351"/>
        <v>318</v>
      </c>
      <c r="AG260" s="42">
        <f t="shared" si="351"/>
        <v>0</v>
      </c>
      <c r="AH260" s="42">
        <f t="shared" si="351"/>
        <v>1992.88</v>
      </c>
      <c r="AI260" s="41" t="s">
        <v>36</v>
      </c>
      <c r="AJ260" s="15"/>
    </row>
    <row r="261" ht="17" customHeight="1" spans="1:36">
      <c r="A261" s="37">
        <f t="shared" si="333"/>
        <v>258</v>
      </c>
      <c r="B261" s="38" t="s">
        <v>189</v>
      </c>
      <c r="C261" s="68" t="s">
        <v>684</v>
      </c>
      <c r="D261" s="55" t="s">
        <v>685</v>
      </c>
      <c r="E261" s="39">
        <v>3920.55</v>
      </c>
      <c r="F261" s="39">
        <v>3920.55</v>
      </c>
      <c r="G261" s="39">
        <v>6241.75</v>
      </c>
      <c r="H261" s="39">
        <v>3920.55</v>
      </c>
      <c r="I261" s="73">
        <v>2200</v>
      </c>
      <c r="J261" s="39"/>
      <c r="K261" s="38">
        <f t="shared" si="258"/>
        <v>70.57</v>
      </c>
      <c r="L261" s="38">
        <f t="shared" si="334"/>
        <v>627.29</v>
      </c>
      <c r="M261" s="39">
        <f t="shared" si="335"/>
        <v>499.34</v>
      </c>
      <c r="N261" s="38">
        <f t="shared" si="336"/>
        <v>27.44</v>
      </c>
      <c r="O261" s="39">
        <f t="shared" si="337"/>
        <v>110</v>
      </c>
      <c r="P261" s="39">
        <f t="shared" si="338"/>
        <v>0</v>
      </c>
      <c r="Q261" s="39">
        <f t="shared" si="339"/>
        <v>1334.64</v>
      </c>
      <c r="R261" s="38">
        <f t="shared" si="340"/>
        <v>0</v>
      </c>
      <c r="S261" s="38">
        <f t="shared" si="341"/>
        <v>313.64</v>
      </c>
      <c r="T261" s="39">
        <f t="shared" si="342"/>
        <v>124.84</v>
      </c>
      <c r="U261" s="38">
        <f t="shared" si="343"/>
        <v>11.76</v>
      </c>
      <c r="V261" s="39">
        <f t="shared" si="344"/>
        <v>110</v>
      </c>
      <c r="W261" s="39">
        <f t="shared" si="345"/>
        <v>0</v>
      </c>
      <c r="X261" s="38">
        <f t="shared" si="346"/>
        <v>560.24</v>
      </c>
      <c r="Y261" s="38">
        <f t="shared" si="347"/>
        <v>1894.88</v>
      </c>
      <c r="Z261" s="35"/>
      <c r="AA261" s="41" t="s">
        <v>52</v>
      </c>
      <c r="AB261" s="42">
        <f t="shared" ref="AB261:AH261" si="352">K261+R261</f>
        <v>70.57</v>
      </c>
      <c r="AC261" s="42">
        <f t="shared" si="352"/>
        <v>940.93</v>
      </c>
      <c r="AD261" s="42">
        <f t="shared" si="352"/>
        <v>624.18</v>
      </c>
      <c r="AE261" s="42">
        <f t="shared" si="352"/>
        <v>39.2</v>
      </c>
      <c r="AF261" s="42">
        <f t="shared" si="352"/>
        <v>220</v>
      </c>
      <c r="AG261" s="42">
        <f t="shared" si="352"/>
        <v>0</v>
      </c>
      <c r="AH261" s="42">
        <f t="shared" si="352"/>
        <v>1894.88</v>
      </c>
      <c r="AI261" s="41" t="s">
        <v>33</v>
      </c>
      <c r="AJ261" s="15"/>
    </row>
    <row r="262" ht="17" customHeight="1" spans="1:36">
      <c r="A262" s="37">
        <f t="shared" si="333"/>
        <v>259</v>
      </c>
      <c r="B262" s="38" t="s">
        <v>129</v>
      </c>
      <c r="C262" s="68" t="s">
        <v>686</v>
      </c>
      <c r="D262" s="227" t="s">
        <v>687</v>
      </c>
      <c r="E262" s="39">
        <v>3920.55</v>
      </c>
      <c r="F262" s="39">
        <v>3920.55</v>
      </c>
      <c r="G262" s="39">
        <v>6241.75</v>
      </c>
      <c r="H262" s="39">
        <v>3920.55</v>
      </c>
      <c r="I262" s="73">
        <v>3180</v>
      </c>
      <c r="J262" s="39"/>
      <c r="K262" s="38">
        <f t="shared" ref="K262:K302" si="353">ROUND(E262*0.018,2)</f>
        <v>70.57</v>
      </c>
      <c r="L262" s="38">
        <f t="shared" si="334"/>
        <v>627.29</v>
      </c>
      <c r="M262" s="39">
        <f t="shared" si="335"/>
        <v>499.34</v>
      </c>
      <c r="N262" s="38">
        <f t="shared" si="336"/>
        <v>27.44</v>
      </c>
      <c r="O262" s="39">
        <f t="shared" si="337"/>
        <v>159</v>
      </c>
      <c r="P262" s="39">
        <f t="shared" si="338"/>
        <v>0</v>
      </c>
      <c r="Q262" s="39">
        <f t="shared" si="339"/>
        <v>1383.64</v>
      </c>
      <c r="R262" s="38">
        <f t="shared" si="340"/>
        <v>0</v>
      </c>
      <c r="S262" s="38">
        <f t="shared" si="341"/>
        <v>313.64</v>
      </c>
      <c r="T262" s="39">
        <f t="shared" si="342"/>
        <v>124.84</v>
      </c>
      <c r="U262" s="38">
        <f t="shared" si="343"/>
        <v>11.76</v>
      </c>
      <c r="V262" s="39">
        <f t="shared" si="344"/>
        <v>159</v>
      </c>
      <c r="W262" s="39">
        <f t="shared" si="345"/>
        <v>0</v>
      </c>
      <c r="X262" s="38">
        <f t="shared" si="346"/>
        <v>609.24</v>
      </c>
      <c r="Y262" s="38">
        <f t="shared" si="347"/>
        <v>1992.88</v>
      </c>
      <c r="Z262" s="35"/>
      <c r="AA262" s="41" t="s">
        <v>58</v>
      </c>
      <c r="AB262" s="42">
        <f t="shared" ref="AB262:AH262" si="354">K262+R262</f>
        <v>70.57</v>
      </c>
      <c r="AC262" s="42">
        <f t="shared" si="354"/>
        <v>940.93</v>
      </c>
      <c r="AD262" s="42">
        <f t="shared" si="354"/>
        <v>624.18</v>
      </c>
      <c r="AE262" s="42">
        <f t="shared" si="354"/>
        <v>39.2</v>
      </c>
      <c r="AF262" s="42">
        <f t="shared" si="354"/>
        <v>318</v>
      </c>
      <c r="AG262" s="42">
        <f t="shared" si="354"/>
        <v>0</v>
      </c>
      <c r="AH262" s="42">
        <f t="shared" si="354"/>
        <v>1992.88</v>
      </c>
      <c r="AI262" s="41" t="s">
        <v>35</v>
      </c>
      <c r="AJ262" s="15"/>
    </row>
    <row r="263" ht="17" customHeight="1" spans="1:36">
      <c r="A263" s="37">
        <f t="shared" si="333"/>
        <v>260</v>
      </c>
      <c r="B263" s="38" t="s">
        <v>459</v>
      </c>
      <c r="C263" s="54" t="s">
        <v>688</v>
      </c>
      <c r="D263" s="55" t="s">
        <v>689</v>
      </c>
      <c r="E263" s="39">
        <v>3920.55</v>
      </c>
      <c r="F263" s="39">
        <v>3920.55</v>
      </c>
      <c r="G263" s="39">
        <v>6241.75</v>
      </c>
      <c r="H263" s="39">
        <v>3920.55</v>
      </c>
      <c r="I263" s="73">
        <v>2200</v>
      </c>
      <c r="J263" s="39"/>
      <c r="K263" s="38">
        <f t="shared" si="353"/>
        <v>70.57</v>
      </c>
      <c r="L263" s="38">
        <f t="shared" si="334"/>
        <v>627.29</v>
      </c>
      <c r="M263" s="39">
        <f t="shared" si="335"/>
        <v>499.34</v>
      </c>
      <c r="N263" s="38">
        <f t="shared" si="336"/>
        <v>27.44</v>
      </c>
      <c r="O263" s="39">
        <f t="shared" si="337"/>
        <v>110</v>
      </c>
      <c r="P263" s="39">
        <f t="shared" si="338"/>
        <v>0</v>
      </c>
      <c r="Q263" s="39">
        <f t="shared" si="339"/>
        <v>1334.64</v>
      </c>
      <c r="R263" s="38">
        <f t="shared" si="340"/>
        <v>0</v>
      </c>
      <c r="S263" s="38">
        <f t="shared" si="341"/>
        <v>313.64</v>
      </c>
      <c r="T263" s="39">
        <f t="shared" si="342"/>
        <v>124.84</v>
      </c>
      <c r="U263" s="38">
        <f t="shared" si="343"/>
        <v>11.76</v>
      </c>
      <c r="V263" s="39">
        <f t="shared" si="344"/>
        <v>110</v>
      </c>
      <c r="W263" s="39">
        <f t="shared" si="345"/>
        <v>0</v>
      </c>
      <c r="X263" s="38">
        <f t="shared" si="346"/>
        <v>560.24</v>
      </c>
      <c r="Y263" s="38">
        <f t="shared" si="347"/>
        <v>1894.88</v>
      </c>
      <c r="Z263" s="35"/>
      <c r="AA263" s="41" t="s">
        <v>49</v>
      </c>
      <c r="AB263" s="42">
        <f t="shared" ref="AB263:AH263" si="355">K263+R263</f>
        <v>70.57</v>
      </c>
      <c r="AC263" s="42">
        <f t="shared" si="355"/>
        <v>940.93</v>
      </c>
      <c r="AD263" s="42">
        <f t="shared" si="355"/>
        <v>624.18</v>
      </c>
      <c r="AE263" s="42">
        <f t="shared" si="355"/>
        <v>39.2</v>
      </c>
      <c r="AF263" s="42">
        <f t="shared" si="355"/>
        <v>220</v>
      </c>
      <c r="AG263" s="42">
        <f t="shared" si="355"/>
        <v>0</v>
      </c>
      <c r="AH263" s="42">
        <f t="shared" si="355"/>
        <v>1894.88</v>
      </c>
      <c r="AI263" s="41" t="s">
        <v>33</v>
      </c>
      <c r="AJ263" s="15"/>
    </row>
    <row r="264" ht="17" customHeight="1" spans="1:36">
      <c r="A264" s="37">
        <f t="shared" si="333"/>
        <v>261</v>
      </c>
      <c r="B264" s="38" t="s">
        <v>195</v>
      </c>
      <c r="C264" s="54" t="s">
        <v>690</v>
      </c>
      <c r="D264" s="55" t="s">
        <v>691</v>
      </c>
      <c r="E264" s="39">
        <v>3920.55</v>
      </c>
      <c r="F264" s="39">
        <v>3920.55</v>
      </c>
      <c r="G264" s="39">
        <v>6241.75</v>
      </c>
      <c r="H264" s="39">
        <v>3920.55</v>
      </c>
      <c r="I264" s="73">
        <v>3180</v>
      </c>
      <c r="J264" s="39"/>
      <c r="K264" s="38">
        <f t="shared" si="353"/>
        <v>70.57</v>
      </c>
      <c r="L264" s="38">
        <f t="shared" si="334"/>
        <v>627.29</v>
      </c>
      <c r="M264" s="39">
        <f t="shared" si="335"/>
        <v>499.34</v>
      </c>
      <c r="N264" s="38">
        <f t="shared" si="336"/>
        <v>27.44</v>
      </c>
      <c r="O264" s="39">
        <f t="shared" si="337"/>
        <v>159</v>
      </c>
      <c r="P264" s="39">
        <f t="shared" si="338"/>
        <v>0</v>
      </c>
      <c r="Q264" s="39">
        <f t="shared" si="339"/>
        <v>1383.64</v>
      </c>
      <c r="R264" s="38">
        <f t="shared" si="340"/>
        <v>0</v>
      </c>
      <c r="S264" s="38">
        <f t="shared" si="341"/>
        <v>313.64</v>
      </c>
      <c r="T264" s="39">
        <f t="shared" si="342"/>
        <v>124.84</v>
      </c>
      <c r="U264" s="38">
        <f t="shared" si="343"/>
        <v>11.76</v>
      </c>
      <c r="V264" s="39">
        <f t="shared" si="344"/>
        <v>159</v>
      </c>
      <c r="W264" s="39">
        <f t="shared" si="345"/>
        <v>0</v>
      </c>
      <c r="X264" s="38">
        <f t="shared" si="346"/>
        <v>609.24</v>
      </c>
      <c r="Y264" s="38">
        <f t="shared" si="347"/>
        <v>1992.88</v>
      </c>
      <c r="Z264" s="35"/>
      <c r="AA264" s="41" t="s">
        <v>67</v>
      </c>
      <c r="AB264" s="42">
        <f t="shared" ref="AB264:AH264" si="356">K264+R264</f>
        <v>70.57</v>
      </c>
      <c r="AC264" s="42">
        <f t="shared" si="356"/>
        <v>940.93</v>
      </c>
      <c r="AD264" s="42">
        <f t="shared" si="356"/>
        <v>624.18</v>
      </c>
      <c r="AE264" s="42">
        <f t="shared" si="356"/>
        <v>39.2</v>
      </c>
      <c r="AF264" s="42">
        <f t="shared" si="356"/>
        <v>318</v>
      </c>
      <c r="AG264" s="42">
        <f t="shared" si="356"/>
        <v>0</v>
      </c>
      <c r="AH264" s="42">
        <f t="shared" si="356"/>
        <v>1992.88</v>
      </c>
      <c r="AI264" s="41" t="s">
        <v>36</v>
      </c>
      <c r="AJ264" s="15"/>
    </row>
    <row r="265" ht="17" customHeight="1" spans="1:36">
      <c r="A265" s="37">
        <f t="shared" si="333"/>
        <v>262</v>
      </c>
      <c r="B265" s="38" t="s">
        <v>119</v>
      </c>
      <c r="C265" s="54" t="s">
        <v>692</v>
      </c>
      <c r="D265" s="55" t="s">
        <v>693</v>
      </c>
      <c r="E265" s="39">
        <v>3920.55</v>
      </c>
      <c r="F265" s="39">
        <v>3920.55</v>
      </c>
      <c r="G265" s="39">
        <v>6241.75</v>
      </c>
      <c r="H265" s="39">
        <v>3920.55</v>
      </c>
      <c r="I265" s="73">
        <v>3180</v>
      </c>
      <c r="J265" s="39"/>
      <c r="K265" s="38">
        <f t="shared" si="353"/>
        <v>70.57</v>
      </c>
      <c r="L265" s="38">
        <f t="shared" si="334"/>
        <v>627.29</v>
      </c>
      <c r="M265" s="39">
        <f t="shared" si="335"/>
        <v>499.34</v>
      </c>
      <c r="N265" s="38">
        <f t="shared" si="336"/>
        <v>27.44</v>
      </c>
      <c r="O265" s="39">
        <f t="shared" si="337"/>
        <v>159</v>
      </c>
      <c r="P265" s="39">
        <f t="shared" si="338"/>
        <v>0</v>
      </c>
      <c r="Q265" s="39">
        <f t="shared" si="339"/>
        <v>1383.64</v>
      </c>
      <c r="R265" s="38">
        <f t="shared" si="340"/>
        <v>0</v>
      </c>
      <c r="S265" s="38">
        <f t="shared" si="341"/>
        <v>313.64</v>
      </c>
      <c r="T265" s="39">
        <f t="shared" si="342"/>
        <v>124.84</v>
      </c>
      <c r="U265" s="38">
        <f t="shared" si="343"/>
        <v>11.76</v>
      </c>
      <c r="V265" s="39">
        <f t="shared" si="344"/>
        <v>159</v>
      </c>
      <c r="W265" s="39">
        <f t="shared" si="345"/>
        <v>0</v>
      </c>
      <c r="X265" s="38">
        <f t="shared" si="346"/>
        <v>609.24</v>
      </c>
      <c r="Y265" s="38">
        <f t="shared" si="347"/>
        <v>1992.88</v>
      </c>
      <c r="Z265" s="35"/>
      <c r="AA265" s="41" t="s">
        <v>62</v>
      </c>
      <c r="AB265" s="42">
        <f t="shared" ref="AB265:AH265" si="357">K265+R265</f>
        <v>70.57</v>
      </c>
      <c r="AC265" s="42">
        <f t="shared" si="357"/>
        <v>940.93</v>
      </c>
      <c r="AD265" s="42">
        <f t="shared" si="357"/>
        <v>624.18</v>
      </c>
      <c r="AE265" s="42">
        <f t="shared" si="357"/>
        <v>39.2</v>
      </c>
      <c r="AF265" s="42">
        <f t="shared" si="357"/>
        <v>318</v>
      </c>
      <c r="AG265" s="42">
        <f t="shared" si="357"/>
        <v>0</v>
      </c>
      <c r="AH265" s="42">
        <f t="shared" si="357"/>
        <v>1992.88</v>
      </c>
      <c r="AI265" s="41" t="s">
        <v>35</v>
      </c>
      <c r="AJ265" s="15"/>
    </row>
    <row r="266" ht="17" customHeight="1" spans="1:36">
      <c r="A266" s="37">
        <f t="shared" si="333"/>
        <v>263</v>
      </c>
      <c r="B266" s="38" t="s">
        <v>46</v>
      </c>
      <c r="C266" s="54" t="s">
        <v>694</v>
      </c>
      <c r="D266" s="55" t="s">
        <v>695</v>
      </c>
      <c r="E266" s="39">
        <v>3920.55</v>
      </c>
      <c r="F266" s="39">
        <v>3920.55</v>
      </c>
      <c r="G266" s="39">
        <v>6241.75</v>
      </c>
      <c r="H266" s="39">
        <v>3920.55</v>
      </c>
      <c r="I266" s="73">
        <v>3180</v>
      </c>
      <c r="J266" s="39"/>
      <c r="K266" s="38">
        <f t="shared" si="353"/>
        <v>70.57</v>
      </c>
      <c r="L266" s="38">
        <f t="shared" si="334"/>
        <v>627.29</v>
      </c>
      <c r="M266" s="39">
        <f t="shared" si="335"/>
        <v>499.34</v>
      </c>
      <c r="N266" s="38">
        <f t="shared" si="336"/>
        <v>27.44</v>
      </c>
      <c r="O266" s="39">
        <f t="shared" si="337"/>
        <v>159</v>
      </c>
      <c r="P266" s="39">
        <f t="shared" si="338"/>
        <v>0</v>
      </c>
      <c r="Q266" s="39">
        <f t="shared" si="339"/>
        <v>1383.64</v>
      </c>
      <c r="R266" s="38">
        <f t="shared" si="340"/>
        <v>0</v>
      </c>
      <c r="S266" s="38">
        <f t="shared" si="341"/>
        <v>313.64</v>
      </c>
      <c r="T266" s="39">
        <f t="shared" si="342"/>
        <v>124.84</v>
      </c>
      <c r="U266" s="38">
        <f t="shared" si="343"/>
        <v>11.76</v>
      </c>
      <c r="V266" s="39">
        <f t="shared" si="344"/>
        <v>159</v>
      </c>
      <c r="W266" s="39">
        <f t="shared" si="345"/>
        <v>0</v>
      </c>
      <c r="X266" s="38">
        <f t="shared" si="346"/>
        <v>609.24</v>
      </c>
      <c r="Y266" s="38">
        <f t="shared" si="347"/>
        <v>1992.88</v>
      </c>
      <c r="Z266" s="35"/>
      <c r="AA266" s="41" t="s">
        <v>46</v>
      </c>
      <c r="AB266" s="42">
        <f t="shared" ref="AB266:AH266" si="358">K266+R266</f>
        <v>70.57</v>
      </c>
      <c r="AC266" s="42">
        <f t="shared" si="358"/>
        <v>940.93</v>
      </c>
      <c r="AD266" s="42">
        <f t="shared" si="358"/>
        <v>624.18</v>
      </c>
      <c r="AE266" s="42">
        <f t="shared" si="358"/>
        <v>39.2</v>
      </c>
      <c r="AF266" s="42">
        <f t="shared" si="358"/>
        <v>318</v>
      </c>
      <c r="AG266" s="42">
        <f t="shared" si="358"/>
        <v>0</v>
      </c>
      <c r="AH266" s="42">
        <f t="shared" si="358"/>
        <v>1992.88</v>
      </c>
      <c r="AI266" s="41" t="s">
        <v>31</v>
      </c>
      <c r="AJ266" s="15"/>
    </row>
    <row r="267" ht="17" customHeight="1" spans="1:36">
      <c r="A267" s="37">
        <f t="shared" si="333"/>
        <v>264</v>
      </c>
      <c r="B267" s="38" t="s">
        <v>122</v>
      </c>
      <c r="C267" s="54" t="s">
        <v>696</v>
      </c>
      <c r="D267" s="55" t="s">
        <v>697</v>
      </c>
      <c r="E267" s="39">
        <v>3920.55</v>
      </c>
      <c r="F267" s="39">
        <v>3920.55</v>
      </c>
      <c r="G267" s="39">
        <v>6241.75</v>
      </c>
      <c r="H267" s="39">
        <v>3920.55</v>
      </c>
      <c r="I267" s="73">
        <v>3180</v>
      </c>
      <c r="J267" s="39"/>
      <c r="K267" s="38">
        <f t="shared" si="353"/>
        <v>70.57</v>
      </c>
      <c r="L267" s="38">
        <f t="shared" si="334"/>
        <v>627.29</v>
      </c>
      <c r="M267" s="39">
        <f t="shared" si="335"/>
        <v>499.34</v>
      </c>
      <c r="N267" s="38">
        <f t="shared" si="336"/>
        <v>27.44</v>
      </c>
      <c r="O267" s="39">
        <f t="shared" si="337"/>
        <v>159</v>
      </c>
      <c r="P267" s="39">
        <f t="shared" si="338"/>
        <v>0</v>
      </c>
      <c r="Q267" s="39">
        <f t="shared" si="339"/>
        <v>1383.64</v>
      </c>
      <c r="R267" s="38">
        <f t="shared" si="340"/>
        <v>0</v>
      </c>
      <c r="S267" s="38">
        <f t="shared" si="341"/>
        <v>313.64</v>
      </c>
      <c r="T267" s="39">
        <f t="shared" si="342"/>
        <v>124.84</v>
      </c>
      <c r="U267" s="38">
        <f t="shared" si="343"/>
        <v>11.76</v>
      </c>
      <c r="V267" s="39">
        <f t="shared" si="344"/>
        <v>159</v>
      </c>
      <c r="W267" s="39">
        <f t="shared" si="345"/>
        <v>0</v>
      </c>
      <c r="X267" s="38">
        <f t="shared" si="346"/>
        <v>609.24</v>
      </c>
      <c r="Y267" s="38">
        <f t="shared" si="347"/>
        <v>1992.88</v>
      </c>
      <c r="Z267" s="35"/>
      <c r="AA267" s="41" t="s">
        <v>65</v>
      </c>
      <c r="AB267" s="42">
        <f t="shared" ref="AB267:AH267" si="359">K267+R267</f>
        <v>70.57</v>
      </c>
      <c r="AC267" s="42">
        <f t="shared" si="359"/>
        <v>940.93</v>
      </c>
      <c r="AD267" s="42">
        <f t="shared" si="359"/>
        <v>624.18</v>
      </c>
      <c r="AE267" s="42">
        <f t="shared" si="359"/>
        <v>39.2</v>
      </c>
      <c r="AF267" s="42">
        <f t="shared" si="359"/>
        <v>318</v>
      </c>
      <c r="AG267" s="42">
        <f t="shared" si="359"/>
        <v>0</v>
      </c>
      <c r="AH267" s="42">
        <f t="shared" si="359"/>
        <v>1992.88</v>
      </c>
      <c r="AI267" s="41" t="s">
        <v>36</v>
      </c>
      <c r="AJ267" s="15"/>
    </row>
    <row r="268" ht="17" customHeight="1" spans="1:36">
      <c r="A268" s="37">
        <f t="shared" si="333"/>
        <v>265</v>
      </c>
      <c r="B268" s="38" t="s">
        <v>347</v>
      </c>
      <c r="C268" s="54" t="s">
        <v>698</v>
      </c>
      <c r="D268" s="55" t="s">
        <v>699</v>
      </c>
      <c r="E268" s="39">
        <v>3920.55</v>
      </c>
      <c r="F268" s="39">
        <v>3920.55</v>
      </c>
      <c r="G268" s="39">
        <v>6241.75</v>
      </c>
      <c r="H268" s="39">
        <v>3920.55</v>
      </c>
      <c r="I268" s="73">
        <v>2200</v>
      </c>
      <c r="J268" s="39"/>
      <c r="K268" s="38">
        <f t="shared" si="353"/>
        <v>70.57</v>
      </c>
      <c r="L268" s="38">
        <f t="shared" si="334"/>
        <v>627.29</v>
      </c>
      <c r="M268" s="39">
        <f t="shared" si="335"/>
        <v>499.34</v>
      </c>
      <c r="N268" s="38">
        <f t="shared" si="336"/>
        <v>27.44</v>
      </c>
      <c r="O268" s="39">
        <f t="shared" si="337"/>
        <v>110</v>
      </c>
      <c r="P268" s="39">
        <f t="shared" si="338"/>
        <v>0</v>
      </c>
      <c r="Q268" s="39">
        <f t="shared" si="339"/>
        <v>1334.64</v>
      </c>
      <c r="R268" s="38">
        <f t="shared" si="340"/>
        <v>0</v>
      </c>
      <c r="S268" s="38">
        <f t="shared" si="341"/>
        <v>313.64</v>
      </c>
      <c r="T268" s="39">
        <f t="shared" si="342"/>
        <v>124.84</v>
      </c>
      <c r="U268" s="38">
        <f t="shared" si="343"/>
        <v>11.76</v>
      </c>
      <c r="V268" s="39">
        <f t="shared" si="344"/>
        <v>110</v>
      </c>
      <c r="W268" s="39">
        <f t="shared" si="345"/>
        <v>0</v>
      </c>
      <c r="X268" s="38">
        <f t="shared" si="346"/>
        <v>560.24</v>
      </c>
      <c r="Y268" s="38">
        <f t="shared" si="347"/>
        <v>1894.88</v>
      </c>
      <c r="Z268" s="35"/>
      <c r="AA268" s="41" t="s">
        <v>75</v>
      </c>
      <c r="AB268" s="42">
        <f t="shared" ref="AB268:AH268" si="360">K268+R268</f>
        <v>70.57</v>
      </c>
      <c r="AC268" s="42">
        <f t="shared" si="360"/>
        <v>940.93</v>
      </c>
      <c r="AD268" s="42">
        <f t="shared" si="360"/>
        <v>624.18</v>
      </c>
      <c r="AE268" s="42">
        <f t="shared" si="360"/>
        <v>39.2</v>
      </c>
      <c r="AF268" s="42">
        <f t="shared" si="360"/>
        <v>220</v>
      </c>
      <c r="AG268" s="42">
        <f t="shared" si="360"/>
        <v>0</v>
      </c>
      <c r="AH268" s="42">
        <f t="shared" si="360"/>
        <v>1894.88</v>
      </c>
      <c r="AI268" s="41" t="s">
        <v>36</v>
      </c>
      <c r="AJ268" s="15"/>
    </row>
    <row r="269" ht="17" customHeight="1" spans="1:36">
      <c r="A269" s="37">
        <f t="shared" si="333"/>
        <v>266</v>
      </c>
      <c r="B269" s="38" t="s">
        <v>195</v>
      </c>
      <c r="C269" s="54" t="s">
        <v>700</v>
      </c>
      <c r="D269" s="55" t="s">
        <v>701</v>
      </c>
      <c r="E269" s="39">
        <v>3920.55</v>
      </c>
      <c r="F269" s="39">
        <v>3920.55</v>
      </c>
      <c r="G269" s="39">
        <v>6241.75</v>
      </c>
      <c r="H269" s="39">
        <v>3920.55</v>
      </c>
      <c r="I269" s="73">
        <v>3180</v>
      </c>
      <c r="J269" s="39"/>
      <c r="K269" s="38">
        <f t="shared" si="353"/>
        <v>70.57</v>
      </c>
      <c r="L269" s="38">
        <f t="shared" si="334"/>
        <v>627.29</v>
      </c>
      <c r="M269" s="39">
        <f t="shared" si="335"/>
        <v>499.34</v>
      </c>
      <c r="N269" s="38">
        <f t="shared" si="336"/>
        <v>27.44</v>
      </c>
      <c r="O269" s="39">
        <f t="shared" si="337"/>
        <v>159</v>
      </c>
      <c r="P269" s="39">
        <f t="shared" si="338"/>
        <v>0</v>
      </c>
      <c r="Q269" s="39">
        <f t="shared" si="339"/>
        <v>1383.64</v>
      </c>
      <c r="R269" s="38">
        <f t="shared" si="340"/>
        <v>0</v>
      </c>
      <c r="S269" s="38">
        <f t="shared" si="341"/>
        <v>313.64</v>
      </c>
      <c r="T269" s="39">
        <f t="shared" si="342"/>
        <v>124.84</v>
      </c>
      <c r="U269" s="38">
        <f t="shared" si="343"/>
        <v>11.76</v>
      </c>
      <c r="V269" s="39">
        <f t="shared" si="344"/>
        <v>159</v>
      </c>
      <c r="W269" s="39">
        <f t="shared" si="345"/>
        <v>0</v>
      </c>
      <c r="X269" s="38">
        <f t="shared" si="346"/>
        <v>609.24</v>
      </c>
      <c r="Y269" s="38">
        <f t="shared" si="347"/>
        <v>1992.88</v>
      </c>
      <c r="Z269" s="35"/>
      <c r="AA269" s="41" t="s">
        <v>73</v>
      </c>
      <c r="AB269" s="42">
        <f t="shared" ref="AB269:AH269" si="361">K269+R269</f>
        <v>70.57</v>
      </c>
      <c r="AC269" s="42">
        <f t="shared" si="361"/>
        <v>940.93</v>
      </c>
      <c r="AD269" s="42">
        <f t="shared" si="361"/>
        <v>624.18</v>
      </c>
      <c r="AE269" s="42">
        <f t="shared" si="361"/>
        <v>39.2</v>
      </c>
      <c r="AF269" s="42">
        <f t="shared" si="361"/>
        <v>318</v>
      </c>
      <c r="AG269" s="42">
        <f t="shared" si="361"/>
        <v>0</v>
      </c>
      <c r="AH269" s="42">
        <f t="shared" si="361"/>
        <v>1992.88</v>
      </c>
      <c r="AI269" s="41" t="s">
        <v>34</v>
      </c>
      <c r="AJ269" s="15"/>
    </row>
    <row r="270" ht="17" customHeight="1" spans="1:36">
      <c r="A270" s="37">
        <f t="shared" si="333"/>
        <v>267</v>
      </c>
      <c r="B270" s="38" t="s">
        <v>195</v>
      </c>
      <c r="C270" s="54" t="s">
        <v>704</v>
      </c>
      <c r="D270" s="55" t="s">
        <v>705</v>
      </c>
      <c r="E270" s="39">
        <v>3920.55</v>
      </c>
      <c r="F270" s="39">
        <v>3920.55</v>
      </c>
      <c r="G270" s="39">
        <v>6241.75</v>
      </c>
      <c r="H270" s="39">
        <v>3920.55</v>
      </c>
      <c r="I270" s="73">
        <v>3180</v>
      </c>
      <c r="J270" s="39"/>
      <c r="K270" s="38">
        <f t="shared" si="353"/>
        <v>70.57</v>
      </c>
      <c r="L270" s="38">
        <f t="shared" si="334"/>
        <v>627.29</v>
      </c>
      <c r="M270" s="39">
        <f t="shared" si="335"/>
        <v>499.34</v>
      </c>
      <c r="N270" s="38">
        <f t="shared" si="336"/>
        <v>27.44</v>
      </c>
      <c r="O270" s="39">
        <f t="shared" si="337"/>
        <v>159</v>
      </c>
      <c r="P270" s="39">
        <f t="shared" si="338"/>
        <v>0</v>
      </c>
      <c r="Q270" s="39">
        <f t="shared" si="339"/>
        <v>1383.64</v>
      </c>
      <c r="R270" s="38">
        <f t="shared" si="340"/>
        <v>0</v>
      </c>
      <c r="S270" s="38">
        <f t="shared" si="341"/>
        <v>313.64</v>
      </c>
      <c r="T270" s="39">
        <f t="shared" si="342"/>
        <v>124.84</v>
      </c>
      <c r="U270" s="38">
        <f t="shared" si="343"/>
        <v>11.76</v>
      </c>
      <c r="V270" s="39">
        <f t="shared" si="344"/>
        <v>159</v>
      </c>
      <c r="W270" s="39">
        <f t="shared" si="345"/>
        <v>0</v>
      </c>
      <c r="X270" s="38">
        <f t="shared" si="346"/>
        <v>609.24</v>
      </c>
      <c r="Y270" s="38">
        <f t="shared" si="347"/>
        <v>1992.88</v>
      </c>
      <c r="Z270" s="35"/>
      <c r="AA270" s="41" t="s">
        <v>54</v>
      </c>
      <c r="AB270" s="42">
        <f t="shared" ref="AB270:AH270" si="362">K270+R270</f>
        <v>70.57</v>
      </c>
      <c r="AC270" s="42">
        <f t="shared" si="362"/>
        <v>940.93</v>
      </c>
      <c r="AD270" s="42">
        <f t="shared" si="362"/>
        <v>624.18</v>
      </c>
      <c r="AE270" s="42">
        <f t="shared" si="362"/>
        <v>39.2</v>
      </c>
      <c r="AF270" s="42">
        <f t="shared" si="362"/>
        <v>318</v>
      </c>
      <c r="AG270" s="42">
        <f t="shared" si="362"/>
        <v>0</v>
      </c>
      <c r="AH270" s="42">
        <f t="shared" si="362"/>
        <v>1992.88</v>
      </c>
      <c r="AI270" s="41" t="s">
        <v>34</v>
      </c>
      <c r="AJ270" s="15"/>
    </row>
    <row r="271" ht="17" customHeight="1" spans="1:36">
      <c r="A271" s="37">
        <f t="shared" si="333"/>
        <v>268</v>
      </c>
      <c r="B271" s="38" t="s">
        <v>110</v>
      </c>
      <c r="C271" s="54" t="s">
        <v>706</v>
      </c>
      <c r="D271" s="55" t="s">
        <v>707</v>
      </c>
      <c r="E271" s="39">
        <v>3920.55</v>
      </c>
      <c r="F271" s="39">
        <v>3920.55</v>
      </c>
      <c r="G271" s="39">
        <v>6241.75</v>
      </c>
      <c r="H271" s="39">
        <v>3920.55</v>
      </c>
      <c r="I271" s="73">
        <v>2200</v>
      </c>
      <c r="J271" s="39"/>
      <c r="K271" s="38">
        <f t="shared" si="353"/>
        <v>70.57</v>
      </c>
      <c r="L271" s="38">
        <f t="shared" si="334"/>
        <v>627.29</v>
      </c>
      <c r="M271" s="39">
        <f t="shared" si="335"/>
        <v>499.34</v>
      </c>
      <c r="N271" s="38">
        <f t="shared" si="336"/>
        <v>27.44</v>
      </c>
      <c r="O271" s="39">
        <f t="shared" si="337"/>
        <v>110</v>
      </c>
      <c r="P271" s="39">
        <f t="shared" si="338"/>
        <v>0</v>
      </c>
      <c r="Q271" s="39">
        <f t="shared" si="339"/>
        <v>1334.64</v>
      </c>
      <c r="R271" s="38">
        <f t="shared" si="340"/>
        <v>0</v>
      </c>
      <c r="S271" s="38">
        <f t="shared" si="341"/>
        <v>313.64</v>
      </c>
      <c r="T271" s="39">
        <f t="shared" si="342"/>
        <v>124.84</v>
      </c>
      <c r="U271" s="38">
        <f t="shared" si="343"/>
        <v>11.76</v>
      </c>
      <c r="V271" s="39">
        <f t="shared" si="344"/>
        <v>110</v>
      </c>
      <c r="W271" s="39">
        <f t="shared" si="345"/>
        <v>0</v>
      </c>
      <c r="X271" s="38">
        <f t="shared" si="346"/>
        <v>560.24</v>
      </c>
      <c r="Y271" s="38">
        <f t="shared" si="347"/>
        <v>1894.88</v>
      </c>
      <c r="Z271" s="35"/>
      <c r="AA271" s="41" t="s">
        <v>62</v>
      </c>
      <c r="AB271" s="42">
        <f t="shared" ref="AB271:AH271" si="363">K271+R271</f>
        <v>70.57</v>
      </c>
      <c r="AC271" s="42">
        <f t="shared" si="363"/>
        <v>940.93</v>
      </c>
      <c r="AD271" s="42">
        <f t="shared" si="363"/>
        <v>624.18</v>
      </c>
      <c r="AE271" s="42">
        <f t="shared" si="363"/>
        <v>39.2</v>
      </c>
      <c r="AF271" s="42">
        <f t="shared" si="363"/>
        <v>220</v>
      </c>
      <c r="AG271" s="42">
        <f t="shared" si="363"/>
        <v>0</v>
      </c>
      <c r="AH271" s="42">
        <f t="shared" si="363"/>
        <v>1894.88</v>
      </c>
      <c r="AI271" s="41" t="s">
        <v>33</v>
      </c>
      <c r="AJ271" s="15"/>
    </row>
    <row r="272" ht="17" customHeight="1" spans="1:36">
      <c r="A272" s="37">
        <f t="shared" si="333"/>
        <v>269</v>
      </c>
      <c r="B272" s="43" t="s">
        <v>119</v>
      </c>
      <c r="C272" s="54" t="s">
        <v>708</v>
      </c>
      <c r="D272" s="55" t="s">
        <v>709</v>
      </c>
      <c r="E272" s="39">
        <v>4500</v>
      </c>
      <c r="F272" s="39">
        <v>4500</v>
      </c>
      <c r="G272" s="39">
        <v>6241.75</v>
      </c>
      <c r="H272" s="39">
        <v>4500</v>
      </c>
      <c r="I272" s="73">
        <v>4180</v>
      </c>
      <c r="J272" s="39"/>
      <c r="K272" s="38">
        <f t="shared" si="353"/>
        <v>81</v>
      </c>
      <c r="L272" s="38">
        <f t="shared" si="334"/>
        <v>720</v>
      </c>
      <c r="M272" s="39">
        <f t="shared" si="335"/>
        <v>499.34</v>
      </c>
      <c r="N272" s="38">
        <f t="shared" si="336"/>
        <v>31.5</v>
      </c>
      <c r="O272" s="39">
        <f t="shared" si="337"/>
        <v>209</v>
      </c>
      <c r="P272" s="39">
        <f t="shared" si="338"/>
        <v>0</v>
      </c>
      <c r="Q272" s="39">
        <f t="shared" si="339"/>
        <v>1540.84</v>
      </c>
      <c r="R272" s="38">
        <f t="shared" si="340"/>
        <v>0</v>
      </c>
      <c r="S272" s="38">
        <f t="shared" si="341"/>
        <v>360</v>
      </c>
      <c r="T272" s="39">
        <f t="shared" si="342"/>
        <v>124.84</v>
      </c>
      <c r="U272" s="38">
        <f t="shared" si="343"/>
        <v>13.5</v>
      </c>
      <c r="V272" s="39">
        <f t="shared" si="344"/>
        <v>209</v>
      </c>
      <c r="W272" s="39">
        <f t="shared" si="345"/>
        <v>0</v>
      </c>
      <c r="X272" s="38">
        <f t="shared" si="346"/>
        <v>707.34</v>
      </c>
      <c r="Y272" s="38">
        <f t="shared" si="347"/>
        <v>2248.18</v>
      </c>
      <c r="Z272" s="35"/>
      <c r="AA272" s="41" t="s">
        <v>74</v>
      </c>
      <c r="AB272" s="42">
        <f t="shared" ref="AB272:AH272" si="364">K272+R272</f>
        <v>81</v>
      </c>
      <c r="AC272" s="42">
        <f t="shared" si="364"/>
        <v>1080</v>
      </c>
      <c r="AD272" s="42">
        <f t="shared" si="364"/>
        <v>624.18</v>
      </c>
      <c r="AE272" s="42">
        <f t="shared" si="364"/>
        <v>45</v>
      </c>
      <c r="AF272" s="42">
        <f t="shared" si="364"/>
        <v>418</v>
      </c>
      <c r="AG272" s="42">
        <f t="shared" si="364"/>
        <v>0</v>
      </c>
      <c r="AH272" s="42">
        <f t="shared" si="364"/>
        <v>2248.18</v>
      </c>
      <c r="AI272" s="41" t="s">
        <v>35</v>
      </c>
      <c r="AJ272" s="15"/>
    </row>
    <row r="273" customFormat="1" ht="17" customHeight="1" spans="1:36">
      <c r="A273" s="37">
        <f t="shared" si="333"/>
        <v>270</v>
      </c>
      <c r="B273" s="43" t="s">
        <v>122</v>
      </c>
      <c r="C273" s="54" t="s">
        <v>710</v>
      </c>
      <c r="D273" s="227" t="s">
        <v>711</v>
      </c>
      <c r="E273" s="39">
        <v>3920.55</v>
      </c>
      <c r="F273" s="39">
        <v>3920.55</v>
      </c>
      <c r="G273" s="39">
        <v>6241.75</v>
      </c>
      <c r="H273" s="39">
        <v>3920.55</v>
      </c>
      <c r="I273" s="73">
        <v>0</v>
      </c>
      <c r="J273" s="39"/>
      <c r="K273" s="38">
        <f t="shared" si="353"/>
        <v>70.57</v>
      </c>
      <c r="L273" s="38">
        <f t="shared" si="334"/>
        <v>627.29</v>
      </c>
      <c r="M273" s="39">
        <f t="shared" si="335"/>
        <v>499.34</v>
      </c>
      <c r="N273" s="38">
        <f t="shared" si="336"/>
        <v>27.44</v>
      </c>
      <c r="O273" s="39">
        <f t="shared" si="337"/>
        <v>0</v>
      </c>
      <c r="P273" s="39">
        <f t="shared" si="338"/>
        <v>0</v>
      </c>
      <c r="Q273" s="39">
        <f t="shared" si="339"/>
        <v>1224.64</v>
      </c>
      <c r="R273" s="38">
        <f t="shared" si="340"/>
        <v>0</v>
      </c>
      <c r="S273" s="38">
        <f t="shared" si="341"/>
        <v>313.64</v>
      </c>
      <c r="T273" s="39">
        <f t="shared" si="342"/>
        <v>124.84</v>
      </c>
      <c r="U273" s="38">
        <f t="shared" si="343"/>
        <v>11.76</v>
      </c>
      <c r="V273" s="39">
        <f t="shared" si="344"/>
        <v>0</v>
      </c>
      <c r="W273" s="39">
        <f t="shared" si="345"/>
        <v>0</v>
      </c>
      <c r="X273" s="38">
        <f t="shared" si="346"/>
        <v>450.24</v>
      </c>
      <c r="Y273" s="38">
        <f t="shared" si="347"/>
        <v>1674.88</v>
      </c>
      <c r="Z273" s="35"/>
      <c r="AA273" s="41" t="s">
        <v>65</v>
      </c>
      <c r="AB273" s="42">
        <f t="shared" ref="AB273:AH273" si="365">K273+R273</f>
        <v>70.57</v>
      </c>
      <c r="AC273" s="42">
        <f t="shared" si="365"/>
        <v>940.93</v>
      </c>
      <c r="AD273" s="42">
        <f t="shared" si="365"/>
        <v>624.18</v>
      </c>
      <c r="AE273" s="42">
        <f t="shared" si="365"/>
        <v>39.2</v>
      </c>
      <c r="AF273" s="42">
        <f t="shared" si="365"/>
        <v>0</v>
      </c>
      <c r="AG273" s="42">
        <f t="shared" si="365"/>
        <v>0</v>
      </c>
      <c r="AH273" s="42">
        <f t="shared" si="365"/>
        <v>1674.88</v>
      </c>
      <c r="AI273" s="41" t="s">
        <v>36</v>
      </c>
      <c r="AJ273" s="15"/>
    </row>
    <row r="274" s="15" customFormat="1" ht="17" customHeight="1" spans="1:36">
      <c r="A274" s="37">
        <f t="shared" si="333"/>
        <v>271</v>
      </c>
      <c r="B274" s="43" t="s">
        <v>119</v>
      </c>
      <c r="C274" s="54" t="s">
        <v>712</v>
      </c>
      <c r="D274" s="55" t="s">
        <v>713</v>
      </c>
      <c r="E274" s="39">
        <v>3920.55</v>
      </c>
      <c r="F274" s="39">
        <v>3920.55</v>
      </c>
      <c r="G274" s="39">
        <v>6241.75</v>
      </c>
      <c r="H274" s="39">
        <v>3920.55</v>
      </c>
      <c r="I274" s="73">
        <v>0</v>
      </c>
      <c r="J274" s="39"/>
      <c r="K274" s="38">
        <f t="shared" si="353"/>
        <v>70.57</v>
      </c>
      <c r="L274" s="38">
        <f t="shared" si="334"/>
        <v>627.29</v>
      </c>
      <c r="M274" s="39">
        <f t="shared" si="335"/>
        <v>499.34</v>
      </c>
      <c r="N274" s="38">
        <f t="shared" si="336"/>
        <v>27.44</v>
      </c>
      <c r="O274" s="39">
        <f t="shared" si="337"/>
        <v>0</v>
      </c>
      <c r="P274" s="39">
        <f t="shared" si="338"/>
        <v>0</v>
      </c>
      <c r="Q274" s="39">
        <f t="shared" si="339"/>
        <v>1224.64</v>
      </c>
      <c r="R274" s="38">
        <f t="shared" si="340"/>
        <v>0</v>
      </c>
      <c r="S274" s="38">
        <f t="shared" si="341"/>
        <v>313.64</v>
      </c>
      <c r="T274" s="39">
        <f t="shared" si="342"/>
        <v>124.84</v>
      </c>
      <c r="U274" s="38">
        <f t="shared" si="343"/>
        <v>11.76</v>
      </c>
      <c r="V274" s="39">
        <f t="shared" si="344"/>
        <v>0</v>
      </c>
      <c r="W274" s="39">
        <f t="shared" si="345"/>
        <v>0</v>
      </c>
      <c r="X274" s="38">
        <f t="shared" si="346"/>
        <v>450.24</v>
      </c>
      <c r="Y274" s="38">
        <f t="shared" si="347"/>
        <v>1674.88</v>
      </c>
      <c r="Z274" s="35"/>
      <c r="AA274" s="41" t="s">
        <v>74</v>
      </c>
      <c r="AB274" s="42">
        <f t="shared" ref="AB274:AH274" si="366">K274+R274</f>
        <v>70.57</v>
      </c>
      <c r="AC274" s="42">
        <f t="shared" si="366"/>
        <v>940.93</v>
      </c>
      <c r="AD274" s="42">
        <f t="shared" si="366"/>
        <v>624.18</v>
      </c>
      <c r="AE274" s="42">
        <f t="shared" si="366"/>
        <v>39.2</v>
      </c>
      <c r="AF274" s="42">
        <f t="shared" si="366"/>
        <v>0</v>
      </c>
      <c r="AG274" s="42">
        <f t="shared" si="366"/>
        <v>0</v>
      </c>
      <c r="AH274" s="42">
        <f t="shared" si="366"/>
        <v>1674.88</v>
      </c>
      <c r="AI274" s="41" t="s">
        <v>35</v>
      </c>
    </row>
    <row r="275" ht="17" customHeight="1" spans="1:36">
      <c r="A275" s="37">
        <f t="shared" si="333"/>
        <v>272</v>
      </c>
      <c r="B275" s="38" t="s">
        <v>347</v>
      </c>
      <c r="C275" s="54" t="s">
        <v>714</v>
      </c>
      <c r="D275" s="55" t="s">
        <v>715</v>
      </c>
      <c r="E275" s="39">
        <v>3920.55</v>
      </c>
      <c r="F275" s="39">
        <v>3920.55</v>
      </c>
      <c r="G275" s="39">
        <v>6241.75</v>
      </c>
      <c r="H275" s="39">
        <v>3920.55</v>
      </c>
      <c r="I275" s="73">
        <v>0</v>
      </c>
      <c r="J275" s="39"/>
      <c r="K275" s="38">
        <f t="shared" si="353"/>
        <v>70.57</v>
      </c>
      <c r="L275" s="38">
        <f t="shared" si="334"/>
        <v>627.29</v>
      </c>
      <c r="M275" s="39">
        <f t="shared" si="335"/>
        <v>499.34</v>
      </c>
      <c r="N275" s="38">
        <f t="shared" si="336"/>
        <v>27.44</v>
      </c>
      <c r="O275" s="39">
        <f t="shared" si="337"/>
        <v>0</v>
      </c>
      <c r="P275" s="39">
        <f t="shared" si="338"/>
        <v>0</v>
      </c>
      <c r="Q275" s="39">
        <f t="shared" si="339"/>
        <v>1224.64</v>
      </c>
      <c r="R275" s="38">
        <f t="shared" si="340"/>
        <v>0</v>
      </c>
      <c r="S275" s="38">
        <f t="shared" si="341"/>
        <v>313.64</v>
      </c>
      <c r="T275" s="39">
        <f t="shared" si="342"/>
        <v>124.84</v>
      </c>
      <c r="U275" s="38">
        <f t="shared" si="343"/>
        <v>11.76</v>
      </c>
      <c r="V275" s="39">
        <f t="shared" si="344"/>
        <v>0</v>
      </c>
      <c r="W275" s="39">
        <f t="shared" si="345"/>
        <v>0</v>
      </c>
      <c r="X275" s="38">
        <f t="shared" si="346"/>
        <v>450.24</v>
      </c>
      <c r="Y275" s="38">
        <f t="shared" si="347"/>
        <v>1674.88</v>
      </c>
      <c r="Z275" s="35"/>
      <c r="AA275" s="41" t="s">
        <v>69</v>
      </c>
      <c r="AB275" s="42">
        <f t="shared" ref="AB275:AH275" si="367">K275+R275</f>
        <v>70.57</v>
      </c>
      <c r="AC275" s="42">
        <f t="shared" si="367"/>
        <v>940.93</v>
      </c>
      <c r="AD275" s="42">
        <f t="shared" si="367"/>
        <v>624.18</v>
      </c>
      <c r="AE275" s="42">
        <f t="shared" si="367"/>
        <v>39.2</v>
      </c>
      <c r="AF275" s="42">
        <f t="shared" si="367"/>
        <v>0</v>
      </c>
      <c r="AG275" s="42">
        <f t="shared" si="367"/>
        <v>0</v>
      </c>
      <c r="AH275" s="42">
        <f t="shared" si="367"/>
        <v>1674.88</v>
      </c>
      <c r="AI275" s="41" t="s">
        <v>33</v>
      </c>
      <c r="AJ275" s="15"/>
    </row>
    <row r="276" ht="17" customHeight="1" spans="1:36">
      <c r="A276" s="37">
        <f t="shared" si="333"/>
        <v>273</v>
      </c>
      <c r="B276" s="38" t="s">
        <v>347</v>
      </c>
      <c r="C276" s="54" t="s">
        <v>716</v>
      </c>
      <c r="D276" s="55" t="s">
        <v>717</v>
      </c>
      <c r="E276" s="39">
        <v>3920.55</v>
      </c>
      <c r="F276" s="39">
        <v>3920.55</v>
      </c>
      <c r="G276" s="39">
        <v>6241.75</v>
      </c>
      <c r="H276" s="39">
        <v>3920.55</v>
      </c>
      <c r="I276" s="73">
        <v>0</v>
      </c>
      <c r="J276" s="39"/>
      <c r="K276" s="38">
        <f t="shared" si="353"/>
        <v>70.57</v>
      </c>
      <c r="L276" s="38">
        <f t="shared" si="334"/>
        <v>627.29</v>
      </c>
      <c r="M276" s="39">
        <f t="shared" si="335"/>
        <v>499.34</v>
      </c>
      <c r="N276" s="38">
        <f t="shared" si="336"/>
        <v>27.44</v>
      </c>
      <c r="O276" s="39">
        <f t="shared" si="337"/>
        <v>0</v>
      </c>
      <c r="P276" s="39">
        <f t="shared" si="338"/>
        <v>0</v>
      </c>
      <c r="Q276" s="39">
        <f t="shared" si="339"/>
        <v>1224.64</v>
      </c>
      <c r="R276" s="38">
        <f t="shared" si="340"/>
        <v>0</v>
      </c>
      <c r="S276" s="38">
        <f t="shared" si="341"/>
        <v>313.64</v>
      </c>
      <c r="T276" s="39">
        <f t="shared" si="342"/>
        <v>124.84</v>
      </c>
      <c r="U276" s="38">
        <f t="shared" si="343"/>
        <v>11.76</v>
      </c>
      <c r="V276" s="39">
        <f t="shared" si="344"/>
        <v>0</v>
      </c>
      <c r="W276" s="39">
        <f t="shared" si="345"/>
        <v>0</v>
      </c>
      <c r="X276" s="38">
        <f t="shared" si="346"/>
        <v>450.24</v>
      </c>
      <c r="Y276" s="38">
        <f t="shared" si="347"/>
        <v>1674.88</v>
      </c>
      <c r="Z276" s="35"/>
      <c r="AA276" s="41" t="s">
        <v>69</v>
      </c>
      <c r="AB276" s="42">
        <f t="shared" ref="AB276:AH276" si="368">K276+R276</f>
        <v>70.57</v>
      </c>
      <c r="AC276" s="42">
        <f t="shared" si="368"/>
        <v>940.93</v>
      </c>
      <c r="AD276" s="42">
        <f t="shared" si="368"/>
        <v>624.18</v>
      </c>
      <c r="AE276" s="42">
        <f t="shared" si="368"/>
        <v>39.2</v>
      </c>
      <c r="AF276" s="42">
        <f t="shared" si="368"/>
        <v>0</v>
      </c>
      <c r="AG276" s="42">
        <f t="shared" si="368"/>
        <v>0</v>
      </c>
      <c r="AH276" s="42">
        <f t="shared" si="368"/>
        <v>1674.88</v>
      </c>
      <c r="AI276" s="41" t="s">
        <v>33</v>
      </c>
      <c r="AJ276" s="15"/>
    </row>
    <row r="277" ht="17" customHeight="1" spans="1:36">
      <c r="A277" s="37">
        <f t="shared" si="333"/>
        <v>274</v>
      </c>
      <c r="B277" s="38" t="s">
        <v>347</v>
      </c>
      <c r="C277" s="54" t="s">
        <v>718</v>
      </c>
      <c r="D277" s="227" t="s">
        <v>719</v>
      </c>
      <c r="E277" s="39">
        <v>3920.55</v>
      </c>
      <c r="F277" s="39">
        <v>3920.55</v>
      </c>
      <c r="G277" s="39">
        <v>6241.75</v>
      </c>
      <c r="H277" s="39">
        <v>3920.55</v>
      </c>
      <c r="I277" s="73">
        <v>2200</v>
      </c>
      <c r="J277" s="39"/>
      <c r="K277" s="38">
        <f t="shared" si="353"/>
        <v>70.57</v>
      </c>
      <c r="L277" s="38">
        <f t="shared" si="334"/>
        <v>627.29</v>
      </c>
      <c r="M277" s="39">
        <f t="shared" si="335"/>
        <v>499.34</v>
      </c>
      <c r="N277" s="38">
        <f t="shared" si="336"/>
        <v>27.44</v>
      </c>
      <c r="O277" s="39">
        <f t="shared" si="337"/>
        <v>110</v>
      </c>
      <c r="P277" s="39">
        <f t="shared" si="338"/>
        <v>0</v>
      </c>
      <c r="Q277" s="39">
        <f t="shared" si="339"/>
        <v>1334.64</v>
      </c>
      <c r="R277" s="38">
        <f t="shared" si="340"/>
        <v>0</v>
      </c>
      <c r="S277" s="38">
        <f t="shared" si="341"/>
        <v>313.64</v>
      </c>
      <c r="T277" s="39">
        <f t="shared" si="342"/>
        <v>124.84</v>
      </c>
      <c r="U277" s="38">
        <f t="shared" si="343"/>
        <v>11.76</v>
      </c>
      <c r="V277" s="39">
        <f t="shared" si="344"/>
        <v>110</v>
      </c>
      <c r="W277" s="39">
        <f t="shared" si="345"/>
        <v>0</v>
      </c>
      <c r="X277" s="38">
        <f t="shared" si="346"/>
        <v>560.24</v>
      </c>
      <c r="Y277" s="38">
        <f t="shared" si="347"/>
        <v>1894.88</v>
      </c>
      <c r="Z277" s="35"/>
      <c r="AA277" s="41" t="s">
        <v>69</v>
      </c>
      <c r="AB277" s="42">
        <f t="shared" ref="AB277:AH277" si="369">K277+R277</f>
        <v>70.57</v>
      </c>
      <c r="AC277" s="42">
        <f t="shared" si="369"/>
        <v>940.93</v>
      </c>
      <c r="AD277" s="42">
        <f t="shared" si="369"/>
        <v>624.18</v>
      </c>
      <c r="AE277" s="42">
        <f t="shared" si="369"/>
        <v>39.2</v>
      </c>
      <c r="AF277" s="42">
        <f t="shared" si="369"/>
        <v>220</v>
      </c>
      <c r="AG277" s="42">
        <f t="shared" si="369"/>
        <v>0</v>
      </c>
      <c r="AH277" s="42">
        <f t="shared" si="369"/>
        <v>1894.88</v>
      </c>
      <c r="AI277" s="41" t="s">
        <v>33</v>
      </c>
      <c r="AJ277" s="15"/>
    </row>
    <row r="278" ht="17" customHeight="1" spans="1:36">
      <c r="A278" s="37">
        <f t="shared" si="333"/>
        <v>275</v>
      </c>
      <c r="B278" s="38" t="s">
        <v>347</v>
      </c>
      <c r="C278" s="54" t="s">
        <v>720</v>
      </c>
      <c r="D278" s="55" t="s">
        <v>721</v>
      </c>
      <c r="E278" s="39">
        <v>3920.55</v>
      </c>
      <c r="F278" s="39">
        <v>3920.55</v>
      </c>
      <c r="G278" s="39">
        <v>6241.75</v>
      </c>
      <c r="H278" s="39">
        <v>3920.55</v>
      </c>
      <c r="I278" s="73">
        <v>0</v>
      </c>
      <c r="J278" s="39"/>
      <c r="K278" s="38">
        <f t="shared" si="353"/>
        <v>70.57</v>
      </c>
      <c r="L278" s="38">
        <f t="shared" si="334"/>
        <v>627.29</v>
      </c>
      <c r="M278" s="39">
        <f t="shared" si="335"/>
        <v>499.34</v>
      </c>
      <c r="N278" s="38">
        <f t="shared" si="336"/>
        <v>27.44</v>
      </c>
      <c r="O278" s="39">
        <f t="shared" si="337"/>
        <v>0</v>
      </c>
      <c r="P278" s="39">
        <f t="shared" si="338"/>
        <v>0</v>
      </c>
      <c r="Q278" s="39">
        <f t="shared" si="339"/>
        <v>1224.64</v>
      </c>
      <c r="R278" s="38">
        <f t="shared" si="340"/>
        <v>0</v>
      </c>
      <c r="S278" s="38">
        <f t="shared" si="341"/>
        <v>313.64</v>
      </c>
      <c r="T278" s="39">
        <f t="shared" si="342"/>
        <v>124.84</v>
      </c>
      <c r="U278" s="38">
        <f t="shared" si="343"/>
        <v>11.76</v>
      </c>
      <c r="V278" s="39">
        <f t="shared" si="344"/>
        <v>0</v>
      </c>
      <c r="W278" s="39">
        <f t="shared" si="345"/>
        <v>0</v>
      </c>
      <c r="X278" s="38">
        <f t="shared" si="346"/>
        <v>450.24</v>
      </c>
      <c r="Y278" s="38">
        <f t="shared" si="347"/>
        <v>1674.88</v>
      </c>
      <c r="Z278" s="35"/>
      <c r="AA278" s="41" t="s">
        <v>69</v>
      </c>
      <c r="AB278" s="42">
        <f t="shared" ref="AB278:AH278" si="370">K278+R278</f>
        <v>70.57</v>
      </c>
      <c r="AC278" s="42">
        <f t="shared" si="370"/>
        <v>940.93</v>
      </c>
      <c r="AD278" s="42">
        <f t="shared" si="370"/>
        <v>624.18</v>
      </c>
      <c r="AE278" s="42">
        <f t="shared" si="370"/>
        <v>39.2</v>
      </c>
      <c r="AF278" s="42">
        <f t="shared" si="370"/>
        <v>0</v>
      </c>
      <c r="AG278" s="42">
        <f t="shared" si="370"/>
        <v>0</v>
      </c>
      <c r="AH278" s="42">
        <f t="shared" si="370"/>
        <v>1674.88</v>
      </c>
      <c r="AI278" s="41" t="s">
        <v>33</v>
      </c>
      <c r="AJ278" s="15"/>
    </row>
    <row r="279" ht="17" customHeight="1" spans="1:36">
      <c r="A279" s="37">
        <f t="shared" si="333"/>
        <v>276</v>
      </c>
      <c r="B279" s="38" t="s">
        <v>347</v>
      </c>
      <c r="C279" s="54" t="s">
        <v>722</v>
      </c>
      <c r="D279" s="55" t="s">
        <v>723</v>
      </c>
      <c r="E279" s="39">
        <v>3920.55</v>
      </c>
      <c r="F279" s="39">
        <v>3920.55</v>
      </c>
      <c r="G279" s="39">
        <v>6241.75</v>
      </c>
      <c r="H279" s="39">
        <v>3920.55</v>
      </c>
      <c r="I279" s="73">
        <v>0</v>
      </c>
      <c r="J279" s="39"/>
      <c r="K279" s="38">
        <f t="shared" si="353"/>
        <v>70.57</v>
      </c>
      <c r="L279" s="38">
        <f t="shared" si="334"/>
        <v>627.29</v>
      </c>
      <c r="M279" s="39">
        <f t="shared" si="335"/>
        <v>499.34</v>
      </c>
      <c r="N279" s="38">
        <f t="shared" si="336"/>
        <v>27.44</v>
      </c>
      <c r="O279" s="39">
        <f t="shared" si="337"/>
        <v>0</v>
      </c>
      <c r="P279" s="39">
        <f t="shared" si="338"/>
        <v>0</v>
      </c>
      <c r="Q279" s="39">
        <f t="shared" si="339"/>
        <v>1224.64</v>
      </c>
      <c r="R279" s="38">
        <f t="shared" si="340"/>
        <v>0</v>
      </c>
      <c r="S279" s="38">
        <f t="shared" si="341"/>
        <v>313.64</v>
      </c>
      <c r="T279" s="39">
        <f t="shared" si="342"/>
        <v>124.84</v>
      </c>
      <c r="U279" s="38">
        <f t="shared" si="343"/>
        <v>11.76</v>
      </c>
      <c r="V279" s="39">
        <f t="shared" si="344"/>
        <v>0</v>
      </c>
      <c r="W279" s="39">
        <f t="shared" si="345"/>
        <v>0</v>
      </c>
      <c r="X279" s="38">
        <f t="shared" si="346"/>
        <v>450.24</v>
      </c>
      <c r="Y279" s="38">
        <f t="shared" si="347"/>
        <v>1674.88</v>
      </c>
      <c r="Z279" s="35"/>
      <c r="AA279" s="41" t="s">
        <v>69</v>
      </c>
      <c r="AB279" s="42">
        <f t="shared" ref="AB279:AH279" si="371">K279+R279</f>
        <v>70.57</v>
      </c>
      <c r="AC279" s="42">
        <f t="shared" si="371"/>
        <v>940.93</v>
      </c>
      <c r="AD279" s="42">
        <f t="shared" si="371"/>
        <v>624.18</v>
      </c>
      <c r="AE279" s="42">
        <f t="shared" si="371"/>
        <v>39.2</v>
      </c>
      <c r="AF279" s="42">
        <f t="shared" si="371"/>
        <v>0</v>
      </c>
      <c r="AG279" s="42">
        <f t="shared" si="371"/>
        <v>0</v>
      </c>
      <c r="AH279" s="42">
        <f t="shared" si="371"/>
        <v>1674.88</v>
      </c>
      <c r="AI279" s="41" t="s">
        <v>33</v>
      </c>
      <c r="AJ279" s="15"/>
    </row>
    <row r="280" ht="17" customHeight="1" spans="1:36">
      <c r="A280" s="37">
        <f t="shared" si="333"/>
        <v>277</v>
      </c>
      <c r="B280" s="38" t="s">
        <v>347</v>
      </c>
      <c r="C280" s="54" t="s">
        <v>724</v>
      </c>
      <c r="D280" s="227" t="s">
        <v>725</v>
      </c>
      <c r="E280" s="39">
        <v>3920.55</v>
      </c>
      <c r="F280" s="39">
        <v>3920.55</v>
      </c>
      <c r="G280" s="39">
        <v>6241.75</v>
      </c>
      <c r="H280" s="39">
        <v>3920.55</v>
      </c>
      <c r="I280" s="73">
        <v>0</v>
      </c>
      <c r="J280" s="39"/>
      <c r="K280" s="38">
        <f t="shared" si="353"/>
        <v>70.57</v>
      </c>
      <c r="L280" s="38">
        <f t="shared" si="334"/>
        <v>627.29</v>
      </c>
      <c r="M280" s="39">
        <f t="shared" si="335"/>
        <v>499.34</v>
      </c>
      <c r="N280" s="38">
        <f t="shared" si="336"/>
        <v>27.44</v>
      </c>
      <c r="O280" s="39">
        <f t="shared" si="337"/>
        <v>0</v>
      </c>
      <c r="P280" s="39">
        <f t="shared" si="338"/>
        <v>0</v>
      </c>
      <c r="Q280" s="39">
        <f t="shared" si="339"/>
        <v>1224.64</v>
      </c>
      <c r="R280" s="38">
        <f t="shared" si="340"/>
        <v>0</v>
      </c>
      <c r="S280" s="38">
        <f t="shared" si="341"/>
        <v>313.64</v>
      </c>
      <c r="T280" s="39">
        <f t="shared" si="342"/>
        <v>124.84</v>
      </c>
      <c r="U280" s="38">
        <f t="shared" si="343"/>
        <v>11.76</v>
      </c>
      <c r="V280" s="39">
        <f t="shared" si="344"/>
        <v>0</v>
      </c>
      <c r="W280" s="39">
        <f t="shared" si="345"/>
        <v>0</v>
      </c>
      <c r="X280" s="38">
        <f t="shared" si="346"/>
        <v>450.24</v>
      </c>
      <c r="Y280" s="38">
        <f t="shared" si="347"/>
        <v>1674.88</v>
      </c>
      <c r="Z280" s="35"/>
      <c r="AA280" s="41" t="s">
        <v>69</v>
      </c>
      <c r="AB280" s="42">
        <f t="shared" ref="AB280:AH280" si="372">K280+R280</f>
        <v>70.57</v>
      </c>
      <c r="AC280" s="42">
        <f t="shared" si="372"/>
        <v>940.93</v>
      </c>
      <c r="AD280" s="42">
        <f t="shared" si="372"/>
        <v>624.18</v>
      </c>
      <c r="AE280" s="42">
        <f t="shared" si="372"/>
        <v>39.2</v>
      </c>
      <c r="AF280" s="42">
        <f t="shared" si="372"/>
        <v>0</v>
      </c>
      <c r="AG280" s="42">
        <f t="shared" si="372"/>
        <v>0</v>
      </c>
      <c r="AH280" s="42">
        <f t="shared" si="372"/>
        <v>1674.88</v>
      </c>
      <c r="AI280" s="41" t="s">
        <v>33</v>
      </c>
      <c r="AJ280" s="15"/>
    </row>
    <row r="281" ht="17" customHeight="1" spans="1:36">
      <c r="A281" s="37">
        <f t="shared" si="333"/>
        <v>278</v>
      </c>
      <c r="B281" s="38" t="s">
        <v>347</v>
      </c>
      <c r="C281" s="54" t="s">
        <v>726</v>
      </c>
      <c r="D281" s="227" t="s">
        <v>727</v>
      </c>
      <c r="E281" s="39">
        <v>3920.55</v>
      </c>
      <c r="F281" s="39">
        <v>3920.55</v>
      </c>
      <c r="G281" s="39">
        <v>6241.75</v>
      </c>
      <c r="H281" s="39">
        <v>3920.55</v>
      </c>
      <c r="I281" s="73">
        <v>0</v>
      </c>
      <c r="J281" s="39"/>
      <c r="K281" s="38">
        <f t="shared" si="353"/>
        <v>70.57</v>
      </c>
      <c r="L281" s="38">
        <f t="shared" si="334"/>
        <v>627.29</v>
      </c>
      <c r="M281" s="39">
        <f t="shared" si="335"/>
        <v>499.34</v>
      </c>
      <c r="N281" s="38">
        <f t="shared" si="336"/>
        <v>27.44</v>
      </c>
      <c r="O281" s="39">
        <f t="shared" si="337"/>
        <v>0</v>
      </c>
      <c r="P281" s="39">
        <f t="shared" si="338"/>
        <v>0</v>
      </c>
      <c r="Q281" s="39">
        <f t="shared" si="339"/>
        <v>1224.64</v>
      </c>
      <c r="R281" s="38">
        <f t="shared" si="340"/>
        <v>0</v>
      </c>
      <c r="S281" s="38">
        <f t="shared" si="341"/>
        <v>313.64</v>
      </c>
      <c r="T281" s="39">
        <f t="shared" si="342"/>
        <v>124.84</v>
      </c>
      <c r="U281" s="38">
        <f t="shared" si="343"/>
        <v>11.76</v>
      </c>
      <c r="V281" s="39">
        <f t="shared" si="344"/>
        <v>0</v>
      </c>
      <c r="W281" s="39">
        <f t="shared" si="345"/>
        <v>0</v>
      </c>
      <c r="X281" s="38">
        <f t="shared" si="346"/>
        <v>450.24</v>
      </c>
      <c r="Y281" s="38">
        <f t="shared" si="347"/>
        <v>1674.88</v>
      </c>
      <c r="Z281" s="35"/>
      <c r="AA281" s="41" t="s">
        <v>69</v>
      </c>
      <c r="AB281" s="42">
        <f t="shared" ref="AB281:AH281" si="373">K281+R281</f>
        <v>70.57</v>
      </c>
      <c r="AC281" s="42">
        <f t="shared" si="373"/>
        <v>940.93</v>
      </c>
      <c r="AD281" s="42">
        <f t="shared" si="373"/>
        <v>624.18</v>
      </c>
      <c r="AE281" s="42">
        <f t="shared" si="373"/>
        <v>39.2</v>
      </c>
      <c r="AF281" s="42">
        <f t="shared" si="373"/>
        <v>0</v>
      </c>
      <c r="AG281" s="42">
        <f t="shared" si="373"/>
        <v>0</v>
      </c>
      <c r="AH281" s="42">
        <f t="shared" si="373"/>
        <v>1674.88</v>
      </c>
      <c r="AI281" s="41" t="s">
        <v>33</v>
      </c>
      <c r="AJ281" s="15"/>
    </row>
    <row r="282" ht="17" customHeight="1" spans="1:36">
      <c r="A282" s="37">
        <f t="shared" si="333"/>
        <v>279</v>
      </c>
      <c r="B282" s="38" t="s">
        <v>347</v>
      </c>
      <c r="C282" s="54" t="s">
        <v>728</v>
      </c>
      <c r="D282" s="55" t="s">
        <v>729</v>
      </c>
      <c r="E282" s="39">
        <v>3920.55</v>
      </c>
      <c r="F282" s="39">
        <v>3920.55</v>
      </c>
      <c r="G282" s="39">
        <v>6241.75</v>
      </c>
      <c r="H282" s="39">
        <v>3920.55</v>
      </c>
      <c r="I282" s="73">
        <v>0</v>
      </c>
      <c r="J282" s="39"/>
      <c r="K282" s="38">
        <f t="shared" si="353"/>
        <v>70.57</v>
      </c>
      <c r="L282" s="38">
        <f t="shared" si="334"/>
        <v>627.29</v>
      </c>
      <c r="M282" s="39">
        <f t="shared" si="335"/>
        <v>499.34</v>
      </c>
      <c r="N282" s="38">
        <f t="shared" si="336"/>
        <v>27.44</v>
      </c>
      <c r="O282" s="39">
        <f t="shared" si="337"/>
        <v>0</v>
      </c>
      <c r="P282" s="39">
        <f t="shared" si="338"/>
        <v>0</v>
      </c>
      <c r="Q282" s="39">
        <f t="shared" si="339"/>
        <v>1224.64</v>
      </c>
      <c r="R282" s="38">
        <f t="shared" si="340"/>
        <v>0</v>
      </c>
      <c r="S282" s="38">
        <f t="shared" si="341"/>
        <v>313.64</v>
      </c>
      <c r="T282" s="39">
        <f t="shared" si="342"/>
        <v>124.84</v>
      </c>
      <c r="U282" s="38">
        <f t="shared" si="343"/>
        <v>11.76</v>
      </c>
      <c r="V282" s="39">
        <f t="shared" si="344"/>
        <v>0</v>
      </c>
      <c r="W282" s="39">
        <f t="shared" si="345"/>
        <v>0</v>
      </c>
      <c r="X282" s="38">
        <f t="shared" si="346"/>
        <v>450.24</v>
      </c>
      <c r="Y282" s="38">
        <f t="shared" si="347"/>
        <v>1674.88</v>
      </c>
      <c r="Z282" s="35"/>
      <c r="AA282" s="41" t="s">
        <v>69</v>
      </c>
      <c r="AB282" s="42">
        <f t="shared" ref="AB282:AH282" si="374">K282+R282</f>
        <v>70.57</v>
      </c>
      <c r="AC282" s="42">
        <f t="shared" si="374"/>
        <v>940.93</v>
      </c>
      <c r="AD282" s="42">
        <f t="shared" si="374"/>
        <v>624.18</v>
      </c>
      <c r="AE282" s="42">
        <f t="shared" si="374"/>
        <v>39.2</v>
      </c>
      <c r="AF282" s="42">
        <f t="shared" si="374"/>
        <v>0</v>
      </c>
      <c r="AG282" s="42">
        <f t="shared" si="374"/>
        <v>0</v>
      </c>
      <c r="AH282" s="42">
        <f t="shared" si="374"/>
        <v>1674.88</v>
      </c>
      <c r="AI282" s="41" t="s">
        <v>33</v>
      </c>
      <c r="AJ282" s="15"/>
    </row>
    <row r="283" ht="17" customHeight="1" spans="1:36">
      <c r="A283" s="37">
        <f t="shared" si="333"/>
        <v>280</v>
      </c>
      <c r="B283" s="38" t="s">
        <v>347</v>
      </c>
      <c r="C283" s="54" t="s">
        <v>730</v>
      </c>
      <c r="D283" s="55" t="s">
        <v>731</v>
      </c>
      <c r="E283" s="39">
        <v>3920.55</v>
      </c>
      <c r="F283" s="39">
        <v>3920.55</v>
      </c>
      <c r="G283" s="39">
        <v>6241.75</v>
      </c>
      <c r="H283" s="39">
        <v>3920.55</v>
      </c>
      <c r="I283" s="73">
        <v>0</v>
      </c>
      <c r="J283" s="39"/>
      <c r="K283" s="38">
        <f t="shared" si="353"/>
        <v>70.57</v>
      </c>
      <c r="L283" s="38">
        <f t="shared" si="334"/>
        <v>627.29</v>
      </c>
      <c r="M283" s="39">
        <f t="shared" si="335"/>
        <v>499.34</v>
      </c>
      <c r="N283" s="38">
        <f t="shared" si="336"/>
        <v>27.44</v>
      </c>
      <c r="O283" s="39">
        <f t="shared" si="337"/>
        <v>0</v>
      </c>
      <c r="P283" s="39">
        <f t="shared" si="338"/>
        <v>0</v>
      </c>
      <c r="Q283" s="39">
        <f t="shared" si="339"/>
        <v>1224.64</v>
      </c>
      <c r="R283" s="38">
        <f t="shared" si="340"/>
        <v>0</v>
      </c>
      <c r="S283" s="38">
        <f t="shared" si="341"/>
        <v>313.64</v>
      </c>
      <c r="T283" s="39">
        <f t="shared" si="342"/>
        <v>124.84</v>
      </c>
      <c r="U283" s="38">
        <f t="shared" si="343"/>
        <v>11.76</v>
      </c>
      <c r="V283" s="39">
        <f t="shared" si="344"/>
        <v>0</v>
      </c>
      <c r="W283" s="39">
        <f t="shared" si="345"/>
        <v>0</v>
      </c>
      <c r="X283" s="38">
        <f t="shared" si="346"/>
        <v>450.24</v>
      </c>
      <c r="Y283" s="38">
        <f t="shared" si="347"/>
        <v>1674.88</v>
      </c>
      <c r="Z283" s="35"/>
      <c r="AA283" s="41" t="s">
        <v>69</v>
      </c>
      <c r="AB283" s="42">
        <f t="shared" ref="AB283:AH283" si="375">K283+R283</f>
        <v>70.57</v>
      </c>
      <c r="AC283" s="42">
        <f t="shared" si="375"/>
        <v>940.93</v>
      </c>
      <c r="AD283" s="42">
        <f t="shared" si="375"/>
        <v>624.18</v>
      </c>
      <c r="AE283" s="42">
        <f t="shared" si="375"/>
        <v>39.2</v>
      </c>
      <c r="AF283" s="42">
        <f t="shared" si="375"/>
        <v>0</v>
      </c>
      <c r="AG283" s="42">
        <f t="shared" si="375"/>
        <v>0</v>
      </c>
      <c r="AH283" s="42">
        <f t="shared" si="375"/>
        <v>1674.88</v>
      </c>
      <c r="AI283" s="41" t="s">
        <v>33</v>
      </c>
      <c r="AJ283" s="15"/>
    </row>
    <row r="284" ht="17" customHeight="1" spans="1:36">
      <c r="A284" s="37">
        <f t="shared" si="333"/>
        <v>281</v>
      </c>
      <c r="B284" s="39" t="s">
        <v>116</v>
      </c>
      <c r="C284" s="54" t="s">
        <v>759</v>
      </c>
      <c r="D284" s="55" t="s">
        <v>760</v>
      </c>
      <c r="E284" s="39">
        <v>3920.55</v>
      </c>
      <c r="F284" s="39">
        <v>3920.55</v>
      </c>
      <c r="G284" s="39">
        <v>6241.75</v>
      </c>
      <c r="H284" s="39">
        <v>3920.55</v>
      </c>
      <c r="I284" s="73">
        <v>0</v>
      </c>
      <c r="J284" s="39"/>
      <c r="K284" s="38">
        <f t="shared" si="353"/>
        <v>70.57</v>
      </c>
      <c r="L284" s="38">
        <f t="shared" si="334"/>
        <v>627.29</v>
      </c>
      <c r="M284" s="39">
        <f t="shared" si="335"/>
        <v>499.34</v>
      </c>
      <c r="N284" s="38">
        <f t="shared" si="336"/>
        <v>27.44</v>
      </c>
      <c r="O284" s="39">
        <f t="shared" si="337"/>
        <v>0</v>
      </c>
      <c r="P284" s="39">
        <f t="shared" si="338"/>
        <v>0</v>
      </c>
      <c r="Q284" s="39">
        <f t="shared" si="339"/>
        <v>1224.64</v>
      </c>
      <c r="R284" s="38">
        <f t="shared" si="340"/>
        <v>0</v>
      </c>
      <c r="S284" s="38">
        <f t="shared" si="341"/>
        <v>313.64</v>
      </c>
      <c r="T284" s="39">
        <f t="shared" si="342"/>
        <v>124.84</v>
      </c>
      <c r="U284" s="38">
        <f t="shared" si="343"/>
        <v>11.76</v>
      </c>
      <c r="V284" s="39">
        <f t="shared" si="344"/>
        <v>0</v>
      </c>
      <c r="W284" s="39">
        <f t="shared" si="345"/>
        <v>0</v>
      </c>
      <c r="X284" s="38">
        <f t="shared" si="346"/>
        <v>450.24</v>
      </c>
      <c r="Y284" s="38">
        <f t="shared" si="347"/>
        <v>1674.88</v>
      </c>
      <c r="Z284" s="35"/>
      <c r="AA284" s="41" t="s">
        <v>47</v>
      </c>
      <c r="AB284" s="42">
        <f t="shared" ref="AB284:AH284" si="376">K284+R284</f>
        <v>70.57</v>
      </c>
      <c r="AC284" s="42">
        <f t="shared" si="376"/>
        <v>940.93</v>
      </c>
      <c r="AD284" s="42">
        <f t="shared" si="376"/>
        <v>624.18</v>
      </c>
      <c r="AE284" s="42">
        <f t="shared" si="376"/>
        <v>39.2</v>
      </c>
      <c r="AF284" s="42">
        <f t="shared" si="376"/>
        <v>0</v>
      </c>
      <c r="AG284" s="42">
        <f t="shared" si="376"/>
        <v>0</v>
      </c>
      <c r="AH284" s="42">
        <f t="shared" si="376"/>
        <v>1674.88</v>
      </c>
      <c r="AI284" s="41" t="s">
        <v>33</v>
      </c>
      <c r="AJ284" s="15"/>
    </row>
    <row r="285" ht="17" customHeight="1" spans="1:36">
      <c r="A285" s="37">
        <f t="shared" si="333"/>
        <v>282</v>
      </c>
      <c r="B285" s="39" t="s">
        <v>116</v>
      </c>
      <c r="C285" s="54" t="s">
        <v>761</v>
      </c>
      <c r="D285" s="55" t="s">
        <v>762</v>
      </c>
      <c r="E285" s="39">
        <v>3920.55</v>
      </c>
      <c r="F285" s="39">
        <v>3920.55</v>
      </c>
      <c r="G285" s="39">
        <v>6241.75</v>
      </c>
      <c r="H285" s="39">
        <v>3920.55</v>
      </c>
      <c r="I285" s="73">
        <v>0</v>
      </c>
      <c r="J285" s="39"/>
      <c r="K285" s="38">
        <f t="shared" si="353"/>
        <v>70.57</v>
      </c>
      <c r="L285" s="38">
        <f t="shared" si="334"/>
        <v>627.29</v>
      </c>
      <c r="M285" s="39">
        <f t="shared" si="335"/>
        <v>499.34</v>
      </c>
      <c r="N285" s="38">
        <f t="shared" si="336"/>
        <v>27.44</v>
      </c>
      <c r="O285" s="39">
        <f t="shared" si="337"/>
        <v>0</v>
      </c>
      <c r="P285" s="39">
        <f t="shared" si="338"/>
        <v>0</v>
      </c>
      <c r="Q285" s="39">
        <f t="shared" si="339"/>
        <v>1224.64</v>
      </c>
      <c r="R285" s="38">
        <f t="shared" si="340"/>
        <v>0</v>
      </c>
      <c r="S285" s="38">
        <f t="shared" si="341"/>
        <v>313.64</v>
      </c>
      <c r="T285" s="39">
        <f t="shared" si="342"/>
        <v>124.84</v>
      </c>
      <c r="U285" s="38">
        <f t="shared" si="343"/>
        <v>11.76</v>
      </c>
      <c r="V285" s="39">
        <f t="shared" si="344"/>
        <v>0</v>
      </c>
      <c r="W285" s="39">
        <f t="shared" si="345"/>
        <v>0</v>
      </c>
      <c r="X285" s="38">
        <f t="shared" si="346"/>
        <v>450.24</v>
      </c>
      <c r="Y285" s="38">
        <f t="shared" si="347"/>
        <v>1674.88</v>
      </c>
      <c r="Z285" s="35"/>
      <c r="AA285" s="41" t="s">
        <v>47</v>
      </c>
      <c r="AB285" s="42">
        <f t="shared" ref="AB285:AH285" si="377">K285+R285</f>
        <v>70.57</v>
      </c>
      <c r="AC285" s="42">
        <f t="shared" si="377"/>
        <v>940.93</v>
      </c>
      <c r="AD285" s="42">
        <f t="shared" si="377"/>
        <v>624.18</v>
      </c>
      <c r="AE285" s="42">
        <f t="shared" si="377"/>
        <v>39.2</v>
      </c>
      <c r="AF285" s="42">
        <f t="shared" si="377"/>
        <v>0</v>
      </c>
      <c r="AG285" s="42">
        <f t="shared" si="377"/>
        <v>0</v>
      </c>
      <c r="AH285" s="42">
        <f t="shared" si="377"/>
        <v>1674.88</v>
      </c>
      <c r="AI285" s="41" t="s">
        <v>33</v>
      </c>
      <c r="AJ285" s="15"/>
    </row>
    <row r="286" ht="17" customHeight="1" spans="1:36">
      <c r="A286" s="37">
        <f t="shared" si="333"/>
        <v>283</v>
      </c>
      <c r="B286" s="39" t="s">
        <v>248</v>
      </c>
      <c r="C286" s="54" t="s">
        <v>763</v>
      </c>
      <c r="D286" s="227" t="s">
        <v>764</v>
      </c>
      <c r="E286" s="39">
        <v>3920.55</v>
      </c>
      <c r="F286" s="39">
        <v>3920.55</v>
      </c>
      <c r="G286" s="39">
        <v>6241.75</v>
      </c>
      <c r="H286" s="39">
        <v>3920.55</v>
      </c>
      <c r="I286" s="143">
        <v>2200</v>
      </c>
      <c r="J286" s="39"/>
      <c r="K286" s="38">
        <f t="shared" si="353"/>
        <v>70.57</v>
      </c>
      <c r="L286" s="38">
        <f t="shared" si="334"/>
        <v>627.29</v>
      </c>
      <c r="M286" s="39">
        <f t="shared" si="335"/>
        <v>499.34</v>
      </c>
      <c r="N286" s="38">
        <f t="shared" si="336"/>
        <v>27.44</v>
      </c>
      <c r="O286" s="39">
        <f t="shared" si="337"/>
        <v>110</v>
      </c>
      <c r="P286" s="39">
        <f t="shared" si="338"/>
        <v>0</v>
      </c>
      <c r="Q286" s="39">
        <f t="shared" si="339"/>
        <v>1334.64</v>
      </c>
      <c r="R286" s="38">
        <f t="shared" si="340"/>
        <v>0</v>
      </c>
      <c r="S286" s="38">
        <f t="shared" si="341"/>
        <v>313.64</v>
      </c>
      <c r="T286" s="39">
        <f t="shared" si="342"/>
        <v>124.84</v>
      </c>
      <c r="U286" s="38">
        <f t="shared" si="343"/>
        <v>11.76</v>
      </c>
      <c r="V286" s="39">
        <f t="shared" si="344"/>
        <v>110</v>
      </c>
      <c r="W286" s="39">
        <f t="shared" si="345"/>
        <v>0</v>
      </c>
      <c r="X286" s="38">
        <f t="shared" si="346"/>
        <v>560.24</v>
      </c>
      <c r="Y286" s="38">
        <f t="shared" si="347"/>
        <v>1894.88</v>
      </c>
      <c r="Z286" s="35"/>
      <c r="AA286" s="41" t="s">
        <v>70</v>
      </c>
      <c r="AB286" s="42">
        <f t="shared" ref="AB286:AH286" si="378">K286+R286</f>
        <v>70.57</v>
      </c>
      <c r="AC286" s="42">
        <f t="shared" si="378"/>
        <v>940.93</v>
      </c>
      <c r="AD286" s="42">
        <f t="shared" si="378"/>
        <v>624.18</v>
      </c>
      <c r="AE286" s="42">
        <f t="shared" si="378"/>
        <v>39.2</v>
      </c>
      <c r="AF286" s="42">
        <f t="shared" si="378"/>
        <v>220</v>
      </c>
      <c r="AG286" s="42">
        <f t="shared" si="378"/>
        <v>0</v>
      </c>
      <c r="AH286" s="42">
        <f t="shared" si="378"/>
        <v>1894.88</v>
      </c>
      <c r="AI286" s="41" t="s">
        <v>33</v>
      </c>
      <c r="AJ286" s="15"/>
    </row>
    <row r="287" ht="17" customHeight="1" spans="1:36">
      <c r="A287" s="37">
        <f t="shared" si="333"/>
        <v>284</v>
      </c>
      <c r="B287" s="39" t="s">
        <v>110</v>
      </c>
      <c r="C287" s="54" t="s">
        <v>765</v>
      </c>
      <c r="D287" s="227" t="s">
        <v>766</v>
      </c>
      <c r="E287" s="39">
        <v>3920.55</v>
      </c>
      <c r="F287" s="39">
        <v>3920.55</v>
      </c>
      <c r="G287" s="39">
        <v>6241.75</v>
      </c>
      <c r="H287" s="39">
        <v>3920.55</v>
      </c>
      <c r="I287" s="73">
        <v>0</v>
      </c>
      <c r="J287" s="39"/>
      <c r="K287" s="38">
        <f t="shared" si="353"/>
        <v>70.57</v>
      </c>
      <c r="L287" s="38">
        <f t="shared" si="334"/>
        <v>627.29</v>
      </c>
      <c r="M287" s="39">
        <f t="shared" si="335"/>
        <v>499.34</v>
      </c>
      <c r="N287" s="38">
        <f t="shared" si="336"/>
        <v>27.44</v>
      </c>
      <c r="O287" s="39">
        <f t="shared" si="337"/>
        <v>0</v>
      </c>
      <c r="P287" s="39">
        <f t="shared" si="338"/>
        <v>0</v>
      </c>
      <c r="Q287" s="39">
        <f t="shared" si="339"/>
        <v>1224.64</v>
      </c>
      <c r="R287" s="38">
        <f t="shared" si="340"/>
        <v>0</v>
      </c>
      <c r="S287" s="38">
        <f t="shared" si="341"/>
        <v>313.64</v>
      </c>
      <c r="T287" s="39">
        <f t="shared" si="342"/>
        <v>124.84</v>
      </c>
      <c r="U287" s="38">
        <f t="shared" si="343"/>
        <v>11.76</v>
      </c>
      <c r="V287" s="39">
        <f t="shared" si="344"/>
        <v>0</v>
      </c>
      <c r="W287" s="39">
        <f t="shared" si="345"/>
        <v>0</v>
      </c>
      <c r="X287" s="38">
        <f t="shared" si="346"/>
        <v>450.24</v>
      </c>
      <c r="Y287" s="38">
        <f t="shared" si="347"/>
        <v>1674.88</v>
      </c>
      <c r="Z287" s="35"/>
      <c r="AA287" s="41" t="s">
        <v>62</v>
      </c>
      <c r="AB287" s="42">
        <f t="shared" ref="AB287:AH287" si="379">K287+R287</f>
        <v>70.57</v>
      </c>
      <c r="AC287" s="42">
        <f t="shared" si="379"/>
        <v>940.93</v>
      </c>
      <c r="AD287" s="42">
        <f t="shared" si="379"/>
        <v>624.18</v>
      </c>
      <c r="AE287" s="42">
        <f t="shared" si="379"/>
        <v>39.2</v>
      </c>
      <c r="AF287" s="42">
        <f t="shared" si="379"/>
        <v>0</v>
      </c>
      <c r="AG287" s="42">
        <f t="shared" si="379"/>
        <v>0</v>
      </c>
      <c r="AH287" s="42">
        <f t="shared" si="379"/>
        <v>1674.88</v>
      </c>
      <c r="AI287" s="41" t="s">
        <v>33</v>
      </c>
      <c r="AJ287" s="15"/>
    </row>
    <row r="288" ht="17" customHeight="1" spans="1:36">
      <c r="A288" s="37">
        <f t="shared" si="333"/>
        <v>285</v>
      </c>
      <c r="B288" s="39" t="s">
        <v>110</v>
      </c>
      <c r="C288" s="54" t="s">
        <v>767</v>
      </c>
      <c r="D288" s="227" t="s">
        <v>768</v>
      </c>
      <c r="E288" s="39">
        <v>3920.55</v>
      </c>
      <c r="F288" s="39">
        <v>3920.55</v>
      </c>
      <c r="G288" s="39">
        <v>6241.75</v>
      </c>
      <c r="H288" s="39">
        <v>3920.55</v>
      </c>
      <c r="I288" s="73">
        <v>0</v>
      </c>
      <c r="J288" s="39"/>
      <c r="K288" s="38">
        <f t="shared" si="353"/>
        <v>70.57</v>
      </c>
      <c r="L288" s="38">
        <f t="shared" si="334"/>
        <v>627.29</v>
      </c>
      <c r="M288" s="39">
        <f t="shared" si="335"/>
        <v>499.34</v>
      </c>
      <c r="N288" s="38">
        <f t="shared" si="336"/>
        <v>27.44</v>
      </c>
      <c r="O288" s="39">
        <f t="shared" si="337"/>
        <v>0</v>
      </c>
      <c r="P288" s="39">
        <f t="shared" si="338"/>
        <v>0</v>
      </c>
      <c r="Q288" s="39">
        <f t="shared" si="339"/>
        <v>1224.64</v>
      </c>
      <c r="R288" s="38">
        <f t="shared" si="340"/>
        <v>0</v>
      </c>
      <c r="S288" s="38">
        <f t="shared" si="341"/>
        <v>313.64</v>
      </c>
      <c r="T288" s="39">
        <f t="shared" si="342"/>
        <v>124.84</v>
      </c>
      <c r="U288" s="38">
        <f t="shared" si="343"/>
        <v>11.76</v>
      </c>
      <c r="V288" s="39">
        <f t="shared" si="344"/>
        <v>0</v>
      </c>
      <c r="W288" s="39">
        <f t="shared" si="345"/>
        <v>0</v>
      </c>
      <c r="X288" s="38">
        <f t="shared" si="346"/>
        <v>450.24</v>
      </c>
      <c r="Y288" s="38">
        <f t="shared" si="347"/>
        <v>1674.88</v>
      </c>
      <c r="Z288" s="35"/>
      <c r="AA288" s="41" t="s">
        <v>62</v>
      </c>
      <c r="AB288" s="42">
        <f t="shared" ref="AB288:AH288" si="380">K288+R288</f>
        <v>70.57</v>
      </c>
      <c r="AC288" s="42">
        <f t="shared" si="380"/>
        <v>940.93</v>
      </c>
      <c r="AD288" s="42">
        <f t="shared" si="380"/>
        <v>624.18</v>
      </c>
      <c r="AE288" s="42">
        <f t="shared" si="380"/>
        <v>39.2</v>
      </c>
      <c r="AF288" s="42">
        <f t="shared" si="380"/>
        <v>0</v>
      </c>
      <c r="AG288" s="42">
        <f t="shared" si="380"/>
        <v>0</v>
      </c>
      <c r="AH288" s="42">
        <f t="shared" si="380"/>
        <v>1674.88</v>
      </c>
      <c r="AI288" s="41" t="s">
        <v>33</v>
      </c>
      <c r="AJ288" s="15"/>
    </row>
    <row r="289" ht="17" customHeight="1" spans="1:39">
      <c r="A289" s="37">
        <f t="shared" si="333"/>
        <v>286</v>
      </c>
      <c r="B289" s="39" t="s">
        <v>248</v>
      </c>
      <c r="C289" s="54" t="s">
        <v>769</v>
      </c>
      <c r="D289" s="227" t="s">
        <v>770</v>
      </c>
      <c r="E289" s="39">
        <v>3920.55</v>
      </c>
      <c r="F289" s="39">
        <v>3920.55</v>
      </c>
      <c r="G289" s="39">
        <v>6241.75</v>
      </c>
      <c r="H289" s="39">
        <v>3920.55</v>
      </c>
      <c r="I289" s="143">
        <v>2200</v>
      </c>
      <c r="J289" s="39"/>
      <c r="K289" s="38">
        <f t="shared" si="353"/>
        <v>70.57</v>
      </c>
      <c r="L289" s="38">
        <f t="shared" si="334"/>
        <v>627.29</v>
      </c>
      <c r="M289" s="39">
        <f t="shared" si="335"/>
        <v>499.34</v>
      </c>
      <c r="N289" s="38">
        <f t="shared" si="336"/>
        <v>27.44</v>
      </c>
      <c r="O289" s="39">
        <f t="shared" si="337"/>
        <v>110</v>
      </c>
      <c r="P289" s="39">
        <f t="shared" si="338"/>
        <v>0</v>
      </c>
      <c r="Q289" s="39">
        <f t="shared" si="339"/>
        <v>1334.64</v>
      </c>
      <c r="R289" s="38">
        <f t="shared" si="340"/>
        <v>0</v>
      </c>
      <c r="S289" s="38">
        <f t="shared" si="341"/>
        <v>313.64</v>
      </c>
      <c r="T289" s="39">
        <f t="shared" si="342"/>
        <v>124.84</v>
      </c>
      <c r="U289" s="38">
        <f t="shared" si="343"/>
        <v>11.76</v>
      </c>
      <c r="V289" s="39">
        <f t="shared" si="344"/>
        <v>110</v>
      </c>
      <c r="W289" s="39">
        <f t="shared" si="345"/>
        <v>0</v>
      </c>
      <c r="X289" s="38">
        <f t="shared" si="346"/>
        <v>560.24</v>
      </c>
      <c r="Y289" s="38">
        <f t="shared" si="347"/>
        <v>1894.88</v>
      </c>
      <c r="Z289" s="35"/>
      <c r="AA289" s="41" t="s">
        <v>70</v>
      </c>
      <c r="AB289" s="42">
        <f t="shared" ref="AB289:AH289" si="381">K289+R289</f>
        <v>70.57</v>
      </c>
      <c r="AC289" s="42">
        <f t="shared" si="381"/>
        <v>940.93</v>
      </c>
      <c r="AD289" s="42">
        <f t="shared" si="381"/>
        <v>624.18</v>
      </c>
      <c r="AE289" s="42">
        <f t="shared" si="381"/>
        <v>39.2</v>
      </c>
      <c r="AF289" s="42">
        <f t="shared" si="381"/>
        <v>220</v>
      </c>
      <c r="AG289" s="42">
        <f t="shared" si="381"/>
        <v>0</v>
      </c>
      <c r="AH289" s="42">
        <f t="shared" si="381"/>
        <v>1894.88</v>
      </c>
      <c r="AI289" s="41" t="s">
        <v>33</v>
      </c>
      <c r="AJ289" s="15"/>
    </row>
    <row r="290" ht="17" customHeight="1" spans="1:39">
      <c r="A290" s="37">
        <f t="shared" si="333"/>
        <v>287</v>
      </c>
      <c r="B290" s="39" t="s">
        <v>189</v>
      </c>
      <c r="C290" s="54" t="s">
        <v>773</v>
      </c>
      <c r="D290" s="227" t="s">
        <v>774</v>
      </c>
      <c r="E290" s="39">
        <v>3920.55</v>
      </c>
      <c r="F290" s="39">
        <v>3920.55</v>
      </c>
      <c r="G290" s="39">
        <v>6241.75</v>
      </c>
      <c r="H290" s="39">
        <v>3920.55</v>
      </c>
      <c r="I290" s="73">
        <v>0</v>
      </c>
      <c r="J290" s="39"/>
      <c r="K290" s="38">
        <f t="shared" si="353"/>
        <v>70.57</v>
      </c>
      <c r="L290" s="38">
        <f t="shared" si="334"/>
        <v>627.29</v>
      </c>
      <c r="M290" s="39">
        <f t="shared" si="335"/>
        <v>499.34</v>
      </c>
      <c r="N290" s="38">
        <f t="shared" si="336"/>
        <v>27.44</v>
      </c>
      <c r="O290" s="39">
        <f t="shared" si="337"/>
        <v>0</v>
      </c>
      <c r="P290" s="39">
        <f t="shared" si="338"/>
        <v>0</v>
      </c>
      <c r="Q290" s="39">
        <f t="shared" si="339"/>
        <v>1224.64</v>
      </c>
      <c r="R290" s="38">
        <f t="shared" si="340"/>
        <v>0</v>
      </c>
      <c r="S290" s="38">
        <f t="shared" si="341"/>
        <v>313.64</v>
      </c>
      <c r="T290" s="39">
        <f t="shared" si="342"/>
        <v>124.84</v>
      </c>
      <c r="U290" s="38">
        <f t="shared" si="343"/>
        <v>11.76</v>
      </c>
      <c r="V290" s="39">
        <f t="shared" si="344"/>
        <v>0</v>
      </c>
      <c r="W290" s="39">
        <f t="shared" si="345"/>
        <v>0</v>
      </c>
      <c r="X290" s="38">
        <f t="shared" si="346"/>
        <v>450.24</v>
      </c>
      <c r="Y290" s="38">
        <f t="shared" si="347"/>
        <v>1674.88</v>
      </c>
      <c r="Z290" s="35"/>
      <c r="AA290" s="41" t="s">
        <v>52</v>
      </c>
      <c r="AB290" s="42">
        <f t="shared" ref="AB290:AH290" si="382">K290+R290</f>
        <v>70.57</v>
      </c>
      <c r="AC290" s="42">
        <f t="shared" si="382"/>
        <v>940.93</v>
      </c>
      <c r="AD290" s="42">
        <f t="shared" si="382"/>
        <v>624.18</v>
      </c>
      <c r="AE290" s="42">
        <f t="shared" si="382"/>
        <v>39.2</v>
      </c>
      <c r="AF290" s="42">
        <f t="shared" si="382"/>
        <v>0</v>
      </c>
      <c r="AG290" s="42">
        <f t="shared" si="382"/>
        <v>0</v>
      </c>
      <c r="AH290" s="42">
        <f t="shared" si="382"/>
        <v>1674.88</v>
      </c>
      <c r="AI290" s="41" t="s">
        <v>33</v>
      </c>
      <c r="AJ290" s="15"/>
    </row>
    <row r="291" ht="17" customHeight="1" spans="1:39">
      <c r="A291" s="37">
        <f t="shared" si="333"/>
        <v>288</v>
      </c>
      <c r="B291" s="39" t="s">
        <v>119</v>
      </c>
      <c r="C291" s="54" t="s">
        <v>775</v>
      </c>
      <c r="D291" s="227" t="s">
        <v>776</v>
      </c>
      <c r="E291" s="39">
        <v>3920.55</v>
      </c>
      <c r="F291" s="39">
        <v>3920.55</v>
      </c>
      <c r="G291" s="39">
        <v>6241.75</v>
      </c>
      <c r="H291" s="39">
        <v>3920.55</v>
      </c>
      <c r="I291" s="73">
        <v>3180</v>
      </c>
      <c r="J291" s="39"/>
      <c r="K291" s="38">
        <f t="shared" si="353"/>
        <v>70.57</v>
      </c>
      <c r="L291" s="38">
        <f t="shared" si="334"/>
        <v>627.29</v>
      </c>
      <c r="M291" s="39">
        <f t="shared" si="335"/>
        <v>499.34</v>
      </c>
      <c r="N291" s="38">
        <f t="shared" si="336"/>
        <v>27.44</v>
      </c>
      <c r="O291" s="39">
        <f t="shared" si="337"/>
        <v>159</v>
      </c>
      <c r="P291" s="39">
        <f t="shared" si="338"/>
        <v>0</v>
      </c>
      <c r="Q291" s="39">
        <f t="shared" si="339"/>
        <v>1383.64</v>
      </c>
      <c r="R291" s="38">
        <f t="shared" si="340"/>
        <v>0</v>
      </c>
      <c r="S291" s="38">
        <f t="shared" si="341"/>
        <v>313.64</v>
      </c>
      <c r="T291" s="39">
        <f t="shared" si="342"/>
        <v>124.84</v>
      </c>
      <c r="U291" s="38">
        <f t="shared" si="343"/>
        <v>11.76</v>
      </c>
      <c r="V291" s="39">
        <f t="shared" si="344"/>
        <v>159</v>
      </c>
      <c r="W291" s="39">
        <f t="shared" si="345"/>
        <v>0</v>
      </c>
      <c r="X291" s="38">
        <f t="shared" si="346"/>
        <v>609.24</v>
      </c>
      <c r="Y291" s="38">
        <f t="shared" si="347"/>
        <v>1992.88</v>
      </c>
      <c r="Z291" s="35"/>
      <c r="AA291" s="41" t="s">
        <v>58</v>
      </c>
      <c r="AB291" s="42">
        <f t="shared" ref="AB291:AH291" si="383">K291+R291</f>
        <v>70.57</v>
      </c>
      <c r="AC291" s="42">
        <f t="shared" si="383"/>
        <v>940.93</v>
      </c>
      <c r="AD291" s="42">
        <f t="shared" si="383"/>
        <v>624.18</v>
      </c>
      <c r="AE291" s="42">
        <f t="shared" si="383"/>
        <v>39.2</v>
      </c>
      <c r="AF291" s="42">
        <f t="shared" si="383"/>
        <v>318</v>
      </c>
      <c r="AG291" s="42">
        <f t="shared" si="383"/>
        <v>0</v>
      </c>
      <c r="AH291" s="42">
        <f t="shared" si="383"/>
        <v>1992.88</v>
      </c>
      <c r="AI291" s="41" t="s">
        <v>35</v>
      </c>
      <c r="AJ291" s="15"/>
    </row>
    <row r="292" ht="17" customHeight="1" spans="1:39">
      <c r="A292" s="37">
        <f t="shared" si="333"/>
        <v>289</v>
      </c>
      <c r="B292" s="39" t="s">
        <v>116</v>
      </c>
      <c r="C292" s="155" t="s">
        <v>779</v>
      </c>
      <c r="D292" s="232" t="s">
        <v>780</v>
      </c>
      <c r="E292" s="157">
        <v>3920.55</v>
      </c>
      <c r="F292" s="157">
        <v>3920.55</v>
      </c>
      <c r="G292" s="157">
        <v>6241.75</v>
      </c>
      <c r="H292" s="157">
        <v>3920.55</v>
      </c>
      <c r="I292" s="73">
        <v>0</v>
      </c>
      <c r="J292" s="39">
        <v>108</v>
      </c>
      <c r="K292" s="38">
        <f t="shared" si="353"/>
        <v>70.57</v>
      </c>
      <c r="L292" s="38">
        <f t="shared" ref="L292:L301" si="384">ROUND(F292*0.16,2)</f>
        <v>627.29</v>
      </c>
      <c r="M292" s="39">
        <f t="shared" ref="M292:M301" si="385">ROUND(G292*0.08,2)</f>
        <v>499.34</v>
      </c>
      <c r="N292" s="38">
        <f t="shared" ref="N292:N301" si="386">ROUND(H292*0.007,2)</f>
        <v>27.44</v>
      </c>
      <c r="O292" s="39">
        <f t="shared" ref="O292:O301" si="387">I292*5%</f>
        <v>0</v>
      </c>
      <c r="P292" s="39">
        <f t="shared" ref="P292:P301" si="388">J292*50%</f>
        <v>54</v>
      </c>
      <c r="Q292" s="39">
        <f t="shared" ref="Q292:Q301" si="389">SUM(K292:P292)</f>
        <v>1278.64</v>
      </c>
      <c r="R292" s="38">
        <f t="shared" ref="R292:R301" si="390">E292*0</f>
        <v>0</v>
      </c>
      <c r="S292" s="38">
        <f t="shared" ref="S292:S301" si="391">ROUND(F292*0.08,2)</f>
        <v>313.64</v>
      </c>
      <c r="T292" s="39">
        <f t="shared" ref="T292:T301" si="392">ROUND(G292*0.02,2)</f>
        <v>124.84</v>
      </c>
      <c r="U292" s="38">
        <f t="shared" ref="U292:U301" si="393">ROUND(H292*0.003,2)</f>
        <v>11.76</v>
      </c>
      <c r="V292" s="39">
        <f t="shared" ref="V292:V301" si="394">I292*5%</f>
        <v>0</v>
      </c>
      <c r="W292" s="39">
        <f t="shared" ref="W292:W301" si="395">J292*50%</f>
        <v>54</v>
      </c>
      <c r="X292" s="38">
        <f t="shared" ref="X292:X301" si="396">SUM(R292:W292)</f>
        <v>504.24</v>
      </c>
      <c r="Y292" s="38">
        <f t="shared" ref="Y292:Y301" si="397">Q292+X292</f>
        <v>1782.88</v>
      </c>
      <c r="Z292" s="35"/>
      <c r="AA292" s="41" t="s">
        <v>68</v>
      </c>
      <c r="AB292" s="42">
        <f t="shared" ref="AB292:AB301" si="398">K292+R292</f>
        <v>70.57</v>
      </c>
      <c r="AC292" s="42">
        <f t="shared" ref="AC292:AC301" si="399">L292+S292</f>
        <v>940.93</v>
      </c>
      <c r="AD292" s="42">
        <f t="shared" ref="AD292:AD301" si="400">M292+T292</f>
        <v>624.18</v>
      </c>
      <c r="AE292" s="42">
        <f t="shared" ref="AE292:AE301" si="401">N292+U292</f>
        <v>39.2</v>
      </c>
      <c r="AF292" s="42">
        <f t="shared" ref="AF292:AF301" si="402">O292+V292</f>
        <v>0</v>
      </c>
      <c r="AG292" s="42">
        <f t="shared" ref="AG292:AG301" si="403">P292+W292</f>
        <v>108</v>
      </c>
      <c r="AH292" s="42">
        <f t="shared" ref="AH292:AH301" si="404">Q292+X292</f>
        <v>1782.88</v>
      </c>
      <c r="AI292" s="41" t="s">
        <v>33</v>
      </c>
      <c r="AJ292" s="15"/>
    </row>
    <row r="293" ht="17" customHeight="1" spans="1:39">
      <c r="A293" s="37">
        <f t="shared" si="333"/>
        <v>290</v>
      </c>
      <c r="B293" s="39" t="s">
        <v>238</v>
      </c>
      <c r="C293" s="155" t="s">
        <v>781</v>
      </c>
      <c r="D293" s="156" t="s">
        <v>782</v>
      </c>
      <c r="E293" s="157">
        <v>3920.55</v>
      </c>
      <c r="F293" s="157">
        <v>3920.55</v>
      </c>
      <c r="G293" s="157">
        <v>6241.75</v>
      </c>
      <c r="H293" s="157">
        <v>3920.55</v>
      </c>
      <c r="I293" s="73">
        <v>0</v>
      </c>
      <c r="J293" s="39"/>
      <c r="K293" s="38">
        <f t="shared" si="353"/>
        <v>70.57</v>
      </c>
      <c r="L293" s="38">
        <f t="shared" si="384"/>
        <v>627.29</v>
      </c>
      <c r="M293" s="39">
        <f t="shared" si="385"/>
        <v>499.34</v>
      </c>
      <c r="N293" s="38">
        <f t="shared" si="386"/>
        <v>27.44</v>
      </c>
      <c r="O293" s="39">
        <f t="shared" si="387"/>
        <v>0</v>
      </c>
      <c r="P293" s="39">
        <f t="shared" si="388"/>
        <v>0</v>
      </c>
      <c r="Q293" s="39">
        <f t="shared" si="389"/>
        <v>1224.64</v>
      </c>
      <c r="R293" s="38">
        <f t="shared" si="390"/>
        <v>0</v>
      </c>
      <c r="S293" s="38">
        <f t="shared" si="391"/>
        <v>313.64</v>
      </c>
      <c r="T293" s="39">
        <f t="shared" si="392"/>
        <v>124.84</v>
      </c>
      <c r="U293" s="38">
        <f t="shared" si="393"/>
        <v>11.76</v>
      </c>
      <c r="V293" s="39">
        <f t="shared" si="394"/>
        <v>0</v>
      </c>
      <c r="W293" s="39">
        <f t="shared" si="395"/>
        <v>0</v>
      </c>
      <c r="X293" s="38">
        <f t="shared" si="396"/>
        <v>450.24</v>
      </c>
      <c r="Y293" s="38">
        <f t="shared" si="397"/>
        <v>1674.88</v>
      </c>
      <c r="Z293" s="35"/>
      <c r="AA293" s="41" t="s">
        <v>60</v>
      </c>
      <c r="AB293" s="42">
        <f t="shared" si="398"/>
        <v>70.57</v>
      </c>
      <c r="AC293" s="42">
        <f t="shared" si="399"/>
        <v>940.93</v>
      </c>
      <c r="AD293" s="42">
        <f t="shared" si="400"/>
        <v>624.18</v>
      </c>
      <c r="AE293" s="42">
        <f t="shared" si="401"/>
        <v>39.2</v>
      </c>
      <c r="AF293" s="42">
        <f t="shared" si="402"/>
        <v>0</v>
      </c>
      <c r="AG293" s="42">
        <f t="shared" si="403"/>
        <v>0</v>
      </c>
      <c r="AH293" s="42">
        <f t="shared" si="404"/>
        <v>1674.88</v>
      </c>
      <c r="AI293" s="41" t="s">
        <v>33</v>
      </c>
      <c r="AJ293" s="15"/>
    </row>
    <row r="294" ht="17" customHeight="1" spans="1:39">
      <c r="A294" s="37">
        <f t="shared" si="333"/>
        <v>291</v>
      </c>
      <c r="B294" s="39" t="s">
        <v>153</v>
      </c>
      <c r="C294" s="155" t="s">
        <v>783</v>
      </c>
      <c r="D294" s="156" t="s">
        <v>784</v>
      </c>
      <c r="E294" s="157">
        <v>3920.55</v>
      </c>
      <c r="F294" s="157">
        <v>3920.55</v>
      </c>
      <c r="G294" s="157">
        <v>6241.75</v>
      </c>
      <c r="H294" s="157">
        <v>3920.55</v>
      </c>
      <c r="I294" s="143">
        <v>3180</v>
      </c>
      <c r="J294" s="39">
        <v>108</v>
      </c>
      <c r="K294" s="38">
        <f t="shared" si="353"/>
        <v>70.57</v>
      </c>
      <c r="L294" s="38">
        <f t="shared" si="384"/>
        <v>627.29</v>
      </c>
      <c r="M294" s="39">
        <f t="shared" si="385"/>
        <v>499.34</v>
      </c>
      <c r="N294" s="38">
        <f t="shared" si="386"/>
        <v>27.44</v>
      </c>
      <c r="O294" s="39">
        <f t="shared" si="387"/>
        <v>159</v>
      </c>
      <c r="P294" s="39">
        <f t="shared" si="388"/>
        <v>54</v>
      </c>
      <c r="Q294" s="39">
        <f t="shared" si="389"/>
        <v>1437.64</v>
      </c>
      <c r="R294" s="38">
        <f t="shared" si="390"/>
        <v>0</v>
      </c>
      <c r="S294" s="38">
        <f t="shared" si="391"/>
        <v>313.64</v>
      </c>
      <c r="T294" s="39">
        <f t="shared" si="392"/>
        <v>124.84</v>
      </c>
      <c r="U294" s="38">
        <f t="shared" si="393"/>
        <v>11.76</v>
      </c>
      <c r="V294" s="39">
        <f t="shared" si="394"/>
        <v>159</v>
      </c>
      <c r="W294" s="39">
        <f t="shared" si="395"/>
        <v>54</v>
      </c>
      <c r="X294" s="38">
        <f t="shared" si="396"/>
        <v>663.24</v>
      </c>
      <c r="Y294" s="38">
        <f t="shared" si="397"/>
        <v>2100.88</v>
      </c>
      <c r="Z294" s="35"/>
      <c r="AA294" s="41" t="s">
        <v>77</v>
      </c>
      <c r="AB294" s="42">
        <f t="shared" si="398"/>
        <v>70.57</v>
      </c>
      <c r="AC294" s="42">
        <f t="shared" si="399"/>
        <v>940.93</v>
      </c>
      <c r="AD294" s="42">
        <f t="shared" si="400"/>
        <v>624.18</v>
      </c>
      <c r="AE294" s="42">
        <f t="shared" si="401"/>
        <v>39.2</v>
      </c>
      <c r="AF294" s="42">
        <f t="shared" si="402"/>
        <v>318</v>
      </c>
      <c r="AG294" s="42">
        <f t="shared" si="403"/>
        <v>108</v>
      </c>
      <c r="AH294" s="42">
        <f t="shared" si="404"/>
        <v>2100.88</v>
      </c>
      <c r="AI294" s="41" t="s">
        <v>36</v>
      </c>
      <c r="AJ294" s="15"/>
    </row>
    <row r="295" ht="17" customHeight="1" spans="1:39">
      <c r="A295" s="37">
        <f t="shared" si="333"/>
        <v>292</v>
      </c>
      <c r="B295" s="38" t="s">
        <v>347</v>
      </c>
      <c r="C295" s="158" t="s">
        <v>785</v>
      </c>
      <c r="D295" s="159" t="s">
        <v>786</v>
      </c>
      <c r="E295" s="157">
        <v>3920.55</v>
      </c>
      <c r="F295" s="157">
        <v>3920.55</v>
      </c>
      <c r="G295" s="157">
        <v>6241.75</v>
      </c>
      <c r="H295" s="157">
        <v>3920.55</v>
      </c>
      <c r="I295" s="73">
        <v>0</v>
      </c>
      <c r="J295" s="39">
        <v>108</v>
      </c>
      <c r="K295" s="38">
        <f t="shared" si="353"/>
        <v>70.57</v>
      </c>
      <c r="L295" s="38">
        <f t="shared" si="384"/>
        <v>627.29</v>
      </c>
      <c r="M295" s="39">
        <f t="shared" si="385"/>
        <v>499.34</v>
      </c>
      <c r="N295" s="38">
        <f t="shared" si="386"/>
        <v>27.44</v>
      </c>
      <c r="O295" s="39">
        <f t="shared" si="387"/>
        <v>0</v>
      </c>
      <c r="P295" s="39">
        <f t="shared" si="388"/>
        <v>54</v>
      </c>
      <c r="Q295" s="39">
        <f t="shared" si="389"/>
        <v>1278.64</v>
      </c>
      <c r="R295" s="38">
        <f t="shared" si="390"/>
        <v>0</v>
      </c>
      <c r="S295" s="38">
        <f t="shared" si="391"/>
        <v>313.64</v>
      </c>
      <c r="T295" s="39">
        <f t="shared" si="392"/>
        <v>124.84</v>
      </c>
      <c r="U295" s="38">
        <f t="shared" si="393"/>
        <v>11.76</v>
      </c>
      <c r="V295" s="39">
        <f t="shared" si="394"/>
        <v>0</v>
      </c>
      <c r="W295" s="39">
        <f t="shared" si="395"/>
        <v>54</v>
      </c>
      <c r="X295" s="38">
        <f t="shared" si="396"/>
        <v>504.24</v>
      </c>
      <c r="Y295" s="38">
        <f t="shared" si="397"/>
        <v>1782.88</v>
      </c>
      <c r="Z295" s="35"/>
      <c r="AA295" s="41" t="s">
        <v>69</v>
      </c>
      <c r="AB295" s="42">
        <f t="shared" si="398"/>
        <v>70.57</v>
      </c>
      <c r="AC295" s="42">
        <f t="shared" si="399"/>
        <v>940.93</v>
      </c>
      <c r="AD295" s="42">
        <f t="shared" si="400"/>
        <v>624.18</v>
      </c>
      <c r="AE295" s="42">
        <f t="shared" si="401"/>
        <v>39.2</v>
      </c>
      <c r="AF295" s="42">
        <f t="shared" si="402"/>
        <v>0</v>
      </c>
      <c r="AG295" s="42">
        <f t="shared" si="403"/>
        <v>108</v>
      </c>
      <c r="AH295" s="42">
        <f t="shared" si="404"/>
        <v>1782.88</v>
      </c>
      <c r="AI295" s="41" t="s">
        <v>33</v>
      </c>
      <c r="AJ295" s="15"/>
    </row>
    <row r="296" ht="17" customHeight="1" spans="1:39">
      <c r="A296" s="37">
        <f t="shared" si="333"/>
        <v>293</v>
      </c>
      <c r="B296" s="38" t="s">
        <v>347</v>
      </c>
      <c r="C296" s="158" t="s">
        <v>787</v>
      </c>
      <c r="D296" s="159" t="s">
        <v>788</v>
      </c>
      <c r="E296" s="157">
        <v>3920.55</v>
      </c>
      <c r="F296" s="157">
        <v>3920.55</v>
      </c>
      <c r="G296" s="157">
        <v>6241.75</v>
      </c>
      <c r="H296" s="157">
        <v>3920.55</v>
      </c>
      <c r="I296" s="73">
        <v>0</v>
      </c>
      <c r="J296" s="39">
        <v>108</v>
      </c>
      <c r="K296" s="38">
        <f t="shared" si="353"/>
        <v>70.57</v>
      </c>
      <c r="L296" s="38">
        <f t="shared" si="384"/>
        <v>627.29</v>
      </c>
      <c r="M296" s="39">
        <f t="shared" si="385"/>
        <v>499.34</v>
      </c>
      <c r="N296" s="38">
        <f t="shared" si="386"/>
        <v>27.44</v>
      </c>
      <c r="O296" s="39">
        <f t="shared" si="387"/>
        <v>0</v>
      </c>
      <c r="P296" s="39">
        <f t="shared" si="388"/>
        <v>54</v>
      </c>
      <c r="Q296" s="39">
        <f t="shared" si="389"/>
        <v>1278.64</v>
      </c>
      <c r="R296" s="38">
        <f t="shared" si="390"/>
        <v>0</v>
      </c>
      <c r="S296" s="38">
        <f t="shared" si="391"/>
        <v>313.64</v>
      </c>
      <c r="T296" s="39">
        <f t="shared" si="392"/>
        <v>124.84</v>
      </c>
      <c r="U296" s="38">
        <f t="shared" si="393"/>
        <v>11.76</v>
      </c>
      <c r="V296" s="39">
        <f t="shared" si="394"/>
        <v>0</v>
      </c>
      <c r="W296" s="39">
        <f t="shared" si="395"/>
        <v>54</v>
      </c>
      <c r="X296" s="38">
        <f t="shared" si="396"/>
        <v>504.24</v>
      </c>
      <c r="Y296" s="38">
        <f t="shared" si="397"/>
        <v>1782.88</v>
      </c>
      <c r="Z296" s="35"/>
      <c r="AA296" s="41" t="s">
        <v>69</v>
      </c>
      <c r="AB296" s="42">
        <f t="shared" si="398"/>
        <v>70.57</v>
      </c>
      <c r="AC296" s="42">
        <f t="shared" si="399"/>
        <v>940.93</v>
      </c>
      <c r="AD296" s="42">
        <f t="shared" si="400"/>
        <v>624.18</v>
      </c>
      <c r="AE296" s="42">
        <f t="shared" si="401"/>
        <v>39.2</v>
      </c>
      <c r="AF296" s="42">
        <f t="shared" si="402"/>
        <v>0</v>
      </c>
      <c r="AG296" s="42">
        <f t="shared" si="403"/>
        <v>108</v>
      </c>
      <c r="AH296" s="42">
        <f t="shared" si="404"/>
        <v>1782.88</v>
      </c>
      <c r="AI296" s="41" t="s">
        <v>33</v>
      </c>
      <c r="AJ296" s="15"/>
    </row>
    <row r="297" ht="17" customHeight="1" spans="1:39">
      <c r="A297" s="37">
        <f t="shared" si="333"/>
        <v>294</v>
      </c>
      <c r="B297" s="38" t="s">
        <v>347</v>
      </c>
      <c r="C297" s="160" t="s">
        <v>789</v>
      </c>
      <c r="D297" s="159" t="s">
        <v>790</v>
      </c>
      <c r="E297" s="157">
        <v>3920.55</v>
      </c>
      <c r="F297" s="157">
        <v>3920.55</v>
      </c>
      <c r="G297" s="157">
        <v>6241.75</v>
      </c>
      <c r="H297" s="157">
        <v>3920.55</v>
      </c>
      <c r="I297" s="73">
        <v>0</v>
      </c>
      <c r="J297" s="39">
        <v>108</v>
      </c>
      <c r="K297" s="38">
        <f t="shared" si="353"/>
        <v>70.57</v>
      </c>
      <c r="L297" s="38">
        <f t="shared" si="384"/>
        <v>627.29</v>
      </c>
      <c r="M297" s="39">
        <f t="shared" si="385"/>
        <v>499.34</v>
      </c>
      <c r="N297" s="38">
        <f t="shared" si="386"/>
        <v>27.44</v>
      </c>
      <c r="O297" s="39">
        <f t="shared" si="387"/>
        <v>0</v>
      </c>
      <c r="P297" s="39">
        <f t="shared" si="388"/>
        <v>54</v>
      </c>
      <c r="Q297" s="39">
        <f t="shared" si="389"/>
        <v>1278.64</v>
      </c>
      <c r="R297" s="38">
        <f t="shared" si="390"/>
        <v>0</v>
      </c>
      <c r="S297" s="38">
        <f t="shared" si="391"/>
        <v>313.64</v>
      </c>
      <c r="T297" s="39">
        <f t="shared" si="392"/>
        <v>124.84</v>
      </c>
      <c r="U297" s="38">
        <f t="shared" si="393"/>
        <v>11.76</v>
      </c>
      <c r="V297" s="39">
        <f t="shared" si="394"/>
        <v>0</v>
      </c>
      <c r="W297" s="39">
        <f t="shared" si="395"/>
        <v>54</v>
      </c>
      <c r="X297" s="38">
        <f t="shared" si="396"/>
        <v>504.24</v>
      </c>
      <c r="Y297" s="38">
        <f t="shared" si="397"/>
        <v>1782.88</v>
      </c>
      <c r="Z297" s="35"/>
      <c r="AA297" s="41" t="s">
        <v>69</v>
      </c>
      <c r="AB297" s="42">
        <f t="shared" si="398"/>
        <v>70.57</v>
      </c>
      <c r="AC297" s="42">
        <f t="shared" si="399"/>
        <v>940.93</v>
      </c>
      <c r="AD297" s="42">
        <f t="shared" si="400"/>
        <v>624.18</v>
      </c>
      <c r="AE297" s="42">
        <f t="shared" si="401"/>
        <v>39.2</v>
      </c>
      <c r="AF297" s="42">
        <f t="shared" si="402"/>
        <v>0</v>
      </c>
      <c r="AG297" s="42">
        <f t="shared" si="403"/>
        <v>108</v>
      </c>
      <c r="AH297" s="42">
        <f t="shared" si="404"/>
        <v>1782.88</v>
      </c>
      <c r="AI297" s="41" t="s">
        <v>33</v>
      </c>
      <c r="AJ297" s="15"/>
    </row>
    <row r="298" ht="17" customHeight="1" spans="1:39">
      <c r="A298" s="37">
        <f t="shared" si="333"/>
        <v>295</v>
      </c>
      <c r="B298" s="38" t="s">
        <v>791</v>
      </c>
      <c r="C298" s="160" t="s">
        <v>792</v>
      </c>
      <c r="D298" s="236" t="s">
        <v>793</v>
      </c>
      <c r="E298" s="157">
        <v>3920.55</v>
      </c>
      <c r="F298" s="157">
        <v>3920.55</v>
      </c>
      <c r="G298" s="157">
        <v>6241.75</v>
      </c>
      <c r="H298" s="157">
        <v>3920.55</v>
      </c>
      <c r="I298" s="143">
        <v>3180</v>
      </c>
      <c r="J298" s="39">
        <v>108</v>
      </c>
      <c r="K298" s="38">
        <f t="shared" si="353"/>
        <v>70.57</v>
      </c>
      <c r="L298" s="38">
        <f t="shared" si="384"/>
        <v>627.29</v>
      </c>
      <c r="M298" s="39">
        <f t="shared" si="385"/>
        <v>499.34</v>
      </c>
      <c r="N298" s="38">
        <f t="shared" si="386"/>
        <v>27.44</v>
      </c>
      <c r="O298" s="39">
        <f t="shared" si="387"/>
        <v>159</v>
      </c>
      <c r="P298" s="39">
        <f t="shared" si="388"/>
        <v>54</v>
      </c>
      <c r="Q298" s="39">
        <f t="shared" si="389"/>
        <v>1437.64</v>
      </c>
      <c r="R298" s="38">
        <f t="shared" si="390"/>
        <v>0</v>
      </c>
      <c r="S298" s="38">
        <f t="shared" si="391"/>
        <v>313.64</v>
      </c>
      <c r="T298" s="39">
        <f t="shared" si="392"/>
        <v>124.84</v>
      </c>
      <c r="U298" s="38">
        <f t="shared" si="393"/>
        <v>11.76</v>
      </c>
      <c r="V298" s="39">
        <f t="shared" si="394"/>
        <v>159</v>
      </c>
      <c r="W298" s="39">
        <f t="shared" si="395"/>
        <v>54</v>
      </c>
      <c r="X298" s="38">
        <f t="shared" si="396"/>
        <v>663.24</v>
      </c>
      <c r="Y298" s="38">
        <f t="shared" si="397"/>
        <v>2100.88</v>
      </c>
      <c r="Z298" s="35"/>
      <c r="AA298" s="41" t="s">
        <v>74</v>
      </c>
      <c r="AB298" s="42">
        <f t="shared" si="398"/>
        <v>70.57</v>
      </c>
      <c r="AC298" s="42">
        <f t="shared" si="399"/>
        <v>940.93</v>
      </c>
      <c r="AD298" s="42">
        <f t="shared" si="400"/>
        <v>624.18</v>
      </c>
      <c r="AE298" s="42">
        <f t="shared" si="401"/>
        <v>39.2</v>
      </c>
      <c r="AF298" s="42">
        <f t="shared" si="402"/>
        <v>318</v>
      </c>
      <c r="AG298" s="42">
        <f t="shared" si="403"/>
        <v>108</v>
      </c>
      <c r="AH298" s="42">
        <f t="shared" si="404"/>
        <v>2100.88</v>
      </c>
      <c r="AI298" s="41" t="s">
        <v>35</v>
      </c>
      <c r="AJ298" s="15"/>
    </row>
    <row r="299" ht="17" customHeight="1" spans="1:39">
      <c r="A299" s="37">
        <f t="shared" si="333"/>
        <v>296</v>
      </c>
      <c r="B299" s="38" t="s">
        <v>110</v>
      </c>
      <c r="C299" s="160" t="s">
        <v>794</v>
      </c>
      <c r="D299" s="236" t="s">
        <v>795</v>
      </c>
      <c r="E299" s="157">
        <v>3920.55</v>
      </c>
      <c r="F299" s="157">
        <v>3920.55</v>
      </c>
      <c r="G299" s="157">
        <v>6241.75</v>
      </c>
      <c r="H299" s="157">
        <v>3920.55</v>
      </c>
      <c r="I299" s="73">
        <v>0</v>
      </c>
      <c r="J299" s="39">
        <v>108</v>
      </c>
      <c r="K299" s="38">
        <f t="shared" si="353"/>
        <v>70.57</v>
      </c>
      <c r="L299" s="38">
        <f t="shared" si="384"/>
        <v>627.29</v>
      </c>
      <c r="M299" s="39">
        <f t="shared" si="385"/>
        <v>499.34</v>
      </c>
      <c r="N299" s="38">
        <f t="shared" si="386"/>
        <v>27.44</v>
      </c>
      <c r="O299" s="39">
        <f t="shared" si="387"/>
        <v>0</v>
      </c>
      <c r="P299" s="39">
        <f t="shared" si="388"/>
        <v>54</v>
      </c>
      <c r="Q299" s="39">
        <f t="shared" si="389"/>
        <v>1278.64</v>
      </c>
      <c r="R299" s="38">
        <f t="shared" si="390"/>
        <v>0</v>
      </c>
      <c r="S299" s="38">
        <f t="shared" si="391"/>
        <v>313.64</v>
      </c>
      <c r="T299" s="39">
        <f t="shared" si="392"/>
        <v>124.84</v>
      </c>
      <c r="U299" s="38">
        <f t="shared" si="393"/>
        <v>11.76</v>
      </c>
      <c r="V299" s="39">
        <f t="shared" si="394"/>
        <v>0</v>
      </c>
      <c r="W299" s="39">
        <f t="shared" si="395"/>
        <v>54</v>
      </c>
      <c r="X299" s="38">
        <f t="shared" si="396"/>
        <v>504.24</v>
      </c>
      <c r="Y299" s="38">
        <f t="shared" si="397"/>
        <v>1782.88</v>
      </c>
      <c r="Z299" s="35"/>
      <c r="AA299" s="41" t="s">
        <v>62</v>
      </c>
      <c r="AB299" s="42">
        <f t="shared" si="398"/>
        <v>70.57</v>
      </c>
      <c r="AC299" s="42">
        <f t="shared" si="399"/>
        <v>940.93</v>
      </c>
      <c r="AD299" s="42">
        <f t="shared" si="400"/>
        <v>624.18</v>
      </c>
      <c r="AE299" s="42">
        <f t="shared" si="401"/>
        <v>39.2</v>
      </c>
      <c r="AF299" s="42">
        <f t="shared" si="402"/>
        <v>0</v>
      </c>
      <c r="AG299" s="42">
        <f t="shared" si="403"/>
        <v>108</v>
      </c>
      <c r="AH299" s="42">
        <f t="shared" si="404"/>
        <v>1782.88</v>
      </c>
      <c r="AI299" s="41" t="s">
        <v>33</v>
      </c>
      <c r="AJ299" s="15"/>
    </row>
    <row r="300" ht="17" customHeight="1" spans="1:39">
      <c r="A300" s="37">
        <f t="shared" si="333"/>
        <v>297</v>
      </c>
      <c r="B300" s="38" t="s">
        <v>248</v>
      </c>
      <c r="C300" s="161" t="s">
        <v>796</v>
      </c>
      <c r="D300" s="159" t="s">
        <v>797</v>
      </c>
      <c r="E300" s="157">
        <v>3920.55</v>
      </c>
      <c r="F300" s="157">
        <v>3920.55</v>
      </c>
      <c r="G300" s="157">
        <v>6241.75</v>
      </c>
      <c r="H300" s="157">
        <v>3920.55</v>
      </c>
      <c r="I300" s="73">
        <v>0</v>
      </c>
      <c r="J300" s="39">
        <v>108</v>
      </c>
      <c r="K300" s="38">
        <f t="shared" si="353"/>
        <v>70.57</v>
      </c>
      <c r="L300" s="38">
        <f t="shared" si="384"/>
        <v>627.29</v>
      </c>
      <c r="M300" s="39">
        <f t="shared" si="385"/>
        <v>499.34</v>
      </c>
      <c r="N300" s="38">
        <f t="shared" si="386"/>
        <v>27.44</v>
      </c>
      <c r="O300" s="39">
        <f t="shared" si="387"/>
        <v>0</v>
      </c>
      <c r="P300" s="39">
        <f t="shared" si="388"/>
        <v>54</v>
      </c>
      <c r="Q300" s="39">
        <f t="shared" si="389"/>
        <v>1278.64</v>
      </c>
      <c r="R300" s="38">
        <f t="shared" si="390"/>
        <v>0</v>
      </c>
      <c r="S300" s="38">
        <f t="shared" si="391"/>
        <v>313.64</v>
      </c>
      <c r="T300" s="39">
        <f t="shared" si="392"/>
        <v>124.84</v>
      </c>
      <c r="U300" s="38">
        <f t="shared" si="393"/>
        <v>11.76</v>
      </c>
      <c r="V300" s="39">
        <f t="shared" si="394"/>
        <v>0</v>
      </c>
      <c r="W300" s="39">
        <f t="shared" si="395"/>
        <v>54</v>
      </c>
      <c r="X300" s="38">
        <f t="shared" si="396"/>
        <v>504.24</v>
      </c>
      <c r="Y300" s="38">
        <f t="shared" si="397"/>
        <v>1782.88</v>
      </c>
      <c r="Z300" s="35"/>
      <c r="AA300" s="41" t="s">
        <v>70</v>
      </c>
      <c r="AB300" s="42">
        <f t="shared" si="398"/>
        <v>70.57</v>
      </c>
      <c r="AC300" s="42">
        <f t="shared" si="399"/>
        <v>940.93</v>
      </c>
      <c r="AD300" s="42">
        <f t="shared" si="400"/>
        <v>624.18</v>
      </c>
      <c r="AE300" s="42">
        <f t="shared" si="401"/>
        <v>39.2</v>
      </c>
      <c r="AF300" s="42">
        <f t="shared" si="402"/>
        <v>0</v>
      </c>
      <c r="AG300" s="42">
        <f t="shared" si="403"/>
        <v>108</v>
      </c>
      <c r="AH300" s="42">
        <f t="shared" si="404"/>
        <v>1782.88</v>
      </c>
      <c r="AI300" s="41" t="s">
        <v>33</v>
      </c>
      <c r="AJ300" s="15"/>
    </row>
    <row r="301" ht="17" customHeight="1" spans="1:39">
      <c r="A301" s="37"/>
      <c r="B301" s="39"/>
      <c r="C301" s="155"/>
      <c r="D301" s="159"/>
      <c r="E301" s="145"/>
      <c r="F301" s="145"/>
      <c r="G301" s="145"/>
      <c r="H301" s="145"/>
      <c r="I301" s="73"/>
      <c r="J301" s="39"/>
      <c r="K301" s="38"/>
      <c r="L301" s="38"/>
      <c r="M301" s="39"/>
      <c r="N301" s="38"/>
      <c r="O301" s="39"/>
      <c r="P301" s="39"/>
      <c r="Q301" s="39"/>
      <c r="R301" s="38"/>
      <c r="S301" s="38"/>
      <c r="T301" s="39"/>
      <c r="U301" s="38"/>
      <c r="V301" s="39"/>
      <c r="W301" s="39"/>
      <c r="X301" s="38"/>
      <c r="Y301" s="38"/>
      <c r="Z301" s="35"/>
      <c r="AA301" s="41"/>
      <c r="AB301" s="42"/>
      <c r="AC301" s="42"/>
      <c r="AD301" s="42"/>
      <c r="AE301" s="42"/>
      <c r="AF301" s="42"/>
      <c r="AG301" s="42"/>
      <c r="AH301" s="42"/>
      <c r="AI301" s="41"/>
      <c r="AJ301" s="15"/>
    </row>
    <row r="302" ht="21" customHeight="1" spans="1:39">
      <c r="A302" s="79" t="s">
        <v>10</v>
      </c>
      <c r="B302" s="79"/>
      <c r="C302" s="80"/>
      <c r="D302" s="81"/>
      <c r="E302" s="35">
        <f>SUM(E4:E301)</f>
        <v>1170495.10000001</v>
      </c>
      <c r="F302" s="35">
        <f t="shared" ref="F302:AH302" si="405">SUM(F4:F301)</f>
        <v>1170495.10000001</v>
      </c>
      <c r="G302" s="35">
        <f t="shared" si="405"/>
        <v>1853799.75</v>
      </c>
      <c r="H302" s="35">
        <f t="shared" si="405"/>
        <v>1170495.10000001</v>
      </c>
      <c r="I302" s="35">
        <f t="shared" si="405"/>
        <v>748644</v>
      </c>
      <c r="J302" s="35">
        <f t="shared" si="405"/>
        <v>864</v>
      </c>
      <c r="K302" s="35">
        <f t="shared" si="405"/>
        <v>21068.9399999999</v>
      </c>
      <c r="L302" s="35">
        <f t="shared" si="405"/>
        <v>187279.78</v>
      </c>
      <c r="M302" s="35">
        <f t="shared" si="405"/>
        <v>148303.979999999</v>
      </c>
      <c r="N302" s="35">
        <f t="shared" si="405"/>
        <v>8192.37999999995</v>
      </c>
      <c r="O302" s="35">
        <f t="shared" si="405"/>
        <v>37432.2</v>
      </c>
      <c r="P302" s="35">
        <f t="shared" si="405"/>
        <v>432</v>
      </c>
      <c r="Q302" s="35">
        <f t="shared" si="405"/>
        <v>402709.280000003</v>
      </c>
      <c r="R302" s="35">
        <f t="shared" si="405"/>
        <v>0</v>
      </c>
      <c r="S302" s="35">
        <f t="shared" si="405"/>
        <v>93638.4799999999</v>
      </c>
      <c r="T302" s="35">
        <f t="shared" si="405"/>
        <v>37077.4799999999</v>
      </c>
      <c r="U302" s="35">
        <f t="shared" si="405"/>
        <v>3511.02000000002</v>
      </c>
      <c r="V302" s="35">
        <f t="shared" si="405"/>
        <v>37432.2</v>
      </c>
      <c r="W302" s="35">
        <f t="shared" si="405"/>
        <v>432</v>
      </c>
      <c r="X302" s="35">
        <f t="shared" si="405"/>
        <v>172091.18</v>
      </c>
      <c r="Y302" s="35">
        <f t="shared" si="405"/>
        <v>574800.460000001</v>
      </c>
      <c r="Z302" s="35">
        <f t="shared" si="405"/>
        <v>0</v>
      </c>
      <c r="AA302" s="35">
        <f t="shared" si="405"/>
        <v>0</v>
      </c>
      <c r="AB302" s="35">
        <f t="shared" si="405"/>
        <v>21068.9399999999</v>
      </c>
      <c r="AC302" s="35">
        <f t="shared" si="405"/>
        <v>280918.259999998</v>
      </c>
      <c r="AD302" s="35">
        <f t="shared" si="405"/>
        <v>185381.459999999</v>
      </c>
      <c r="AE302" s="35">
        <f t="shared" si="405"/>
        <v>11703.4</v>
      </c>
      <c r="AF302" s="35">
        <f t="shared" si="405"/>
        <v>74864.4</v>
      </c>
      <c r="AG302" s="35">
        <f t="shared" si="405"/>
        <v>864</v>
      </c>
      <c r="AH302" s="35">
        <f t="shared" si="405"/>
        <v>574800.460000001</v>
      </c>
      <c r="AI302" s="41"/>
      <c r="AJ302" s="15"/>
    </row>
    <row r="303" spans="1:39">
      <c r="A303" s="22"/>
      <c r="B303" s="22"/>
      <c r="E303" s="22"/>
      <c r="AA303" s="82"/>
    </row>
    <row r="304" ht="15" customHeight="1" spans="1:39">
      <c r="A304" s="83" t="s">
        <v>732</v>
      </c>
      <c r="B304" s="83"/>
      <c r="C304" s="83" t="s">
        <v>733</v>
      </c>
      <c r="D304" s="83"/>
      <c r="E304" s="83" t="s">
        <v>734</v>
      </c>
      <c r="F304" s="83"/>
      <c r="G304" s="84" t="s">
        <v>45</v>
      </c>
      <c r="H304" s="84"/>
      <c r="I304" s="83" t="s">
        <v>735</v>
      </c>
      <c r="J304" s="85" t="s">
        <v>736</v>
      </c>
      <c r="K304" s="85" t="s">
        <v>737</v>
      </c>
      <c r="N304" s="86"/>
      <c r="X304" s="21"/>
      <c r="Y304" s="21"/>
      <c r="AC304" s="87"/>
      <c r="AI304" s="15"/>
      <c r="AJ304" s="15"/>
      <c r="AK304" s="15"/>
      <c r="AL304" s="15"/>
      <c r="AM304" s="24"/>
    </row>
    <row r="305" ht="15" customHeight="1" spans="1:39">
      <c r="A305" s="88" t="s">
        <v>738</v>
      </c>
      <c r="B305" s="88"/>
      <c r="C305" s="89">
        <f>SUM(K4:K301)</f>
        <v>21068.9399999999</v>
      </c>
      <c r="D305" s="89"/>
      <c r="E305" s="90">
        <f>SUM(R4:R301)</f>
        <v>0</v>
      </c>
      <c r="F305" s="90"/>
      <c r="G305" s="91">
        <f t="shared" ref="G305:G311" si="406">C305+E305</f>
        <v>21068.9399999999</v>
      </c>
      <c r="H305" s="92"/>
      <c r="I305" s="83">
        <f>COUNTIFS(E4:E301,"&lt;&gt;",E4:E301,"&lt;&gt;0")</f>
        <v>297</v>
      </c>
      <c r="J305" s="93">
        <v>21636.73</v>
      </c>
      <c r="K305" s="85">
        <f t="shared" ref="K305:K310" si="407">G305+J305</f>
        <v>42705.6699999999</v>
      </c>
      <c r="N305" s="86"/>
      <c r="X305" s="21"/>
      <c r="Y305" s="21"/>
      <c r="AB305" s="82"/>
      <c r="AI305" s="15"/>
      <c r="AJ305" s="15"/>
      <c r="AK305" s="15"/>
      <c r="AL305" s="15"/>
      <c r="AM305" s="24"/>
    </row>
    <row r="306" ht="15" customHeight="1" spans="1:39">
      <c r="A306" s="88" t="s">
        <v>739</v>
      </c>
      <c r="B306" s="88"/>
      <c r="C306" s="89">
        <f>SUM(L4:L301)</f>
        <v>187279.78</v>
      </c>
      <c r="D306" s="89"/>
      <c r="E306" s="90">
        <f>SUM(S4:S301)</f>
        <v>93638.4799999999</v>
      </c>
      <c r="F306" s="90"/>
      <c r="G306" s="91">
        <f t="shared" si="406"/>
        <v>280918.26</v>
      </c>
      <c r="H306" s="92"/>
      <c r="I306" s="83">
        <f>COUNTIFS(F4:F301,"&lt;&gt;",F4:F301,"&lt;&gt;0")</f>
        <v>297</v>
      </c>
      <c r="J306" s="85"/>
      <c r="K306" s="85">
        <f t="shared" si="407"/>
        <v>280918.26</v>
      </c>
      <c r="N306" s="86"/>
      <c r="X306" s="21"/>
      <c r="Y306" s="21"/>
      <c r="AC306" s="82"/>
      <c r="AI306" s="15"/>
      <c r="AJ306" s="15"/>
      <c r="AK306" s="15"/>
      <c r="AL306" s="15"/>
      <c r="AM306" s="24"/>
    </row>
    <row r="307" ht="15" customHeight="1" spans="1:39">
      <c r="A307" s="88" t="s">
        <v>740</v>
      </c>
      <c r="B307" s="88"/>
      <c r="C307" s="89">
        <f>SUM(N4:N301)</f>
        <v>8192.37999999995</v>
      </c>
      <c r="D307" s="89"/>
      <c r="E307" s="90">
        <f>SUM(U4:U301)</f>
        <v>3511.02000000002</v>
      </c>
      <c r="F307" s="90"/>
      <c r="G307" s="91">
        <f t="shared" si="406"/>
        <v>11703.4</v>
      </c>
      <c r="H307" s="92"/>
      <c r="I307" s="83">
        <f>COUNTIFS(H4:H301,"&lt;&gt;",H4:H301,"&lt;&gt;0")</f>
        <v>297</v>
      </c>
      <c r="J307" s="85"/>
      <c r="K307" s="85">
        <f t="shared" si="407"/>
        <v>11703.4</v>
      </c>
      <c r="N307" s="86"/>
      <c r="X307" s="21"/>
      <c r="Y307" s="21"/>
      <c r="AI307" s="15"/>
      <c r="AJ307" s="15"/>
      <c r="AK307" s="15"/>
      <c r="AL307" s="15"/>
      <c r="AM307" s="24"/>
    </row>
    <row r="308" ht="15" customHeight="1" spans="1:39">
      <c r="A308" s="94" t="s">
        <v>741</v>
      </c>
      <c r="B308" s="94"/>
      <c r="C308" s="89">
        <f>SUM(M4:M301)</f>
        <v>148303.979999999</v>
      </c>
      <c r="D308" s="89"/>
      <c r="E308" s="90">
        <f>SUM(T4:T301)</f>
        <v>37077.4799999999</v>
      </c>
      <c r="F308" s="90"/>
      <c r="G308" s="91">
        <f t="shared" si="406"/>
        <v>185381.459999999</v>
      </c>
      <c r="H308" s="92"/>
      <c r="I308" s="83">
        <f>COUNTIFS(G4:G301,"&lt;&gt;",G4:G301,"&lt;&gt;0")</f>
        <v>297</v>
      </c>
      <c r="J308" s="85"/>
      <c r="K308" s="85">
        <f t="shared" si="407"/>
        <v>185381.459999999</v>
      </c>
      <c r="N308" s="86"/>
      <c r="X308" s="21"/>
      <c r="Y308" s="21"/>
      <c r="AI308" s="15"/>
      <c r="AJ308" s="15"/>
      <c r="AK308" s="15"/>
      <c r="AL308" s="15"/>
      <c r="AM308" s="24"/>
    </row>
    <row r="309" ht="15" customHeight="1" spans="1:39">
      <c r="A309" s="94" t="s">
        <v>742</v>
      </c>
      <c r="B309" s="94"/>
      <c r="C309" s="89">
        <f>SUM(P4:P301)</f>
        <v>432</v>
      </c>
      <c r="D309" s="89"/>
      <c r="E309" s="90">
        <f>SUM(W4:W301)</f>
        <v>432</v>
      </c>
      <c r="F309" s="90"/>
      <c r="G309" s="91">
        <f t="shared" si="406"/>
        <v>864</v>
      </c>
      <c r="H309" s="92"/>
      <c r="I309" s="83">
        <f>COUNTIFS(J4:J301,"&lt;&gt;",J4:J301,"&lt;&gt;0")</f>
        <v>8</v>
      </c>
      <c r="J309" s="85"/>
      <c r="K309" s="85">
        <f t="shared" si="407"/>
        <v>864</v>
      </c>
      <c r="N309" s="86"/>
      <c r="X309" s="21"/>
      <c r="Y309" s="21"/>
      <c r="AI309" s="15"/>
      <c r="AJ309" s="15"/>
      <c r="AK309" s="15"/>
      <c r="AL309" s="15"/>
      <c r="AM309" s="24"/>
    </row>
    <row r="310" ht="21" customHeight="1" spans="1:39">
      <c r="A310" s="94" t="s">
        <v>743</v>
      </c>
      <c r="B310" s="94"/>
      <c r="C310" s="89">
        <f>SUM(O4:O301)</f>
        <v>37432.2</v>
      </c>
      <c r="D310" s="89"/>
      <c r="E310" s="90">
        <f>SUM(V4:V301)</f>
        <v>37432.2</v>
      </c>
      <c r="F310" s="90"/>
      <c r="G310" s="91">
        <f t="shared" si="406"/>
        <v>74864.4</v>
      </c>
      <c r="H310" s="92"/>
      <c r="I310" s="83">
        <f>COUNTIFS(I4:I301,"&lt;&gt;",I4:I301,"&lt;&gt;0")</f>
        <v>265</v>
      </c>
      <c r="J310" s="85"/>
      <c r="K310" s="85">
        <f t="shared" si="407"/>
        <v>74864.4</v>
      </c>
      <c r="N310" s="86"/>
      <c r="X310" s="21"/>
      <c r="Y310" s="21"/>
      <c r="AI310" s="15"/>
      <c r="AJ310" s="15"/>
      <c r="AK310" s="15"/>
      <c r="AL310" s="15"/>
      <c r="AM310" s="24"/>
    </row>
    <row r="311" ht="17" customHeight="1" spans="1:39">
      <c r="A311" s="85" t="s">
        <v>744</v>
      </c>
      <c r="B311" s="85"/>
      <c r="C311" s="95">
        <f>SUM(C305:D310)</f>
        <v>402709.279999999</v>
      </c>
      <c r="D311" s="96"/>
      <c r="E311" s="97">
        <f>SUM(E305:F310)</f>
        <v>172091.18</v>
      </c>
      <c r="F311" s="98"/>
      <c r="G311" s="99">
        <f t="shared" si="406"/>
        <v>574800.459999999</v>
      </c>
      <c r="H311" s="100"/>
      <c r="I311" s="85"/>
      <c r="J311" s="85"/>
      <c r="K311" s="101">
        <f>SUM(K305:K310)</f>
        <v>596437.189999999</v>
      </c>
      <c r="N311" s="86"/>
      <c r="X311" s="21"/>
      <c r="Y311" s="21"/>
      <c r="AI311" s="15"/>
      <c r="AJ311" s="15"/>
      <c r="AK311" s="15"/>
      <c r="AL311" s="15"/>
      <c r="AM311" s="24"/>
    </row>
    <row r="312" spans="1:39">
      <c r="A312" s="102" t="s">
        <v>745</v>
      </c>
      <c r="B312" s="102"/>
      <c r="C312" s="103"/>
      <c r="D312" s="102"/>
      <c r="E312" s="102"/>
      <c r="F312" s="102"/>
      <c r="G312" s="104"/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</row>
    <row r="313" spans="1:39">
      <c r="A313" s="102"/>
      <c r="B313" s="102"/>
      <c r="C313" s="103"/>
      <c r="D313" s="102"/>
      <c r="E313" s="102"/>
      <c r="F313" s="102"/>
      <c r="G313" s="104"/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</row>
    <row r="314" spans="1:39">
      <c r="A314" s="102"/>
      <c r="B314" s="102"/>
      <c r="C314" s="103"/>
      <c r="D314" s="102"/>
      <c r="E314" s="102"/>
      <c r="F314" s="102"/>
      <c r="G314" s="104"/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</row>
    <row r="315" spans="1:39">
      <c r="A315" s="102"/>
      <c r="B315" s="102"/>
      <c r="C315" s="103"/>
      <c r="D315" s="102"/>
      <c r="E315" s="102"/>
      <c r="F315" s="102"/>
      <c r="G315" s="104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</row>
    <row r="316" spans="1:39">
      <c r="A316" s="102"/>
      <c r="B316" s="102"/>
      <c r="C316" s="103"/>
      <c r="D316" s="102"/>
      <c r="E316" s="102"/>
      <c r="F316" s="102"/>
      <c r="G316" s="104"/>
      <c r="H316" s="102"/>
      <c r="I316" s="102"/>
      <c r="J316" s="102"/>
      <c r="K316" s="102"/>
      <c r="L316" s="102"/>
      <c r="M316" s="102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</row>
    <row r="317" spans="1:39">
      <c r="A317" s="102"/>
      <c r="B317" s="104"/>
      <c r="C317" s="103"/>
      <c r="D317" s="105"/>
      <c r="E317" s="102"/>
      <c r="F317" s="102"/>
      <c r="G317" s="104"/>
      <c r="H317" s="102"/>
      <c r="I317" s="102"/>
      <c r="J317" s="102"/>
      <c r="K317" s="102"/>
      <c r="L317" s="102"/>
      <c r="M317" s="102"/>
      <c r="N317" s="102"/>
      <c r="O317" s="102"/>
      <c r="P317" s="102"/>
      <c r="Q317" s="102"/>
      <c r="S317" s="15"/>
      <c r="T317" s="15"/>
      <c r="U317" s="15"/>
      <c r="V317" s="15"/>
      <c r="W317" s="15"/>
    </row>
    <row r="318" spans="1:39">
      <c r="A318" s="102"/>
      <c r="B318" s="104"/>
      <c r="C318" s="103"/>
      <c r="D318" s="105"/>
      <c r="E318" s="102"/>
      <c r="F318" s="102"/>
      <c r="G318" s="104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S318" s="15"/>
      <c r="T318" s="15"/>
      <c r="U318" s="15"/>
      <c r="V318" s="15"/>
      <c r="W318" s="15"/>
    </row>
    <row r="319" spans="1:39">
      <c r="A319" s="102"/>
      <c r="B319" s="104"/>
      <c r="C319" s="103"/>
      <c r="D319" s="105"/>
      <c r="E319" s="102"/>
      <c r="F319" s="102"/>
      <c r="G319" s="104"/>
      <c r="H319" s="102"/>
      <c r="I319" s="102"/>
      <c r="J319" s="102"/>
      <c r="K319" s="102"/>
      <c r="L319" s="102"/>
      <c r="M319" s="102"/>
      <c r="N319" s="102"/>
      <c r="O319" s="102"/>
      <c r="P319" s="102"/>
      <c r="Q319" s="102"/>
      <c r="S319" s="15"/>
      <c r="T319" s="15"/>
      <c r="U319" s="15"/>
      <c r="V319" s="15"/>
      <c r="W319" s="15"/>
    </row>
    <row r="320" spans="1:39">
      <c r="A320" s="106" t="s">
        <v>746</v>
      </c>
      <c r="B320" s="107"/>
      <c r="C320" s="108"/>
      <c r="D320" s="105"/>
      <c r="E320" s="102"/>
      <c r="F320" s="102"/>
      <c r="G320" s="104"/>
      <c r="H320" s="102"/>
      <c r="I320" s="102"/>
      <c r="J320" s="102"/>
      <c r="K320" s="102"/>
      <c r="L320" s="102"/>
      <c r="M320" s="102"/>
      <c r="N320" s="102"/>
      <c r="O320" s="102"/>
      <c r="P320" s="102"/>
      <c r="Q320" s="102"/>
      <c r="R320" s="102"/>
      <c r="S320" s="102"/>
      <c r="T320" s="102"/>
      <c r="U320" s="102"/>
      <c r="W320" s="15"/>
    </row>
    <row r="321" spans="1:36">
      <c r="A321" s="106"/>
      <c r="B321" s="107"/>
      <c r="C321" s="108"/>
      <c r="W321" s="15"/>
    </row>
    <row r="322" s="153" customFormat="1" ht="17" customHeight="1" spans="1:36">
      <c r="A322" s="162">
        <f t="shared" ref="A322:A328" si="408">ROW()-3</f>
        <v>319</v>
      </c>
      <c r="B322" s="163" t="s">
        <v>248</v>
      </c>
      <c r="C322" s="164" t="s">
        <v>771</v>
      </c>
      <c r="D322" s="233" t="s">
        <v>772</v>
      </c>
      <c r="E322" s="166">
        <v>3920.55</v>
      </c>
      <c r="F322" s="166">
        <v>3920.55</v>
      </c>
      <c r="G322" s="167">
        <v>0</v>
      </c>
      <c r="H322" s="167">
        <v>0</v>
      </c>
      <c r="I322" s="168">
        <v>0</v>
      </c>
      <c r="J322" s="167"/>
      <c r="K322" s="163">
        <f t="shared" ref="K322:K328" si="409">ROUND(E322*0.012,2)</f>
        <v>47.05</v>
      </c>
      <c r="L322" s="163">
        <f t="shared" ref="L322:L328" si="410">ROUND(F322*0.16,2)</f>
        <v>627.29</v>
      </c>
      <c r="M322" s="167">
        <f t="shared" ref="M322:M328" si="411">ROUND(G322*0.08,2)</f>
        <v>0</v>
      </c>
      <c r="N322" s="163">
        <f t="shared" ref="N322:N328" si="412">ROUND(H322*0.007,2)</f>
        <v>0</v>
      </c>
      <c r="O322" s="167">
        <f t="shared" ref="O322:O328" si="413">I322*5%</f>
        <v>0</v>
      </c>
      <c r="P322" s="167">
        <f t="shared" ref="P322:P328" si="414">J322*50%</f>
        <v>0</v>
      </c>
      <c r="Q322" s="167">
        <f t="shared" ref="Q322:Q328" si="415">SUM(K322:P322)</f>
        <v>674.34</v>
      </c>
      <c r="R322" s="163">
        <f t="shared" ref="R322:R328" si="416">E322*0</f>
        <v>0</v>
      </c>
      <c r="S322" s="163">
        <f t="shared" ref="S322:S328" si="417">ROUND(F322*0.08,2)</f>
        <v>313.64</v>
      </c>
      <c r="T322" s="167">
        <f t="shared" ref="T322:T328" si="418">ROUND(G322*0.02,2)</f>
        <v>0</v>
      </c>
      <c r="U322" s="163">
        <f t="shared" ref="U322:U328" si="419">ROUND(H322*0.003,2)</f>
        <v>0</v>
      </c>
      <c r="V322" s="167">
        <f t="shared" ref="V322:V328" si="420">I322*5%</f>
        <v>0</v>
      </c>
      <c r="W322" s="167">
        <f t="shared" ref="W322:W328" si="421">J322*50%</f>
        <v>0</v>
      </c>
      <c r="X322" s="163">
        <f t="shared" ref="X322:X328" si="422">SUM(R322:W322)</f>
        <v>313.64</v>
      </c>
      <c r="Y322" s="163">
        <f t="shared" ref="Y322:Y328" si="423">Q322+X322</f>
        <v>987.98</v>
      </c>
      <c r="Z322" s="169"/>
      <c r="AA322" s="170"/>
      <c r="AB322" s="171">
        <f t="shared" ref="AB322:AH322" si="424">K322+R322</f>
        <v>47.05</v>
      </c>
      <c r="AC322" s="171">
        <f t="shared" si="424"/>
        <v>940.93</v>
      </c>
      <c r="AD322" s="171">
        <f t="shared" si="424"/>
        <v>0</v>
      </c>
      <c r="AE322" s="171">
        <f t="shared" si="424"/>
        <v>0</v>
      </c>
      <c r="AF322" s="171">
        <f t="shared" si="424"/>
        <v>0</v>
      </c>
      <c r="AG322" s="171">
        <f t="shared" si="424"/>
        <v>0</v>
      </c>
      <c r="AH322" s="171">
        <f t="shared" si="424"/>
        <v>987.98</v>
      </c>
      <c r="AI322" s="170" t="s">
        <v>33</v>
      </c>
    </row>
    <row r="323" s="154" customFormat="1" ht="19" customHeight="1" spans="1:36">
      <c r="A323" s="172">
        <f t="shared" si="408"/>
        <v>320</v>
      </c>
      <c r="B323" s="173" t="s">
        <v>189</v>
      </c>
      <c r="C323" s="174" t="s">
        <v>670</v>
      </c>
      <c r="D323" s="175" t="s">
        <v>671</v>
      </c>
      <c r="E323" s="176">
        <v>3920.55</v>
      </c>
      <c r="F323" s="177">
        <v>3920.55</v>
      </c>
      <c r="G323" s="178">
        <v>0</v>
      </c>
      <c r="H323" s="177">
        <v>3920.55</v>
      </c>
      <c r="I323" s="179">
        <v>0</v>
      </c>
      <c r="J323" s="178"/>
      <c r="K323" s="173">
        <f t="shared" si="409"/>
        <v>47.05</v>
      </c>
      <c r="L323" s="173">
        <f t="shared" si="410"/>
        <v>627.29</v>
      </c>
      <c r="M323" s="178">
        <f t="shared" si="411"/>
        <v>0</v>
      </c>
      <c r="N323" s="173">
        <f t="shared" si="412"/>
        <v>27.44</v>
      </c>
      <c r="O323" s="178">
        <f t="shared" si="413"/>
        <v>0</v>
      </c>
      <c r="P323" s="178">
        <f t="shared" si="414"/>
        <v>0</v>
      </c>
      <c r="Q323" s="178">
        <f t="shared" si="415"/>
        <v>701.78</v>
      </c>
      <c r="R323" s="173">
        <f t="shared" si="416"/>
        <v>0</v>
      </c>
      <c r="S323" s="173">
        <f t="shared" si="417"/>
        <v>313.64</v>
      </c>
      <c r="T323" s="178">
        <f t="shared" si="418"/>
        <v>0</v>
      </c>
      <c r="U323" s="173">
        <f t="shared" si="419"/>
        <v>11.76</v>
      </c>
      <c r="V323" s="178">
        <f t="shared" si="420"/>
        <v>0</v>
      </c>
      <c r="W323" s="178">
        <f t="shared" si="421"/>
        <v>0</v>
      </c>
      <c r="X323" s="173">
        <f t="shared" si="422"/>
        <v>325.4</v>
      </c>
      <c r="Y323" s="173">
        <f t="shared" si="423"/>
        <v>1027.18</v>
      </c>
      <c r="Z323" s="180"/>
      <c r="AA323" s="181" t="s">
        <v>52</v>
      </c>
      <c r="AB323" s="182">
        <f t="shared" ref="AB323:AH323" si="425">K323+R323</f>
        <v>47.05</v>
      </c>
      <c r="AC323" s="182">
        <f t="shared" si="425"/>
        <v>940.93</v>
      </c>
      <c r="AD323" s="182">
        <f t="shared" si="425"/>
        <v>0</v>
      </c>
      <c r="AE323" s="182">
        <f t="shared" si="425"/>
        <v>39.2</v>
      </c>
      <c r="AF323" s="182">
        <f t="shared" si="425"/>
        <v>0</v>
      </c>
      <c r="AG323" s="182">
        <f t="shared" si="425"/>
        <v>0</v>
      </c>
      <c r="AH323" s="182">
        <f t="shared" si="425"/>
        <v>1027.18</v>
      </c>
      <c r="AI323" s="181" t="s">
        <v>33</v>
      </c>
      <c r="AJ323" s="183"/>
    </row>
    <row r="324" ht="20" customHeight="1" spans="1:36">
      <c r="A324" s="37">
        <f t="shared" si="408"/>
        <v>321</v>
      </c>
      <c r="B324" s="38" t="s">
        <v>119</v>
      </c>
      <c r="C324" s="54" t="s">
        <v>672</v>
      </c>
      <c r="D324" s="78" t="s">
        <v>673</v>
      </c>
      <c r="E324" s="109">
        <v>3920.55</v>
      </c>
      <c r="F324" s="109">
        <v>3920.55</v>
      </c>
      <c r="G324" s="109">
        <v>6241.75</v>
      </c>
      <c r="H324" s="109">
        <v>3920.55</v>
      </c>
      <c r="I324" s="110">
        <v>4180</v>
      </c>
      <c r="J324" s="39"/>
      <c r="K324" s="38">
        <f t="shared" si="409"/>
        <v>47.05</v>
      </c>
      <c r="L324" s="38">
        <f t="shared" si="410"/>
        <v>627.29</v>
      </c>
      <c r="M324" s="39">
        <f t="shared" si="411"/>
        <v>499.34</v>
      </c>
      <c r="N324" s="38">
        <f t="shared" si="412"/>
        <v>27.44</v>
      </c>
      <c r="O324" s="39">
        <f t="shared" si="413"/>
        <v>209</v>
      </c>
      <c r="P324" s="39">
        <f t="shared" si="414"/>
        <v>0</v>
      </c>
      <c r="Q324" s="39">
        <f t="shared" si="415"/>
        <v>1410.12</v>
      </c>
      <c r="R324" s="38">
        <f t="shared" si="416"/>
        <v>0</v>
      </c>
      <c r="S324" s="38">
        <f t="shared" si="417"/>
        <v>313.64</v>
      </c>
      <c r="T324" s="39">
        <f t="shared" si="418"/>
        <v>124.84</v>
      </c>
      <c r="U324" s="38">
        <f t="shared" si="419"/>
        <v>11.76</v>
      </c>
      <c r="V324" s="39">
        <f t="shared" si="420"/>
        <v>209</v>
      </c>
      <c r="W324" s="39">
        <f t="shared" si="421"/>
        <v>0</v>
      </c>
      <c r="X324" s="38">
        <f t="shared" si="422"/>
        <v>659.24</v>
      </c>
      <c r="Y324" s="38">
        <f t="shared" si="423"/>
        <v>2069.36</v>
      </c>
      <c r="Z324" s="35"/>
      <c r="AA324" s="41" t="s">
        <v>58</v>
      </c>
      <c r="AB324" s="42">
        <f t="shared" ref="AB324:AH324" si="426">K324+R324</f>
        <v>47.05</v>
      </c>
      <c r="AC324" s="42">
        <f t="shared" si="426"/>
        <v>940.93</v>
      </c>
      <c r="AD324" s="42">
        <f t="shared" si="426"/>
        <v>624.18</v>
      </c>
      <c r="AE324" s="42">
        <f t="shared" si="426"/>
        <v>39.2</v>
      </c>
      <c r="AF324" s="42">
        <f t="shared" si="426"/>
        <v>418</v>
      </c>
      <c r="AG324" s="42">
        <f t="shared" si="426"/>
        <v>0</v>
      </c>
      <c r="AH324" s="42">
        <f t="shared" si="426"/>
        <v>2069.36</v>
      </c>
      <c r="AI324" s="41" t="s">
        <v>35</v>
      </c>
      <c r="AJ324" s="15"/>
    </row>
    <row r="325" s="15" customFormat="1" ht="16" customHeight="1" spans="1:36">
      <c r="A325" s="37">
        <f t="shared" si="408"/>
        <v>322</v>
      </c>
      <c r="B325" s="38" t="s">
        <v>270</v>
      </c>
      <c r="C325" s="66" t="s">
        <v>578</v>
      </c>
      <c r="D325" s="46" t="s">
        <v>579</v>
      </c>
      <c r="E325" s="111">
        <v>3920.55</v>
      </c>
      <c r="F325" s="109">
        <v>3920.55</v>
      </c>
      <c r="G325" s="109">
        <v>6241.75</v>
      </c>
      <c r="H325" s="109">
        <v>3920.55</v>
      </c>
      <c r="I325" s="110">
        <v>2200</v>
      </c>
      <c r="J325" s="39"/>
      <c r="K325" s="38">
        <f t="shared" si="409"/>
        <v>47.05</v>
      </c>
      <c r="L325" s="38">
        <f t="shared" si="410"/>
        <v>627.29</v>
      </c>
      <c r="M325" s="39">
        <f t="shared" si="411"/>
        <v>499.34</v>
      </c>
      <c r="N325" s="38">
        <f t="shared" si="412"/>
        <v>27.44</v>
      </c>
      <c r="O325" s="39">
        <f t="shared" si="413"/>
        <v>110</v>
      </c>
      <c r="P325" s="39">
        <f t="shared" si="414"/>
        <v>0</v>
      </c>
      <c r="Q325" s="39">
        <f t="shared" si="415"/>
        <v>1311.12</v>
      </c>
      <c r="R325" s="38">
        <f t="shared" si="416"/>
        <v>0</v>
      </c>
      <c r="S325" s="38">
        <f t="shared" si="417"/>
        <v>313.64</v>
      </c>
      <c r="T325" s="39">
        <f t="shared" si="418"/>
        <v>124.84</v>
      </c>
      <c r="U325" s="38">
        <f t="shared" si="419"/>
        <v>11.76</v>
      </c>
      <c r="V325" s="39">
        <f t="shared" si="420"/>
        <v>110</v>
      </c>
      <c r="W325" s="39">
        <f t="shared" si="421"/>
        <v>0</v>
      </c>
      <c r="X325" s="38">
        <f t="shared" si="422"/>
        <v>560.24</v>
      </c>
      <c r="Y325" s="38">
        <f t="shared" si="423"/>
        <v>1871.36</v>
      </c>
      <c r="Z325" s="43"/>
      <c r="AA325" s="41" t="s">
        <v>63</v>
      </c>
      <c r="AB325" s="42">
        <f t="shared" ref="AB325:AH325" si="427">K325+R325</f>
        <v>47.05</v>
      </c>
      <c r="AC325" s="42">
        <f t="shared" si="427"/>
        <v>940.93</v>
      </c>
      <c r="AD325" s="42">
        <f t="shared" si="427"/>
        <v>624.18</v>
      </c>
      <c r="AE325" s="42">
        <f t="shared" si="427"/>
        <v>39.2</v>
      </c>
      <c r="AF325" s="42">
        <f t="shared" si="427"/>
        <v>220</v>
      </c>
      <c r="AG325" s="42">
        <f t="shared" si="427"/>
        <v>0</v>
      </c>
      <c r="AH325" s="42">
        <f t="shared" si="427"/>
        <v>1871.36</v>
      </c>
      <c r="AI325" s="41" t="s">
        <v>33</v>
      </c>
    </row>
    <row r="326" spans="1:36">
      <c r="A326" s="37">
        <f t="shared" si="408"/>
        <v>323</v>
      </c>
      <c r="B326" s="38" t="s">
        <v>122</v>
      </c>
      <c r="C326" s="45" t="s">
        <v>536</v>
      </c>
      <c r="D326" s="221" t="s">
        <v>537</v>
      </c>
      <c r="E326" s="109">
        <v>3920.55</v>
      </c>
      <c r="F326" s="109">
        <v>3920.55</v>
      </c>
      <c r="G326" s="109">
        <v>6241.75</v>
      </c>
      <c r="H326" s="109">
        <v>3920.55</v>
      </c>
      <c r="I326" s="110">
        <v>3180</v>
      </c>
      <c r="J326" s="39"/>
      <c r="K326" s="38">
        <f t="shared" si="409"/>
        <v>47.05</v>
      </c>
      <c r="L326" s="38">
        <f t="shared" si="410"/>
        <v>627.29</v>
      </c>
      <c r="M326" s="39">
        <f t="shared" si="411"/>
        <v>499.34</v>
      </c>
      <c r="N326" s="38">
        <f t="shared" si="412"/>
        <v>27.44</v>
      </c>
      <c r="O326" s="39">
        <f t="shared" si="413"/>
        <v>159</v>
      </c>
      <c r="P326" s="39">
        <f t="shared" si="414"/>
        <v>0</v>
      </c>
      <c r="Q326" s="39">
        <f t="shared" si="415"/>
        <v>1360.12</v>
      </c>
      <c r="R326" s="38">
        <f t="shared" si="416"/>
        <v>0</v>
      </c>
      <c r="S326" s="38">
        <f t="shared" si="417"/>
        <v>313.64</v>
      </c>
      <c r="T326" s="39">
        <f t="shared" si="418"/>
        <v>124.84</v>
      </c>
      <c r="U326" s="38">
        <f t="shared" si="419"/>
        <v>11.76</v>
      </c>
      <c r="V326" s="39">
        <f t="shared" si="420"/>
        <v>159</v>
      </c>
      <c r="W326" s="39">
        <f t="shared" si="421"/>
        <v>0</v>
      </c>
      <c r="X326" s="38">
        <f t="shared" si="422"/>
        <v>609.24</v>
      </c>
      <c r="Y326" s="38">
        <f t="shared" si="423"/>
        <v>1969.36</v>
      </c>
      <c r="Z326" s="43"/>
      <c r="AA326" s="41" t="s">
        <v>66</v>
      </c>
      <c r="AB326" s="42">
        <f t="shared" ref="AB326:AH326" si="428">K326+R326</f>
        <v>47.05</v>
      </c>
      <c r="AC326" s="42">
        <f t="shared" si="428"/>
        <v>940.93</v>
      </c>
      <c r="AD326" s="42">
        <f t="shared" si="428"/>
        <v>624.18</v>
      </c>
      <c r="AE326" s="42">
        <f t="shared" si="428"/>
        <v>39.2</v>
      </c>
      <c r="AF326" s="42">
        <f t="shared" si="428"/>
        <v>318</v>
      </c>
      <c r="AG326" s="42">
        <f t="shared" si="428"/>
        <v>0</v>
      </c>
      <c r="AH326" s="42">
        <f t="shared" si="428"/>
        <v>1969.36</v>
      </c>
      <c r="AI326" s="41" t="s">
        <v>36</v>
      </c>
      <c r="AJ326" s="15"/>
    </row>
    <row r="327" s="18" customFormat="1" ht="19" customHeight="1" spans="1:36">
      <c r="A327" s="37">
        <f t="shared" si="408"/>
        <v>324</v>
      </c>
      <c r="B327" s="38" t="s">
        <v>116</v>
      </c>
      <c r="C327" s="59" t="s">
        <v>610</v>
      </c>
      <c r="D327" s="40" t="s">
        <v>611</v>
      </c>
      <c r="E327" s="111">
        <v>3920.55</v>
      </c>
      <c r="F327" s="109">
        <v>3920.55</v>
      </c>
      <c r="G327" s="109">
        <v>6241.75</v>
      </c>
      <c r="H327" s="109">
        <v>3920.55</v>
      </c>
      <c r="I327" s="110">
        <v>2200</v>
      </c>
      <c r="J327" s="39"/>
      <c r="K327" s="38">
        <f t="shared" si="409"/>
        <v>47.05</v>
      </c>
      <c r="L327" s="38">
        <f t="shared" si="410"/>
        <v>627.29</v>
      </c>
      <c r="M327" s="39">
        <f t="shared" si="411"/>
        <v>499.34</v>
      </c>
      <c r="N327" s="38">
        <f t="shared" si="412"/>
        <v>27.44</v>
      </c>
      <c r="O327" s="39">
        <f t="shared" si="413"/>
        <v>110</v>
      </c>
      <c r="P327" s="39">
        <f t="shared" si="414"/>
        <v>0</v>
      </c>
      <c r="Q327" s="39">
        <f t="shared" si="415"/>
        <v>1311.12</v>
      </c>
      <c r="R327" s="38">
        <f t="shared" si="416"/>
        <v>0</v>
      </c>
      <c r="S327" s="38">
        <f t="shared" si="417"/>
        <v>313.64</v>
      </c>
      <c r="T327" s="39">
        <f t="shared" si="418"/>
        <v>124.84</v>
      </c>
      <c r="U327" s="38">
        <f t="shared" si="419"/>
        <v>11.76</v>
      </c>
      <c r="V327" s="39">
        <f t="shared" si="420"/>
        <v>110</v>
      </c>
      <c r="W327" s="39">
        <f t="shared" si="421"/>
        <v>0</v>
      </c>
      <c r="X327" s="38">
        <f t="shared" si="422"/>
        <v>560.24</v>
      </c>
      <c r="Y327" s="38">
        <f t="shared" si="423"/>
        <v>1871.36</v>
      </c>
      <c r="Z327" s="35"/>
      <c r="AA327" s="41" t="s">
        <v>68</v>
      </c>
      <c r="AB327" s="42">
        <f t="shared" ref="AB327:AH327" si="429">K327+R327</f>
        <v>47.05</v>
      </c>
      <c r="AC327" s="42">
        <f t="shared" si="429"/>
        <v>940.93</v>
      </c>
      <c r="AD327" s="42">
        <f t="shared" si="429"/>
        <v>624.18</v>
      </c>
      <c r="AE327" s="42">
        <f t="shared" si="429"/>
        <v>39.2</v>
      </c>
      <c r="AF327" s="42">
        <f t="shared" si="429"/>
        <v>220</v>
      </c>
      <c r="AG327" s="42">
        <f t="shared" si="429"/>
        <v>0</v>
      </c>
      <c r="AH327" s="42">
        <f t="shared" si="429"/>
        <v>1871.36</v>
      </c>
      <c r="AI327" s="41" t="s">
        <v>33</v>
      </c>
      <c r="AJ327" s="15"/>
    </row>
    <row r="328" s="18" customFormat="1" ht="19" customHeight="1" spans="1:36">
      <c r="A328" s="37">
        <f t="shared" si="408"/>
        <v>325</v>
      </c>
      <c r="B328" s="38" t="s">
        <v>110</v>
      </c>
      <c r="C328" s="54" t="s">
        <v>674</v>
      </c>
      <c r="D328" s="78" t="s">
        <v>675</v>
      </c>
      <c r="E328" s="109">
        <v>3920.55</v>
      </c>
      <c r="F328" s="109">
        <v>3920.55</v>
      </c>
      <c r="G328" s="109">
        <v>6241.75</v>
      </c>
      <c r="H328" s="109">
        <v>3920.55</v>
      </c>
      <c r="I328" s="73">
        <v>0</v>
      </c>
      <c r="J328" s="39"/>
      <c r="K328" s="38">
        <f t="shared" si="409"/>
        <v>47.05</v>
      </c>
      <c r="L328" s="38">
        <f t="shared" si="410"/>
        <v>627.29</v>
      </c>
      <c r="M328" s="39">
        <f t="shared" si="411"/>
        <v>499.34</v>
      </c>
      <c r="N328" s="38">
        <f t="shared" si="412"/>
        <v>27.44</v>
      </c>
      <c r="O328" s="39">
        <f t="shared" si="413"/>
        <v>0</v>
      </c>
      <c r="P328" s="39">
        <f t="shared" si="414"/>
        <v>0</v>
      </c>
      <c r="Q328" s="39">
        <f t="shared" si="415"/>
        <v>1201.12</v>
      </c>
      <c r="R328" s="38">
        <f t="shared" si="416"/>
        <v>0</v>
      </c>
      <c r="S328" s="38">
        <f t="shared" si="417"/>
        <v>313.64</v>
      </c>
      <c r="T328" s="39">
        <f t="shared" si="418"/>
        <v>124.84</v>
      </c>
      <c r="U328" s="38">
        <f t="shared" si="419"/>
        <v>11.76</v>
      </c>
      <c r="V328" s="39">
        <f t="shared" si="420"/>
        <v>0</v>
      </c>
      <c r="W328" s="39">
        <f t="shared" si="421"/>
        <v>0</v>
      </c>
      <c r="X328" s="38">
        <f t="shared" si="422"/>
        <v>450.24</v>
      </c>
      <c r="Y328" s="38">
        <f t="shared" si="423"/>
        <v>1651.36</v>
      </c>
      <c r="Z328" s="35"/>
      <c r="AA328" s="41" t="s">
        <v>62</v>
      </c>
      <c r="AB328" s="42">
        <f t="shared" ref="AB328:AH328" si="430">K328+R328</f>
        <v>47.05</v>
      </c>
      <c r="AC328" s="42">
        <f t="shared" si="430"/>
        <v>940.93</v>
      </c>
      <c r="AD328" s="42">
        <f t="shared" si="430"/>
        <v>624.18</v>
      </c>
      <c r="AE328" s="42">
        <f t="shared" si="430"/>
        <v>39.2</v>
      </c>
      <c r="AF328" s="42">
        <f t="shared" si="430"/>
        <v>0</v>
      </c>
      <c r="AG328" s="42">
        <f t="shared" si="430"/>
        <v>0</v>
      </c>
      <c r="AH328" s="42">
        <f t="shared" si="430"/>
        <v>1651.36</v>
      </c>
      <c r="AI328" s="41" t="s">
        <v>33</v>
      </c>
      <c r="AJ328" s="15"/>
    </row>
    <row r="329" s="19" customFormat="1" ht="19" customHeight="1" spans="1:36">
      <c r="A329" s="47"/>
      <c r="B329" s="48"/>
      <c r="C329" s="184"/>
      <c r="D329" s="185"/>
      <c r="E329" s="50"/>
      <c r="F329" s="50"/>
      <c r="G329" s="116"/>
      <c r="H329" s="50"/>
      <c r="I329" s="121"/>
      <c r="J329" s="50"/>
      <c r="K329" s="48"/>
      <c r="L329" s="48"/>
      <c r="M329" s="50"/>
      <c r="N329" s="48"/>
      <c r="O329" s="50"/>
      <c r="P329" s="50"/>
      <c r="Q329" s="50"/>
      <c r="R329" s="48"/>
      <c r="S329" s="48"/>
      <c r="T329" s="50"/>
      <c r="U329" s="48"/>
      <c r="V329" s="50"/>
      <c r="W329" s="50"/>
      <c r="X329" s="48"/>
      <c r="Y329" s="48"/>
      <c r="Z329" s="118"/>
      <c r="AA329" s="51"/>
      <c r="AB329" s="52"/>
      <c r="AC329" s="52"/>
      <c r="AD329" s="52"/>
      <c r="AE329" s="52"/>
      <c r="AF329" s="52"/>
      <c r="AG329" s="52"/>
      <c r="AH329" s="52"/>
      <c r="AI329" s="51"/>
      <c r="AJ329" s="16"/>
    </row>
    <row r="330" spans="1:36">
      <c r="D330" s="21"/>
      <c r="W330" s="15"/>
      <c r="AH330" s="24"/>
      <c r="AI330"/>
    </row>
    <row r="331" spans="1:36">
      <c r="D331" s="21"/>
      <c r="W331" s="15"/>
      <c r="AH331" s="24"/>
      <c r="AI331"/>
    </row>
    <row r="332" spans="1:36">
      <c r="D332" s="21"/>
      <c r="W332" s="15"/>
      <c r="AH332" s="24"/>
      <c r="AI332"/>
    </row>
    <row r="333" spans="1:36">
      <c r="D333" s="21"/>
      <c r="W333" s="15"/>
      <c r="AH333" s="24"/>
      <c r="AI333"/>
    </row>
    <row r="334" spans="1:36">
      <c r="D334" s="21"/>
      <c r="W334" s="15"/>
      <c r="AH334" s="24"/>
      <c r="AI334"/>
    </row>
    <row r="335" spans="1:36">
      <c r="D335" s="21"/>
      <c r="W335" s="15"/>
      <c r="AH335" s="24"/>
      <c r="AI335"/>
    </row>
    <row r="336" spans="1:36">
      <c r="D336" s="21"/>
      <c r="W336" s="15"/>
      <c r="AH336" s="24"/>
      <c r="AI336"/>
    </row>
    <row r="337" spans="4:35">
      <c r="D337" s="21"/>
      <c r="W337" s="15"/>
      <c r="AH337" s="24"/>
      <c r="AI337"/>
    </row>
    <row r="338" spans="4:35">
      <c r="D338" s="21"/>
      <c r="W338" s="15"/>
      <c r="AH338" s="24"/>
      <c r="AI338"/>
    </row>
  </sheetData>
  <sheetProtection algorithmName="SHA-512" hashValue="Odw+cHNGNoMRmRhrCojLoBJ5VwyVDgjpZ90BGri6KibWibJk/0tZuRFHi0XYxGZhhr3d2dzhjKDEp6Dpt3gQug==" saltValue="7CWzy2yzFXsMbTlclBHLag==" spinCount="100000" sheet="1" sort="0" autoFilter="0" pivotTables="0" objects="1"/>
  <autoFilter xmlns:etc="http://www.wps.cn/officeDocument/2017/etCustomData" ref="A3:AI302" etc:filterBottomFollowUsedRange="0">
    <sortState ref="A3:AI302">
      <sortCondition ref="A3:A299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3:B303"/>
    <mergeCell ref="C303:D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2:A3"/>
    <mergeCell ref="B2:B3"/>
    <mergeCell ref="C2:C3"/>
    <mergeCell ref="D2:D3"/>
    <mergeCell ref="A312:AF316"/>
    <mergeCell ref="A320:C321"/>
  </mergeCells>
  <conditionalFormatting sqref="D73">
    <cfRule type="duplicateValues" dxfId="245" priority="249"/>
  </conditionalFormatting>
  <conditionalFormatting sqref="C182">
    <cfRule type="duplicateValues" dxfId="246" priority="646"/>
  </conditionalFormatting>
  <conditionalFormatting sqref="C183">
    <cfRule type="duplicateValues" dxfId="246" priority="645"/>
  </conditionalFormatting>
  <conditionalFormatting sqref="C191">
    <cfRule type="duplicateValues" dxfId="246" priority="638"/>
  </conditionalFormatting>
  <conditionalFormatting sqref="C192">
    <cfRule type="duplicateValues" dxfId="246" priority="639"/>
  </conditionalFormatting>
  <conditionalFormatting sqref="C193">
    <cfRule type="duplicateValues" dxfId="246" priority="637"/>
  </conditionalFormatting>
  <conditionalFormatting sqref="C199">
    <cfRule type="duplicateValues" dxfId="245" priority="625"/>
    <cfRule type="duplicateValues" dxfId="245" priority="626"/>
    <cfRule type="duplicateValues" dxfId="245" priority="627"/>
    <cfRule type="duplicateValues" dxfId="245" priority="628"/>
    <cfRule type="duplicateValues" dxfId="245" priority="629"/>
    <cfRule type="duplicateValues" dxfId="245" priority="630"/>
    <cfRule type="duplicateValues" dxfId="245" priority="631"/>
    <cfRule type="duplicateValues" dxfId="245" priority="632"/>
    <cfRule type="duplicateValues" dxfId="246" priority="633"/>
  </conditionalFormatting>
  <conditionalFormatting sqref="C200">
    <cfRule type="duplicateValues" dxfId="245" priority="616"/>
    <cfRule type="duplicateValues" dxfId="245" priority="617"/>
    <cfRule type="duplicateValues" dxfId="245" priority="618"/>
    <cfRule type="duplicateValues" dxfId="245" priority="619"/>
    <cfRule type="duplicateValues" dxfId="245" priority="620"/>
    <cfRule type="duplicateValues" dxfId="245" priority="621"/>
    <cfRule type="duplicateValues" dxfId="245" priority="622"/>
    <cfRule type="duplicateValues" dxfId="245" priority="623"/>
    <cfRule type="duplicateValues" dxfId="246" priority="624"/>
  </conditionalFormatting>
  <conditionalFormatting sqref="C203">
    <cfRule type="duplicateValues" dxfId="245" priority="600"/>
  </conditionalFormatting>
  <conditionalFormatting sqref="C204">
    <cfRule type="duplicateValues" dxfId="245" priority="602"/>
    <cfRule type="duplicateValues" dxfId="245" priority="608"/>
  </conditionalFormatting>
  <conditionalFormatting sqref="D204">
    <cfRule type="duplicateValues" dxfId="245" priority="607"/>
  </conditionalFormatting>
  <conditionalFormatting sqref="C205">
    <cfRule type="duplicateValues" dxfId="245" priority="599"/>
  </conditionalFormatting>
  <conditionalFormatting sqref="D205">
    <cfRule type="duplicateValues" dxfId="245" priority="598"/>
  </conditionalFormatting>
  <conditionalFormatting sqref="D206">
    <cfRule type="duplicateValues" dxfId="245" priority="591"/>
    <cfRule type="duplicateValues" dxfId="245" priority="592"/>
    <cfRule type="duplicateValues" dxfId="245" priority="593"/>
  </conditionalFormatting>
  <conditionalFormatting sqref="C210">
    <cfRule type="duplicateValues" dxfId="245" priority="584"/>
    <cfRule type="duplicateValues" dxfId="245" priority="585"/>
    <cfRule type="duplicateValues" dxfId="245" priority="586"/>
    <cfRule type="duplicateValues" dxfId="245" priority="587"/>
    <cfRule type="duplicateValues" dxfId="245" priority="588"/>
  </conditionalFormatting>
  <conditionalFormatting sqref="C216"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  <cfRule type="duplicateValues" dxfId="245" priority="541"/>
    <cfRule type="duplicateValues" dxfId="245" priority="542"/>
    <cfRule type="duplicateValues" dxfId="245" priority="543"/>
  </conditionalFormatting>
  <conditionalFormatting sqref="C217"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  <cfRule type="duplicateValues" dxfId="245" priority="271"/>
    <cfRule type="duplicateValues" dxfId="245" priority="272"/>
    <cfRule type="duplicateValues" dxfId="245" priority="273"/>
    <cfRule type="duplicateValues" dxfId="245" priority="274"/>
    <cfRule type="duplicateValues" dxfId="245" priority="275"/>
    <cfRule type="duplicateValues" dxfId="245" priority="276"/>
    <cfRule type="duplicateValues" dxfId="245" priority="277"/>
    <cfRule type="duplicateValues" dxfId="245" priority="278"/>
    <cfRule type="duplicateValues" dxfId="245" priority="279"/>
    <cfRule type="duplicateValues" dxfId="245" priority="280"/>
    <cfRule type="duplicateValues" dxfId="245" priority="281"/>
    <cfRule type="duplicateValues" dxfId="245" priority="282"/>
    <cfRule type="duplicateValues" dxfId="245" priority="283"/>
    <cfRule type="duplicateValues" dxfId="245" priority="284"/>
    <cfRule type="duplicateValues" dxfId="245" priority="285"/>
    <cfRule type="duplicateValues" dxfId="245" priority="286"/>
    <cfRule type="duplicateValues" dxfId="245" priority="287"/>
    <cfRule type="duplicateValues" dxfId="245" priority="288"/>
    <cfRule type="duplicateValues" dxfId="245" priority="289"/>
    <cfRule type="duplicateValues" dxfId="245" priority="290"/>
    <cfRule type="duplicateValues" dxfId="245" priority="291"/>
    <cfRule type="duplicateValues" dxfId="245" priority="292"/>
    <cfRule type="duplicateValues" dxfId="245" priority="293"/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  <cfRule type="duplicateValues" dxfId="245" priority="299"/>
    <cfRule type="duplicateValues" dxfId="245" priority="300"/>
    <cfRule type="duplicateValues" dxfId="245" priority="301"/>
    <cfRule type="duplicateValues" dxfId="245" priority="302"/>
    <cfRule type="duplicateValues" dxfId="245" priority="303"/>
    <cfRule type="duplicateValues" dxfId="245" priority="304"/>
    <cfRule type="duplicateValues" dxfId="245" priority="305"/>
    <cfRule type="duplicateValues" dxfId="245" priority="306"/>
  </conditionalFormatting>
  <conditionalFormatting sqref="C221"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</conditionalFormatting>
  <conditionalFormatting sqref="C224"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</conditionalFormatting>
  <conditionalFormatting sqref="C239">
    <cfRule type="duplicateValues" dxfId="245" priority="231"/>
    <cfRule type="duplicateValues" dxfId="245" priority="232"/>
  </conditionalFormatting>
  <conditionalFormatting sqref="C240">
    <cfRule type="duplicateValues" dxfId="245" priority="230"/>
  </conditionalFormatting>
  <conditionalFormatting sqref="C250">
    <cfRule type="duplicateValues" dxfId="245" priority="224"/>
    <cfRule type="duplicateValues" dxfId="245" priority="225"/>
  </conditionalFormatting>
  <conditionalFormatting sqref="D250">
    <cfRule type="duplicateValues" dxfId="245" priority="222"/>
  </conditionalFormatting>
  <conditionalFormatting sqref="D251">
    <cfRule type="duplicateValues" dxfId="245" priority="166"/>
  </conditionalFormatting>
  <conditionalFormatting sqref="C252"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  <cfRule type="duplicateValues" dxfId="245" priority="179"/>
    <cfRule type="duplicateValues" dxfId="245" priority="180"/>
    <cfRule type="duplicateValues" dxfId="245" priority="181"/>
    <cfRule type="duplicateValues" dxfId="245" priority="182"/>
    <cfRule type="duplicateValues" dxfId="245" priority="183"/>
    <cfRule type="duplicateValues" dxfId="245" priority="184"/>
    <cfRule type="duplicateValues" dxfId="245" priority="185"/>
    <cfRule type="duplicateValues" dxfId="245" priority="186"/>
    <cfRule type="duplicateValues" dxfId="245" priority="187"/>
    <cfRule type="duplicateValues" dxfId="245" priority="188"/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  <cfRule type="duplicateValues" dxfId="245" priority="194"/>
    <cfRule type="duplicateValues" dxfId="245" priority="195"/>
    <cfRule type="duplicateValues" dxfId="245" priority="196"/>
    <cfRule type="duplicateValues" dxfId="245" priority="197"/>
    <cfRule type="duplicateValues" dxfId="245" priority="198"/>
    <cfRule type="duplicateValues" dxfId="245" priority="199"/>
    <cfRule type="duplicateValues" dxfId="245" priority="200"/>
    <cfRule type="duplicateValues" dxfId="245" priority="201"/>
    <cfRule type="duplicateValues" dxfId="245" priority="202"/>
    <cfRule type="duplicateValues" dxfId="245" priority="203"/>
    <cfRule type="duplicateValues" dxfId="245" priority="204"/>
    <cfRule type="duplicateValues" dxfId="245" priority="205"/>
    <cfRule type="duplicateValues" dxfId="245" priority="206"/>
    <cfRule type="duplicateValues" dxfId="245" priority="207"/>
    <cfRule type="duplicateValues" dxfId="245" priority="208"/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  <cfRule type="duplicateValues" dxfId="245" priority="215"/>
    <cfRule type="duplicateValues" dxfId="245" priority="216"/>
    <cfRule type="duplicateValues" dxfId="245" priority="217"/>
  </conditionalFormatting>
  <conditionalFormatting sqref="D252">
    <cfRule type="duplicateValues" dxfId="245" priority="165"/>
  </conditionalFormatting>
  <conditionalFormatting sqref="C256">
    <cfRule type="duplicateValues" dxfId="245" priority="163"/>
    <cfRule type="duplicateValues" dxfId="245" priority="164"/>
  </conditionalFormatting>
  <conditionalFormatting sqref="C268">
    <cfRule type="duplicateValues" dxfId="245" priority="143"/>
    <cfRule type="duplicateValues" dxfId="245" priority="144"/>
    <cfRule type="duplicateValues" dxfId="245" priority="145"/>
    <cfRule type="duplicateValues" dxfId="245" priority="146"/>
  </conditionalFormatting>
  <conditionalFormatting sqref="C269">
    <cfRule type="duplicateValues" dxfId="245" priority="138"/>
    <cfRule type="duplicateValues" dxfId="245" priority="139"/>
    <cfRule type="duplicateValues" dxfId="245" priority="140"/>
    <cfRule type="duplicateValues" dxfId="245" priority="141"/>
  </conditionalFormatting>
  <conditionalFormatting sqref="C273">
    <cfRule type="duplicateValues" dxfId="245" priority="123"/>
    <cfRule type="duplicateValues" dxfId="245" priority="124"/>
    <cfRule type="duplicateValues" dxfId="245" priority="125"/>
    <cfRule type="duplicateValues" dxfId="245" priority="126"/>
    <cfRule type="duplicateValues" dxfId="245" priority="127"/>
    <cfRule type="duplicateValues" dxfId="245" priority="128"/>
    <cfRule type="duplicateValues" dxfId="245" priority="129"/>
  </conditionalFormatting>
  <conditionalFormatting sqref="D275">
    <cfRule type="duplicateValues" dxfId="245" priority="122"/>
  </conditionalFormatting>
  <conditionalFormatting sqref="D276">
    <cfRule type="duplicateValues" dxfId="245" priority="121"/>
  </conditionalFormatting>
  <conditionalFormatting sqref="C279">
    <cfRule type="duplicateValues" dxfId="245" priority="107"/>
    <cfRule type="duplicateValues" dxfId="245" priority="109"/>
    <cfRule type="duplicateValues" dxfId="245" priority="111"/>
    <cfRule type="duplicateValues" dxfId="245" priority="113"/>
    <cfRule type="duplicateValues" dxfId="245" priority="115"/>
    <cfRule type="duplicateValues" dxfId="245" priority="117"/>
    <cfRule type="duplicateValues" dxfId="245" priority="119"/>
  </conditionalFormatting>
  <conditionalFormatting sqref="D279">
    <cfRule type="duplicateValues" dxfId="245" priority="105"/>
  </conditionalFormatting>
  <conditionalFormatting sqref="D282">
    <cfRule type="duplicateValues" dxfId="245" priority="103"/>
  </conditionalFormatting>
  <conditionalFormatting sqref="D295">
    <cfRule type="duplicateValues" dxfId="245" priority="9"/>
  </conditionalFormatting>
  <conditionalFormatting sqref="D296">
    <cfRule type="duplicateValues" dxfId="245" priority="8"/>
  </conditionalFormatting>
  <conditionalFormatting sqref="C297">
    <cfRule type="duplicateValues" dxfId="245" priority="46"/>
    <cfRule type="duplicateValues" dxfId="245" priority="47"/>
    <cfRule type="duplicateValues" dxfId="245" priority="48"/>
    <cfRule type="duplicateValues" dxfId="245" priority="49"/>
    <cfRule type="duplicateValues" dxfId="245" priority="50"/>
    <cfRule type="duplicateValues" dxfId="245" priority="51"/>
    <cfRule type="duplicateValues" dxfId="245" priority="52"/>
    <cfRule type="duplicateValues" dxfId="245" priority="53"/>
    <cfRule type="duplicateValues" dxfId="245" priority="54"/>
    <cfRule type="duplicateValues" dxfId="248" priority="55"/>
    <cfRule type="duplicateValues" dxfId="245" priority="56"/>
    <cfRule type="duplicateValues" dxfId="245" priority="57"/>
    <cfRule type="duplicateValues" dxfId="245" priority="58"/>
    <cfRule type="duplicateValues" dxfId="245" priority="59"/>
    <cfRule type="duplicateValues" dxfId="245" priority="60"/>
    <cfRule type="duplicateValues" dxfId="245" priority="61"/>
    <cfRule type="duplicateValues" dxfId="245" priority="62"/>
    <cfRule type="duplicateValues" dxfId="245" priority="63"/>
  </conditionalFormatting>
  <conditionalFormatting sqref="D297">
    <cfRule type="duplicateValues" dxfId="245" priority="7"/>
  </conditionalFormatting>
  <conditionalFormatting sqref="C298">
    <cfRule type="duplicateValues" dxfId="245" priority="28"/>
    <cfRule type="duplicateValues" dxfId="245" priority="29"/>
    <cfRule type="duplicateValues" dxfId="245" priority="30"/>
    <cfRule type="duplicateValues" dxfId="245" priority="31"/>
    <cfRule type="duplicateValues" dxfId="245" priority="32"/>
    <cfRule type="duplicateValues" dxfId="245" priority="33"/>
    <cfRule type="duplicateValues" dxfId="245" priority="34"/>
    <cfRule type="duplicateValues" dxfId="245" priority="35"/>
    <cfRule type="duplicateValues" dxfId="245" priority="36"/>
    <cfRule type="duplicateValues" dxfId="248" priority="37"/>
    <cfRule type="duplicateValues" dxfId="245" priority="38"/>
    <cfRule type="duplicateValues" dxfId="245" priority="39"/>
    <cfRule type="duplicateValues" dxfId="245" priority="40"/>
    <cfRule type="duplicateValues" dxfId="245" priority="41"/>
    <cfRule type="duplicateValues" dxfId="245" priority="42"/>
    <cfRule type="duplicateValues" dxfId="245" priority="43"/>
    <cfRule type="duplicateValues" dxfId="245" priority="44"/>
    <cfRule type="duplicateValues" dxfId="245" priority="45"/>
  </conditionalFormatting>
  <conditionalFormatting sqref="D298">
    <cfRule type="duplicateValues" dxfId="245" priority="6"/>
  </conditionalFormatting>
  <conditionalFormatting sqref="D299">
    <cfRule type="duplicateValues" dxfId="245" priority="5"/>
  </conditionalFormatting>
  <conditionalFormatting sqref="D300">
    <cfRule type="duplicateValues" dxfId="245" priority="1"/>
  </conditionalFormatting>
  <conditionalFormatting sqref="D301">
    <cfRule type="duplicateValues" dxfId="245" priority="3"/>
  </conditionalFormatting>
  <conditionalFormatting sqref="C323">
    <cfRule type="duplicateValues" dxfId="245" priority="75"/>
    <cfRule type="duplicateValues" dxfId="245" priority="76"/>
    <cfRule type="duplicateValues" dxfId="245" priority="77"/>
    <cfRule type="duplicateValues" dxfId="245" priority="78"/>
    <cfRule type="duplicateValues" dxfId="245" priority="79"/>
    <cfRule type="duplicateValues" dxfId="245" priority="80"/>
    <cfRule type="duplicateValues" dxfId="245" priority="81"/>
    <cfRule type="duplicateValues" dxfId="245" priority="82"/>
    <cfRule type="duplicateValues" dxfId="245" priority="83"/>
  </conditionalFormatting>
  <conditionalFormatting sqref="C328">
    <cfRule type="duplicateValues" dxfId="245" priority="157"/>
    <cfRule type="duplicateValues" dxfId="245" priority="159"/>
    <cfRule type="duplicateValues" dxfId="245" priority="160"/>
    <cfRule type="duplicateValues" dxfId="245" priority="161"/>
  </conditionalFormatting>
  <conditionalFormatting sqref="C329">
    <cfRule type="duplicateValues" dxfId="245" priority="92"/>
    <cfRule type="duplicateValues" dxfId="245" priority="93"/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100"/>
    <cfRule type="duplicateValues" dxfId="245" priority="101"/>
  </conditionalFormatting>
  <conditionalFormatting sqref="D329">
    <cfRule type="duplicateValues" dxfId="245" priority="99"/>
  </conditionalFormatting>
  <conditionalFormatting sqref="C145:C149">
    <cfRule type="duplicateValues" dxfId="246" priority="649"/>
  </conditionalFormatting>
  <conditionalFormatting sqref="C184:C188">
    <cfRule type="duplicateValues" dxfId="246" priority="644"/>
  </conditionalFormatting>
  <conditionalFormatting sqref="C185:C202">
    <cfRule type="duplicateValues" dxfId="245" priority="610"/>
  </conditionalFormatting>
  <conditionalFormatting sqref="C189:C190">
    <cfRule type="duplicateValues" dxfId="246" priority="640"/>
  </conditionalFormatting>
  <conditionalFormatting sqref="C194:C200">
    <cfRule type="duplicateValues" dxfId="245" priority="615"/>
  </conditionalFormatting>
  <conditionalFormatting sqref="C211:C214">
    <cfRule type="duplicateValues" dxfId="245" priority="580"/>
    <cfRule type="duplicateValues" dxfId="245" priority="582"/>
    <cfRule type="duplicateValues" dxfId="245" priority="583"/>
  </conditionalFormatting>
  <conditionalFormatting sqref="C217:C224">
    <cfRule type="duplicateValues" dxfId="245" priority="255"/>
  </conditionalFormatting>
  <conditionalFormatting sqref="C217:C225">
    <cfRule type="duplicateValues" dxfId="245" priority="247"/>
  </conditionalFormatting>
  <conditionalFormatting sqref="C218:C220"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</conditionalFormatting>
  <conditionalFormatting sqref="C222:C223"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</conditionalFormatting>
  <conditionalFormatting sqref="C226:C229">
    <cfRule type="duplicateValues" dxfId="245" priority="245"/>
    <cfRule type="duplicateValues" dxfId="245" priority="246"/>
    <cfRule type="duplicateValues" dxfId="245" priority="250"/>
  </conditionalFormatting>
  <conditionalFormatting sqref="C239:C241">
    <cfRule type="duplicateValues" dxfId="245" priority="228"/>
  </conditionalFormatting>
  <conditionalFormatting sqref="C251:C256">
    <cfRule type="duplicateValues" dxfId="245" priority="162"/>
  </conditionalFormatting>
  <conditionalFormatting sqref="C257:C260"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</conditionalFormatting>
  <conditionalFormatting sqref="C261:C267">
    <cfRule type="duplicateValues" dxfId="245" priority="147"/>
    <cfRule type="duplicateValues" dxfId="245" priority="148"/>
    <cfRule type="duplicateValues" dxfId="245" priority="149"/>
    <cfRule type="duplicateValues" dxfId="245" priority="150"/>
  </conditionalFormatting>
  <conditionalFormatting sqref="C261:C268">
    <cfRule type="duplicateValues" dxfId="245" priority="142"/>
  </conditionalFormatting>
  <conditionalFormatting sqref="C299:C300">
    <cfRule type="duplicateValues" dxfId="245" priority="10"/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  <cfRule type="duplicateValues" dxfId="245" priority="18"/>
    <cfRule type="duplicateValues" dxfId="248" priority="19"/>
    <cfRule type="duplicateValues" dxfId="245" priority="20"/>
    <cfRule type="duplicateValues" dxfId="245" priority="21"/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</conditionalFormatting>
  <conditionalFormatting sqref="D206:D207">
    <cfRule type="duplicateValues" dxfId="245" priority="590"/>
  </conditionalFormatting>
  <conditionalFormatting sqref="D217:D220">
    <cfRule type="duplicateValues" dxfId="245" priority="254"/>
  </conditionalFormatting>
  <conditionalFormatting sqref="D277:D278">
    <cfRule type="duplicateValues" dxfId="245" priority="120"/>
  </conditionalFormatting>
  <conditionalFormatting sqref="D283:D286">
    <cfRule type="duplicateValues" dxfId="245" priority="102"/>
  </conditionalFormatting>
  <conditionalFormatting sqref="D292:D294">
    <cfRule type="duplicateValues" dxfId="245" priority="64"/>
  </conditionalFormatting>
  <conditionalFormatting sqref="C1:C15 C17:C26 C28:C53 C55:C237 C239:C247 C249:C250 G304:G311 C327 C325 C311:C321 C303 E311">
    <cfRule type="duplicateValues" dxfId="245" priority="221"/>
  </conditionalFormatting>
  <conditionalFormatting sqref="C1:C15 C28:C53 C55:C237 C17:C26 C249:C260 C239:C247 C325 C303:C321 C327:C328">
    <cfRule type="duplicateValues" dxfId="245" priority="151"/>
  </conditionalFormatting>
  <conditionalFormatting sqref="C2:C15 C17:C26 C28:C41 C67:C180 C43:C53 C55:C57 C59:C61 C63:C65 C203 G304:G311 C317:C319 C303">
    <cfRule type="duplicateValues" dxfId="245" priority="648"/>
  </conditionalFormatting>
  <conditionalFormatting sqref="C2:C15 C17:C26 C28:C41 C55:C57 C59:C61 C67:C180 C63:C65 C43:C53 C203 C303 C317:C321 G304:G311">
    <cfRule type="duplicateValues" dxfId="245" priority="647"/>
  </conditionalFormatting>
  <conditionalFormatting sqref="C2:C15 C17:C26 C28:C41 C67:C188 C55:C57 C43:C53 C63:C65 C59:C61 C203 C317:C321 C303 C311 E311 G304:G311">
    <cfRule type="duplicateValues" dxfId="247" priority="642"/>
    <cfRule type="duplicateValues" dxfId="245" priority="643"/>
  </conditionalFormatting>
  <conditionalFormatting sqref="C2:C15 C28:C53 C55:C193 C17:C26 C203 C317:C321 G304:G311 C303 C311 E311">
    <cfRule type="duplicateValues" dxfId="245" priority="634"/>
    <cfRule type="duplicateValues" dxfId="245" priority="635"/>
    <cfRule type="duplicateValues" dxfId="245" priority="636"/>
  </conditionalFormatting>
  <conditionalFormatting sqref="C2:C15 C28:C53 C55:C200 C17:C26 C203 C311 G304:G311 E311 C317:C321 C303">
    <cfRule type="duplicateValues" dxfId="245" priority="612"/>
    <cfRule type="duplicateValues" dxfId="245" priority="614"/>
  </conditionalFormatting>
  <conditionalFormatting sqref="C2:C15 C28:C53 C55:C203 C17:C26 C317:C321 C303 C311 G304:G311 E311">
    <cfRule type="duplicateValues" dxfId="245" priority="611"/>
  </conditionalFormatting>
  <conditionalFormatting sqref="C2:C15 C28:C53 C55:C204 C17:C26 G304:G311 C303 E311 C311:C321">
    <cfRule type="duplicateValues" dxfId="245" priority="605"/>
  </conditionalFormatting>
  <conditionalFormatting sqref="C2:C15 C28:C53 C55:C216 C17:C26 C325 G304:G311 E311 C311:C321 C303">
    <cfRule type="duplicateValues" dxfId="245" priority="511"/>
    <cfRule type="duplicateValues" dxfId="245" priority="512"/>
  </conditionalFormatting>
  <conditionalFormatting sqref="C4:C15 C17:C26 C28:C41 C67:C188 C55:C57 C63:C65 C59:C61 C43:C53 C203">
    <cfRule type="duplicateValues" dxfId="245" priority="641"/>
  </conditionalFormatting>
  <conditionalFormatting sqref="C4:C15 C28:C53 C55:C200 C17:C26 C203">
    <cfRule type="duplicateValues" dxfId="245" priority="613"/>
  </conditionalFormatting>
  <conditionalFormatting sqref="C4:C15 C28:C53 C55:C203 C17:C26">
    <cfRule type="duplicateValues" dxfId="245" priority="609"/>
  </conditionalFormatting>
  <conditionalFormatting sqref="C4:C15 C28:C53 C55:C204 C17:C26">
    <cfRule type="duplicateValues" dxfId="245" priority="603"/>
    <cfRule type="duplicateValues" dxfId="245" priority="604"/>
    <cfRule type="duplicateValues" dxfId="245" priority="606"/>
  </conditionalFormatting>
  <conditionalFormatting sqref="C4:C15 C28:C53 C55:C205 C17:C26">
    <cfRule type="duplicateValues" dxfId="245" priority="594"/>
    <cfRule type="duplicateValues" dxfId="245" priority="595"/>
    <cfRule type="duplicateValues" dxfId="245" priority="596"/>
    <cfRule type="duplicateValues" dxfId="245" priority="597"/>
  </conditionalFormatting>
  <conditionalFormatting sqref="C4:C15 C28:C53 C55:C209 C17:C26">
    <cfRule type="duplicateValues" dxfId="245" priority="589"/>
  </conditionalFormatting>
  <conditionalFormatting sqref="C4:C15 C28:C53 C55:C214 C17:C26">
    <cfRule type="duplicateValues" dxfId="245" priority="581"/>
  </conditionalFormatting>
  <conditionalFormatting sqref="C4 C25:C26 C28:C53 C55:C216 C325">
    <cfRule type="duplicateValues" dxfId="245" priority="513"/>
  </conditionalFormatting>
  <conditionalFormatting sqref="C4:C15 C28:C53 C17:C26 C55:C225 C325">
    <cfRule type="duplicateValues" dxfId="245" priority="251"/>
    <cfRule type="duplicateValues" dxfId="245" priority="252"/>
    <cfRule type="duplicateValues" dxfId="245" priority="253"/>
  </conditionalFormatting>
  <conditionalFormatting sqref="C4:C15 C17:C26 C28:C53 C55:C237 C247 C239:C241 C325 C327">
    <cfRule type="duplicateValues" dxfId="245" priority="229"/>
  </conditionalFormatting>
  <conditionalFormatting sqref="C4:C15 C17:C26 C28:C53 C55:C237 C249:C256 C239:C247 C327:C328 C325">
    <cfRule type="duplicateValues" dxfId="245" priority="158"/>
  </conditionalFormatting>
  <conditionalFormatting sqref="C4:C270 C324:C328">
    <cfRule type="duplicateValues" dxfId="245" priority="137"/>
  </conditionalFormatting>
  <conditionalFormatting sqref="C4:C272 C274:C278 C324:C328">
    <cfRule type="duplicateValues" dxfId="245" priority="130"/>
    <cfRule type="duplicateValues" dxfId="245" priority="131"/>
  </conditionalFormatting>
  <conditionalFormatting sqref="D4:D15 D17:D26 D28:D53 D74:D202 D55:D72 D204">
    <cfRule type="duplicateValues" dxfId="245" priority="601"/>
  </conditionalFormatting>
  <conditionalFormatting sqref="C191:C229 C325">
    <cfRule type="duplicateValues" dxfId="245" priority="248"/>
  </conditionalFormatting>
  <conditionalFormatting sqref="C215 C325">
    <cfRule type="duplicateValues" dxfId="245" priority="544"/>
    <cfRule type="duplicateValues" dxfId="245" priority="545"/>
    <cfRule type="duplicateValues" dxfId="245" priority="546"/>
    <cfRule type="duplicateValues" dxfId="245" priority="547"/>
    <cfRule type="duplicateValues" dxfId="245" priority="548"/>
    <cfRule type="duplicateValues" dxfId="245" priority="549"/>
    <cfRule type="duplicateValues" dxfId="245" priority="550"/>
    <cfRule type="duplicateValues" dxfId="245" priority="551"/>
    <cfRule type="duplicateValues" dxfId="245" priority="552"/>
    <cfRule type="duplicateValues" dxfId="245" priority="553"/>
    <cfRule type="duplicateValues" dxfId="245" priority="554"/>
    <cfRule type="duplicateValues" dxfId="245" priority="555"/>
    <cfRule type="duplicateValues" dxfId="245" priority="556"/>
    <cfRule type="duplicateValues" dxfId="245" priority="557"/>
    <cfRule type="duplicateValues" dxfId="245" priority="558"/>
    <cfRule type="duplicateValues" dxfId="245" priority="559"/>
    <cfRule type="duplicateValues" dxfId="245" priority="560"/>
    <cfRule type="duplicateValues" dxfId="245" priority="561"/>
    <cfRule type="duplicateValues" dxfId="245" priority="562"/>
    <cfRule type="duplicateValues" dxfId="245" priority="563"/>
    <cfRule type="duplicateValues" dxfId="245" priority="564"/>
    <cfRule type="duplicateValues" dxfId="245" priority="565"/>
    <cfRule type="duplicateValues" dxfId="245" priority="566"/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5" priority="573"/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</conditionalFormatting>
  <conditionalFormatting sqref="C230:C235 C327"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</conditionalFormatting>
  <conditionalFormatting sqref="C236:C237 C247">
    <cfRule type="duplicateValues" dxfId="245" priority="233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</conditionalFormatting>
  <conditionalFormatting sqref="D236:D237 D239:D241 D247">
    <cfRule type="duplicateValues" dxfId="245" priority="234"/>
  </conditionalFormatting>
  <conditionalFormatting sqref="C249 C242:C246">
    <cfRule type="duplicateValues" dxfId="245" priority="226"/>
    <cfRule type="duplicateValues" dxfId="245" priority="227"/>
  </conditionalFormatting>
  <conditionalFormatting sqref="C249:C250 C242:C246">
    <cfRule type="duplicateValues" dxfId="245" priority="220"/>
  </conditionalFormatting>
  <conditionalFormatting sqref="D249 D242:D246">
    <cfRule type="duplicateValues" dxfId="245" priority="223"/>
  </conditionalFormatting>
  <conditionalFormatting sqref="C251 C253:C255">
    <cfRule type="duplicateValues" dxfId="245" priority="218"/>
    <cfRule type="duplicateValues" dxfId="245" priority="219"/>
  </conditionalFormatting>
  <conditionalFormatting sqref="C271:C272 C274:C278"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</conditionalFormatting>
  <conditionalFormatting sqref="C280:C286 C291:C296 C301">
    <cfRule type="duplicateValues" dxfId="245" priority="106"/>
    <cfRule type="duplicateValues" dxfId="245" priority="108"/>
    <cfRule type="duplicateValues" dxfId="245" priority="110"/>
    <cfRule type="duplicateValues" dxfId="245" priority="112"/>
    <cfRule type="duplicateValues" dxfId="245" priority="114"/>
    <cfRule type="duplicateValues" dxfId="245" priority="116"/>
    <cfRule type="duplicateValues" dxfId="245" priority="118"/>
  </conditionalFormatting>
  <conditionalFormatting sqref="D280:D281 D291">
    <cfRule type="duplicateValues" dxfId="245" priority="104"/>
  </conditionalFormatting>
  <conditionalFormatting sqref="C287:C290 C322">
    <cfRule type="duplicateValues" dxfId="245" priority="85"/>
    <cfRule type="duplicateValues" dxfId="245" priority="86"/>
    <cfRule type="duplicateValues" dxfId="245" priority="87"/>
    <cfRule type="duplicateValues" dxfId="245" priority="88"/>
    <cfRule type="duplicateValues" dxfId="245" priority="89"/>
    <cfRule type="duplicateValues" dxfId="245" priority="90"/>
    <cfRule type="duplicateValues" dxfId="245" priority="91"/>
  </conditionalFormatting>
  <conditionalFormatting sqref="D287:D290 D322">
    <cfRule type="duplicateValues" dxfId="245" priority="84"/>
  </conditionalFormatting>
  <dataValidations count="1">
    <dataValidation type="custom" allowBlank="1" showInputMessage="1" showErrorMessage="1" sqref="D217:D224">
      <formula1>COUNTIF(D:D,D217&amp;"*")=1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2" manualBreakCount="12">
    <brk id="73" max="25" man="1"/>
    <brk id="143" max="25" man="1"/>
    <brk id="213" max="25" man="1"/>
    <brk id="275" max="25" man="1"/>
    <brk id="317" max="16383" man="1"/>
    <brk id="319" max="16383" man="1"/>
    <brk id="319" max="16383" man="1"/>
    <brk id="319" max="16383" man="1"/>
    <brk id="319" max="16383" man="1"/>
    <brk id="319" max="16383" man="1"/>
    <brk id="319" max="16383" man="1"/>
    <brk id="326" max="25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42"/>
  <sheetViews>
    <sheetView topLeftCell="A1434" workbookViewId="0">
      <selection activeCell="M271" sqref="M271"/>
    </sheetView>
  </sheetViews>
  <sheetFormatPr defaultColWidth="9" defaultRowHeight="13.5"/>
  <cols>
    <col min="1" max="1" width="5.125" customWidth="1"/>
    <col min="2" max="2" width="7" customWidth="1"/>
    <col min="3" max="3" width="10.875" customWidth="1"/>
    <col min="4" max="4" width="20.375" customWidth="1"/>
    <col min="5" max="6" width="8.875" customWidth="1"/>
    <col min="7" max="7" width="6.375" customWidth="1"/>
    <col min="8" max="8" width="8.875" customWidth="1"/>
    <col min="9" max="9" width="9.625" customWidth="1"/>
    <col min="10" max="10" width="13.125" customWidth="1"/>
    <col min="11" max="11" width="14.875" customWidth="1"/>
  </cols>
  <sheetData>
    <row r="1" spans="1:11">
      <c r="A1" t="s">
        <v>86</v>
      </c>
      <c r="B1" t="s">
        <v>88</v>
      </c>
      <c r="C1" t="s">
        <v>798</v>
      </c>
      <c r="D1" t="s">
        <v>799</v>
      </c>
      <c r="E1" t="s">
        <v>800</v>
      </c>
      <c r="F1" t="s">
        <v>90</v>
      </c>
      <c r="G1" t="s">
        <v>801</v>
      </c>
      <c r="H1" t="s">
        <v>802</v>
      </c>
      <c r="I1" t="s">
        <v>803</v>
      </c>
      <c r="J1" t="s">
        <v>804</v>
      </c>
      <c r="K1" t="s">
        <v>805</v>
      </c>
    </row>
    <row r="2" outlineLevel="2" spans="1:11">
      <c r="A2">
        <v>275</v>
      </c>
      <c r="B2" t="s">
        <v>510</v>
      </c>
      <c r="C2" t="s">
        <v>806</v>
      </c>
      <c r="D2" t="s">
        <v>511</v>
      </c>
      <c r="E2">
        <v>3457.6</v>
      </c>
      <c r="F2">
        <v>3920.55</v>
      </c>
      <c r="G2">
        <v>0.006</v>
      </c>
      <c r="H2">
        <v>23.52</v>
      </c>
      <c r="I2">
        <v>0</v>
      </c>
      <c r="J2">
        <v>23.52</v>
      </c>
      <c r="K2" t="s">
        <v>807</v>
      </c>
    </row>
    <row r="3" outlineLevel="2" spans="1:11">
      <c r="A3">
        <v>90</v>
      </c>
      <c r="B3" t="s">
        <v>510</v>
      </c>
      <c r="C3" t="s">
        <v>806</v>
      </c>
      <c r="D3" t="s">
        <v>511</v>
      </c>
      <c r="E3">
        <v>3457.6</v>
      </c>
      <c r="F3">
        <v>3920.55</v>
      </c>
      <c r="G3">
        <v>0.006</v>
      </c>
      <c r="H3">
        <v>23.52</v>
      </c>
      <c r="I3">
        <v>0</v>
      </c>
      <c r="J3">
        <v>23.52</v>
      </c>
      <c r="K3" t="s">
        <v>807</v>
      </c>
    </row>
    <row r="4" outlineLevel="2" spans="1:11">
      <c r="A4">
        <v>199</v>
      </c>
      <c r="B4" t="s">
        <v>510</v>
      </c>
      <c r="C4" t="s">
        <v>806</v>
      </c>
      <c r="D4" t="s">
        <v>511</v>
      </c>
      <c r="E4">
        <v>3457.6</v>
      </c>
      <c r="F4">
        <v>3920.55</v>
      </c>
      <c r="G4">
        <v>0.006</v>
      </c>
      <c r="H4">
        <v>23.52</v>
      </c>
      <c r="I4">
        <v>0</v>
      </c>
      <c r="J4">
        <v>23.52</v>
      </c>
      <c r="K4" t="s">
        <v>807</v>
      </c>
    </row>
    <row r="5" outlineLevel="1" spans="1:11">
      <c r="B5" s="131" t="s">
        <v>808</v>
      </c>
      <c r="J5">
        <f>SUBTOTAL(9,J2:J4)</f>
        <v>70.56</v>
      </c>
      <c r="K5">
        <f>SUBTOTAL(9,K2:K4)</f>
        <v>0</v>
      </c>
    </row>
    <row r="6" outlineLevel="2" spans="1:11">
      <c r="A6">
        <v>110</v>
      </c>
      <c r="B6" t="s">
        <v>431</v>
      </c>
      <c r="C6" t="s">
        <v>806</v>
      </c>
      <c r="D6" t="s">
        <v>432</v>
      </c>
      <c r="E6">
        <v>3364.66</v>
      </c>
      <c r="F6">
        <v>3920.55</v>
      </c>
      <c r="G6">
        <v>0.006</v>
      </c>
      <c r="H6">
        <v>23.52</v>
      </c>
      <c r="I6">
        <v>0</v>
      </c>
      <c r="J6">
        <v>23.52</v>
      </c>
      <c r="K6" t="s">
        <v>809</v>
      </c>
    </row>
    <row r="7" outlineLevel="2" spans="1:11">
      <c r="A7">
        <v>133</v>
      </c>
      <c r="B7" t="s">
        <v>431</v>
      </c>
      <c r="C7" t="s">
        <v>806</v>
      </c>
      <c r="D7" t="s">
        <v>432</v>
      </c>
      <c r="E7">
        <v>3364.66</v>
      </c>
      <c r="F7">
        <v>3920.55</v>
      </c>
      <c r="G7">
        <v>0.006</v>
      </c>
      <c r="H7">
        <v>23.52</v>
      </c>
      <c r="I7">
        <v>0</v>
      </c>
      <c r="J7">
        <v>23.52</v>
      </c>
      <c r="K7" t="s">
        <v>809</v>
      </c>
    </row>
    <row r="8" outlineLevel="2" spans="1:11">
      <c r="A8">
        <v>103</v>
      </c>
      <c r="B8" t="s">
        <v>431</v>
      </c>
      <c r="C8" t="s">
        <v>806</v>
      </c>
      <c r="D8" t="s">
        <v>432</v>
      </c>
      <c r="E8">
        <v>3364.66</v>
      </c>
      <c r="F8">
        <v>3920.55</v>
      </c>
      <c r="G8">
        <v>0.006</v>
      </c>
      <c r="H8">
        <v>23.52</v>
      </c>
      <c r="I8">
        <v>0</v>
      </c>
      <c r="J8">
        <v>23.52</v>
      </c>
      <c r="K8" t="s">
        <v>809</v>
      </c>
    </row>
    <row r="9" outlineLevel="1" spans="1:11">
      <c r="B9" s="131" t="s">
        <v>810</v>
      </c>
      <c r="J9">
        <f>SUBTOTAL(9,J6:J8)</f>
        <v>70.56</v>
      </c>
      <c r="K9">
        <f>SUBTOTAL(9,K6:K8)</f>
        <v>0</v>
      </c>
    </row>
    <row r="10" outlineLevel="2" spans="1:11">
      <c r="A10">
        <v>90</v>
      </c>
      <c r="B10" t="s">
        <v>567</v>
      </c>
      <c r="C10" t="s">
        <v>806</v>
      </c>
      <c r="D10" t="s">
        <v>568</v>
      </c>
      <c r="E10">
        <v>3253.35</v>
      </c>
      <c r="F10">
        <v>3920.55</v>
      </c>
      <c r="G10">
        <v>0.006</v>
      </c>
      <c r="H10">
        <v>23.52</v>
      </c>
      <c r="I10">
        <v>0</v>
      </c>
      <c r="J10">
        <v>23.52</v>
      </c>
      <c r="K10" t="s">
        <v>811</v>
      </c>
    </row>
    <row r="11" outlineLevel="2" spans="1:11">
      <c r="A11">
        <v>147</v>
      </c>
      <c r="B11" t="s">
        <v>567</v>
      </c>
      <c r="C11" t="s">
        <v>806</v>
      </c>
      <c r="D11" t="s">
        <v>568</v>
      </c>
      <c r="E11">
        <v>3253.35</v>
      </c>
      <c r="F11">
        <v>3920.55</v>
      </c>
      <c r="G11">
        <v>0.006</v>
      </c>
      <c r="H11">
        <v>23.52</v>
      </c>
      <c r="I11">
        <v>0</v>
      </c>
      <c r="J11">
        <v>23.52</v>
      </c>
      <c r="K11" t="s">
        <v>811</v>
      </c>
    </row>
    <row r="12" outlineLevel="2" spans="1:11">
      <c r="A12">
        <v>234</v>
      </c>
      <c r="B12" t="s">
        <v>567</v>
      </c>
      <c r="C12" t="s">
        <v>806</v>
      </c>
      <c r="D12" t="s">
        <v>568</v>
      </c>
      <c r="E12">
        <v>3253.35</v>
      </c>
      <c r="F12">
        <v>3920.55</v>
      </c>
      <c r="G12">
        <v>0.006</v>
      </c>
      <c r="H12">
        <v>23.52</v>
      </c>
      <c r="I12">
        <v>0</v>
      </c>
      <c r="J12">
        <v>23.52</v>
      </c>
      <c r="K12" t="s">
        <v>811</v>
      </c>
    </row>
    <row r="13" outlineLevel="1" spans="1:11">
      <c r="B13" s="131" t="s">
        <v>812</v>
      </c>
      <c r="J13">
        <f>SUBTOTAL(9,J10:J12)</f>
        <v>70.56</v>
      </c>
      <c r="K13">
        <f>SUBTOTAL(9,K10:K12)</f>
        <v>0</v>
      </c>
    </row>
    <row r="14" outlineLevel="2" spans="1:11">
      <c r="A14">
        <v>69</v>
      </c>
      <c r="B14" t="s">
        <v>813</v>
      </c>
      <c r="C14" t="s">
        <v>806</v>
      </c>
      <c r="D14" t="s">
        <v>814</v>
      </c>
      <c r="E14">
        <v>3468.25</v>
      </c>
      <c r="F14">
        <v>193.9</v>
      </c>
      <c r="G14">
        <v>0.012</v>
      </c>
      <c r="H14">
        <v>2.33</v>
      </c>
      <c r="I14">
        <v>0</v>
      </c>
      <c r="J14">
        <v>2.33</v>
      </c>
      <c r="K14" t="s">
        <v>815</v>
      </c>
    </row>
    <row r="15" outlineLevel="2" spans="1:11">
      <c r="A15">
        <v>22</v>
      </c>
      <c r="B15" t="s">
        <v>813</v>
      </c>
      <c r="C15" t="s">
        <v>806</v>
      </c>
      <c r="D15" t="s">
        <v>814</v>
      </c>
      <c r="E15">
        <v>3468.25</v>
      </c>
      <c r="F15">
        <v>193.9</v>
      </c>
      <c r="G15">
        <v>0.012</v>
      </c>
      <c r="H15">
        <v>2.33</v>
      </c>
      <c r="I15">
        <v>0</v>
      </c>
      <c r="J15">
        <v>2.33</v>
      </c>
      <c r="K15" t="s">
        <v>815</v>
      </c>
    </row>
    <row r="16" outlineLevel="2" spans="1:11">
      <c r="A16">
        <v>10</v>
      </c>
      <c r="B16" t="s">
        <v>813</v>
      </c>
      <c r="C16" t="s">
        <v>806</v>
      </c>
      <c r="D16" t="s">
        <v>814</v>
      </c>
      <c r="E16">
        <v>3468.25</v>
      </c>
      <c r="F16">
        <v>193.9</v>
      </c>
      <c r="G16">
        <v>0.012</v>
      </c>
      <c r="H16">
        <v>2.33</v>
      </c>
      <c r="I16">
        <v>0</v>
      </c>
      <c r="J16">
        <v>2.33</v>
      </c>
      <c r="K16" t="s">
        <v>815</v>
      </c>
    </row>
    <row r="17" outlineLevel="1" spans="1:11">
      <c r="B17" s="131" t="s">
        <v>816</v>
      </c>
      <c r="J17">
        <f>SUBTOTAL(9,J14:J16)</f>
        <v>6.99</v>
      </c>
      <c r="K17">
        <f>SUBTOTAL(9,K14:K16)</f>
        <v>0</v>
      </c>
    </row>
    <row r="18" outlineLevel="2" spans="1:11">
      <c r="A18">
        <v>197</v>
      </c>
      <c r="B18" t="s">
        <v>492</v>
      </c>
      <c r="C18" t="s">
        <v>806</v>
      </c>
      <c r="D18" t="s">
        <v>493</v>
      </c>
      <c r="E18">
        <v>3431.2</v>
      </c>
      <c r="F18">
        <v>3920.55</v>
      </c>
      <c r="G18">
        <v>0.006</v>
      </c>
      <c r="H18">
        <v>23.52</v>
      </c>
      <c r="I18">
        <v>0</v>
      </c>
      <c r="J18">
        <v>23.52</v>
      </c>
      <c r="K18" t="s">
        <v>817</v>
      </c>
    </row>
    <row r="19" outlineLevel="2" spans="1:11">
      <c r="A19">
        <v>286</v>
      </c>
      <c r="B19" t="s">
        <v>492</v>
      </c>
      <c r="C19" t="s">
        <v>806</v>
      </c>
      <c r="D19" t="s">
        <v>493</v>
      </c>
      <c r="E19">
        <v>3431.2</v>
      </c>
      <c r="F19">
        <v>3920.55</v>
      </c>
      <c r="G19">
        <v>0.006</v>
      </c>
      <c r="H19">
        <v>23.52</v>
      </c>
      <c r="I19">
        <v>0</v>
      </c>
      <c r="J19">
        <v>23.52</v>
      </c>
      <c r="K19" t="s">
        <v>817</v>
      </c>
    </row>
    <row r="20" outlineLevel="2" spans="1:11">
      <c r="A20">
        <v>68</v>
      </c>
      <c r="B20" t="s">
        <v>492</v>
      </c>
      <c r="C20" t="s">
        <v>806</v>
      </c>
      <c r="D20" t="s">
        <v>493</v>
      </c>
      <c r="E20">
        <v>3431.2</v>
      </c>
      <c r="F20">
        <v>3920.55</v>
      </c>
      <c r="G20">
        <v>0.006</v>
      </c>
      <c r="H20">
        <v>23.52</v>
      </c>
      <c r="I20">
        <v>0</v>
      </c>
      <c r="J20">
        <v>23.52</v>
      </c>
      <c r="K20" t="s">
        <v>817</v>
      </c>
    </row>
    <row r="21" outlineLevel="1" spans="1:11">
      <c r="B21" s="131" t="s">
        <v>818</v>
      </c>
      <c r="J21">
        <f>SUBTOTAL(9,J18:J20)</f>
        <v>70.56</v>
      </c>
      <c r="K21">
        <f>SUBTOTAL(9,K18:K20)</f>
        <v>0</v>
      </c>
    </row>
    <row r="22" outlineLevel="2" spans="1:11">
      <c r="A22">
        <v>33</v>
      </c>
      <c r="B22" t="s">
        <v>819</v>
      </c>
      <c r="C22" t="s">
        <v>806</v>
      </c>
      <c r="D22" t="s">
        <v>820</v>
      </c>
      <c r="E22">
        <v>2500</v>
      </c>
      <c r="F22">
        <v>193.9</v>
      </c>
      <c r="G22">
        <v>0.012</v>
      </c>
      <c r="H22">
        <v>2.33</v>
      </c>
      <c r="I22">
        <v>0</v>
      </c>
      <c r="J22">
        <v>2.33</v>
      </c>
      <c r="K22" t="s">
        <v>821</v>
      </c>
    </row>
    <row r="23" outlineLevel="2" spans="1:11">
      <c r="A23">
        <v>50</v>
      </c>
      <c r="B23" t="s">
        <v>819</v>
      </c>
      <c r="C23" t="s">
        <v>806</v>
      </c>
      <c r="D23" t="s">
        <v>820</v>
      </c>
      <c r="E23">
        <v>2500</v>
      </c>
      <c r="F23">
        <v>193.9</v>
      </c>
      <c r="G23">
        <v>0.012</v>
      </c>
      <c r="H23">
        <v>2.33</v>
      </c>
      <c r="I23">
        <v>0</v>
      </c>
      <c r="J23">
        <v>2.33</v>
      </c>
      <c r="K23" t="s">
        <v>821</v>
      </c>
    </row>
    <row r="24" outlineLevel="2" spans="1:11">
      <c r="A24">
        <v>18</v>
      </c>
      <c r="B24" t="s">
        <v>819</v>
      </c>
      <c r="C24" t="s">
        <v>806</v>
      </c>
      <c r="D24" t="s">
        <v>820</v>
      </c>
      <c r="E24">
        <v>2500</v>
      </c>
      <c r="F24">
        <v>193.9</v>
      </c>
      <c r="G24">
        <v>0.012</v>
      </c>
      <c r="H24">
        <v>2.33</v>
      </c>
      <c r="I24">
        <v>0</v>
      </c>
      <c r="J24">
        <v>2.33</v>
      </c>
      <c r="K24" t="s">
        <v>821</v>
      </c>
    </row>
    <row r="25" outlineLevel="1" spans="1:11">
      <c r="B25" s="131" t="s">
        <v>822</v>
      </c>
      <c r="J25">
        <f>SUBTOTAL(9,J22:J24)</f>
        <v>6.99</v>
      </c>
      <c r="K25">
        <f>SUBTOTAL(9,K22:K24)</f>
        <v>0</v>
      </c>
    </row>
    <row r="26" outlineLevel="2" spans="1:11">
      <c r="A26">
        <v>79</v>
      </c>
      <c r="B26" t="s">
        <v>674</v>
      </c>
      <c r="C26" t="s">
        <v>806</v>
      </c>
      <c r="D26" t="s">
        <v>675</v>
      </c>
      <c r="E26">
        <v>3188.8</v>
      </c>
      <c r="F26">
        <v>3920.55</v>
      </c>
      <c r="G26">
        <v>0.006</v>
      </c>
      <c r="H26">
        <v>23.52</v>
      </c>
      <c r="I26">
        <v>0</v>
      </c>
      <c r="J26">
        <v>23.52</v>
      </c>
      <c r="K26" t="s">
        <v>823</v>
      </c>
    </row>
    <row r="27" outlineLevel="2" spans="1:11">
      <c r="A27">
        <v>235</v>
      </c>
      <c r="B27" t="s">
        <v>674</v>
      </c>
      <c r="C27" t="s">
        <v>806</v>
      </c>
      <c r="D27" t="s">
        <v>675</v>
      </c>
      <c r="E27">
        <v>3188.8</v>
      </c>
      <c r="F27">
        <v>3920.55</v>
      </c>
      <c r="G27">
        <v>0.006</v>
      </c>
      <c r="H27">
        <v>23.52</v>
      </c>
      <c r="I27">
        <v>0</v>
      </c>
      <c r="J27">
        <v>23.52</v>
      </c>
      <c r="K27" t="s">
        <v>823</v>
      </c>
    </row>
    <row r="28" outlineLevel="2" spans="1:11">
      <c r="A28">
        <v>39</v>
      </c>
      <c r="B28" t="s">
        <v>674</v>
      </c>
      <c r="C28" t="s">
        <v>806</v>
      </c>
      <c r="D28" t="s">
        <v>675</v>
      </c>
      <c r="E28">
        <v>3188.8</v>
      </c>
      <c r="F28">
        <v>3920.55</v>
      </c>
      <c r="G28">
        <v>0.006</v>
      </c>
      <c r="H28">
        <v>23.52</v>
      </c>
      <c r="I28">
        <v>0</v>
      </c>
      <c r="J28">
        <v>23.52</v>
      </c>
      <c r="K28" t="s">
        <v>823</v>
      </c>
    </row>
    <row r="29" outlineLevel="1" spans="1:11">
      <c r="B29" s="131" t="s">
        <v>824</v>
      </c>
      <c r="J29">
        <f>SUBTOTAL(9,J26:J28)</f>
        <v>70.56</v>
      </c>
      <c r="K29">
        <f>SUBTOTAL(9,K26:K28)</f>
        <v>0</v>
      </c>
    </row>
    <row r="30" outlineLevel="2" spans="1:11">
      <c r="A30">
        <v>118</v>
      </c>
      <c r="B30" t="s">
        <v>704</v>
      </c>
      <c r="C30" t="s">
        <v>806</v>
      </c>
      <c r="D30" t="s">
        <v>705</v>
      </c>
      <c r="E30">
        <v>3188.59</v>
      </c>
      <c r="F30">
        <v>3920.55</v>
      </c>
      <c r="G30">
        <v>0.006</v>
      </c>
      <c r="H30">
        <v>23.52</v>
      </c>
      <c r="I30">
        <v>0</v>
      </c>
      <c r="J30">
        <v>23.52</v>
      </c>
      <c r="K30" t="s">
        <v>825</v>
      </c>
    </row>
    <row r="31" outlineLevel="2" spans="1:11">
      <c r="A31">
        <v>261</v>
      </c>
      <c r="B31" t="s">
        <v>704</v>
      </c>
      <c r="C31" t="s">
        <v>806</v>
      </c>
      <c r="D31" t="s">
        <v>705</v>
      </c>
      <c r="E31">
        <v>3188.59</v>
      </c>
      <c r="F31">
        <v>3920.55</v>
      </c>
      <c r="G31">
        <v>0.006</v>
      </c>
      <c r="H31">
        <v>23.52</v>
      </c>
      <c r="I31">
        <v>0</v>
      </c>
      <c r="J31">
        <v>23.52</v>
      </c>
      <c r="K31" t="s">
        <v>825</v>
      </c>
    </row>
    <row r="32" outlineLevel="2" spans="1:11">
      <c r="A32">
        <v>44</v>
      </c>
      <c r="B32" t="s">
        <v>704</v>
      </c>
      <c r="C32" t="s">
        <v>806</v>
      </c>
      <c r="D32" t="s">
        <v>705</v>
      </c>
      <c r="E32">
        <v>3188.59</v>
      </c>
      <c r="F32">
        <v>3920.55</v>
      </c>
      <c r="G32">
        <v>0.006</v>
      </c>
      <c r="H32">
        <v>23.52</v>
      </c>
      <c r="I32">
        <v>0</v>
      </c>
      <c r="J32">
        <v>23.52</v>
      </c>
      <c r="K32" t="s">
        <v>825</v>
      </c>
    </row>
    <row r="33" outlineLevel="1" spans="1:11">
      <c r="B33" s="131" t="s">
        <v>826</v>
      </c>
      <c r="J33">
        <f>SUBTOTAL(9,J30:J32)</f>
        <v>70.56</v>
      </c>
      <c r="K33">
        <f>SUBTOTAL(9,K30:K32)</f>
        <v>0</v>
      </c>
    </row>
    <row r="34" outlineLevel="2" spans="1:11">
      <c r="A34">
        <v>126</v>
      </c>
      <c r="B34" t="s">
        <v>117</v>
      </c>
      <c r="C34" t="s">
        <v>806</v>
      </c>
      <c r="D34" t="s">
        <v>118</v>
      </c>
      <c r="E34">
        <v>4200</v>
      </c>
      <c r="F34">
        <v>4200</v>
      </c>
      <c r="G34">
        <v>0.006</v>
      </c>
      <c r="H34">
        <v>25.2</v>
      </c>
      <c r="I34">
        <v>0</v>
      </c>
      <c r="J34">
        <v>25.2</v>
      </c>
      <c r="K34" t="s">
        <v>827</v>
      </c>
    </row>
    <row r="35" outlineLevel="2" spans="1:11">
      <c r="A35">
        <v>80</v>
      </c>
      <c r="B35" t="s">
        <v>117</v>
      </c>
      <c r="C35" t="s">
        <v>806</v>
      </c>
      <c r="D35" t="s">
        <v>118</v>
      </c>
      <c r="E35">
        <v>4200</v>
      </c>
      <c r="F35">
        <v>4200</v>
      </c>
      <c r="G35">
        <v>0.006</v>
      </c>
      <c r="H35">
        <v>25.2</v>
      </c>
      <c r="I35">
        <v>0</v>
      </c>
      <c r="J35">
        <v>25.2</v>
      </c>
      <c r="K35" t="s">
        <v>827</v>
      </c>
    </row>
    <row r="36" outlineLevel="2" spans="1:11">
      <c r="A36">
        <v>231</v>
      </c>
      <c r="B36" t="s">
        <v>117</v>
      </c>
      <c r="C36" t="s">
        <v>806</v>
      </c>
      <c r="D36" t="s">
        <v>118</v>
      </c>
      <c r="E36">
        <v>4200</v>
      </c>
      <c r="F36">
        <v>4200</v>
      </c>
      <c r="G36">
        <v>0.006</v>
      </c>
      <c r="H36">
        <v>25.2</v>
      </c>
      <c r="I36">
        <v>0</v>
      </c>
      <c r="J36">
        <v>25.2</v>
      </c>
      <c r="K36" t="s">
        <v>827</v>
      </c>
    </row>
    <row r="37" outlineLevel="1" spans="1:11">
      <c r="B37" s="131" t="s">
        <v>828</v>
      </c>
      <c r="J37">
        <f>SUBTOTAL(9,J34:J36)</f>
        <v>75.6</v>
      </c>
      <c r="K37">
        <f>SUBTOTAL(9,K34:K36)</f>
        <v>0</v>
      </c>
    </row>
    <row r="38" outlineLevel="2" spans="1:11">
      <c r="A38">
        <v>6</v>
      </c>
      <c r="B38" t="s">
        <v>829</v>
      </c>
      <c r="C38" t="s">
        <v>806</v>
      </c>
      <c r="D38" t="s">
        <v>830</v>
      </c>
      <c r="E38">
        <v>2500</v>
      </c>
      <c r="F38">
        <v>193.9</v>
      </c>
      <c r="G38">
        <v>0.012</v>
      </c>
      <c r="H38">
        <v>2.33</v>
      </c>
      <c r="I38">
        <v>0</v>
      </c>
      <c r="J38">
        <v>2.33</v>
      </c>
      <c r="K38" t="s">
        <v>831</v>
      </c>
    </row>
    <row r="39" outlineLevel="1" spans="1:11">
      <c r="B39" s="131" t="s">
        <v>832</v>
      </c>
      <c r="J39">
        <f>SUBTOTAL(9,J38)</f>
        <v>2.33</v>
      </c>
      <c r="K39">
        <f>SUBTOTAL(9,K38)</f>
        <v>0</v>
      </c>
    </row>
    <row r="40" outlineLevel="2" spans="1:11">
      <c r="A40">
        <v>251</v>
      </c>
      <c r="B40" t="s">
        <v>676</v>
      </c>
      <c r="C40" t="s">
        <v>806</v>
      </c>
      <c r="D40" t="s">
        <v>677</v>
      </c>
      <c r="E40">
        <v>4200</v>
      </c>
      <c r="F40">
        <v>4200</v>
      </c>
      <c r="G40">
        <v>0.006</v>
      </c>
      <c r="H40">
        <v>25.2</v>
      </c>
      <c r="I40">
        <v>0</v>
      </c>
      <c r="J40">
        <v>25.2</v>
      </c>
      <c r="K40" t="s">
        <v>833</v>
      </c>
    </row>
    <row r="41" outlineLevel="2" spans="1:11">
      <c r="A41">
        <v>49</v>
      </c>
      <c r="B41" t="s">
        <v>676</v>
      </c>
      <c r="C41" t="s">
        <v>806</v>
      </c>
      <c r="D41" t="s">
        <v>677</v>
      </c>
      <c r="E41">
        <v>4200</v>
      </c>
      <c r="F41">
        <v>4200</v>
      </c>
      <c r="G41">
        <v>0.006</v>
      </c>
      <c r="H41">
        <v>25.2</v>
      </c>
      <c r="I41">
        <v>0</v>
      </c>
      <c r="J41">
        <v>25.2</v>
      </c>
      <c r="K41" t="s">
        <v>833</v>
      </c>
    </row>
    <row r="42" outlineLevel="2" spans="1:11">
      <c r="A42">
        <v>211</v>
      </c>
      <c r="B42" t="s">
        <v>676</v>
      </c>
      <c r="C42" t="s">
        <v>806</v>
      </c>
      <c r="D42" t="s">
        <v>677</v>
      </c>
      <c r="E42">
        <v>4200</v>
      </c>
      <c r="F42">
        <v>4200</v>
      </c>
      <c r="G42">
        <v>0.006</v>
      </c>
      <c r="H42">
        <v>25.2</v>
      </c>
      <c r="I42">
        <v>0</v>
      </c>
      <c r="J42">
        <v>25.2</v>
      </c>
      <c r="K42" t="s">
        <v>833</v>
      </c>
    </row>
    <row r="43" outlineLevel="1" spans="1:11">
      <c r="B43" s="131" t="s">
        <v>834</v>
      </c>
      <c r="J43">
        <f>SUBTOTAL(9,J40:J42)</f>
        <v>75.6</v>
      </c>
      <c r="K43">
        <f>SUBTOTAL(9,K40:K42)</f>
        <v>0</v>
      </c>
    </row>
    <row r="44" outlineLevel="2" spans="1:11">
      <c r="A44">
        <v>211</v>
      </c>
      <c r="B44" t="s">
        <v>494</v>
      </c>
      <c r="C44" t="s">
        <v>806</v>
      </c>
      <c r="D44" t="s">
        <v>495</v>
      </c>
      <c r="E44">
        <v>3114.32</v>
      </c>
      <c r="F44">
        <v>3920.55</v>
      </c>
      <c r="G44">
        <v>0.006</v>
      </c>
      <c r="H44">
        <v>23.52</v>
      </c>
      <c r="I44">
        <v>0</v>
      </c>
      <c r="J44">
        <v>23.52</v>
      </c>
      <c r="K44" t="s">
        <v>835</v>
      </c>
    </row>
    <row r="45" outlineLevel="2" spans="1:11">
      <c r="A45">
        <v>72</v>
      </c>
      <c r="B45" t="s">
        <v>494</v>
      </c>
      <c r="C45" t="s">
        <v>806</v>
      </c>
      <c r="D45" t="s">
        <v>495</v>
      </c>
      <c r="E45">
        <v>3114.32</v>
      </c>
      <c r="F45">
        <v>3920.55</v>
      </c>
      <c r="G45">
        <v>0.006</v>
      </c>
      <c r="H45">
        <v>23.52</v>
      </c>
      <c r="I45">
        <v>0</v>
      </c>
      <c r="J45">
        <v>23.52</v>
      </c>
      <c r="K45" t="s">
        <v>835</v>
      </c>
    </row>
    <row r="46" outlineLevel="2" spans="1:11">
      <c r="A46">
        <v>187</v>
      </c>
      <c r="B46" t="s">
        <v>494</v>
      </c>
      <c r="C46" t="s">
        <v>806</v>
      </c>
      <c r="D46" t="s">
        <v>495</v>
      </c>
      <c r="E46">
        <v>3114.32</v>
      </c>
      <c r="F46">
        <v>3920.55</v>
      </c>
      <c r="G46">
        <v>0.006</v>
      </c>
      <c r="H46">
        <v>23.52</v>
      </c>
      <c r="I46">
        <v>0</v>
      </c>
      <c r="J46">
        <v>23.52</v>
      </c>
      <c r="K46" t="s">
        <v>835</v>
      </c>
    </row>
    <row r="47" outlineLevel="1" spans="1:11">
      <c r="B47" s="131" t="s">
        <v>836</v>
      </c>
      <c r="J47">
        <f>SUBTOTAL(9,J44:J46)</f>
        <v>70.56</v>
      </c>
      <c r="K47">
        <f>SUBTOTAL(9,K44:K46)</f>
        <v>0</v>
      </c>
    </row>
    <row r="48" outlineLevel="2" spans="1:11">
      <c r="A48">
        <v>210</v>
      </c>
      <c r="B48" t="s">
        <v>246</v>
      </c>
      <c r="C48" t="s">
        <v>806</v>
      </c>
      <c r="D48" t="s">
        <v>247</v>
      </c>
      <c r="E48">
        <v>4700</v>
      </c>
      <c r="F48">
        <v>4700</v>
      </c>
      <c r="G48">
        <v>0.006</v>
      </c>
      <c r="H48">
        <v>28.2</v>
      </c>
      <c r="I48">
        <v>0</v>
      </c>
      <c r="J48">
        <v>28.2</v>
      </c>
      <c r="K48" t="s">
        <v>837</v>
      </c>
    </row>
    <row r="49" outlineLevel="2" spans="1:11">
      <c r="A49">
        <v>192</v>
      </c>
      <c r="B49" t="s">
        <v>246</v>
      </c>
      <c r="C49" t="s">
        <v>806</v>
      </c>
      <c r="D49" t="s">
        <v>247</v>
      </c>
      <c r="E49">
        <v>4700</v>
      </c>
      <c r="F49">
        <v>4700</v>
      </c>
      <c r="G49">
        <v>0.006</v>
      </c>
      <c r="H49">
        <v>28.2</v>
      </c>
      <c r="I49">
        <v>0</v>
      </c>
      <c r="J49">
        <v>28.2</v>
      </c>
      <c r="K49" t="s">
        <v>837</v>
      </c>
    </row>
    <row r="50" outlineLevel="2" spans="1:11">
      <c r="A50">
        <v>161</v>
      </c>
      <c r="B50" t="s">
        <v>246</v>
      </c>
      <c r="C50" t="s">
        <v>806</v>
      </c>
      <c r="D50" t="s">
        <v>247</v>
      </c>
      <c r="E50">
        <v>4700</v>
      </c>
      <c r="F50">
        <v>4700</v>
      </c>
      <c r="G50">
        <v>0.006</v>
      </c>
      <c r="H50">
        <v>28.2</v>
      </c>
      <c r="I50">
        <v>0</v>
      </c>
      <c r="J50">
        <v>28.2</v>
      </c>
      <c r="K50" t="s">
        <v>837</v>
      </c>
    </row>
    <row r="51" outlineLevel="1" spans="1:11">
      <c r="B51" s="131" t="s">
        <v>838</v>
      </c>
      <c r="J51">
        <f>SUBTOTAL(9,J48:J50)</f>
        <v>84.6</v>
      </c>
      <c r="K51">
        <f>SUBTOTAL(9,K48:K50)</f>
        <v>0</v>
      </c>
    </row>
    <row r="52" outlineLevel="2" spans="1:11">
      <c r="A52">
        <v>30</v>
      </c>
      <c r="B52" t="s">
        <v>444</v>
      </c>
      <c r="C52" t="s">
        <v>806</v>
      </c>
      <c r="D52" t="s">
        <v>445</v>
      </c>
      <c r="E52">
        <v>3117.88</v>
      </c>
      <c r="F52">
        <v>3920.55</v>
      </c>
      <c r="G52">
        <v>0.006</v>
      </c>
      <c r="H52">
        <v>23.52</v>
      </c>
      <c r="I52">
        <v>0</v>
      </c>
      <c r="J52">
        <v>23.52</v>
      </c>
      <c r="K52" t="s">
        <v>839</v>
      </c>
    </row>
    <row r="53" outlineLevel="2" spans="1:11">
      <c r="A53">
        <v>23</v>
      </c>
      <c r="B53" t="s">
        <v>444</v>
      </c>
      <c r="C53" t="s">
        <v>806</v>
      </c>
      <c r="D53" t="s">
        <v>445</v>
      </c>
      <c r="E53">
        <v>3117.88</v>
      </c>
      <c r="F53">
        <v>3920.55</v>
      </c>
      <c r="G53">
        <v>0.006</v>
      </c>
      <c r="H53">
        <v>23.52</v>
      </c>
      <c r="I53">
        <v>0</v>
      </c>
      <c r="J53">
        <v>23.52</v>
      </c>
      <c r="K53" t="s">
        <v>839</v>
      </c>
    </row>
    <row r="54" outlineLevel="2" spans="1:11">
      <c r="A54">
        <v>109</v>
      </c>
      <c r="B54" t="s">
        <v>444</v>
      </c>
      <c r="C54" t="s">
        <v>806</v>
      </c>
      <c r="D54" t="s">
        <v>445</v>
      </c>
      <c r="E54">
        <v>3117.88</v>
      </c>
      <c r="F54">
        <v>3920.55</v>
      </c>
      <c r="G54">
        <v>0.006</v>
      </c>
      <c r="H54">
        <v>23.52</v>
      </c>
      <c r="I54">
        <v>0</v>
      </c>
      <c r="J54">
        <v>23.52</v>
      </c>
      <c r="K54" t="s">
        <v>839</v>
      </c>
    </row>
    <row r="55" outlineLevel="1" spans="1:11">
      <c r="B55" s="131" t="s">
        <v>840</v>
      </c>
      <c r="J55">
        <f>SUBTOTAL(9,J52:J54)</f>
        <v>70.56</v>
      </c>
      <c r="K55">
        <f>SUBTOTAL(9,K52:K54)</f>
        <v>0</v>
      </c>
    </row>
    <row r="56" outlineLevel="2" spans="1:11">
      <c r="A56">
        <v>109</v>
      </c>
      <c r="B56" t="s">
        <v>315</v>
      </c>
      <c r="C56" t="s">
        <v>806</v>
      </c>
      <c r="D56" t="s">
        <v>316</v>
      </c>
      <c r="E56">
        <v>2841.19</v>
      </c>
      <c r="F56">
        <v>3920.55</v>
      </c>
      <c r="G56">
        <v>0.006</v>
      </c>
      <c r="H56">
        <v>23.52</v>
      </c>
      <c r="I56">
        <v>0</v>
      </c>
      <c r="J56">
        <v>23.52</v>
      </c>
      <c r="K56" t="s">
        <v>841</v>
      </c>
    </row>
    <row r="57" outlineLevel="2" spans="1:11">
      <c r="A57">
        <v>85</v>
      </c>
      <c r="B57" t="s">
        <v>315</v>
      </c>
      <c r="C57" t="s">
        <v>806</v>
      </c>
      <c r="D57" t="s">
        <v>316</v>
      </c>
      <c r="E57">
        <v>2841.19</v>
      </c>
      <c r="F57">
        <v>3920.55</v>
      </c>
      <c r="G57">
        <v>0.006</v>
      </c>
      <c r="H57">
        <v>23.52</v>
      </c>
      <c r="I57">
        <v>0</v>
      </c>
      <c r="J57">
        <v>23.52</v>
      </c>
      <c r="K57" t="s">
        <v>841</v>
      </c>
    </row>
    <row r="58" outlineLevel="2" spans="1:11">
      <c r="A58">
        <v>1</v>
      </c>
      <c r="B58" t="s">
        <v>315</v>
      </c>
      <c r="C58" t="s">
        <v>806</v>
      </c>
      <c r="D58" t="s">
        <v>316</v>
      </c>
      <c r="E58">
        <v>2841.19</v>
      </c>
      <c r="F58">
        <v>3920.55</v>
      </c>
      <c r="G58">
        <v>0.006</v>
      </c>
      <c r="H58">
        <v>23.52</v>
      </c>
      <c r="I58">
        <v>0</v>
      </c>
      <c r="J58">
        <v>23.52</v>
      </c>
      <c r="K58" t="s">
        <v>841</v>
      </c>
    </row>
    <row r="59" outlineLevel="1" spans="1:11">
      <c r="B59" s="131" t="s">
        <v>842</v>
      </c>
      <c r="J59">
        <f>SUBTOTAL(9,J56:J58)</f>
        <v>70.56</v>
      </c>
      <c r="K59">
        <f>SUBTOTAL(9,K56:K58)</f>
        <v>0</v>
      </c>
    </row>
    <row r="60" outlineLevel="2" spans="1:11">
      <c r="A60">
        <v>47</v>
      </c>
      <c r="B60" t="s">
        <v>843</v>
      </c>
      <c r="C60" t="s">
        <v>806</v>
      </c>
      <c r="D60" t="s">
        <v>844</v>
      </c>
      <c r="E60">
        <v>2500</v>
      </c>
      <c r="F60">
        <v>193.9</v>
      </c>
      <c r="G60">
        <v>0.012</v>
      </c>
      <c r="H60">
        <v>2.33</v>
      </c>
      <c r="I60">
        <v>0</v>
      </c>
      <c r="J60">
        <v>2.33</v>
      </c>
      <c r="K60" t="s">
        <v>845</v>
      </c>
    </row>
    <row r="61" outlineLevel="2" spans="1:11">
      <c r="A61">
        <v>58</v>
      </c>
      <c r="B61" t="s">
        <v>843</v>
      </c>
      <c r="C61" t="s">
        <v>806</v>
      </c>
      <c r="D61" t="s">
        <v>844</v>
      </c>
      <c r="E61">
        <v>2500</v>
      </c>
      <c r="F61">
        <v>193.9</v>
      </c>
      <c r="G61">
        <v>0.012</v>
      </c>
      <c r="H61">
        <v>2.33</v>
      </c>
      <c r="I61">
        <v>0</v>
      </c>
      <c r="J61">
        <v>2.33</v>
      </c>
      <c r="K61" t="s">
        <v>845</v>
      </c>
    </row>
    <row r="62" outlineLevel="2" spans="1:11">
      <c r="A62">
        <v>35</v>
      </c>
      <c r="B62" t="s">
        <v>843</v>
      </c>
      <c r="C62" t="s">
        <v>806</v>
      </c>
      <c r="D62" t="s">
        <v>844</v>
      </c>
      <c r="E62">
        <v>2500</v>
      </c>
      <c r="F62">
        <v>193.9</v>
      </c>
      <c r="G62">
        <v>0.012</v>
      </c>
      <c r="H62">
        <v>2.33</v>
      </c>
      <c r="I62">
        <v>0</v>
      </c>
      <c r="J62">
        <v>2.33</v>
      </c>
      <c r="K62" t="s">
        <v>845</v>
      </c>
    </row>
    <row r="63" outlineLevel="2" spans="1:11">
      <c r="A63">
        <v>22</v>
      </c>
      <c r="B63" t="s">
        <v>843</v>
      </c>
      <c r="C63" t="s">
        <v>806</v>
      </c>
      <c r="D63" t="s">
        <v>844</v>
      </c>
      <c r="E63">
        <v>2500</v>
      </c>
      <c r="F63">
        <v>193.9</v>
      </c>
      <c r="G63">
        <v>0.012</v>
      </c>
      <c r="H63">
        <v>2.33</v>
      </c>
      <c r="I63">
        <v>0</v>
      </c>
      <c r="J63">
        <v>2.33</v>
      </c>
      <c r="K63" t="s">
        <v>845</v>
      </c>
    </row>
    <row r="64" outlineLevel="1" spans="1:11">
      <c r="B64" s="131" t="s">
        <v>846</v>
      </c>
      <c r="J64">
        <f>SUBTOTAL(9,J60:J63)</f>
        <v>9.32</v>
      </c>
      <c r="K64">
        <f>SUBTOTAL(9,K60:K63)</f>
        <v>0</v>
      </c>
    </row>
    <row r="65" outlineLevel="2" spans="1:11">
      <c r="A65">
        <v>12</v>
      </c>
      <c r="B65" t="s">
        <v>847</v>
      </c>
      <c r="C65" t="s">
        <v>806</v>
      </c>
      <c r="D65" t="s">
        <v>848</v>
      </c>
      <c r="E65">
        <v>2500</v>
      </c>
      <c r="F65">
        <v>193.9</v>
      </c>
      <c r="G65">
        <v>0.012</v>
      </c>
      <c r="H65">
        <v>2.33</v>
      </c>
      <c r="I65">
        <v>0</v>
      </c>
      <c r="J65">
        <v>2.33</v>
      </c>
      <c r="K65" t="s">
        <v>849</v>
      </c>
    </row>
    <row r="66" outlineLevel="2" spans="1:11">
      <c r="A66">
        <v>53</v>
      </c>
      <c r="B66" t="s">
        <v>847</v>
      </c>
      <c r="C66" t="s">
        <v>806</v>
      </c>
      <c r="D66" t="s">
        <v>848</v>
      </c>
      <c r="E66">
        <v>2500</v>
      </c>
      <c r="F66">
        <v>193.9</v>
      </c>
      <c r="G66">
        <v>0.012</v>
      </c>
      <c r="H66">
        <v>2.33</v>
      </c>
      <c r="I66">
        <v>0</v>
      </c>
      <c r="J66">
        <v>2.33</v>
      </c>
      <c r="K66" t="s">
        <v>849</v>
      </c>
    </row>
    <row r="67" outlineLevel="2" spans="1:11">
      <c r="A67">
        <v>47</v>
      </c>
      <c r="B67" t="s">
        <v>847</v>
      </c>
      <c r="C67" t="s">
        <v>806</v>
      </c>
      <c r="D67" t="s">
        <v>848</v>
      </c>
      <c r="E67">
        <v>2500</v>
      </c>
      <c r="F67">
        <v>193.9</v>
      </c>
      <c r="G67">
        <v>0.012</v>
      </c>
      <c r="H67">
        <v>2.33</v>
      </c>
      <c r="I67">
        <v>0</v>
      </c>
      <c r="J67">
        <v>2.33</v>
      </c>
      <c r="K67" t="s">
        <v>849</v>
      </c>
    </row>
    <row r="68" outlineLevel="2" spans="1:11">
      <c r="A68">
        <v>25</v>
      </c>
      <c r="B68" t="s">
        <v>847</v>
      </c>
      <c r="C68" t="s">
        <v>806</v>
      </c>
      <c r="D68" t="s">
        <v>848</v>
      </c>
      <c r="E68">
        <v>2500</v>
      </c>
      <c r="F68">
        <v>193.9</v>
      </c>
      <c r="G68">
        <v>0.012</v>
      </c>
      <c r="H68">
        <v>2.33</v>
      </c>
      <c r="I68">
        <v>0</v>
      </c>
      <c r="J68">
        <v>2.33</v>
      </c>
      <c r="K68" t="s">
        <v>849</v>
      </c>
    </row>
    <row r="69" outlineLevel="2" spans="1:11">
      <c r="A69">
        <v>12</v>
      </c>
      <c r="B69" t="s">
        <v>847</v>
      </c>
      <c r="C69" t="s">
        <v>806</v>
      </c>
      <c r="D69" t="s">
        <v>848</v>
      </c>
      <c r="E69">
        <v>2500</v>
      </c>
      <c r="F69">
        <v>193.9</v>
      </c>
      <c r="G69">
        <v>0.012</v>
      </c>
      <c r="H69">
        <v>2.33</v>
      </c>
      <c r="I69">
        <v>0</v>
      </c>
      <c r="J69">
        <v>2.33</v>
      </c>
      <c r="K69" t="s">
        <v>849</v>
      </c>
    </row>
    <row r="70" outlineLevel="2" spans="1:11">
      <c r="A70">
        <v>5</v>
      </c>
      <c r="B70" t="s">
        <v>847</v>
      </c>
      <c r="C70" t="s">
        <v>806</v>
      </c>
      <c r="D70" t="s">
        <v>848</v>
      </c>
      <c r="E70">
        <v>2500</v>
      </c>
      <c r="F70">
        <v>193.9</v>
      </c>
      <c r="G70">
        <v>0.012</v>
      </c>
      <c r="H70">
        <v>2.33</v>
      </c>
      <c r="I70">
        <v>0</v>
      </c>
      <c r="J70">
        <v>2.33</v>
      </c>
      <c r="K70" t="s">
        <v>849</v>
      </c>
    </row>
    <row r="71" outlineLevel="1" spans="1:11">
      <c r="B71" s="131" t="s">
        <v>850</v>
      </c>
      <c r="J71">
        <f>SUBTOTAL(9,J65:J70)</f>
        <v>13.98</v>
      </c>
      <c r="K71">
        <f>SUBTOTAL(9,K65:K70)</f>
        <v>0</v>
      </c>
    </row>
    <row r="72" outlineLevel="2" spans="1:11">
      <c r="A72">
        <v>74</v>
      </c>
      <c r="B72" t="s">
        <v>114</v>
      </c>
      <c r="C72" t="s">
        <v>806</v>
      </c>
      <c r="D72" t="s">
        <v>115</v>
      </c>
      <c r="E72">
        <v>3140.73</v>
      </c>
      <c r="F72">
        <v>3920.55</v>
      </c>
      <c r="G72">
        <v>0.006</v>
      </c>
      <c r="H72">
        <v>23.52</v>
      </c>
      <c r="I72">
        <v>0</v>
      </c>
      <c r="J72">
        <v>23.52</v>
      </c>
      <c r="K72" t="s">
        <v>851</v>
      </c>
    </row>
    <row r="73" outlineLevel="2" spans="1:11">
      <c r="A73">
        <v>57</v>
      </c>
      <c r="B73" t="s">
        <v>114</v>
      </c>
      <c r="C73" t="s">
        <v>806</v>
      </c>
      <c r="D73" t="s">
        <v>115</v>
      </c>
      <c r="E73">
        <v>3140.73</v>
      </c>
      <c r="F73">
        <v>3920.55</v>
      </c>
      <c r="G73">
        <v>0.006</v>
      </c>
      <c r="H73">
        <v>23.52</v>
      </c>
      <c r="I73">
        <v>0</v>
      </c>
      <c r="J73">
        <v>23.52</v>
      </c>
      <c r="K73" t="s">
        <v>851</v>
      </c>
    </row>
    <row r="74" outlineLevel="2" spans="1:11">
      <c r="A74">
        <v>58</v>
      </c>
      <c r="B74" t="s">
        <v>114</v>
      </c>
      <c r="C74" t="s">
        <v>806</v>
      </c>
      <c r="D74" t="s">
        <v>115</v>
      </c>
      <c r="E74">
        <v>3140.73</v>
      </c>
      <c r="F74">
        <v>3920.55</v>
      </c>
      <c r="G74">
        <v>0.006</v>
      </c>
      <c r="H74">
        <v>23.52</v>
      </c>
      <c r="I74">
        <v>0</v>
      </c>
      <c r="J74">
        <v>23.52</v>
      </c>
      <c r="K74" t="s">
        <v>851</v>
      </c>
    </row>
    <row r="75" outlineLevel="1" spans="1:11">
      <c r="B75" s="131" t="s">
        <v>852</v>
      </c>
      <c r="J75">
        <f>SUBTOTAL(9,J72:J74)</f>
        <v>70.56</v>
      </c>
      <c r="K75">
        <f>SUBTOTAL(9,K72:K74)</f>
        <v>0</v>
      </c>
    </row>
    <row r="76" outlineLevel="2" spans="1:11">
      <c r="A76">
        <v>1</v>
      </c>
      <c r="B76" t="s">
        <v>720</v>
      </c>
      <c r="C76" t="s">
        <v>806</v>
      </c>
      <c r="D76" t="s">
        <v>721</v>
      </c>
      <c r="E76">
        <v>2500</v>
      </c>
      <c r="F76">
        <v>3920.55</v>
      </c>
      <c r="G76">
        <v>0.006</v>
      </c>
      <c r="H76">
        <v>23.52</v>
      </c>
      <c r="I76">
        <v>0</v>
      </c>
      <c r="J76">
        <v>23.52</v>
      </c>
      <c r="K76" t="s">
        <v>853</v>
      </c>
    </row>
    <row r="77" outlineLevel="2" spans="1:11">
      <c r="A77">
        <v>251</v>
      </c>
      <c r="B77" t="s">
        <v>720</v>
      </c>
      <c r="C77" t="s">
        <v>806</v>
      </c>
      <c r="D77" t="s">
        <v>721</v>
      </c>
      <c r="E77">
        <v>2500</v>
      </c>
      <c r="F77">
        <v>3920.55</v>
      </c>
      <c r="G77">
        <v>0.006</v>
      </c>
      <c r="H77">
        <v>23.52</v>
      </c>
      <c r="I77">
        <v>0</v>
      </c>
      <c r="J77">
        <v>23.52</v>
      </c>
      <c r="K77" t="s">
        <v>853</v>
      </c>
    </row>
    <row r="78" outlineLevel="2" spans="1:11">
      <c r="A78">
        <v>104</v>
      </c>
      <c r="B78" t="s">
        <v>720</v>
      </c>
      <c r="C78" t="s">
        <v>806</v>
      </c>
      <c r="D78" t="s">
        <v>721</v>
      </c>
      <c r="E78">
        <v>2500</v>
      </c>
      <c r="F78">
        <v>3920.55</v>
      </c>
      <c r="G78">
        <v>0.006</v>
      </c>
      <c r="H78">
        <v>23.52</v>
      </c>
      <c r="I78">
        <v>0</v>
      </c>
      <c r="J78">
        <v>23.52</v>
      </c>
      <c r="K78" t="s">
        <v>853</v>
      </c>
    </row>
    <row r="79" outlineLevel="1" spans="1:11">
      <c r="B79" s="131" t="s">
        <v>854</v>
      </c>
      <c r="J79">
        <f>SUBTOTAL(9,J76:J78)</f>
        <v>70.56</v>
      </c>
      <c r="K79">
        <f>SUBTOTAL(9,K76:K78)</f>
        <v>0</v>
      </c>
    </row>
    <row r="80" outlineLevel="2" spans="1:11">
      <c r="A80">
        <v>162</v>
      </c>
      <c r="B80" t="s">
        <v>626</v>
      </c>
      <c r="C80" t="s">
        <v>806</v>
      </c>
      <c r="D80" t="s">
        <v>627</v>
      </c>
      <c r="E80">
        <v>3267.26</v>
      </c>
      <c r="F80">
        <v>3920.55</v>
      </c>
      <c r="G80">
        <v>0.006</v>
      </c>
      <c r="H80">
        <v>23.52</v>
      </c>
      <c r="I80">
        <v>0</v>
      </c>
      <c r="J80">
        <v>23.52</v>
      </c>
      <c r="K80" t="s">
        <v>855</v>
      </c>
    </row>
    <row r="81" outlineLevel="2" spans="1:11">
      <c r="A81">
        <v>288</v>
      </c>
      <c r="B81" t="s">
        <v>626</v>
      </c>
      <c r="C81" t="s">
        <v>806</v>
      </c>
      <c r="D81" t="s">
        <v>627</v>
      </c>
      <c r="E81">
        <v>3267.26</v>
      </c>
      <c r="F81">
        <v>3920.55</v>
      </c>
      <c r="G81">
        <v>0.006</v>
      </c>
      <c r="H81">
        <v>23.52</v>
      </c>
      <c r="I81">
        <v>0</v>
      </c>
      <c r="J81">
        <v>23.52</v>
      </c>
      <c r="K81" t="s">
        <v>855</v>
      </c>
    </row>
    <row r="82" outlineLevel="2" spans="1:11">
      <c r="A82">
        <v>224</v>
      </c>
      <c r="B82" t="s">
        <v>626</v>
      </c>
      <c r="C82" t="s">
        <v>806</v>
      </c>
      <c r="D82" t="s">
        <v>627</v>
      </c>
      <c r="E82">
        <v>3267.26</v>
      </c>
      <c r="F82">
        <v>3920.55</v>
      </c>
      <c r="G82">
        <v>0.006</v>
      </c>
      <c r="H82">
        <v>23.52</v>
      </c>
      <c r="I82">
        <v>0</v>
      </c>
      <c r="J82">
        <v>23.52</v>
      </c>
      <c r="K82" t="s">
        <v>855</v>
      </c>
    </row>
    <row r="83" outlineLevel="1" spans="1:11">
      <c r="B83" s="131" t="s">
        <v>856</v>
      </c>
      <c r="J83">
        <f>SUBTOTAL(9,J80:J82)</f>
        <v>70.56</v>
      </c>
      <c r="K83">
        <f>SUBTOTAL(9,K80:K82)</f>
        <v>0</v>
      </c>
    </row>
    <row r="84" outlineLevel="2" spans="1:11">
      <c r="A84">
        <v>135</v>
      </c>
      <c r="B84" t="s">
        <v>323</v>
      </c>
      <c r="C84" t="s">
        <v>806</v>
      </c>
      <c r="D84" t="s">
        <v>324</v>
      </c>
      <c r="E84">
        <v>3218.48</v>
      </c>
      <c r="F84">
        <v>3920.55</v>
      </c>
      <c r="G84">
        <v>0.006</v>
      </c>
      <c r="H84">
        <v>23.52</v>
      </c>
      <c r="I84">
        <v>0</v>
      </c>
      <c r="J84">
        <v>23.52</v>
      </c>
      <c r="K84" t="s">
        <v>857</v>
      </c>
    </row>
    <row r="85" outlineLevel="2" spans="1:11">
      <c r="A85">
        <v>231</v>
      </c>
      <c r="B85" t="s">
        <v>323</v>
      </c>
      <c r="C85" t="s">
        <v>806</v>
      </c>
      <c r="D85" t="s">
        <v>324</v>
      </c>
      <c r="E85">
        <v>3218.48</v>
      </c>
      <c r="F85">
        <v>3920.55</v>
      </c>
      <c r="G85">
        <v>0.006</v>
      </c>
      <c r="H85">
        <v>23.52</v>
      </c>
      <c r="I85">
        <v>0</v>
      </c>
      <c r="J85">
        <v>23.52</v>
      </c>
      <c r="K85" t="s">
        <v>857</v>
      </c>
    </row>
    <row r="86" outlineLevel="2" spans="1:11">
      <c r="A86">
        <v>136</v>
      </c>
      <c r="B86" t="s">
        <v>323</v>
      </c>
      <c r="C86" t="s">
        <v>806</v>
      </c>
      <c r="D86" t="s">
        <v>324</v>
      </c>
      <c r="E86">
        <v>3218.48</v>
      </c>
      <c r="F86">
        <v>3920.55</v>
      </c>
      <c r="G86">
        <v>0.006</v>
      </c>
      <c r="H86">
        <v>23.52</v>
      </c>
      <c r="I86">
        <v>0</v>
      </c>
      <c r="J86">
        <v>23.52</v>
      </c>
      <c r="K86" t="s">
        <v>857</v>
      </c>
    </row>
    <row r="87" outlineLevel="1" spans="1:11">
      <c r="B87" s="131" t="s">
        <v>858</v>
      </c>
      <c r="J87">
        <f>SUBTOTAL(9,J84:J86)</f>
        <v>70.56</v>
      </c>
      <c r="K87">
        <f>SUBTOTAL(9,K84:K86)</f>
        <v>0</v>
      </c>
    </row>
    <row r="88" outlineLevel="2" spans="1:11">
      <c r="A88">
        <v>10</v>
      </c>
      <c r="B88" t="s">
        <v>859</v>
      </c>
      <c r="C88" t="s">
        <v>806</v>
      </c>
      <c r="D88" t="s">
        <v>860</v>
      </c>
      <c r="E88">
        <v>2500</v>
      </c>
      <c r="F88">
        <v>193.9</v>
      </c>
      <c r="G88">
        <v>0.012</v>
      </c>
      <c r="H88">
        <v>2.33</v>
      </c>
      <c r="I88">
        <v>0</v>
      </c>
      <c r="J88">
        <v>2.33</v>
      </c>
      <c r="K88" t="s">
        <v>861</v>
      </c>
    </row>
    <row r="89" outlineLevel="2" spans="1:11">
      <c r="A89">
        <v>1</v>
      </c>
      <c r="B89" t="s">
        <v>859</v>
      </c>
      <c r="C89" t="s">
        <v>806</v>
      </c>
      <c r="D89" t="s">
        <v>860</v>
      </c>
      <c r="E89">
        <v>2500</v>
      </c>
      <c r="F89">
        <v>193.9</v>
      </c>
      <c r="G89">
        <v>0.012</v>
      </c>
      <c r="H89">
        <v>2.33</v>
      </c>
      <c r="I89">
        <v>0</v>
      </c>
      <c r="J89">
        <v>2.33</v>
      </c>
      <c r="K89" t="s">
        <v>861</v>
      </c>
    </row>
    <row r="90" outlineLevel="2" spans="1:11">
      <c r="A90">
        <v>15</v>
      </c>
      <c r="B90" t="s">
        <v>859</v>
      </c>
      <c r="C90" t="s">
        <v>806</v>
      </c>
      <c r="D90" t="s">
        <v>860</v>
      </c>
      <c r="E90">
        <v>2500</v>
      </c>
      <c r="F90">
        <v>193.9</v>
      </c>
      <c r="G90">
        <v>0.012</v>
      </c>
      <c r="H90">
        <v>2.33</v>
      </c>
      <c r="I90">
        <v>0</v>
      </c>
      <c r="J90">
        <v>2.33</v>
      </c>
      <c r="K90" t="s">
        <v>861</v>
      </c>
    </row>
    <row r="91" outlineLevel="2" spans="1:11">
      <c r="A91">
        <v>28</v>
      </c>
      <c r="B91" t="s">
        <v>859</v>
      </c>
      <c r="C91" t="s">
        <v>806</v>
      </c>
      <c r="D91" t="s">
        <v>860</v>
      </c>
      <c r="E91">
        <v>2500</v>
      </c>
      <c r="F91">
        <v>193.9</v>
      </c>
      <c r="G91">
        <v>0.012</v>
      </c>
      <c r="H91">
        <v>2.33</v>
      </c>
      <c r="I91">
        <v>0</v>
      </c>
      <c r="J91">
        <v>2.33</v>
      </c>
      <c r="K91" t="s">
        <v>861</v>
      </c>
    </row>
    <row r="92" outlineLevel="2" spans="1:11">
      <c r="A92">
        <v>11</v>
      </c>
      <c r="B92" t="s">
        <v>859</v>
      </c>
      <c r="C92" t="s">
        <v>806</v>
      </c>
      <c r="D92" t="s">
        <v>860</v>
      </c>
      <c r="E92">
        <v>2500</v>
      </c>
      <c r="F92">
        <v>193.9</v>
      </c>
      <c r="G92">
        <v>0.012</v>
      </c>
      <c r="H92">
        <v>2.33</v>
      </c>
      <c r="I92">
        <v>0</v>
      </c>
      <c r="J92">
        <v>2.33</v>
      </c>
      <c r="K92" t="s">
        <v>861</v>
      </c>
    </row>
    <row r="93" outlineLevel="1" spans="1:11">
      <c r="B93" s="131" t="s">
        <v>862</v>
      </c>
      <c r="J93">
        <f>SUBTOTAL(9,J88:J92)</f>
        <v>11.65</v>
      </c>
      <c r="K93">
        <f>SUBTOTAL(9,K88:K92)</f>
        <v>0</v>
      </c>
    </row>
    <row r="94" outlineLevel="2" spans="1:11">
      <c r="A94">
        <v>183</v>
      </c>
      <c r="B94" t="s">
        <v>253</v>
      </c>
      <c r="C94" t="s">
        <v>806</v>
      </c>
      <c r="D94" t="s">
        <v>254</v>
      </c>
      <c r="E94">
        <v>3358.56</v>
      </c>
      <c r="F94">
        <v>3920.55</v>
      </c>
      <c r="G94">
        <v>0.006</v>
      </c>
      <c r="H94">
        <v>23.52</v>
      </c>
      <c r="I94">
        <v>0</v>
      </c>
      <c r="J94">
        <v>23.52</v>
      </c>
      <c r="K94" t="s">
        <v>863</v>
      </c>
    </row>
    <row r="95" outlineLevel="2" spans="1:11">
      <c r="A95">
        <v>150</v>
      </c>
      <c r="B95" t="s">
        <v>253</v>
      </c>
      <c r="C95" t="s">
        <v>806</v>
      </c>
      <c r="D95" t="s">
        <v>254</v>
      </c>
      <c r="E95">
        <v>3358.56</v>
      </c>
      <c r="F95">
        <v>3920.55</v>
      </c>
      <c r="G95">
        <v>0.006</v>
      </c>
      <c r="H95">
        <v>23.52</v>
      </c>
      <c r="I95">
        <v>0</v>
      </c>
      <c r="J95">
        <v>23.52</v>
      </c>
      <c r="K95" t="s">
        <v>863</v>
      </c>
    </row>
    <row r="96" outlineLevel="2" spans="1:11">
      <c r="A96">
        <v>121</v>
      </c>
      <c r="B96" t="s">
        <v>253</v>
      </c>
      <c r="C96" t="s">
        <v>806</v>
      </c>
      <c r="D96" t="s">
        <v>254</v>
      </c>
      <c r="E96">
        <v>3358.56</v>
      </c>
      <c r="F96">
        <v>3920.55</v>
      </c>
      <c r="G96">
        <v>0.006</v>
      </c>
      <c r="H96">
        <v>23.52</v>
      </c>
      <c r="I96">
        <v>0</v>
      </c>
      <c r="J96">
        <v>23.52</v>
      </c>
      <c r="K96" t="s">
        <v>863</v>
      </c>
    </row>
    <row r="97" outlineLevel="1" spans="1:11">
      <c r="B97" s="131" t="s">
        <v>864</v>
      </c>
      <c r="J97">
        <f>SUBTOTAL(9,J94:J96)</f>
        <v>70.56</v>
      </c>
      <c r="K97">
        <f>SUBTOTAL(9,K94:K96)</f>
        <v>0</v>
      </c>
    </row>
    <row r="98" outlineLevel="2" spans="1:11">
      <c r="A98">
        <v>43</v>
      </c>
      <c r="B98" t="s">
        <v>865</v>
      </c>
      <c r="C98" t="s">
        <v>806</v>
      </c>
      <c r="D98" t="s">
        <v>866</v>
      </c>
      <c r="E98">
        <v>2500</v>
      </c>
      <c r="F98">
        <v>193.9</v>
      </c>
      <c r="G98">
        <v>0.012</v>
      </c>
      <c r="H98">
        <v>2.33</v>
      </c>
      <c r="I98">
        <v>0</v>
      </c>
      <c r="J98">
        <v>2.33</v>
      </c>
      <c r="K98" t="s">
        <v>867</v>
      </c>
    </row>
    <row r="99" outlineLevel="2" spans="1:11">
      <c r="A99">
        <v>8</v>
      </c>
      <c r="B99" t="s">
        <v>865</v>
      </c>
      <c r="C99" t="s">
        <v>806</v>
      </c>
      <c r="D99" t="s">
        <v>866</v>
      </c>
      <c r="E99">
        <v>2500</v>
      </c>
      <c r="F99">
        <v>193.9</v>
      </c>
      <c r="G99">
        <v>0.012</v>
      </c>
      <c r="H99">
        <v>2.33</v>
      </c>
      <c r="I99">
        <v>0</v>
      </c>
      <c r="J99">
        <v>2.33</v>
      </c>
      <c r="K99" t="s">
        <v>867</v>
      </c>
    </row>
    <row r="100" outlineLevel="2" spans="1:11">
      <c r="A100">
        <v>27</v>
      </c>
      <c r="B100" t="s">
        <v>865</v>
      </c>
      <c r="C100" t="s">
        <v>806</v>
      </c>
      <c r="D100" t="s">
        <v>866</v>
      </c>
      <c r="E100">
        <v>2500</v>
      </c>
      <c r="F100">
        <v>193.9</v>
      </c>
      <c r="G100">
        <v>0.012</v>
      </c>
      <c r="H100">
        <v>2.33</v>
      </c>
      <c r="I100">
        <v>0</v>
      </c>
      <c r="J100">
        <v>2.33</v>
      </c>
      <c r="K100" t="s">
        <v>867</v>
      </c>
    </row>
    <row r="101" outlineLevel="2" spans="1:11">
      <c r="A101">
        <v>6</v>
      </c>
      <c r="B101" t="s">
        <v>865</v>
      </c>
      <c r="C101" t="s">
        <v>806</v>
      </c>
      <c r="D101" t="s">
        <v>866</v>
      </c>
      <c r="E101">
        <v>2500</v>
      </c>
      <c r="F101">
        <v>193.9</v>
      </c>
      <c r="G101">
        <v>0.012</v>
      </c>
      <c r="H101">
        <v>2.33</v>
      </c>
      <c r="I101">
        <v>0</v>
      </c>
      <c r="J101">
        <v>2.33</v>
      </c>
      <c r="K101" t="s">
        <v>867</v>
      </c>
    </row>
    <row r="102" outlineLevel="2" spans="1:11">
      <c r="A102">
        <v>8</v>
      </c>
      <c r="B102" t="s">
        <v>865</v>
      </c>
      <c r="C102" t="s">
        <v>806</v>
      </c>
      <c r="D102" t="s">
        <v>866</v>
      </c>
      <c r="E102">
        <v>2500</v>
      </c>
      <c r="F102">
        <v>193.9</v>
      </c>
      <c r="G102">
        <v>0.012</v>
      </c>
      <c r="H102">
        <v>2.33</v>
      </c>
      <c r="I102">
        <v>0</v>
      </c>
      <c r="J102">
        <v>2.33</v>
      </c>
      <c r="K102" t="s">
        <v>867</v>
      </c>
    </row>
    <row r="103" outlineLevel="1" spans="1:11">
      <c r="B103" s="131" t="s">
        <v>868</v>
      </c>
      <c r="J103">
        <f>SUBTOTAL(9,J98:J102)</f>
        <v>11.65</v>
      </c>
      <c r="K103">
        <f>SUBTOTAL(9,K98:K102)</f>
        <v>0</v>
      </c>
    </row>
    <row r="104" outlineLevel="2" spans="1:11">
      <c r="A104">
        <v>26</v>
      </c>
      <c r="B104" t="s">
        <v>869</v>
      </c>
      <c r="C104" t="s">
        <v>806</v>
      </c>
      <c r="D104" t="s">
        <v>870</v>
      </c>
      <c r="E104">
        <v>2500</v>
      </c>
      <c r="F104">
        <v>193.9</v>
      </c>
      <c r="G104">
        <v>0.012</v>
      </c>
      <c r="H104">
        <v>2.33</v>
      </c>
      <c r="I104">
        <v>0</v>
      </c>
      <c r="J104">
        <v>2.33</v>
      </c>
      <c r="K104" t="s">
        <v>871</v>
      </c>
    </row>
    <row r="105" outlineLevel="1" spans="1:11">
      <c r="B105" s="131" t="s">
        <v>872</v>
      </c>
      <c r="J105">
        <f>SUBTOTAL(9,J104)</f>
        <v>2.33</v>
      </c>
      <c r="K105">
        <f>SUBTOTAL(9,K104)</f>
        <v>0</v>
      </c>
    </row>
    <row r="106" outlineLevel="2" spans="1:11">
      <c r="A106">
        <v>242</v>
      </c>
      <c r="B106" t="s">
        <v>578</v>
      </c>
      <c r="C106" t="s">
        <v>806</v>
      </c>
      <c r="D106" t="s">
        <v>579</v>
      </c>
      <c r="E106">
        <v>3298.1</v>
      </c>
      <c r="F106">
        <v>3920.55</v>
      </c>
      <c r="G106">
        <v>0.006</v>
      </c>
      <c r="H106">
        <v>23.52</v>
      </c>
      <c r="I106">
        <v>0</v>
      </c>
      <c r="J106">
        <v>23.52</v>
      </c>
      <c r="K106" t="s">
        <v>873</v>
      </c>
    </row>
    <row r="107" outlineLevel="2" spans="1:11">
      <c r="A107">
        <v>35</v>
      </c>
      <c r="B107" t="s">
        <v>578</v>
      </c>
      <c r="C107" t="s">
        <v>806</v>
      </c>
      <c r="D107" t="s">
        <v>579</v>
      </c>
      <c r="E107">
        <v>3298.1</v>
      </c>
      <c r="F107">
        <v>3920.55</v>
      </c>
      <c r="G107">
        <v>0.006</v>
      </c>
      <c r="H107">
        <v>23.52</v>
      </c>
      <c r="I107">
        <v>0</v>
      </c>
      <c r="J107">
        <v>23.52</v>
      </c>
      <c r="K107" t="s">
        <v>873</v>
      </c>
    </row>
    <row r="108" outlineLevel="2" spans="1:11">
      <c r="A108">
        <v>107</v>
      </c>
      <c r="B108" t="s">
        <v>578</v>
      </c>
      <c r="C108" t="s">
        <v>806</v>
      </c>
      <c r="D108" t="s">
        <v>579</v>
      </c>
      <c r="E108">
        <v>3298.1</v>
      </c>
      <c r="F108">
        <v>3920.55</v>
      </c>
      <c r="G108">
        <v>0.006</v>
      </c>
      <c r="H108">
        <v>23.52</v>
      </c>
      <c r="I108">
        <v>0</v>
      </c>
      <c r="J108">
        <v>23.52</v>
      </c>
      <c r="K108" t="s">
        <v>873</v>
      </c>
    </row>
    <row r="109" outlineLevel="1" spans="1:11">
      <c r="B109" s="131" t="s">
        <v>874</v>
      </c>
      <c r="J109">
        <f>SUBTOTAL(9,J106:J108)</f>
        <v>70.56</v>
      </c>
      <c r="K109">
        <f>SUBTOTAL(9,K106:K108)</f>
        <v>0</v>
      </c>
    </row>
    <row r="110" outlineLevel="2" spans="1:11">
      <c r="A110">
        <v>65</v>
      </c>
      <c r="B110" t="s">
        <v>136</v>
      </c>
      <c r="C110" t="s">
        <v>806</v>
      </c>
      <c r="D110" t="s">
        <v>137</v>
      </c>
      <c r="E110">
        <v>2951.71</v>
      </c>
      <c r="F110">
        <v>3920.55</v>
      </c>
      <c r="G110">
        <v>0.006</v>
      </c>
      <c r="H110">
        <v>23.52</v>
      </c>
      <c r="I110">
        <v>0</v>
      </c>
      <c r="J110">
        <v>23.52</v>
      </c>
      <c r="K110" t="s">
        <v>875</v>
      </c>
    </row>
    <row r="111" outlineLevel="2" spans="1:11">
      <c r="A111">
        <v>266</v>
      </c>
      <c r="B111" t="s">
        <v>136</v>
      </c>
      <c r="C111" t="s">
        <v>806</v>
      </c>
      <c r="D111" t="s">
        <v>137</v>
      </c>
      <c r="E111">
        <v>2951.71</v>
      </c>
      <c r="F111">
        <v>3920.55</v>
      </c>
      <c r="G111">
        <v>0.006</v>
      </c>
      <c r="H111">
        <v>23.52</v>
      </c>
      <c r="I111">
        <v>0</v>
      </c>
      <c r="J111">
        <v>23.52</v>
      </c>
      <c r="K111" t="s">
        <v>875</v>
      </c>
    </row>
    <row r="112" outlineLevel="2" spans="1:11">
      <c r="A112">
        <v>193</v>
      </c>
      <c r="B112" t="s">
        <v>136</v>
      </c>
      <c r="C112" t="s">
        <v>806</v>
      </c>
      <c r="D112" t="s">
        <v>137</v>
      </c>
      <c r="E112">
        <v>2951.71</v>
      </c>
      <c r="F112">
        <v>3920.55</v>
      </c>
      <c r="G112">
        <v>0.006</v>
      </c>
      <c r="H112">
        <v>23.52</v>
      </c>
      <c r="I112">
        <v>0</v>
      </c>
      <c r="J112">
        <v>23.52</v>
      </c>
      <c r="K112" t="s">
        <v>875</v>
      </c>
    </row>
    <row r="113" outlineLevel="1" spans="1:11">
      <c r="B113" s="131" t="s">
        <v>876</v>
      </c>
      <c r="J113">
        <f>SUBTOTAL(9,J110:J112)</f>
        <v>70.56</v>
      </c>
      <c r="K113">
        <f>SUBTOTAL(9,K110:K112)</f>
        <v>0</v>
      </c>
    </row>
    <row r="114" outlineLevel="2" spans="1:11">
      <c r="A114">
        <v>240</v>
      </c>
      <c r="B114" t="s">
        <v>271</v>
      </c>
      <c r="C114" t="s">
        <v>806</v>
      </c>
      <c r="D114" t="s">
        <v>272</v>
      </c>
      <c r="E114">
        <v>3379.47</v>
      </c>
      <c r="F114">
        <v>3920.55</v>
      </c>
      <c r="G114">
        <v>0.006</v>
      </c>
      <c r="H114">
        <v>23.52</v>
      </c>
      <c r="I114">
        <v>0</v>
      </c>
      <c r="J114">
        <v>23.52</v>
      </c>
      <c r="K114" t="s">
        <v>877</v>
      </c>
    </row>
    <row r="115" outlineLevel="2" spans="1:11">
      <c r="A115">
        <v>170</v>
      </c>
      <c r="B115" t="s">
        <v>271</v>
      </c>
      <c r="C115" t="s">
        <v>806</v>
      </c>
      <c r="D115" t="s">
        <v>272</v>
      </c>
      <c r="E115">
        <v>3379.47</v>
      </c>
      <c r="F115">
        <v>3920.55</v>
      </c>
      <c r="G115">
        <v>0.006</v>
      </c>
      <c r="H115">
        <v>23.52</v>
      </c>
      <c r="I115">
        <v>0</v>
      </c>
      <c r="J115">
        <v>23.52</v>
      </c>
      <c r="K115" t="s">
        <v>877</v>
      </c>
    </row>
    <row r="116" outlineLevel="2" spans="1:11">
      <c r="A116">
        <v>202</v>
      </c>
      <c r="B116" t="s">
        <v>271</v>
      </c>
      <c r="C116" t="s">
        <v>806</v>
      </c>
      <c r="D116" t="s">
        <v>272</v>
      </c>
      <c r="E116">
        <v>3379.47</v>
      </c>
      <c r="F116">
        <v>3920.55</v>
      </c>
      <c r="G116">
        <v>0.006</v>
      </c>
      <c r="H116">
        <v>23.52</v>
      </c>
      <c r="I116">
        <v>0</v>
      </c>
      <c r="J116">
        <v>23.52</v>
      </c>
      <c r="K116" t="s">
        <v>877</v>
      </c>
    </row>
    <row r="117" outlineLevel="1" spans="1:11">
      <c r="B117" s="131" t="s">
        <v>878</v>
      </c>
      <c r="J117">
        <f>SUBTOTAL(9,J114:J116)</f>
        <v>70.56</v>
      </c>
      <c r="K117">
        <f>SUBTOTAL(9,K114:K116)</f>
        <v>0</v>
      </c>
    </row>
    <row r="118" outlineLevel="2" spans="1:11">
      <c r="A118">
        <v>241</v>
      </c>
      <c r="B118" t="s">
        <v>546</v>
      </c>
      <c r="C118" t="s">
        <v>806</v>
      </c>
      <c r="D118" t="s">
        <v>547</v>
      </c>
      <c r="E118">
        <v>3139.8</v>
      </c>
      <c r="F118">
        <v>3920.55</v>
      </c>
      <c r="G118">
        <v>0.006</v>
      </c>
      <c r="H118">
        <v>23.52</v>
      </c>
      <c r="I118">
        <v>0</v>
      </c>
      <c r="J118">
        <v>23.52</v>
      </c>
      <c r="K118" t="s">
        <v>879</v>
      </c>
    </row>
    <row r="119" outlineLevel="2" spans="1:11">
      <c r="A119">
        <v>14</v>
      </c>
      <c r="B119" t="s">
        <v>546</v>
      </c>
      <c r="C119" t="s">
        <v>806</v>
      </c>
      <c r="D119" t="s">
        <v>547</v>
      </c>
      <c r="E119">
        <v>3139.8</v>
      </c>
      <c r="F119">
        <v>3920.55</v>
      </c>
      <c r="G119">
        <v>0.006</v>
      </c>
      <c r="H119">
        <v>23.52</v>
      </c>
      <c r="I119">
        <v>0</v>
      </c>
      <c r="J119">
        <v>23.52</v>
      </c>
      <c r="K119" t="s">
        <v>879</v>
      </c>
    </row>
    <row r="120" outlineLevel="2" spans="1:11">
      <c r="A120">
        <v>171</v>
      </c>
      <c r="B120" t="s">
        <v>546</v>
      </c>
      <c r="C120" t="s">
        <v>806</v>
      </c>
      <c r="D120" t="s">
        <v>547</v>
      </c>
      <c r="E120">
        <v>3139.8</v>
      </c>
      <c r="F120">
        <v>3920.55</v>
      </c>
      <c r="G120">
        <v>0.006</v>
      </c>
      <c r="H120">
        <v>23.52</v>
      </c>
      <c r="I120">
        <v>0</v>
      </c>
      <c r="J120">
        <v>23.52</v>
      </c>
      <c r="K120" t="s">
        <v>879</v>
      </c>
    </row>
    <row r="121" outlineLevel="1" spans="1:11">
      <c r="B121" s="131" t="s">
        <v>880</v>
      </c>
      <c r="J121">
        <f>SUBTOTAL(9,J118:J120)</f>
        <v>70.56</v>
      </c>
      <c r="K121">
        <f>SUBTOTAL(9,K118:K120)</f>
        <v>0</v>
      </c>
    </row>
    <row r="122" outlineLevel="2" spans="1:11">
      <c r="A122">
        <v>99</v>
      </c>
      <c r="B122" t="s">
        <v>588</v>
      </c>
      <c r="C122" t="s">
        <v>806</v>
      </c>
      <c r="D122" t="s">
        <v>589</v>
      </c>
      <c r="E122">
        <v>3343.96</v>
      </c>
      <c r="F122">
        <v>3920.55</v>
      </c>
      <c r="G122">
        <v>0.006</v>
      </c>
      <c r="H122">
        <v>23.52</v>
      </c>
      <c r="I122">
        <v>0</v>
      </c>
      <c r="J122">
        <v>23.52</v>
      </c>
      <c r="K122" t="s">
        <v>881</v>
      </c>
    </row>
    <row r="123" outlineLevel="2" spans="1:11">
      <c r="A123">
        <v>186</v>
      </c>
      <c r="B123" t="s">
        <v>588</v>
      </c>
      <c r="C123" t="s">
        <v>806</v>
      </c>
      <c r="D123" t="s">
        <v>589</v>
      </c>
      <c r="E123">
        <v>3343.96</v>
      </c>
      <c r="F123">
        <v>3920.55</v>
      </c>
      <c r="G123">
        <v>0.006</v>
      </c>
      <c r="H123">
        <v>23.52</v>
      </c>
      <c r="I123">
        <v>0</v>
      </c>
      <c r="J123">
        <v>23.52</v>
      </c>
      <c r="K123" t="s">
        <v>881</v>
      </c>
    </row>
    <row r="124" outlineLevel="2" spans="1:11">
      <c r="A124">
        <v>127</v>
      </c>
      <c r="B124" t="s">
        <v>588</v>
      </c>
      <c r="C124" t="s">
        <v>806</v>
      </c>
      <c r="D124" t="s">
        <v>589</v>
      </c>
      <c r="E124">
        <v>3343.96</v>
      </c>
      <c r="F124">
        <v>3920.55</v>
      </c>
      <c r="G124">
        <v>0.006</v>
      </c>
      <c r="H124">
        <v>23.52</v>
      </c>
      <c r="I124">
        <v>0</v>
      </c>
      <c r="J124">
        <v>23.52</v>
      </c>
      <c r="K124" t="s">
        <v>881</v>
      </c>
    </row>
    <row r="125" outlineLevel="1" spans="1:11">
      <c r="B125" s="131" t="s">
        <v>882</v>
      </c>
      <c r="J125">
        <f>SUBTOTAL(9,J122:J124)</f>
        <v>70.56</v>
      </c>
      <c r="K125">
        <f>SUBTOTAL(9,K122:K124)</f>
        <v>0</v>
      </c>
    </row>
    <row r="126" outlineLevel="2" spans="1:11">
      <c r="A126">
        <v>133</v>
      </c>
      <c r="B126" t="s">
        <v>352</v>
      </c>
      <c r="C126" t="s">
        <v>806</v>
      </c>
      <c r="D126" t="s">
        <v>353</v>
      </c>
      <c r="E126">
        <v>3005.45</v>
      </c>
      <c r="F126">
        <v>3920.55</v>
      </c>
      <c r="G126">
        <v>0.006</v>
      </c>
      <c r="H126">
        <v>23.52</v>
      </c>
      <c r="I126">
        <v>0</v>
      </c>
      <c r="J126">
        <v>23.52</v>
      </c>
      <c r="K126" t="s">
        <v>883</v>
      </c>
    </row>
    <row r="127" outlineLevel="1" spans="1:11">
      <c r="B127" s="131" t="s">
        <v>884</v>
      </c>
      <c r="J127">
        <f>SUBTOTAL(9,J126)</f>
        <v>23.52</v>
      </c>
      <c r="K127">
        <f>SUBTOTAL(9,K126)</f>
        <v>0</v>
      </c>
    </row>
    <row r="128" outlineLevel="2" spans="1:11">
      <c r="A128">
        <v>112</v>
      </c>
      <c r="B128" t="s">
        <v>460</v>
      </c>
      <c r="C128" t="s">
        <v>806</v>
      </c>
      <c r="D128" t="s">
        <v>461</v>
      </c>
      <c r="E128">
        <v>3606.93</v>
      </c>
      <c r="F128">
        <v>3920.55</v>
      </c>
      <c r="G128">
        <v>0.006</v>
      </c>
      <c r="H128">
        <v>23.52</v>
      </c>
      <c r="I128">
        <v>0</v>
      </c>
      <c r="J128">
        <v>23.52</v>
      </c>
      <c r="K128" t="s">
        <v>885</v>
      </c>
    </row>
    <row r="129" outlineLevel="2" spans="1:11">
      <c r="A129">
        <v>250</v>
      </c>
      <c r="B129" t="s">
        <v>460</v>
      </c>
      <c r="C129" t="s">
        <v>806</v>
      </c>
      <c r="D129" t="s">
        <v>461</v>
      </c>
      <c r="E129">
        <v>3606.93</v>
      </c>
      <c r="F129">
        <v>3920.55</v>
      </c>
      <c r="G129">
        <v>0.006</v>
      </c>
      <c r="H129">
        <v>23.52</v>
      </c>
      <c r="I129">
        <v>0</v>
      </c>
      <c r="J129">
        <v>23.52</v>
      </c>
      <c r="K129" t="s">
        <v>885</v>
      </c>
    </row>
    <row r="130" outlineLevel="2" spans="1:11">
      <c r="A130">
        <v>40</v>
      </c>
      <c r="B130" t="s">
        <v>460</v>
      </c>
      <c r="C130" t="s">
        <v>806</v>
      </c>
      <c r="D130" t="s">
        <v>461</v>
      </c>
      <c r="E130">
        <v>3606.93</v>
      </c>
      <c r="F130">
        <v>3920.55</v>
      </c>
      <c r="G130">
        <v>0.006</v>
      </c>
      <c r="H130">
        <v>23.52</v>
      </c>
      <c r="I130">
        <v>0</v>
      </c>
      <c r="J130">
        <v>23.52</v>
      </c>
      <c r="K130" t="s">
        <v>885</v>
      </c>
    </row>
    <row r="131" outlineLevel="1" spans="1:11">
      <c r="B131" s="131" t="s">
        <v>886</v>
      </c>
      <c r="J131">
        <f>SUBTOTAL(9,J128:J130)</f>
        <v>70.56</v>
      </c>
      <c r="K131">
        <f>SUBTOTAL(9,K128:K130)</f>
        <v>0</v>
      </c>
    </row>
    <row r="132" outlineLevel="2" spans="1:11">
      <c r="A132">
        <v>139</v>
      </c>
      <c r="B132" t="s">
        <v>325</v>
      </c>
      <c r="C132" t="s">
        <v>806</v>
      </c>
      <c r="D132" t="s">
        <v>326</v>
      </c>
      <c r="E132">
        <v>3660</v>
      </c>
      <c r="F132">
        <v>3920.55</v>
      </c>
      <c r="G132">
        <v>0.006</v>
      </c>
      <c r="H132">
        <v>23.52</v>
      </c>
      <c r="I132">
        <v>0</v>
      </c>
      <c r="J132">
        <v>23.52</v>
      </c>
      <c r="K132" t="s">
        <v>887</v>
      </c>
    </row>
    <row r="133" outlineLevel="2" spans="1:11">
      <c r="A133">
        <v>200</v>
      </c>
      <c r="B133" t="s">
        <v>325</v>
      </c>
      <c r="C133" t="s">
        <v>806</v>
      </c>
      <c r="D133" t="s">
        <v>326</v>
      </c>
      <c r="E133">
        <v>3660</v>
      </c>
      <c r="F133">
        <v>3920.55</v>
      </c>
      <c r="G133">
        <v>0.006</v>
      </c>
      <c r="H133">
        <v>23.52</v>
      </c>
      <c r="I133">
        <v>0</v>
      </c>
      <c r="J133">
        <v>23.52</v>
      </c>
      <c r="K133" t="s">
        <v>887</v>
      </c>
    </row>
    <row r="134" outlineLevel="2" spans="1:11">
      <c r="A134">
        <v>16</v>
      </c>
      <c r="B134" t="s">
        <v>325</v>
      </c>
      <c r="C134" t="s">
        <v>806</v>
      </c>
      <c r="D134" t="s">
        <v>326</v>
      </c>
      <c r="E134">
        <v>3660</v>
      </c>
      <c r="F134">
        <v>3920.55</v>
      </c>
      <c r="G134">
        <v>0.006</v>
      </c>
      <c r="H134">
        <v>23.52</v>
      </c>
      <c r="I134">
        <v>0</v>
      </c>
      <c r="J134">
        <v>23.52</v>
      </c>
      <c r="K134" t="s">
        <v>887</v>
      </c>
    </row>
    <row r="135" outlineLevel="1" spans="1:11">
      <c r="B135" s="131" t="s">
        <v>888</v>
      </c>
      <c r="J135">
        <f>SUBTOTAL(9,J132:J134)</f>
        <v>70.56</v>
      </c>
      <c r="K135">
        <f>SUBTOTAL(9,K132:K134)</f>
        <v>0</v>
      </c>
    </row>
    <row r="136" outlineLevel="2" spans="1:11">
      <c r="A136">
        <v>84</v>
      </c>
      <c r="B136" t="s">
        <v>710</v>
      </c>
      <c r="C136" t="s">
        <v>806</v>
      </c>
      <c r="D136" t="s">
        <v>711</v>
      </c>
      <c r="E136">
        <v>2500</v>
      </c>
      <c r="F136">
        <v>3920.55</v>
      </c>
      <c r="G136">
        <v>0.006</v>
      </c>
      <c r="H136">
        <v>23.52</v>
      </c>
      <c r="I136">
        <v>0</v>
      </c>
      <c r="J136">
        <v>23.52</v>
      </c>
      <c r="K136" t="s">
        <v>889</v>
      </c>
    </row>
    <row r="137" outlineLevel="2" spans="1:11">
      <c r="A137">
        <v>202</v>
      </c>
      <c r="B137" t="s">
        <v>710</v>
      </c>
      <c r="C137" t="s">
        <v>806</v>
      </c>
      <c r="D137" t="s">
        <v>711</v>
      </c>
      <c r="E137">
        <v>2500</v>
      </c>
      <c r="F137">
        <v>3920.55</v>
      </c>
      <c r="G137">
        <v>0.006</v>
      </c>
      <c r="H137">
        <v>23.52</v>
      </c>
      <c r="I137">
        <v>0</v>
      </c>
      <c r="J137">
        <v>23.52</v>
      </c>
      <c r="K137" t="s">
        <v>889</v>
      </c>
    </row>
    <row r="138" outlineLevel="2" spans="1:11">
      <c r="A138">
        <v>166</v>
      </c>
      <c r="B138" t="s">
        <v>710</v>
      </c>
      <c r="C138" t="s">
        <v>806</v>
      </c>
      <c r="D138" t="s">
        <v>711</v>
      </c>
      <c r="E138">
        <v>2500</v>
      </c>
      <c r="F138">
        <v>3920.55</v>
      </c>
      <c r="G138">
        <v>0.006</v>
      </c>
      <c r="H138">
        <v>23.52</v>
      </c>
      <c r="I138">
        <v>0</v>
      </c>
      <c r="J138">
        <v>23.52</v>
      </c>
      <c r="K138" t="s">
        <v>889</v>
      </c>
    </row>
    <row r="139" outlineLevel="1" spans="1:11">
      <c r="B139" s="131" t="s">
        <v>890</v>
      </c>
      <c r="J139">
        <f>SUBTOTAL(9,J136:J138)</f>
        <v>70.56</v>
      </c>
      <c r="K139">
        <f>SUBTOTAL(9,K136:K138)</f>
        <v>0</v>
      </c>
    </row>
    <row r="140" outlineLevel="2" spans="1:11">
      <c r="A140">
        <v>104</v>
      </c>
      <c r="B140" t="s">
        <v>255</v>
      </c>
      <c r="C140" t="s">
        <v>806</v>
      </c>
      <c r="D140" t="s">
        <v>256</v>
      </c>
      <c r="E140">
        <v>3476.95</v>
      </c>
      <c r="F140">
        <v>3920.55</v>
      </c>
      <c r="G140">
        <v>0.006</v>
      </c>
      <c r="H140">
        <v>23.52</v>
      </c>
      <c r="I140">
        <v>0</v>
      </c>
      <c r="J140">
        <v>23.52</v>
      </c>
      <c r="K140" t="s">
        <v>891</v>
      </c>
    </row>
    <row r="141" outlineLevel="2" spans="1:11">
      <c r="A141">
        <v>107</v>
      </c>
      <c r="B141" t="s">
        <v>255</v>
      </c>
      <c r="C141" t="s">
        <v>806</v>
      </c>
      <c r="D141" t="s">
        <v>256</v>
      </c>
      <c r="E141">
        <v>3476.95</v>
      </c>
      <c r="F141">
        <v>3920.55</v>
      </c>
      <c r="G141">
        <v>0.006</v>
      </c>
      <c r="H141">
        <v>23.52</v>
      </c>
      <c r="I141">
        <v>0</v>
      </c>
      <c r="J141">
        <v>23.52</v>
      </c>
      <c r="K141" t="s">
        <v>891</v>
      </c>
    </row>
    <row r="142" outlineLevel="2" spans="1:11">
      <c r="A142">
        <v>175</v>
      </c>
      <c r="B142" t="s">
        <v>255</v>
      </c>
      <c r="C142" t="s">
        <v>806</v>
      </c>
      <c r="D142" t="s">
        <v>256</v>
      </c>
      <c r="E142">
        <v>3476.95</v>
      </c>
      <c r="F142">
        <v>3920.55</v>
      </c>
      <c r="G142">
        <v>0.006</v>
      </c>
      <c r="H142">
        <v>23.52</v>
      </c>
      <c r="I142">
        <v>0</v>
      </c>
      <c r="J142">
        <v>23.52</v>
      </c>
      <c r="K142" t="s">
        <v>891</v>
      </c>
    </row>
    <row r="143" outlineLevel="1" spans="1:11">
      <c r="B143" s="131" t="s">
        <v>892</v>
      </c>
      <c r="J143">
        <f>SUBTOTAL(9,J140:J142)</f>
        <v>70.56</v>
      </c>
      <c r="K143">
        <f>SUBTOTAL(9,K140:K142)</f>
        <v>0</v>
      </c>
    </row>
    <row r="144" outlineLevel="2" spans="1:11">
      <c r="A144">
        <v>14</v>
      </c>
      <c r="B144" t="s">
        <v>193</v>
      </c>
      <c r="C144" t="s">
        <v>806</v>
      </c>
      <c r="D144" t="s">
        <v>194</v>
      </c>
      <c r="E144">
        <v>4500</v>
      </c>
      <c r="F144">
        <v>4500</v>
      </c>
      <c r="G144">
        <v>0.006</v>
      </c>
      <c r="H144">
        <v>27</v>
      </c>
      <c r="I144">
        <v>0</v>
      </c>
      <c r="J144">
        <v>27</v>
      </c>
      <c r="K144" t="s">
        <v>893</v>
      </c>
    </row>
    <row r="145" outlineLevel="2" spans="1:11">
      <c r="A145">
        <v>201</v>
      </c>
      <c r="B145" t="s">
        <v>193</v>
      </c>
      <c r="C145" t="s">
        <v>806</v>
      </c>
      <c r="D145" t="s">
        <v>194</v>
      </c>
      <c r="E145">
        <v>4500</v>
      </c>
      <c r="F145">
        <v>4500</v>
      </c>
      <c r="G145">
        <v>0.006</v>
      </c>
      <c r="H145">
        <v>27</v>
      </c>
      <c r="I145">
        <v>0</v>
      </c>
      <c r="J145">
        <v>27</v>
      </c>
      <c r="K145" t="s">
        <v>893</v>
      </c>
    </row>
    <row r="146" outlineLevel="2" spans="1:11">
      <c r="A146">
        <v>52</v>
      </c>
      <c r="B146" t="s">
        <v>193</v>
      </c>
      <c r="C146" t="s">
        <v>806</v>
      </c>
      <c r="D146" t="s">
        <v>194</v>
      </c>
      <c r="E146">
        <v>4500</v>
      </c>
      <c r="F146">
        <v>4500</v>
      </c>
      <c r="G146">
        <v>0.006</v>
      </c>
      <c r="H146">
        <v>27</v>
      </c>
      <c r="I146">
        <v>0</v>
      </c>
      <c r="J146">
        <v>27</v>
      </c>
      <c r="K146" t="s">
        <v>893</v>
      </c>
    </row>
    <row r="147" outlineLevel="1" spans="1:11">
      <c r="B147" s="131" t="s">
        <v>894</v>
      </c>
      <c r="J147">
        <f>SUBTOTAL(9,J144:J146)</f>
        <v>81</v>
      </c>
      <c r="K147">
        <f>SUBTOTAL(9,K144:K146)</f>
        <v>0</v>
      </c>
    </row>
    <row r="148" outlineLevel="2" spans="1:11">
      <c r="A148">
        <v>101</v>
      </c>
      <c r="B148" t="s">
        <v>486</v>
      </c>
      <c r="C148" t="s">
        <v>806</v>
      </c>
      <c r="D148" t="s">
        <v>487</v>
      </c>
      <c r="E148">
        <v>3174.22</v>
      </c>
      <c r="F148">
        <v>3920.55</v>
      </c>
      <c r="G148">
        <v>0.006</v>
      </c>
      <c r="H148">
        <v>23.52</v>
      </c>
      <c r="I148">
        <v>0</v>
      </c>
      <c r="J148">
        <v>23.52</v>
      </c>
      <c r="K148" t="s">
        <v>895</v>
      </c>
    </row>
    <row r="149" outlineLevel="2" spans="1:11">
      <c r="A149">
        <v>260</v>
      </c>
      <c r="B149" t="s">
        <v>486</v>
      </c>
      <c r="C149" t="s">
        <v>806</v>
      </c>
      <c r="D149" t="s">
        <v>487</v>
      </c>
      <c r="E149">
        <v>3174.22</v>
      </c>
      <c r="F149">
        <v>3920.55</v>
      </c>
      <c r="G149">
        <v>0.006</v>
      </c>
      <c r="H149">
        <v>23.52</v>
      </c>
      <c r="I149">
        <v>0</v>
      </c>
      <c r="J149">
        <v>23.52</v>
      </c>
      <c r="K149" t="s">
        <v>895</v>
      </c>
    </row>
    <row r="150" outlineLevel="2" spans="1:11">
      <c r="A150">
        <v>118</v>
      </c>
      <c r="B150" t="s">
        <v>486</v>
      </c>
      <c r="C150" t="s">
        <v>806</v>
      </c>
      <c r="D150" t="s">
        <v>487</v>
      </c>
      <c r="E150">
        <v>3174.22</v>
      </c>
      <c r="F150">
        <v>3920.55</v>
      </c>
      <c r="G150">
        <v>0.006</v>
      </c>
      <c r="H150">
        <v>23.52</v>
      </c>
      <c r="I150">
        <v>0</v>
      </c>
      <c r="J150">
        <v>23.52</v>
      </c>
      <c r="K150" t="s">
        <v>895</v>
      </c>
    </row>
    <row r="151" outlineLevel="1" spans="1:11">
      <c r="B151" s="131" t="s">
        <v>896</v>
      </c>
      <c r="J151">
        <f>SUBTOTAL(9,J148:J150)</f>
        <v>70.56</v>
      </c>
      <c r="K151">
        <f>SUBTOTAL(9,K148:K150)</f>
        <v>0</v>
      </c>
    </row>
    <row r="152" outlineLevel="2" spans="1:11">
      <c r="A152">
        <v>5</v>
      </c>
      <c r="B152" t="s">
        <v>532</v>
      </c>
      <c r="C152" t="s">
        <v>806</v>
      </c>
      <c r="D152" t="s">
        <v>533</v>
      </c>
      <c r="E152">
        <v>2815.33</v>
      </c>
      <c r="F152">
        <v>3920.55</v>
      </c>
      <c r="G152">
        <v>0.006</v>
      </c>
      <c r="H152">
        <v>23.52</v>
      </c>
      <c r="I152">
        <v>0</v>
      </c>
      <c r="J152">
        <v>23.52</v>
      </c>
      <c r="K152" t="s">
        <v>897</v>
      </c>
    </row>
    <row r="153" outlineLevel="2" spans="1:11">
      <c r="A153">
        <v>195</v>
      </c>
      <c r="B153" t="s">
        <v>532</v>
      </c>
      <c r="C153" t="s">
        <v>806</v>
      </c>
      <c r="D153" t="s">
        <v>533</v>
      </c>
      <c r="E153">
        <v>2815.33</v>
      </c>
      <c r="F153">
        <v>3920.55</v>
      </c>
      <c r="G153">
        <v>0.006</v>
      </c>
      <c r="H153">
        <v>23.52</v>
      </c>
      <c r="I153">
        <v>0</v>
      </c>
      <c r="J153">
        <v>23.52</v>
      </c>
      <c r="K153" t="s">
        <v>897</v>
      </c>
    </row>
    <row r="154" outlineLevel="2" spans="1:11">
      <c r="A154">
        <v>38</v>
      </c>
      <c r="B154" t="s">
        <v>532</v>
      </c>
      <c r="C154" t="s">
        <v>806</v>
      </c>
      <c r="D154" t="s">
        <v>533</v>
      </c>
      <c r="E154">
        <v>2815.33</v>
      </c>
      <c r="F154">
        <v>3920.55</v>
      </c>
      <c r="G154">
        <v>0.006</v>
      </c>
      <c r="H154">
        <v>23.52</v>
      </c>
      <c r="I154">
        <v>0</v>
      </c>
      <c r="J154">
        <v>23.52</v>
      </c>
      <c r="K154" t="s">
        <v>897</v>
      </c>
    </row>
    <row r="155" outlineLevel="1" spans="1:11">
      <c r="B155" s="131" t="s">
        <v>898</v>
      </c>
      <c r="J155">
        <f>SUBTOTAL(9,J152:J154)</f>
        <v>70.56</v>
      </c>
      <c r="K155">
        <f>SUBTOTAL(9,K152:K154)</f>
        <v>0</v>
      </c>
    </row>
    <row r="156" outlineLevel="2" spans="1:11">
      <c r="A156">
        <v>120</v>
      </c>
      <c r="B156" t="s">
        <v>520</v>
      </c>
      <c r="C156" t="s">
        <v>806</v>
      </c>
      <c r="D156" t="s">
        <v>521</v>
      </c>
      <c r="E156">
        <v>3250.09</v>
      </c>
      <c r="F156">
        <v>3920.55</v>
      </c>
      <c r="G156">
        <v>0.006</v>
      </c>
      <c r="H156">
        <v>23.52</v>
      </c>
      <c r="I156">
        <v>0</v>
      </c>
      <c r="J156">
        <v>23.52</v>
      </c>
      <c r="K156" t="s">
        <v>899</v>
      </c>
    </row>
    <row r="157" outlineLevel="2" spans="1:11">
      <c r="A157">
        <v>19</v>
      </c>
      <c r="B157" t="s">
        <v>520</v>
      </c>
      <c r="C157" t="s">
        <v>806</v>
      </c>
      <c r="D157" t="s">
        <v>521</v>
      </c>
      <c r="E157">
        <v>3250.09</v>
      </c>
      <c r="F157">
        <v>3920.55</v>
      </c>
      <c r="G157">
        <v>0.006</v>
      </c>
      <c r="H157">
        <v>23.52</v>
      </c>
      <c r="I157">
        <v>0</v>
      </c>
      <c r="J157">
        <v>23.52</v>
      </c>
      <c r="K157" t="s">
        <v>899</v>
      </c>
    </row>
    <row r="158" outlineLevel="1" spans="1:11">
      <c r="B158" s="131" t="s">
        <v>900</v>
      </c>
      <c r="J158">
        <f>SUBTOTAL(9,J156:J157)</f>
        <v>47.04</v>
      </c>
      <c r="K158">
        <f>SUBTOTAL(9,K156:K157)</f>
        <v>0</v>
      </c>
    </row>
    <row r="159" outlineLevel="2" spans="1:11">
      <c r="A159">
        <v>46</v>
      </c>
      <c r="B159" t="s">
        <v>901</v>
      </c>
      <c r="C159" t="s">
        <v>806</v>
      </c>
      <c r="D159" t="s">
        <v>902</v>
      </c>
      <c r="E159">
        <v>2993.51</v>
      </c>
      <c r="F159">
        <v>193.9</v>
      </c>
      <c r="G159">
        <v>0.012</v>
      </c>
      <c r="H159">
        <v>2.33</v>
      </c>
      <c r="I159">
        <v>0</v>
      </c>
      <c r="J159">
        <v>2.33</v>
      </c>
      <c r="K159" t="s">
        <v>903</v>
      </c>
    </row>
    <row r="160" outlineLevel="2" spans="1:11">
      <c r="A160">
        <v>57</v>
      </c>
      <c r="B160" t="s">
        <v>901</v>
      </c>
      <c r="C160" t="s">
        <v>806</v>
      </c>
      <c r="D160" t="s">
        <v>902</v>
      </c>
      <c r="E160">
        <v>2993.51</v>
      </c>
      <c r="F160">
        <v>193.9</v>
      </c>
      <c r="G160">
        <v>0.012</v>
      </c>
      <c r="H160">
        <v>2.33</v>
      </c>
      <c r="I160">
        <v>0</v>
      </c>
      <c r="J160">
        <v>2.33</v>
      </c>
      <c r="K160" t="s">
        <v>903</v>
      </c>
    </row>
    <row r="161" outlineLevel="2" spans="1:11">
      <c r="A161">
        <v>40</v>
      </c>
      <c r="B161" t="s">
        <v>901</v>
      </c>
      <c r="C161" t="s">
        <v>806</v>
      </c>
      <c r="D161" t="s">
        <v>902</v>
      </c>
      <c r="E161">
        <v>2993.51</v>
      </c>
      <c r="F161">
        <v>193.9</v>
      </c>
      <c r="G161">
        <v>0.012</v>
      </c>
      <c r="H161">
        <v>2.33</v>
      </c>
      <c r="I161">
        <v>0</v>
      </c>
      <c r="J161">
        <v>2.33</v>
      </c>
      <c r="K161" t="s">
        <v>903</v>
      </c>
    </row>
    <row r="162" outlineLevel="2" spans="1:11">
      <c r="A162">
        <v>12</v>
      </c>
      <c r="B162" t="s">
        <v>901</v>
      </c>
      <c r="C162" t="s">
        <v>806</v>
      </c>
      <c r="D162" t="s">
        <v>902</v>
      </c>
      <c r="E162">
        <v>2993.51</v>
      </c>
      <c r="F162">
        <v>193.9</v>
      </c>
      <c r="G162">
        <v>0.012</v>
      </c>
      <c r="H162">
        <v>2.33</v>
      </c>
      <c r="I162">
        <v>0</v>
      </c>
      <c r="J162">
        <v>2.33</v>
      </c>
      <c r="K162" t="s">
        <v>903</v>
      </c>
    </row>
    <row r="163" outlineLevel="2" spans="1:11">
      <c r="A163">
        <v>14</v>
      </c>
      <c r="B163" t="s">
        <v>901</v>
      </c>
      <c r="C163" t="s">
        <v>806</v>
      </c>
      <c r="D163" t="s">
        <v>902</v>
      </c>
      <c r="E163">
        <v>2993.51</v>
      </c>
      <c r="F163">
        <v>193.9</v>
      </c>
      <c r="G163">
        <v>0.012</v>
      </c>
      <c r="H163">
        <v>2.33</v>
      </c>
      <c r="I163">
        <v>0</v>
      </c>
      <c r="J163">
        <v>2.33</v>
      </c>
      <c r="K163" t="s">
        <v>903</v>
      </c>
    </row>
    <row r="164" outlineLevel="2" spans="1:11">
      <c r="A164">
        <v>28</v>
      </c>
      <c r="B164" t="s">
        <v>901</v>
      </c>
      <c r="C164" t="s">
        <v>806</v>
      </c>
      <c r="D164" t="s">
        <v>902</v>
      </c>
      <c r="E164">
        <v>2993.51</v>
      </c>
      <c r="F164">
        <v>193.9</v>
      </c>
      <c r="G164">
        <v>0.012</v>
      </c>
      <c r="H164">
        <v>2.33</v>
      </c>
      <c r="I164">
        <v>0</v>
      </c>
      <c r="J164">
        <v>2.33</v>
      </c>
      <c r="K164" t="s">
        <v>903</v>
      </c>
    </row>
    <row r="165" outlineLevel="1" spans="1:11">
      <c r="B165" s="131" t="s">
        <v>904</v>
      </c>
      <c r="J165">
        <f>SUBTOTAL(9,J159:J164)</f>
        <v>13.98</v>
      </c>
      <c r="K165">
        <f>SUBTOTAL(9,K159:K164)</f>
        <v>0</v>
      </c>
    </row>
    <row r="166" outlineLevel="2" spans="1:11">
      <c r="A166">
        <v>6</v>
      </c>
      <c r="B166" t="s">
        <v>905</v>
      </c>
      <c r="C166" t="s">
        <v>806</v>
      </c>
      <c r="D166" t="s">
        <v>906</v>
      </c>
      <c r="E166">
        <v>2500</v>
      </c>
      <c r="F166">
        <v>193.9</v>
      </c>
      <c r="G166">
        <v>0.012</v>
      </c>
      <c r="H166">
        <v>2.33</v>
      </c>
      <c r="I166">
        <v>0</v>
      </c>
      <c r="J166">
        <v>2.33</v>
      </c>
      <c r="K166" t="s">
        <v>907</v>
      </c>
    </row>
    <row r="167" outlineLevel="2" spans="1:11">
      <c r="A167">
        <v>27</v>
      </c>
      <c r="B167" t="s">
        <v>905</v>
      </c>
      <c r="C167" t="s">
        <v>806</v>
      </c>
      <c r="D167" t="s">
        <v>906</v>
      </c>
      <c r="E167">
        <v>2500</v>
      </c>
      <c r="F167">
        <v>193.9</v>
      </c>
      <c r="G167">
        <v>0.012</v>
      </c>
      <c r="H167">
        <v>2.33</v>
      </c>
      <c r="I167">
        <v>0</v>
      </c>
      <c r="J167">
        <v>2.33</v>
      </c>
      <c r="K167" t="s">
        <v>907</v>
      </c>
    </row>
    <row r="168" outlineLevel="2" spans="1:11">
      <c r="A168">
        <v>27</v>
      </c>
      <c r="B168" t="s">
        <v>905</v>
      </c>
      <c r="C168" t="s">
        <v>806</v>
      </c>
      <c r="D168" t="s">
        <v>906</v>
      </c>
      <c r="E168">
        <v>2500</v>
      </c>
      <c r="F168">
        <v>193.9</v>
      </c>
      <c r="G168">
        <v>0.012</v>
      </c>
      <c r="H168">
        <v>2.33</v>
      </c>
      <c r="I168">
        <v>0</v>
      </c>
      <c r="J168">
        <v>2.33</v>
      </c>
      <c r="K168" t="s">
        <v>907</v>
      </c>
    </row>
    <row r="169" outlineLevel="1" spans="1:11">
      <c r="B169" s="131" t="s">
        <v>908</v>
      </c>
      <c r="J169">
        <f>SUBTOTAL(9,J166:J168)</f>
        <v>6.99</v>
      </c>
      <c r="K169">
        <f>SUBTOTAL(9,K166:K168)</f>
        <v>0</v>
      </c>
    </row>
    <row r="170" outlineLevel="2" spans="1:11">
      <c r="A170">
        <v>187</v>
      </c>
      <c r="B170" t="s">
        <v>341</v>
      </c>
      <c r="C170" t="s">
        <v>806</v>
      </c>
      <c r="D170" t="s">
        <v>342</v>
      </c>
      <c r="E170">
        <v>3563.74</v>
      </c>
      <c r="F170">
        <v>3920.55</v>
      </c>
      <c r="G170">
        <v>0.006</v>
      </c>
      <c r="H170">
        <v>23.52</v>
      </c>
      <c r="I170">
        <v>0</v>
      </c>
      <c r="J170">
        <v>23.52</v>
      </c>
      <c r="K170" t="s">
        <v>909</v>
      </c>
    </row>
    <row r="171" outlineLevel="2" spans="1:11">
      <c r="A171">
        <v>32</v>
      </c>
      <c r="B171" t="s">
        <v>341</v>
      </c>
      <c r="C171" t="s">
        <v>806</v>
      </c>
      <c r="D171" t="s">
        <v>342</v>
      </c>
      <c r="E171">
        <v>3563.74</v>
      </c>
      <c r="F171">
        <v>3920.55</v>
      </c>
      <c r="G171">
        <v>0.006</v>
      </c>
      <c r="H171">
        <v>23.52</v>
      </c>
      <c r="I171">
        <v>0</v>
      </c>
      <c r="J171">
        <v>23.52</v>
      </c>
      <c r="K171" t="s">
        <v>909</v>
      </c>
    </row>
    <row r="172" outlineLevel="2" spans="1:11">
      <c r="A172">
        <v>164</v>
      </c>
      <c r="B172" t="s">
        <v>341</v>
      </c>
      <c r="C172" t="s">
        <v>806</v>
      </c>
      <c r="D172" t="s">
        <v>342</v>
      </c>
      <c r="E172">
        <v>3563.74</v>
      </c>
      <c r="F172">
        <v>3920.55</v>
      </c>
      <c r="G172">
        <v>0.006</v>
      </c>
      <c r="H172">
        <v>23.52</v>
      </c>
      <c r="I172">
        <v>0</v>
      </c>
      <c r="J172">
        <v>23.52</v>
      </c>
      <c r="K172" t="s">
        <v>909</v>
      </c>
    </row>
    <row r="173" outlineLevel="1" spans="1:11">
      <c r="B173" s="131" t="s">
        <v>910</v>
      </c>
      <c r="J173">
        <f>SUBTOTAL(9,J170:J172)</f>
        <v>70.56</v>
      </c>
      <c r="K173">
        <f>SUBTOTAL(9,K170:K172)</f>
        <v>0</v>
      </c>
    </row>
    <row r="174" outlineLevel="2" spans="1:11">
      <c r="A174">
        <v>10</v>
      </c>
      <c r="B174" t="s">
        <v>911</v>
      </c>
      <c r="C174" t="s">
        <v>806</v>
      </c>
      <c r="D174" t="s">
        <v>912</v>
      </c>
      <c r="E174">
        <v>2500</v>
      </c>
      <c r="F174">
        <v>193.9</v>
      </c>
      <c r="G174">
        <v>0.012</v>
      </c>
      <c r="H174">
        <v>2.33</v>
      </c>
      <c r="I174">
        <v>0</v>
      </c>
      <c r="J174">
        <v>2.33</v>
      </c>
      <c r="K174" t="s">
        <v>913</v>
      </c>
    </row>
    <row r="175" outlineLevel="2" spans="1:11">
      <c r="A175">
        <v>21</v>
      </c>
      <c r="B175" t="s">
        <v>911</v>
      </c>
      <c r="C175" t="s">
        <v>806</v>
      </c>
      <c r="D175" t="s">
        <v>912</v>
      </c>
      <c r="E175">
        <v>2500</v>
      </c>
      <c r="F175">
        <v>193.9</v>
      </c>
      <c r="G175">
        <v>0.012</v>
      </c>
      <c r="H175">
        <v>2.33</v>
      </c>
      <c r="I175">
        <v>0</v>
      </c>
      <c r="J175">
        <v>2.33</v>
      </c>
      <c r="K175" t="s">
        <v>913</v>
      </c>
    </row>
    <row r="176" outlineLevel="1" spans="1:11">
      <c r="B176" s="131" t="s">
        <v>914</v>
      </c>
      <c r="J176">
        <f>SUBTOTAL(9,J174:J175)</f>
        <v>4.66</v>
      </c>
      <c r="K176">
        <f>SUBTOTAL(9,K174:K175)</f>
        <v>0</v>
      </c>
    </row>
    <row r="177" outlineLevel="2" spans="1:11">
      <c r="A177">
        <v>230</v>
      </c>
      <c r="B177" t="s">
        <v>550</v>
      </c>
      <c r="C177" t="s">
        <v>806</v>
      </c>
      <c r="D177" t="s">
        <v>551</v>
      </c>
      <c r="E177">
        <v>3171.7</v>
      </c>
      <c r="F177">
        <v>3920.55</v>
      </c>
      <c r="G177">
        <v>0.006</v>
      </c>
      <c r="H177">
        <v>23.52</v>
      </c>
      <c r="I177">
        <v>0</v>
      </c>
      <c r="J177">
        <v>23.52</v>
      </c>
      <c r="K177" t="s">
        <v>915</v>
      </c>
    </row>
    <row r="178" outlineLevel="2" spans="1:11">
      <c r="A178">
        <v>227</v>
      </c>
      <c r="B178" t="s">
        <v>550</v>
      </c>
      <c r="C178" t="s">
        <v>806</v>
      </c>
      <c r="D178" t="s">
        <v>551</v>
      </c>
      <c r="E178">
        <v>3171.7</v>
      </c>
      <c r="F178">
        <v>3920.55</v>
      </c>
      <c r="G178">
        <v>0.006</v>
      </c>
      <c r="H178">
        <v>23.52</v>
      </c>
      <c r="I178">
        <v>0</v>
      </c>
      <c r="J178">
        <v>23.52</v>
      </c>
      <c r="K178" t="s">
        <v>915</v>
      </c>
    </row>
    <row r="179" outlineLevel="2" spans="1:11">
      <c r="A179">
        <v>181</v>
      </c>
      <c r="B179" t="s">
        <v>550</v>
      </c>
      <c r="C179" t="s">
        <v>806</v>
      </c>
      <c r="D179" t="s">
        <v>551</v>
      </c>
      <c r="E179">
        <v>3171.7</v>
      </c>
      <c r="F179">
        <v>3920.55</v>
      </c>
      <c r="G179">
        <v>0.006</v>
      </c>
      <c r="H179">
        <v>23.52</v>
      </c>
      <c r="I179">
        <v>0</v>
      </c>
      <c r="J179">
        <v>23.52</v>
      </c>
      <c r="K179" t="s">
        <v>915</v>
      </c>
    </row>
    <row r="180" outlineLevel="1" spans="1:11">
      <c r="B180" s="131" t="s">
        <v>916</v>
      </c>
      <c r="J180">
        <f>SUBTOTAL(9,J177:J179)</f>
        <v>70.56</v>
      </c>
      <c r="K180">
        <f>SUBTOTAL(9,K177:K179)</f>
        <v>0</v>
      </c>
    </row>
    <row r="181" outlineLevel="2" spans="1:11">
      <c r="A181">
        <v>48</v>
      </c>
      <c r="B181" t="s">
        <v>125</v>
      </c>
      <c r="C181" t="s">
        <v>806</v>
      </c>
      <c r="D181" t="s">
        <v>126</v>
      </c>
      <c r="E181">
        <v>2965.78</v>
      </c>
      <c r="F181">
        <v>3920.55</v>
      </c>
      <c r="G181">
        <v>0.006</v>
      </c>
      <c r="H181">
        <v>23.52</v>
      </c>
      <c r="I181">
        <v>0</v>
      </c>
      <c r="J181">
        <v>23.52</v>
      </c>
      <c r="K181" t="s">
        <v>917</v>
      </c>
    </row>
    <row r="182" outlineLevel="2" spans="1:11">
      <c r="A182">
        <v>58</v>
      </c>
      <c r="B182" t="s">
        <v>125</v>
      </c>
      <c r="C182" t="s">
        <v>806</v>
      </c>
      <c r="D182" t="s">
        <v>126</v>
      </c>
      <c r="E182">
        <v>2965.78</v>
      </c>
      <c r="F182">
        <v>3920.55</v>
      </c>
      <c r="G182">
        <v>0.006</v>
      </c>
      <c r="H182">
        <v>23.52</v>
      </c>
      <c r="I182">
        <v>0</v>
      </c>
      <c r="J182">
        <v>23.52</v>
      </c>
      <c r="K182" t="s">
        <v>917</v>
      </c>
    </row>
    <row r="183" outlineLevel="2" spans="1:11">
      <c r="A183">
        <v>100</v>
      </c>
      <c r="B183" t="s">
        <v>125</v>
      </c>
      <c r="C183" t="s">
        <v>806</v>
      </c>
      <c r="D183" t="s">
        <v>126</v>
      </c>
      <c r="E183">
        <v>2965.78</v>
      </c>
      <c r="F183">
        <v>3920.55</v>
      </c>
      <c r="G183">
        <v>0.006</v>
      </c>
      <c r="H183">
        <v>23.52</v>
      </c>
      <c r="I183">
        <v>0</v>
      </c>
      <c r="J183">
        <v>23.52</v>
      </c>
      <c r="K183" t="s">
        <v>917</v>
      </c>
    </row>
    <row r="184" outlineLevel="1" spans="1:11">
      <c r="B184" s="131" t="s">
        <v>918</v>
      </c>
      <c r="J184">
        <f>SUBTOTAL(9,J181:J183)</f>
        <v>70.56</v>
      </c>
      <c r="K184">
        <f>SUBTOTAL(9,K181:K183)</f>
        <v>0</v>
      </c>
    </row>
    <row r="185" outlineLevel="2" spans="1:11">
      <c r="A185">
        <v>136</v>
      </c>
      <c r="B185" t="s">
        <v>630</v>
      </c>
      <c r="C185" t="s">
        <v>806</v>
      </c>
      <c r="D185" t="s">
        <v>631</v>
      </c>
      <c r="E185">
        <v>3143.43</v>
      </c>
      <c r="F185">
        <v>3920.55</v>
      </c>
      <c r="G185">
        <v>0.006</v>
      </c>
      <c r="H185">
        <v>23.52</v>
      </c>
      <c r="I185">
        <v>0</v>
      </c>
      <c r="J185">
        <v>23.52</v>
      </c>
      <c r="K185" t="s">
        <v>919</v>
      </c>
    </row>
    <row r="186" outlineLevel="2" spans="1:11">
      <c r="A186">
        <v>44</v>
      </c>
      <c r="B186" t="s">
        <v>630</v>
      </c>
      <c r="C186" t="s">
        <v>806</v>
      </c>
      <c r="D186" t="s">
        <v>631</v>
      </c>
      <c r="E186">
        <v>3143.43</v>
      </c>
      <c r="F186">
        <v>3920.55</v>
      </c>
      <c r="G186">
        <v>0.006</v>
      </c>
      <c r="H186">
        <v>23.52</v>
      </c>
      <c r="I186">
        <v>0</v>
      </c>
      <c r="J186">
        <v>23.52</v>
      </c>
      <c r="K186" t="s">
        <v>919</v>
      </c>
    </row>
    <row r="187" outlineLevel="2" spans="1:11">
      <c r="A187">
        <v>129</v>
      </c>
      <c r="B187" t="s">
        <v>630</v>
      </c>
      <c r="C187" t="s">
        <v>806</v>
      </c>
      <c r="D187" t="s">
        <v>631</v>
      </c>
      <c r="E187">
        <v>3143.43</v>
      </c>
      <c r="F187">
        <v>3920.55</v>
      </c>
      <c r="G187">
        <v>0.006</v>
      </c>
      <c r="H187">
        <v>23.52</v>
      </c>
      <c r="I187">
        <v>0</v>
      </c>
      <c r="J187">
        <v>23.52</v>
      </c>
      <c r="K187" t="s">
        <v>919</v>
      </c>
    </row>
    <row r="188" outlineLevel="1" spans="1:11">
      <c r="B188" s="131" t="s">
        <v>920</v>
      </c>
      <c r="J188">
        <f>SUBTOTAL(9,J185:J187)</f>
        <v>70.56</v>
      </c>
      <c r="K188">
        <f>SUBTOTAL(9,K185:K187)</f>
        <v>0</v>
      </c>
    </row>
    <row r="189" outlineLevel="2" spans="1:11">
      <c r="A189">
        <v>67</v>
      </c>
      <c r="B189" t="s">
        <v>154</v>
      </c>
      <c r="C189" t="s">
        <v>806</v>
      </c>
      <c r="D189" t="s">
        <v>155</v>
      </c>
      <c r="E189">
        <v>3287.71</v>
      </c>
      <c r="F189">
        <v>3920.55</v>
      </c>
      <c r="G189">
        <v>0.006</v>
      </c>
      <c r="H189">
        <v>23.52</v>
      </c>
      <c r="I189">
        <v>0</v>
      </c>
      <c r="J189">
        <v>23.52</v>
      </c>
      <c r="K189" t="s">
        <v>921</v>
      </c>
    </row>
    <row r="190" outlineLevel="2" spans="1:11">
      <c r="A190">
        <v>114</v>
      </c>
      <c r="B190" t="s">
        <v>154</v>
      </c>
      <c r="C190" t="s">
        <v>806</v>
      </c>
      <c r="D190" t="s">
        <v>155</v>
      </c>
      <c r="E190">
        <v>3287.71</v>
      </c>
      <c r="F190">
        <v>3920.55</v>
      </c>
      <c r="G190">
        <v>0.006</v>
      </c>
      <c r="H190">
        <v>23.52</v>
      </c>
      <c r="I190">
        <v>0</v>
      </c>
      <c r="J190">
        <v>23.52</v>
      </c>
      <c r="K190" t="s">
        <v>921</v>
      </c>
    </row>
    <row r="191" outlineLevel="2" spans="1:11">
      <c r="A191">
        <v>285</v>
      </c>
      <c r="B191" t="s">
        <v>154</v>
      </c>
      <c r="C191" t="s">
        <v>806</v>
      </c>
      <c r="D191" t="s">
        <v>155</v>
      </c>
      <c r="E191">
        <v>3287.71</v>
      </c>
      <c r="F191">
        <v>3920.55</v>
      </c>
      <c r="G191">
        <v>0.006</v>
      </c>
      <c r="H191">
        <v>23.52</v>
      </c>
      <c r="I191">
        <v>0</v>
      </c>
      <c r="J191">
        <v>23.52</v>
      </c>
      <c r="K191" t="s">
        <v>921</v>
      </c>
    </row>
    <row r="192" outlineLevel="1" spans="1:11">
      <c r="B192" s="131" t="s">
        <v>922</v>
      </c>
      <c r="J192">
        <f>SUBTOTAL(9,J189:J191)</f>
        <v>70.56</v>
      </c>
      <c r="K192">
        <f>SUBTOTAL(9,K189:K191)</f>
        <v>0</v>
      </c>
    </row>
    <row r="193" outlineLevel="2" spans="1:11">
      <c r="A193">
        <v>140</v>
      </c>
      <c r="B193" t="s">
        <v>694</v>
      </c>
      <c r="C193" t="s">
        <v>806</v>
      </c>
      <c r="D193" t="s">
        <v>695</v>
      </c>
      <c r="E193">
        <v>3233</v>
      </c>
      <c r="F193">
        <v>3920.55</v>
      </c>
      <c r="G193">
        <v>0.006</v>
      </c>
      <c r="H193">
        <v>23.52</v>
      </c>
      <c r="I193">
        <v>0</v>
      </c>
      <c r="J193">
        <v>23.52</v>
      </c>
      <c r="K193" t="s">
        <v>923</v>
      </c>
    </row>
    <row r="194" outlineLevel="2" spans="1:11">
      <c r="A194">
        <v>164</v>
      </c>
      <c r="B194" t="s">
        <v>694</v>
      </c>
      <c r="C194" t="s">
        <v>806</v>
      </c>
      <c r="D194" t="s">
        <v>695</v>
      </c>
      <c r="E194">
        <v>3233</v>
      </c>
      <c r="F194">
        <v>3920.55</v>
      </c>
      <c r="G194">
        <v>0.006</v>
      </c>
      <c r="H194">
        <v>23.52</v>
      </c>
      <c r="I194">
        <v>0</v>
      </c>
      <c r="J194">
        <v>23.52</v>
      </c>
      <c r="K194" t="s">
        <v>923</v>
      </c>
    </row>
    <row r="195" outlineLevel="2" spans="1:11">
      <c r="A195">
        <v>183</v>
      </c>
      <c r="B195" t="s">
        <v>694</v>
      </c>
      <c r="C195" t="s">
        <v>806</v>
      </c>
      <c r="D195" t="s">
        <v>695</v>
      </c>
      <c r="E195">
        <v>3233</v>
      </c>
      <c r="F195">
        <v>3920.55</v>
      </c>
      <c r="G195">
        <v>0.006</v>
      </c>
      <c r="H195">
        <v>23.52</v>
      </c>
      <c r="I195">
        <v>0</v>
      </c>
      <c r="J195">
        <v>23.52</v>
      </c>
      <c r="K195" t="s">
        <v>923</v>
      </c>
    </row>
    <row r="196" outlineLevel="1" spans="1:11">
      <c r="B196" s="131" t="s">
        <v>924</v>
      </c>
      <c r="J196">
        <f>SUBTOTAL(9,J193:J195)</f>
        <v>70.56</v>
      </c>
      <c r="K196">
        <f>SUBTOTAL(9,K193:K195)</f>
        <v>0</v>
      </c>
    </row>
    <row r="197" outlineLevel="2" spans="1:11">
      <c r="A197">
        <v>108</v>
      </c>
      <c r="B197" t="s">
        <v>656</v>
      </c>
      <c r="C197" t="s">
        <v>806</v>
      </c>
      <c r="D197" t="s">
        <v>657</v>
      </c>
      <c r="E197">
        <v>2461.42</v>
      </c>
      <c r="F197">
        <v>3920.55</v>
      </c>
      <c r="G197">
        <v>0.006</v>
      </c>
      <c r="H197">
        <v>23.52</v>
      </c>
      <c r="I197">
        <v>0</v>
      </c>
      <c r="J197">
        <v>23.52</v>
      </c>
      <c r="K197" t="s">
        <v>925</v>
      </c>
    </row>
    <row r="198" outlineLevel="2" spans="1:11">
      <c r="A198">
        <v>31</v>
      </c>
      <c r="B198" t="s">
        <v>656</v>
      </c>
      <c r="C198" t="s">
        <v>806</v>
      </c>
      <c r="D198" t="s">
        <v>657</v>
      </c>
      <c r="E198">
        <v>2461.42</v>
      </c>
      <c r="F198">
        <v>3920.55</v>
      </c>
      <c r="G198">
        <v>0.006</v>
      </c>
      <c r="H198">
        <v>23.52</v>
      </c>
      <c r="I198">
        <v>0</v>
      </c>
      <c r="J198">
        <v>23.52</v>
      </c>
      <c r="K198" t="s">
        <v>925</v>
      </c>
    </row>
    <row r="199" outlineLevel="2" spans="1:11">
      <c r="A199">
        <v>12</v>
      </c>
      <c r="B199" t="s">
        <v>656</v>
      </c>
      <c r="C199" t="s">
        <v>806</v>
      </c>
      <c r="D199" t="s">
        <v>657</v>
      </c>
      <c r="E199">
        <v>2461.42</v>
      </c>
      <c r="F199">
        <v>3920.55</v>
      </c>
      <c r="G199">
        <v>0.006</v>
      </c>
      <c r="H199">
        <v>23.52</v>
      </c>
      <c r="I199">
        <v>0</v>
      </c>
      <c r="J199">
        <v>23.52</v>
      </c>
      <c r="K199" t="s">
        <v>925</v>
      </c>
    </row>
    <row r="200" outlineLevel="1" spans="1:11">
      <c r="B200" s="131" t="s">
        <v>926</v>
      </c>
      <c r="J200">
        <f>SUBTOTAL(9,J197:J199)</f>
        <v>70.56</v>
      </c>
      <c r="K200">
        <f>SUBTOTAL(9,K197:K199)</f>
        <v>0</v>
      </c>
    </row>
    <row r="201" outlineLevel="2" spans="1:11">
      <c r="A201">
        <v>177</v>
      </c>
      <c r="B201" t="s">
        <v>120</v>
      </c>
      <c r="C201" t="s">
        <v>806</v>
      </c>
      <c r="D201" t="s">
        <v>121</v>
      </c>
      <c r="E201">
        <v>3030.31</v>
      </c>
      <c r="F201">
        <v>3920.55</v>
      </c>
      <c r="G201">
        <v>0.006</v>
      </c>
      <c r="H201">
        <v>23.52</v>
      </c>
      <c r="I201">
        <v>0</v>
      </c>
      <c r="J201">
        <v>23.52</v>
      </c>
      <c r="K201" t="s">
        <v>927</v>
      </c>
    </row>
    <row r="202" outlineLevel="2" spans="1:11">
      <c r="A202">
        <v>270</v>
      </c>
      <c r="B202" t="s">
        <v>120</v>
      </c>
      <c r="C202" t="s">
        <v>806</v>
      </c>
      <c r="D202" t="s">
        <v>121</v>
      </c>
      <c r="E202">
        <v>3030.31</v>
      </c>
      <c r="F202">
        <v>3920.55</v>
      </c>
      <c r="G202">
        <v>0.006</v>
      </c>
      <c r="H202">
        <v>23.52</v>
      </c>
      <c r="I202">
        <v>0</v>
      </c>
      <c r="J202">
        <v>23.52</v>
      </c>
      <c r="K202" t="s">
        <v>927</v>
      </c>
    </row>
    <row r="203" outlineLevel="2" spans="1:11">
      <c r="A203">
        <v>226</v>
      </c>
      <c r="B203" t="s">
        <v>120</v>
      </c>
      <c r="C203" t="s">
        <v>806</v>
      </c>
      <c r="D203" t="s">
        <v>121</v>
      </c>
      <c r="E203">
        <v>3030.31</v>
      </c>
      <c r="F203">
        <v>3920.55</v>
      </c>
      <c r="G203">
        <v>0.006</v>
      </c>
      <c r="H203">
        <v>23.52</v>
      </c>
      <c r="I203">
        <v>0</v>
      </c>
      <c r="J203">
        <v>23.52</v>
      </c>
      <c r="K203" t="s">
        <v>927</v>
      </c>
    </row>
    <row r="204" outlineLevel="1" spans="1:11">
      <c r="B204" s="131" t="s">
        <v>928</v>
      </c>
      <c r="J204">
        <f>SUBTOTAL(9,J201:J203)</f>
        <v>70.56</v>
      </c>
      <c r="K204">
        <f>SUBTOTAL(9,K201:K203)</f>
        <v>0</v>
      </c>
    </row>
    <row r="205" outlineLevel="2" spans="1:11">
      <c r="A205">
        <v>3</v>
      </c>
      <c r="B205" t="s">
        <v>929</v>
      </c>
      <c r="C205" t="s">
        <v>806</v>
      </c>
      <c r="D205" t="s">
        <v>930</v>
      </c>
      <c r="E205">
        <v>2500</v>
      </c>
      <c r="F205">
        <v>193.9</v>
      </c>
      <c r="G205">
        <v>0.012</v>
      </c>
      <c r="H205">
        <v>2.33</v>
      </c>
      <c r="I205">
        <v>0</v>
      </c>
      <c r="J205">
        <v>2.33</v>
      </c>
      <c r="K205" t="s">
        <v>931</v>
      </c>
    </row>
    <row r="206" outlineLevel="2" spans="1:11">
      <c r="A206">
        <v>13</v>
      </c>
      <c r="B206" t="s">
        <v>929</v>
      </c>
      <c r="C206" t="s">
        <v>806</v>
      </c>
      <c r="D206" t="s">
        <v>930</v>
      </c>
      <c r="E206">
        <v>2500</v>
      </c>
      <c r="F206">
        <v>193.9</v>
      </c>
      <c r="G206">
        <v>0.012</v>
      </c>
      <c r="H206">
        <v>2.33</v>
      </c>
      <c r="I206">
        <v>0</v>
      </c>
      <c r="J206">
        <v>2.33</v>
      </c>
      <c r="K206" t="s">
        <v>931</v>
      </c>
    </row>
    <row r="207" outlineLevel="2" spans="1:11">
      <c r="A207">
        <v>2</v>
      </c>
      <c r="B207" t="s">
        <v>929</v>
      </c>
      <c r="C207" t="s">
        <v>806</v>
      </c>
      <c r="D207" t="s">
        <v>930</v>
      </c>
      <c r="E207">
        <v>2500</v>
      </c>
      <c r="F207">
        <v>193.9</v>
      </c>
      <c r="G207">
        <v>0.012</v>
      </c>
      <c r="H207">
        <v>2.33</v>
      </c>
      <c r="I207">
        <v>0</v>
      </c>
      <c r="J207">
        <v>2.33</v>
      </c>
      <c r="K207" t="s">
        <v>931</v>
      </c>
    </row>
    <row r="208" outlineLevel="2" spans="1:11">
      <c r="A208">
        <v>18</v>
      </c>
      <c r="B208" t="s">
        <v>929</v>
      </c>
      <c r="C208" t="s">
        <v>806</v>
      </c>
      <c r="D208" t="s">
        <v>930</v>
      </c>
      <c r="E208">
        <v>2500</v>
      </c>
      <c r="F208">
        <v>193.9</v>
      </c>
      <c r="G208">
        <v>0.012</v>
      </c>
      <c r="H208">
        <v>2.33</v>
      </c>
      <c r="I208">
        <v>0</v>
      </c>
      <c r="J208">
        <v>2.33</v>
      </c>
      <c r="K208" t="s">
        <v>931</v>
      </c>
    </row>
    <row r="209" outlineLevel="2" spans="1:11">
      <c r="A209">
        <v>4</v>
      </c>
      <c r="B209" t="s">
        <v>929</v>
      </c>
      <c r="C209" t="s">
        <v>806</v>
      </c>
      <c r="D209" t="s">
        <v>930</v>
      </c>
      <c r="E209">
        <v>2500</v>
      </c>
      <c r="F209">
        <v>193.9</v>
      </c>
      <c r="G209">
        <v>0.012</v>
      </c>
      <c r="H209">
        <v>2.33</v>
      </c>
      <c r="I209">
        <v>0</v>
      </c>
      <c r="J209">
        <v>2.33</v>
      </c>
      <c r="K209" t="s">
        <v>931</v>
      </c>
    </row>
    <row r="210" outlineLevel="1" spans="1:11">
      <c r="B210" s="131" t="s">
        <v>932</v>
      </c>
      <c r="J210">
        <f>SUBTOTAL(9,J205:J209)</f>
        <v>11.65</v>
      </c>
      <c r="K210">
        <f>SUBTOTAL(9,K205:K209)</f>
        <v>0</v>
      </c>
    </row>
    <row r="211" outlineLevel="2" spans="1:11">
      <c r="A211">
        <v>146</v>
      </c>
      <c r="B211" t="s">
        <v>234</v>
      </c>
      <c r="C211" t="s">
        <v>806</v>
      </c>
      <c r="D211" t="s">
        <v>235</v>
      </c>
      <c r="E211">
        <v>3617.18</v>
      </c>
      <c r="F211">
        <v>3920.55</v>
      </c>
      <c r="G211">
        <v>0.006</v>
      </c>
      <c r="H211">
        <v>23.52</v>
      </c>
      <c r="I211">
        <v>0</v>
      </c>
      <c r="J211">
        <v>23.52</v>
      </c>
      <c r="K211" t="s">
        <v>933</v>
      </c>
    </row>
    <row r="212" outlineLevel="2" spans="1:11">
      <c r="A212">
        <v>105</v>
      </c>
      <c r="B212" t="s">
        <v>234</v>
      </c>
      <c r="C212" t="s">
        <v>806</v>
      </c>
      <c r="D212" t="s">
        <v>235</v>
      </c>
      <c r="E212">
        <v>3617.18</v>
      </c>
      <c r="F212">
        <v>3920.55</v>
      </c>
      <c r="G212">
        <v>0.006</v>
      </c>
      <c r="H212">
        <v>23.52</v>
      </c>
      <c r="I212">
        <v>0</v>
      </c>
      <c r="J212">
        <v>23.52</v>
      </c>
      <c r="K212" t="s">
        <v>933</v>
      </c>
    </row>
    <row r="213" outlineLevel="2" spans="1:11">
      <c r="A213">
        <v>230</v>
      </c>
      <c r="B213" t="s">
        <v>234</v>
      </c>
      <c r="C213" t="s">
        <v>806</v>
      </c>
      <c r="D213" t="s">
        <v>235</v>
      </c>
      <c r="E213">
        <v>3617.18</v>
      </c>
      <c r="F213">
        <v>3920.55</v>
      </c>
      <c r="G213">
        <v>0.006</v>
      </c>
      <c r="H213">
        <v>23.52</v>
      </c>
      <c r="I213">
        <v>0</v>
      </c>
      <c r="J213">
        <v>23.52</v>
      </c>
      <c r="K213" t="s">
        <v>933</v>
      </c>
    </row>
    <row r="214" outlineLevel="1" spans="1:11">
      <c r="B214" s="131" t="s">
        <v>934</v>
      </c>
      <c r="J214">
        <f>SUBTOTAL(9,J211:J213)</f>
        <v>70.56</v>
      </c>
      <c r="K214">
        <f>SUBTOTAL(9,K211:K213)</f>
        <v>0</v>
      </c>
    </row>
    <row r="215" outlineLevel="2" spans="1:11">
      <c r="A215">
        <v>19</v>
      </c>
      <c r="B215" t="s">
        <v>935</v>
      </c>
      <c r="C215" t="s">
        <v>806</v>
      </c>
      <c r="D215" t="s">
        <v>936</v>
      </c>
      <c r="E215">
        <v>2500</v>
      </c>
      <c r="F215">
        <v>193.9</v>
      </c>
      <c r="G215">
        <v>0.012</v>
      </c>
      <c r="H215">
        <v>2.33</v>
      </c>
      <c r="I215">
        <v>0</v>
      </c>
      <c r="J215">
        <v>2.33</v>
      </c>
      <c r="K215" t="s">
        <v>937</v>
      </c>
    </row>
    <row r="216" outlineLevel="2" spans="1:11">
      <c r="A216">
        <v>60</v>
      </c>
      <c r="B216" t="s">
        <v>935</v>
      </c>
      <c r="C216" t="s">
        <v>806</v>
      </c>
      <c r="D216" t="s">
        <v>936</v>
      </c>
      <c r="E216">
        <v>2500</v>
      </c>
      <c r="F216">
        <v>193.9</v>
      </c>
      <c r="G216">
        <v>0.012</v>
      </c>
      <c r="H216">
        <v>2.33</v>
      </c>
      <c r="I216">
        <v>0</v>
      </c>
      <c r="J216">
        <v>2.33</v>
      </c>
      <c r="K216" t="s">
        <v>937</v>
      </c>
    </row>
    <row r="217" outlineLevel="1" spans="1:11">
      <c r="B217" s="131" t="s">
        <v>938</v>
      </c>
      <c r="J217">
        <f>SUBTOTAL(9,J215:J216)</f>
        <v>4.66</v>
      </c>
      <c r="K217">
        <f>SUBTOTAL(9,K215:K216)</f>
        <v>0</v>
      </c>
    </row>
    <row r="218" outlineLevel="2" spans="1:11">
      <c r="A218">
        <v>8</v>
      </c>
      <c r="B218" t="s">
        <v>939</v>
      </c>
      <c r="C218" t="s">
        <v>806</v>
      </c>
      <c r="D218" t="s">
        <v>940</v>
      </c>
      <c r="E218">
        <v>2500</v>
      </c>
      <c r="F218">
        <v>193.9</v>
      </c>
      <c r="G218">
        <v>0.012</v>
      </c>
      <c r="H218">
        <v>2.33</v>
      </c>
      <c r="I218">
        <v>0</v>
      </c>
      <c r="J218">
        <v>2.33</v>
      </c>
      <c r="K218" t="s">
        <v>941</v>
      </c>
    </row>
    <row r="219" outlineLevel="1" spans="1:11">
      <c r="B219" s="131" t="s">
        <v>942</v>
      </c>
      <c r="J219">
        <f>SUBTOTAL(9,J218)</f>
        <v>2.33</v>
      </c>
      <c r="K219">
        <f>SUBTOTAL(9,K218)</f>
        <v>0</v>
      </c>
    </row>
    <row r="220" outlineLevel="2" spans="1:11">
      <c r="A220">
        <v>85</v>
      </c>
      <c r="B220" t="s">
        <v>464</v>
      </c>
      <c r="C220" t="s">
        <v>806</v>
      </c>
      <c r="D220" t="s">
        <v>465</v>
      </c>
      <c r="E220">
        <v>3017.07</v>
      </c>
      <c r="F220">
        <v>3920.55</v>
      </c>
      <c r="G220">
        <v>0.006</v>
      </c>
      <c r="H220">
        <v>23.52</v>
      </c>
      <c r="I220">
        <v>0</v>
      </c>
      <c r="J220">
        <v>23.52</v>
      </c>
      <c r="K220" t="s">
        <v>943</v>
      </c>
    </row>
    <row r="221" outlineLevel="2" spans="1:11">
      <c r="A221">
        <v>258</v>
      </c>
      <c r="B221" t="s">
        <v>464</v>
      </c>
      <c r="C221" t="s">
        <v>806</v>
      </c>
      <c r="D221" t="s">
        <v>465</v>
      </c>
      <c r="E221">
        <v>3017.07</v>
      </c>
      <c r="F221">
        <v>3920.55</v>
      </c>
      <c r="G221">
        <v>0.006</v>
      </c>
      <c r="H221">
        <v>23.52</v>
      </c>
      <c r="I221">
        <v>0</v>
      </c>
      <c r="J221">
        <v>23.52</v>
      </c>
      <c r="K221" t="s">
        <v>943</v>
      </c>
    </row>
    <row r="222" outlineLevel="2" spans="1:11">
      <c r="A222">
        <v>168</v>
      </c>
      <c r="B222" t="s">
        <v>464</v>
      </c>
      <c r="C222" t="s">
        <v>806</v>
      </c>
      <c r="D222" t="s">
        <v>465</v>
      </c>
      <c r="E222">
        <v>3017.07</v>
      </c>
      <c r="F222">
        <v>3920.55</v>
      </c>
      <c r="G222">
        <v>0.006</v>
      </c>
      <c r="H222">
        <v>23.52</v>
      </c>
      <c r="I222">
        <v>0</v>
      </c>
      <c r="J222">
        <v>23.52</v>
      </c>
      <c r="K222" t="s">
        <v>943</v>
      </c>
    </row>
    <row r="223" outlineLevel="1" spans="1:11">
      <c r="B223" s="131" t="s">
        <v>944</v>
      </c>
      <c r="J223">
        <f>SUBTOTAL(9,J220:J222)</f>
        <v>70.56</v>
      </c>
      <c r="K223">
        <f>SUBTOTAL(9,K220:K222)</f>
        <v>0</v>
      </c>
    </row>
    <row r="224" outlineLevel="2" spans="1:11">
      <c r="A224">
        <v>35</v>
      </c>
      <c r="B224" t="s">
        <v>490</v>
      </c>
      <c r="C224" t="s">
        <v>806</v>
      </c>
      <c r="D224" t="s">
        <v>491</v>
      </c>
      <c r="E224">
        <v>3164.71</v>
      </c>
      <c r="F224">
        <v>3920.55</v>
      </c>
      <c r="G224">
        <v>0.006</v>
      </c>
      <c r="H224">
        <v>23.52</v>
      </c>
      <c r="I224">
        <v>0</v>
      </c>
      <c r="J224">
        <v>23.52</v>
      </c>
      <c r="K224" t="s">
        <v>945</v>
      </c>
    </row>
    <row r="225" outlineLevel="2" spans="1:11">
      <c r="A225">
        <v>157</v>
      </c>
      <c r="B225" t="s">
        <v>490</v>
      </c>
      <c r="C225" t="s">
        <v>806</v>
      </c>
      <c r="D225" t="s">
        <v>491</v>
      </c>
      <c r="E225">
        <v>3164.71</v>
      </c>
      <c r="F225">
        <v>3920.55</v>
      </c>
      <c r="G225">
        <v>0.006</v>
      </c>
      <c r="H225">
        <v>23.52</v>
      </c>
      <c r="I225">
        <v>0</v>
      </c>
      <c r="J225">
        <v>23.52</v>
      </c>
      <c r="K225" t="s">
        <v>945</v>
      </c>
    </row>
    <row r="226" outlineLevel="2" spans="1:11">
      <c r="A226">
        <v>9</v>
      </c>
      <c r="B226" t="s">
        <v>490</v>
      </c>
      <c r="C226" t="s">
        <v>806</v>
      </c>
      <c r="D226" t="s">
        <v>491</v>
      </c>
      <c r="E226">
        <v>3164.71</v>
      </c>
      <c r="F226">
        <v>3920.55</v>
      </c>
      <c r="G226">
        <v>0.006</v>
      </c>
      <c r="H226">
        <v>23.52</v>
      </c>
      <c r="I226">
        <v>0</v>
      </c>
      <c r="J226">
        <v>23.52</v>
      </c>
      <c r="K226" t="s">
        <v>945</v>
      </c>
    </row>
    <row r="227" outlineLevel="1" spans="1:11">
      <c r="B227" s="131" t="s">
        <v>946</v>
      </c>
      <c r="J227">
        <f>SUBTOTAL(9,J224:J226)</f>
        <v>70.56</v>
      </c>
      <c r="K227">
        <f>SUBTOTAL(9,K224:K226)</f>
        <v>0</v>
      </c>
    </row>
    <row r="228" outlineLevel="2" spans="1:11">
      <c r="A228">
        <v>70</v>
      </c>
      <c r="B228" t="s">
        <v>636</v>
      </c>
      <c r="C228" t="s">
        <v>806</v>
      </c>
      <c r="D228" t="s">
        <v>637</v>
      </c>
      <c r="E228">
        <v>2881.43</v>
      </c>
      <c r="F228">
        <v>3920.55</v>
      </c>
      <c r="G228">
        <v>0.006</v>
      </c>
      <c r="H228">
        <v>23.52</v>
      </c>
      <c r="I228">
        <v>0</v>
      </c>
      <c r="J228">
        <v>23.52</v>
      </c>
      <c r="K228" t="s">
        <v>947</v>
      </c>
    </row>
    <row r="229" outlineLevel="2" spans="1:11">
      <c r="A229">
        <v>278</v>
      </c>
      <c r="B229" t="s">
        <v>636</v>
      </c>
      <c r="C229" t="s">
        <v>806</v>
      </c>
      <c r="D229" t="s">
        <v>637</v>
      </c>
      <c r="E229">
        <v>2881.43</v>
      </c>
      <c r="F229">
        <v>3920.55</v>
      </c>
      <c r="G229">
        <v>0.006</v>
      </c>
      <c r="H229">
        <v>23.52</v>
      </c>
      <c r="I229">
        <v>0</v>
      </c>
      <c r="J229">
        <v>23.52</v>
      </c>
      <c r="K229" t="s">
        <v>947</v>
      </c>
    </row>
    <row r="230" outlineLevel="2" spans="1:11">
      <c r="A230">
        <v>87</v>
      </c>
      <c r="B230" t="s">
        <v>636</v>
      </c>
      <c r="C230" t="s">
        <v>806</v>
      </c>
      <c r="D230" t="s">
        <v>637</v>
      </c>
      <c r="E230">
        <v>2881.43</v>
      </c>
      <c r="F230">
        <v>3920.55</v>
      </c>
      <c r="G230">
        <v>0.006</v>
      </c>
      <c r="H230">
        <v>23.52</v>
      </c>
      <c r="I230">
        <v>0</v>
      </c>
      <c r="J230">
        <v>23.52</v>
      </c>
      <c r="K230" t="s">
        <v>947</v>
      </c>
    </row>
    <row r="231" outlineLevel="1" spans="1:11">
      <c r="B231" s="131" t="s">
        <v>948</v>
      </c>
      <c r="J231">
        <f>SUBTOTAL(9,J228:J230)</f>
        <v>70.56</v>
      </c>
      <c r="K231">
        <f>SUBTOTAL(9,K228:K230)</f>
        <v>0</v>
      </c>
    </row>
    <row r="232" outlineLevel="2" spans="1:11">
      <c r="A232">
        <v>37</v>
      </c>
      <c r="B232" t="s">
        <v>684</v>
      </c>
      <c r="C232" t="s">
        <v>806</v>
      </c>
      <c r="D232" t="s">
        <v>685</v>
      </c>
      <c r="E232">
        <v>2999</v>
      </c>
      <c r="F232">
        <v>3920.55</v>
      </c>
      <c r="G232">
        <v>0.006</v>
      </c>
      <c r="H232">
        <v>23.52</v>
      </c>
      <c r="I232">
        <v>0</v>
      </c>
      <c r="J232">
        <v>23.52</v>
      </c>
      <c r="K232" t="s">
        <v>949</v>
      </c>
    </row>
    <row r="233" outlineLevel="2" spans="1:11">
      <c r="A233">
        <v>268</v>
      </c>
      <c r="B233" t="s">
        <v>684</v>
      </c>
      <c r="C233" t="s">
        <v>806</v>
      </c>
      <c r="D233" t="s">
        <v>685</v>
      </c>
      <c r="E233">
        <v>2999</v>
      </c>
      <c r="F233">
        <v>3920.55</v>
      </c>
      <c r="G233">
        <v>0.006</v>
      </c>
      <c r="H233">
        <v>23.52</v>
      </c>
      <c r="I233">
        <v>0</v>
      </c>
      <c r="J233">
        <v>23.52</v>
      </c>
      <c r="K233" t="s">
        <v>949</v>
      </c>
    </row>
    <row r="234" outlineLevel="2" spans="1:11">
      <c r="A234">
        <v>116</v>
      </c>
      <c r="B234" t="s">
        <v>684</v>
      </c>
      <c r="C234" t="s">
        <v>806</v>
      </c>
      <c r="D234" t="s">
        <v>685</v>
      </c>
      <c r="E234">
        <v>2999</v>
      </c>
      <c r="F234">
        <v>3920.55</v>
      </c>
      <c r="G234">
        <v>0.006</v>
      </c>
      <c r="H234">
        <v>23.52</v>
      </c>
      <c r="I234">
        <v>0</v>
      </c>
      <c r="J234">
        <v>23.52</v>
      </c>
      <c r="K234" t="s">
        <v>949</v>
      </c>
    </row>
    <row r="235" outlineLevel="1" spans="1:11">
      <c r="B235" s="131" t="s">
        <v>950</v>
      </c>
      <c r="J235">
        <f>SUBTOTAL(9,J232:J234)</f>
        <v>70.56</v>
      </c>
      <c r="K235">
        <f>SUBTOTAL(9,K232:K234)</f>
        <v>0</v>
      </c>
    </row>
    <row r="236" outlineLevel="2" spans="1:11">
      <c r="A236">
        <v>116</v>
      </c>
      <c r="B236" t="s">
        <v>321</v>
      </c>
      <c r="C236" t="s">
        <v>806</v>
      </c>
      <c r="D236" t="s">
        <v>322</v>
      </c>
      <c r="E236">
        <v>2830.17</v>
      </c>
      <c r="F236">
        <v>3920.55</v>
      </c>
      <c r="G236">
        <v>0.006</v>
      </c>
      <c r="H236">
        <v>23.52</v>
      </c>
      <c r="I236">
        <v>0</v>
      </c>
      <c r="J236">
        <v>23.52</v>
      </c>
      <c r="K236" t="s">
        <v>951</v>
      </c>
    </row>
    <row r="237" outlineLevel="2" spans="1:11">
      <c r="A237">
        <v>287</v>
      </c>
      <c r="B237" t="s">
        <v>321</v>
      </c>
      <c r="C237" t="s">
        <v>806</v>
      </c>
      <c r="D237" t="s">
        <v>322</v>
      </c>
      <c r="E237">
        <v>2830.17</v>
      </c>
      <c r="F237">
        <v>3920.55</v>
      </c>
      <c r="G237">
        <v>0.006</v>
      </c>
      <c r="H237">
        <v>23.52</v>
      </c>
      <c r="I237">
        <v>0</v>
      </c>
      <c r="J237">
        <v>23.52</v>
      </c>
      <c r="K237" t="s">
        <v>951</v>
      </c>
    </row>
    <row r="238" outlineLevel="2" spans="1:11">
      <c r="A238">
        <v>260</v>
      </c>
      <c r="B238" t="s">
        <v>321</v>
      </c>
      <c r="C238" t="s">
        <v>806</v>
      </c>
      <c r="D238" t="s">
        <v>322</v>
      </c>
      <c r="E238">
        <v>2830.17</v>
      </c>
      <c r="F238">
        <v>3920.55</v>
      </c>
      <c r="G238">
        <v>0.006</v>
      </c>
      <c r="H238">
        <v>23.52</v>
      </c>
      <c r="I238">
        <v>0</v>
      </c>
      <c r="J238">
        <v>23.52</v>
      </c>
      <c r="K238" t="s">
        <v>951</v>
      </c>
    </row>
    <row r="239" outlineLevel="1" spans="1:11">
      <c r="B239" s="131" t="s">
        <v>952</v>
      </c>
      <c r="J239">
        <f>SUBTOTAL(9,J236:J238)</f>
        <v>70.56</v>
      </c>
      <c r="K239">
        <f>SUBTOTAL(9,K236:K238)</f>
        <v>0</v>
      </c>
    </row>
    <row r="240" outlineLevel="2" spans="1:11">
      <c r="A240">
        <v>38</v>
      </c>
      <c r="B240" t="s">
        <v>196</v>
      </c>
      <c r="C240" t="s">
        <v>806</v>
      </c>
      <c r="D240" t="s">
        <v>197</v>
      </c>
      <c r="E240">
        <v>3306.25</v>
      </c>
      <c r="F240">
        <v>3920.55</v>
      </c>
      <c r="G240">
        <v>0.006</v>
      </c>
      <c r="H240">
        <v>23.52</v>
      </c>
      <c r="I240">
        <v>0</v>
      </c>
      <c r="J240">
        <v>23.52</v>
      </c>
      <c r="K240" t="s">
        <v>953</v>
      </c>
    </row>
    <row r="241" outlineLevel="2" spans="1:11">
      <c r="A241">
        <v>43</v>
      </c>
      <c r="B241" t="s">
        <v>196</v>
      </c>
      <c r="C241" t="s">
        <v>806</v>
      </c>
      <c r="D241" t="s">
        <v>197</v>
      </c>
      <c r="E241">
        <v>3306.25</v>
      </c>
      <c r="F241">
        <v>3920.55</v>
      </c>
      <c r="G241">
        <v>0.006</v>
      </c>
      <c r="H241">
        <v>23.52</v>
      </c>
      <c r="I241">
        <v>0</v>
      </c>
      <c r="J241">
        <v>23.52</v>
      </c>
      <c r="K241" t="s">
        <v>953</v>
      </c>
    </row>
    <row r="242" outlineLevel="2" spans="1:11">
      <c r="A242">
        <v>27</v>
      </c>
      <c r="B242" t="s">
        <v>196</v>
      </c>
      <c r="C242" t="s">
        <v>806</v>
      </c>
      <c r="D242" t="s">
        <v>197</v>
      </c>
      <c r="E242">
        <v>3306.25</v>
      </c>
      <c r="F242">
        <v>3920.55</v>
      </c>
      <c r="G242">
        <v>0.006</v>
      </c>
      <c r="H242">
        <v>23.52</v>
      </c>
      <c r="I242">
        <v>0</v>
      </c>
      <c r="J242">
        <v>23.52</v>
      </c>
      <c r="K242" t="s">
        <v>953</v>
      </c>
    </row>
    <row r="243" outlineLevel="1" spans="1:11">
      <c r="B243" s="131" t="s">
        <v>954</v>
      </c>
      <c r="J243">
        <f>SUBTOTAL(9,J240:J242)</f>
        <v>70.56</v>
      </c>
      <c r="K243">
        <f>SUBTOTAL(9,K240:K242)</f>
        <v>0</v>
      </c>
    </row>
    <row r="244" outlineLevel="2" spans="1:11">
      <c r="A244">
        <v>54</v>
      </c>
      <c r="B244" t="s">
        <v>955</v>
      </c>
      <c r="C244" t="s">
        <v>806</v>
      </c>
      <c r="D244" t="s">
        <v>956</v>
      </c>
      <c r="E244">
        <v>2500</v>
      </c>
      <c r="F244">
        <v>193.9</v>
      </c>
      <c r="G244">
        <v>0.012</v>
      </c>
      <c r="H244">
        <v>2.33</v>
      </c>
      <c r="I244">
        <v>0</v>
      </c>
      <c r="J244">
        <v>2.33</v>
      </c>
      <c r="K244" t="s">
        <v>957</v>
      </c>
    </row>
    <row r="245" outlineLevel="2" spans="1:11">
      <c r="A245">
        <v>6</v>
      </c>
      <c r="B245" t="s">
        <v>955</v>
      </c>
      <c r="C245" t="s">
        <v>806</v>
      </c>
      <c r="D245" t="s">
        <v>956</v>
      </c>
      <c r="E245">
        <v>2500</v>
      </c>
      <c r="F245">
        <v>193.9</v>
      </c>
      <c r="G245">
        <v>0.012</v>
      </c>
      <c r="H245">
        <v>2.33</v>
      </c>
      <c r="I245">
        <v>0</v>
      </c>
      <c r="J245">
        <v>2.33</v>
      </c>
      <c r="K245" t="s">
        <v>957</v>
      </c>
    </row>
    <row r="246" outlineLevel="1" spans="1:11">
      <c r="B246" s="131" t="s">
        <v>958</v>
      </c>
      <c r="J246">
        <f>SUBTOTAL(9,J244:J245)</f>
        <v>4.66</v>
      </c>
      <c r="K246">
        <f>SUBTOTAL(9,K244:K245)</f>
        <v>0</v>
      </c>
    </row>
    <row r="247" outlineLevel="2" spans="1:11">
      <c r="A247">
        <v>58</v>
      </c>
      <c r="B247" t="s">
        <v>959</v>
      </c>
      <c r="C247" t="s">
        <v>806</v>
      </c>
      <c r="D247" t="s">
        <v>960</v>
      </c>
      <c r="E247">
        <v>2500</v>
      </c>
      <c r="F247">
        <v>193.9</v>
      </c>
      <c r="G247">
        <v>0.012</v>
      </c>
      <c r="H247">
        <v>2.33</v>
      </c>
      <c r="I247">
        <v>0</v>
      </c>
      <c r="J247">
        <v>2.33</v>
      </c>
      <c r="K247" t="s">
        <v>961</v>
      </c>
    </row>
    <row r="248" outlineLevel="2" spans="1:11">
      <c r="A248">
        <v>51</v>
      </c>
      <c r="B248" t="s">
        <v>959</v>
      </c>
      <c r="C248" t="s">
        <v>806</v>
      </c>
      <c r="D248" t="s">
        <v>960</v>
      </c>
      <c r="E248">
        <v>2500</v>
      </c>
      <c r="F248">
        <v>193.9</v>
      </c>
      <c r="G248">
        <v>0.012</v>
      </c>
      <c r="H248">
        <v>2.33</v>
      </c>
      <c r="I248">
        <v>0</v>
      </c>
      <c r="J248">
        <v>2.33</v>
      </c>
      <c r="K248" t="s">
        <v>961</v>
      </c>
    </row>
    <row r="249" outlineLevel="2" spans="1:11">
      <c r="A249">
        <v>23</v>
      </c>
      <c r="B249" t="s">
        <v>959</v>
      </c>
      <c r="C249" t="s">
        <v>806</v>
      </c>
      <c r="D249" t="s">
        <v>960</v>
      </c>
      <c r="E249">
        <v>2500</v>
      </c>
      <c r="F249">
        <v>193.9</v>
      </c>
      <c r="G249">
        <v>0.012</v>
      </c>
      <c r="H249">
        <v>2.33</v>
      </c>
      <c r="I249">
        <v>0</v>
      </c>
      <c r="J249">
        <v>2.33</v>
      </c>
      <c r="K249" t="s">
        <v>961</v>
      </c>
    </row>
    <row r="250" outlineLevel="2" spans="1:11">
      <c r="A250">
        <v>1</v>
      </c>
      <c r="B250" t="s">
        <v>959</v>
      </c>
      <c r="C250" t="s">
        <v>806</v>
      </c>
      <c r="D250" t="s">
        <v>960</v>
      </c>
      <c r="E250">
        <v>2500</v>
      </c>
      <c r="F250">
        <v>193.9</v>
      </c>
      <c r="G250">
        <v>0.012</v>
      </c>
      <c r="H250">
        <v>2.33</v>
      </c>
      <c r="I250">
        <v>0</v>
      </c>
      <c r="J250">
        <v>2.33</v>
      </c>
      <c r="K250" t="s">
        <v>961</v>
      </c>
    </row>
    <row r="251" outlineLevel="2" spans="1:11">
      <c r="A251">
        <v>9</v>
      </c>
      <c r="B251" t="s">
        <v>959</v>
      </c>
      <c r="C251" t="s">
        <v>806</v>
      </c>
      <c r="D251" t="s">
        <v>960</v>
      </c>
      <c r="E251">
        <v>2500</v>
      </c>
      <c r="F251">
        <v>193.9</v>
      </c>
      <c r="G251">
        <v>0.012</v>
      </c>
      <c r="H251">
        <v>2.33</v>
      </c>
      <c r="I251">
        <v>0</v>
      </c>
      <c r="J251">
        <v>2.33</v>
      </c>
      <c r="K251" t="s">
        <v>961</v>
      </c>
    </row>
    <row r="252" outlineLevel="2" spans="1:11">
      <c r="A252">
        <v>11</v>
      </c>
      <c r="B252" t="s">
        <v>959</v>
      </c>
      <c r="C252" t="s">
        <v>806</v>
      </c>
      <c r="D252" t="s">
        <v>960</v>
      </c>
      <c r="E252">
        <v>2500</v>
      </c>
      <c r="F252">
        <v>193.9</v>
      </c>
      <c r="G252">
        <v>0.012</v>
      </c>
      <c r="H252">
        <v>2.33</v>
      </c>
      <c r="I252">
        <v>0</v>
      </c>
      <c r="J252">
        <v>2.33</v>
      </c>
      <c r="K252" t="s">
        <v>961</v>
      </c>
    </row>
    <row r="253" outlineLevel="2" spans="1:11">
      <c r="A253">
        <v>7</v>
      </c>
      <c r="B253" t="s">
        <v>959</v>
      </c>
      <c r="C253" t="s">
        <v>806</v>
      </c>
      <c r="D253" t="s">
        <v>960</v>
      </c>
      <c r="E253">
        <v>2500</v>
      </c>
      <c r="F253">
        <v>193.9</v>
      </c>
      <c r="G253">
        <v>0.012</v>
      </c>
      <c r="H253">
        <v>2.33</v>
      </c>
      <c r="I253">
        <v>0</v>
      </c>
      <c r="J253">
        <v>2.33</v>
      </c>
      <c r="K253" t="s">
        <v>961</v>
      </c>
    </row>
    <row r="254" outlineLevel="1" spans="1:11">
      <c r="B254" s="131" t="s">
        <v>962</v>
      </c>
      <c r="J254">
        <f>SUBTOTAL(9,J247:J253)</f>
        <v>16.31</v>
      </c>
      <c r="K254">
        <f>SUBTOTAL(9,K247:K253)</f>
        <v>0</v>
      </c>
    </row>
    <row r="255" outlineLevel="2" spans="1:11">
      <c r="A255">
        <v>9</v>
      </c>
      <c r="B255" t="s">
        <v>963</v>
      </c>
      <c r="C255" t="s">
        <v>806</v>
      </c>
      <c r="D255" t="s">
        <v>964</v>
      </c>
      <c r="E255">
        <v>2500</v>
      </c>
      <c r="F255">
        <v>193.9</v>
      </c>
      <c r="G255">
        <v>0.012</v>
      </c>
      <c r="H255">
        <v>2.33</v>
      </c>
      <c r="I255">
        <v>0</v>
      </c>
      <c r="J255">
        <v>2.33</v>
      </c>
      <c r="K255" t="s">
        <v>965</v>
      </c>
    </row>
    <row r="256" outlineLevel="2" spans="1:11">
      <c r="A256">
        <v>32</v>
      </c>
      <c r="B256" t="s">
        <v>963</v>
      </c>
      <c r="C256" t="s">
        <v>806</v>
      </c>
      <c r="D256" t="s">
        <v>964</v>
      </c>
      <c r="E256">
        <v>2500</v>
      </c>
      <c r="F256">
        <v>193.9</v>
      </c>
      <c r="G256">
        <v>0.012</v>
      </c>
      <c r="H256">
        <v>2.33</v>
      </c>
      <c r="I256">
        <v>0</v>
      </c>
      <c r="J256">
        <v>2.33</v>
      </c>
      <c r="K256" t="s">
        <v>965</v>
      </c>
    </row>
    <row r="257" outlineLevel="1" spans="1:11">
      <c r="B257" s="131" t="s">
        <v>966</v>
      </c>
      <c r="J257">
        <f>SUBTOTAL(9,J255:J256)</f>
        <v>4.66</v>
      </c>
      <c r="K257">
        <f>SUBTOTAL(9,K255:K256)</f>
        <v>0</v>
      </c>
    </row>
    <row r="258" outlineLevel="2" spans="1:11">
      <c r="A258">
        <v>1</v>
      </c>
      <c r="B258" t="s">
        <v>967</v>
      </c>
      <c r="C258" t="s">
        <v>806</v>
      </c>
      <c r="D258" t="s">
        <v>968</v>
      </c>
      <c r="E258">
        <v>2500</v>
      </c>
      <c r="F258">
        <v>193.9</v>
      </c>
      <c r="G258">
        <v>0.012</v>
      </c>
      <c r="H258">
        <v>2.33</v>
      </c>
      <c r="I258">
        <v>0</v>
      </c>
      <c r="J258">
        <v>2.33</v>
      </c>
      <c r="K258" t="s">
        <v>969</v>
      </c>
    </row>
    <row r="259" outlineLevel="2" spans="1:11">
      <c r="A259">
        <v>1</v>
      </c>
      <c r="B259" t="s">
        <v>967</v>
      </c>
      <c r="C259" t="s">
        <v>806</v>
      </c>
      <c r="D259" t="s">
        <v>968</v>
      </c>
      <c r="E259">
        <v>2500</v>
      </c>
      <c r="F259">
        <v>193.9</v>
      </c>
      <c r="G259">
        <v>0.012</v>
      </c>
      <c r="H259">
        <v>2.33</v>
      </c>
      <c r="I259">
        <v>0</v>
      </c>
      <c r="J259">
        <v>2.33</v>
      </c>
      <c r="K259" t="s">
        <v>969</v>
      </c>
    </row>
    <row r="260" outlineLevel="2" spans="1:11">
      <c r="A260">
        <v>1</v>
      </c>
      <c r="B260" t="s">
        <v>967</v>
      </c>
      <c r="C260" t="s">
        <v>806</v>
      </c>
      <c r="D260" t="s">
        <v>968</v>
      </c>
      <c r="E260">
        <v>2500</v>
      </c>
      <c r="F260">
        <v>193.9</v>
      </c>
      <c r="G260">
        <v>0.012</v>
      </c>
      <c r="H260">
        <v>2.33</v>
      </c>
      <c r="I260">
        <v>0</v>
      </c>
      <c r="J260">
        <v>2.33</v>
      </c>
      <c r="K260" t="s">
        <v>969</v>
      </c>
    </row>
    <row r="261" outlineLevel="1" spans="1:11">
      <c r="B261" s="131" t="s">
        <v>970</v>
      </c>
      <c r="J261">
        <f>SUBTOTAL(9,J258:J260)</f>
        <v>6.99</v>
      </c>
      <c r="K261">
        <f>SUBTOTAL(9,K258:K260)</f>
        <v>0</v>
      </c>
    </row>
    <row r="262" outlineLevel="2" spans="1:11">
      <c r="A262">
        <v>23</v>
      </c>
      <c r="B262" t="s">
        <v>971</v>
      </c>
      <c r="C262" t="s">
        <v>806</v>
      </c>
      <c r="D262" t="s">
        <v>972</v>
      </c>
      <c r="E262">
        <v>2818.14</v>
      </c>
      <c r="F262">
        <v>193.9</v>
      </c>
      <c r="G262">
        <v>0.012</v>
      </c>
      <c r="H262">
        <v>2.33</v>
      </c>
      <c r="I262">
        <v>0</v>
      </c>
      <c r="J262">
        <v>2.33</v>
      </c>
      <c r="K262" t="s">
        <v>973</v>
      </c>
    </row>
    <row r="263" outlineLevel="2" spans="1:11">
      <c r="A263">
        <v>54</v>
      </c>
      <c r="B263" t="s">
        <v>971</v>
      </c>
      <c r="C263" t="s">
        <v>806</v>
      </c>
      <c r="D263" t="s">
        <v>972</v>
      </c>
      <c r="E263">
        <v>2818.14</v>
      </c>
      <c r="F263">
        <v>193.9</v>
      </c>
      <c r="G263">
        <v>0.012</v>
      </c>
      <c r="H263">
        <v>2.33</v>
      </c>
      <c r="I263">
        <v>0</v>
      </c>
      <c r="J263">
        <v>2.33</v>
      </c>
      <c r="K263" t="s">
        <v>973</v>
      </c>
    </row>
    <row r="264" outlineLevel="2" spans="1:11">
      <c r="A264">
        <v>9</v>
      </c>
      <c r="B264" t="s">
        <v>971</v>
      </c>
      <c r="C264" t="s">
        <v>806</v>
      </c>
      <c r="D264" t="s">
        <v>972</v>
      </c>
      <c r="E264">
        <v>2818.14</v>
      </c>
      <c r="F264">
        <v>193.9</v>
      </c>
      <c r="G264">
        <v>0.012</v>
      </c>
      <c r="H264">
        <v>2.33</v>
      </c>
      <c r="I264">
        <v>0</v>
      </c>
      <c r="J264">
        <v>2.33</v>
      </c>
      <c r="K264" t="s">
        <v>973</v>
      </c>
    </row>
    <row r="265" outlineLevel="2" spans="1:11">
      <c r="A265">
        <v>26</v>
      </c>
      <c r="B265" t="s">
        <v>971</v>
      </c>
      <c r="C265" t="s">
        <v>806</v>
      </c>
      <c r="D265" t="s">
        <v>972</v>
      </c>
      <c r="E265">
        <v>2818.14</v>
      </c>
      <c r="F265">
        <v>193.9</v>
      </c>
      <c r="G265">
        <v>0.012</v>
      </c>
      <c r="H265">
        <v>2.33</v>
      </c>
      <c r="I265">
        <v>0</v>
      </c>
      <c r="J265">
        <v>2.33</v>
      </c>
      <c r="K265" t="s">
        <v>973</v>
      </c>
    </row>
    <row r="266" outlineLevel="2" spans="1:11">
      <c r="A266">
        <v>26</v>
      </c>
      <c r="B266" t="s">
        <v>971</v>
      </c>
      <c r="C266" t="s">
        <v>806</v>
      </c>
      <c r="D266" t="s">
        <v>972</v>
      </c>
      <c r="E266">
        <v>2818.14</v>
      </c>
      <c r="F266">
        <v>193.9</v>
      </c>
      <c r="G266">
        <v>0.012</v>
      </c>
      <c r="H266">
        <v>2.33</v>
      </c>
      <c r="I266">
        <v>0</v>
      </c>
      <c r="J266">
        <v>2.33</v>
      </c>
      <c r="K266" t="s">
        <v>973</v>
      </c>
    </row>
    <row r="267" outlineLevel="2" spans="1:11">
      <c r="A267">
        <v>9</v>
      </c>
      <c r="B267" t="s">
        <v>971</v>
      </c>
      <c r="C267" t="s">
        <v>806</v>
      </c>
      <c r="D267" t="s">
        <v>972</v>
      </c>
      <c r="E267">
        <v>2818.14</v>
      </c>
      <c r="F267">
        <v>193.9</v>
      </c>
      <c r="G267">
        <v>0.012</v>
      </c>
      <c r="H267">
        <v>2.33</v>
      </c>
      <c r="I267">
        <v>0</v>
      </c>
      <c r="J267">
        <v>2.33</v>
      </c>
      <c r="K267" t="s">
        <v>973</v>
      </c>
    </row>
    <row r="268" outlineLevel="1" spans="1:11">
      <c r="B268" s="131" t="s">
        <v>974</v>
      </c>
      <c r="J268">
        <f>SUBTOTAL(9,J262:J267)</f>
        <v>13.98</v>
      </c>
      <c r="K268">
        <f>SUBTOTAL(9,K262:K267)</f>
        <v>0</v>
      </c>
    </row>
    <row r="269" outlineLevel="2" spans="1:11">
      <c r="A269">
        <v>286</v>
      </c>
      <c r="B269" t="s">
        <v>455</v>
      </c>
      <c r="C269" t="s">
        <v>806</v>
      </c>
      <c r="D269" t="s">
        <v>456</v>
      </c>
      <c r="E269">
        <v>2761.86</v>
      </c>
      <c r="F269">
        <v>3920.55</v>
      </c>
      <c r="G269">
        <v>0.006</v>
      </c>
      <c r="H269">
        <v>23.52</v>
      </c>
      <c r="I269">
        <v>0</v>
      </c>
      <c r="J269">
        <v>23.52</v>
      </c>
      <c r="K269" t="s">
        <v>975</v>
      </c>
    </row>
    <row r="270" outlineLevel="2" spans="1:11">
      <c r="A270">
        <v>259</v>
      </c>
      <c r="B270" t="s">
        <v>455</v>
      </c>
      <c r="C270" t="s">
        <v>806</v>
      </c>
      <c r="D270" t="s">
        <v>456</v>
      </c>
      <c r="E270">
        <v>2761.86</v>
      </c>
      <c r="F270">
        <v>3920.55</v>
      </c>
      <c r="G270">
        <v>0.006</v>
      </c>
      <c r="H270">
        <v>23.52</v>
      </c>
      <c r="I270">
        <v>0</v>
      </c>
      <c r="J270">
        <v>23.52</v>
      </c>
      <c r="K270" t="s">
        <v>975</v>
      </c>
    </row>
    <row r="271" outlineLevel="2" spans="1:11">
      <c r="A271">
        <v>252</v>
      </c>
      <c r="B271" t="s">
        <v>455</v>
      </c>
      <c r="C271" t="s">
        <v>806</v>
      </c>
      <c r="D271" t="s">
        <v>456</v>
      </c>
      <c r="E271">
        <v>2761.86</v>
      </c>
      <c r="F271">
        <v>3920.55</v>
      </c>
      <c r="G271">
        <v>0.006</v>
      </c>
      <c r="H271">
        <v>23.52</v>
      </c>
      <c r="I271">
        <v>0</v>
      </c>
      <c r="J271">
        <v>23.52</v>
      </c>
      <c r="K271" t="s">
        <v>975</v>
      </c>
    </row>
    <row r="272" outlineLevel="1" spans="1:11">
      <c r="B272" s="131" t="s">
        <v>976</v>
      </c>
      <c r="J272">
        <f>SUBTOTAL(9,J269:J271)</f>
        <v>70.56</v>
      </c>
      <c r="K272">
        <f>SUBTOTAL(9,K269:K271)</f>
        <v>0</v>
      </c>
    </row>
    <row r="273" outlineLevel="2" spans="1:11">
      <c r="A273">
        <v>37</v>
      </c>
      <c r="B273" t="s">
        <v>977</v>
      </c>
      <c r="C273" t="s">
        <v>806</v>
      </c>
      <c r="D273" t="s">
        <v>978</v>
      </c>
      <c r="E273">
        <v>2500</v>
      </c>
      <c r="F273">
        <v>193.9</v>
      </c>
      <c r="G273">
        <v>0.012</v>
      </c>
      <c r="H273">
        <v>2.33</v>
      </c>
      <c r="I273">
        <v>0</v>
      </c>
      <c r="J273">
        <v>2.33</v>
      </c>
      <c r="K273" t="s">
        <v>979</v>
      </c>
    </row>
    <row r="274" outlineLevel="1" spans="1:11">
      <c r="B274" s="131" t="s">
        <v>980</v>
      </c>
      <c r="J274">
        <f>SUBTOTAL(9,J273)</f>
        <v>2.33</v>
      </c>
      <c r="K274">
        <f>SUBTOTAL(9,K273)</f>
        <v>0</v>
      </c>
    </row>
    <row r="275" outlineLevel="2" spans="1:11">
      <c r="A275">
        <v>17</v>
      </c>
      <c r="B275" t="s">
        <v>981</v>
      </c>
      <c r="C275" t="s">
        <v>806</v>
      </c>
      <c r="D275" t="s">
        <v>982</v>
      </c>
      <c r="E275">
        <v>3318.12</v>
      </c>
      <c r="F275">
        <v>193.9</v>
      </c>
      <c r="G275">
        <v>0.012</v>
      </c>
      <c r="H275">
        <v>2.33</v>
      </c>
      <c r="I275">
        <v>0</v>
      </c>
      <c r="J275">
        <v>2.33</v>
      </c>
      <c r="K275" t="s">
        <v>983</v>
      </c>
    </row>
    <row r="276" outlineLevel="1" spans="1:11">
      <c r="B276" s="131" t="s">
        <v>984</v>
      </c>
      <c r="J276">
        <f>SUBTOTAL(9,J275)</f>
        <v>2.33</v>
      </c>
      <c r="K276">
        <f>SUBTOTAL(9,K275)</f>
        <v>0</v>
      </c>
    </row>
    <row r="277" outlineLevel="2" spans="1:11">
      <c r="A277">
        <v>10</v>
      </c>
      <c r="B277" t="s">
        <v>582</v>
      </c>
      <c r="C277" t="s">
        <v>806</v>
      </c>
      <c r="D277" t="s">
        <v>583</v>
      </c>
      <c r="E277">
        <v>3218.07</v>
      </c>
      <c r="F277">
        <v>3920.55</v>
      </c>
      <c r="G277">
        <v>0.006</v>
      </c>
      <c r="H277">
        <v>23.52</v>
      </c>
      <c r="I277">
        <v>0</v>
      </c>
      <c r="J277">
        <v>23.52</v>
      </c>
      <c r="K277" t="s">
        <v>985</v>
      </c>
    </row>
    <row r="278" outlineLevel="2" spans="1:11">
      <c r="A278">
        <v>7</v>
      </c>
      <c r="B278" t="s">
        <v>582</v>
      </c>
      <c r="C278" t="s">
        <v>806</v>
      </c>
      <c r="D278" t="s">
        <v>583</v>
      </c>
      <c r="E278">
        <v>3218.07</v>
      </c>
      <c r="F278">
        <v>3920.55</v>
      </c>
      <c r="G278">
        <v>0.006</v>
      </c>
      <c r="H278">
        <v>23.52</v>
      </c>
      <c r="I278">
        <v>0</v>
      </c>
      <c r="J278">
        <v>23.52</v>
      </c>
      <c r="K278" t="s">
        <v>985</v>
      </c>
    </row>
    <row r="279" outlineLevel="2" spans="1:11">
      <c r="A279">
        <v>13</v>
      </c>
      <c r="B279" t="s">
        <v>582</v>
      </c>
      <c r="C279" t="s">
        <v>806</v>
      </c>
      <c r="D279" t="s">
        <v>583</v>
      </c>
      <c r="E279">
        <v>3218.07</v>
      </c>
      <c r="F279">
        <v>3920.55</v>
      </c>
      <c r="G279">
        <v>0.006</v>
      </c>
      <c r="H279">
        <v>23.52</v>
      </c>
      <c r="I279">
        <v>0</v>
      </c>
      <c r="J279">
        <v>23.52</v>
      </c>
      <c r="K279" t="s">
        <v>985</v>
      </c>
    </row>
    <row r="280" outlineLevel="1" spans="1:11">
      <c r="B280" s="131" t="s">
        <v>986</v>
      </c>
      <c r="J280">
        <f>SUBTOTAL(9,J277:J279)</f>
        <v>70.56</v>
      </c>
      <c r="K280">
        <f>SUBTOTAL(9,K277:K279)</f>
        <v>0</v>
      </c>
    </row>
    <row r="281" outlineLevel="2" spans="1:11">
      <c r="A281">
        <v>9</v>
      </c>
      <c r="B281" t="s">
        <v>530</v>
      </c>
      <c r="C281" t="s">
        <v>806</v>
      </c>
      <c r="D281" t="s">
        <v>531</v>
      </c>
      <c r="E281">
        <v>3084.6</v>
      </c>
      <c r="F281">
        <v>3920.55</v>
      </c>
      <c r="G281">
        <v>0.006</v>
      </c>
      <c r="H281">
        <v>23.52</v>
      </c>
      <c r="I281">
        <v>0</v>
      </c>
      <c r="J281">
        <v>23.52</v>
      </c>
      <c r="K281" t="s">
        <v>987</v>
      </c>
    </row>
    <row r="282" outlineLevel="2" spans="1:11">
      <c r="A282">
        <v>45</v>
      </c>
      <c r="B282" t="s">
        <v>530</v>
      </c>
      <c r="C282" t="s">
        <v>806</v>
      </c>
      <c r="D282" t="s">
        <v>531</v>
      </c>
      <c r="E282">
        <v>3084.6</v>
      </c>
      <c r="F282">
        <v>3920.55</v>
      </c>
      <c r="G282">
        <v>0.006</v>
      </c>
      <c r="H282">
        <v>23.52</v>
      </c>
      <c r="I282">
        <v>0</v>
      </c>
      <c r="J282">
        <v>23.52</v>
      </c>
      <c r="K282" t="s">
        <v>987</v>
      </c>
    </row>
    <row r="283" outlineLevel="2" spans="1:11">
      <c r="A283">
        <v>137</v>
      </c>
      <c r="B283" t="s">
        <v>530</v>
      </c>
      <c r="C283" t="s">
        <v>806</v>
      </c>
      <c r="D283" t="s">
        <v>531</v>
      </c>
      <c r="E283">
        <v>3084.6</v>
      </c>
      <c r="F283">
        <v>3920.55</v>
      </c>
      <c r="G283">
        <v>0.006</v>
      </c>
      <c r="H283">
        <v>23.52</v>
      </c>
      <c r="I283">
        <v>0</v>
      </c>
      <c r="J283">
        <v>23.52</v>
      </c>
      <c r="K283" t="s">
        <v>987</v>
      </c>
    </row>
    <row r="284" outlineLevel="1" spans="1:11">
      <c r="B284" s="131" t="s">
        <v>988</v>
      </c>
      <c r="J284">
        <f>SUBTOTAL(9,J281:J283)</f>
        <v>70.56</v>
      </c>
      <c r="K284">
        <f>SUBTOTAL(9,K281:K283)</f>
        <v>0</v>
      </c>
    </row>
    <row r="285" outlineLevel="2" spans="1:11">
      <c r="A285">
        <v>73</v>
      </c>
      <c r="B285" t="s">
        <v>376</v>
      </c>
      <c r="C285" t="s">
        <v>806</v>
      </c>
      <c r="D285" t="s">
        <v>377</v>
      </c>
      <c r="E285">
        <v>3229.65</v>
      </c>
      <c r="F285">
        <v>3920.55</v>
      </c>
      <c r="G285">
        <v>0.006</v>
      </c>
      <c r="H285">
        <v>23.52</v>
      </c>
      <c r="I285">
        <v>0</v>
      </c>
      <c r="J285">
        <v>23.52</v>
      </c>
      <c r="K285" t="s">
        <v>989</v>
      </c>
    </row>
    <row r="286" outlineLevel="2" spans="1:11">
      <c r="A286">
        <v>98</v>
      </c>
      <c r="B286" t="s">
        <v>376</v>
      </c>
      <c r="C286" t="s">
        <v>806</v>
      </c>
      <c r="D286" t="s">
        <v>377</v>
      </c>
      <c r="E286">
        <v>3229.65</v>
      </c>
      <c r="F286">
        <v>3920.55</v>
      </c>
      <c r="G286">
        <v>0.006</v>
      </c>
      <c r="H286">
        <v>23.52</v>
      </c>
      <c r="I286">
        <v>0</v>
      </c>
      <c r="J286">
        <v>23.52</v>
      </c>
      <c r="K286" t="s">
        <v>989</v>
      </c>
    </row>
    <row r="287" outlineLevel="2" spans="1:11">
      <c r="A287">
        <v>110</v>
      </c>
      <c r="B287" t="s">
        <v>376</v>
      </c>
      <c r="C287" t="s">
        <v>806</v>
      </c>
      <c r="D287" t="s">
        <v>377</v>
      </c>
      <c r="E287">
        <v>3229.65</v>
      </c>
      <c r="F287">
        <v>3920.55</v>
      </c>
      <c r="G287">
        <v>0.006</v>
      </c>
      <c r="H287">
        <v>23.52</v>
      </c>
      <c r="I287">
        <v>0</v>
      </c>
      <c r="J287">
        <v>23.52</v>
      </c>
      <c r="K287" t="s">
        <v>989</v>
      </c>
    </row>
    <row r="288" outlineLevel="1" spans="1:11">
      <c r="B288" s="131" t="s">
        <v>990</v>
      </c>
      <c r="J288">
        <f>SUBTOTAL(9,J285:J287)</f>
        <v>70.56</v>
      </c>
      <c r="K288">
        <f>SUBTOTAL(9,K285:K287)</f>
        <v>0</v>
      </c>
    </row>
    <row r="289" outlineLevel="2" spans="1:11">
      <c r="A289">
        <v>21</v>
      </c>
      <c r="B289" t="s">
        <v>991</v>
      </c>
      <c r="C289" t="s">
        <v>806</v>
      </c>
      <c r="D289" t="s">
        <v>992</v>
      </c>
      <c r="E289">
        <v>3463.25</v>
      </c>
      <c r="F289">
        <v>193.9</v>
      </c>
      <c r="G289">
        <v>0.012</v>
      </c>
      <c r="H289">
        <v>2.33</v>
      </c>
      <c r="I289">
        <v>0</v>
      </c>
      <c r="J289">
        <v>2.33</v>
      </c>
      <c r="K289" t="s">
        <v>993</v>
      </c>
    </row>
    <row r="290" outlineLevel="1" spans="1:11">
      <c r="B290" s="131" t="s">
        <v>994</v>
      </c>
      <c r="J290">
        <f>SUBTOTAL(9,J289)</f>
        <v>2.33</v>
      </c>
      <c r="K290">
        <f>SUBTOTAL(9,K289)</f>
        <v>0</v>
      </c>
    </row>
    <row r="291" outlineLevel="2" spans="1:11">
      <c r="A291">
        <v>265</v>
      </c>
      <c r="B291" t="s">
        <v>182</v>
      </c>
      <c r="C291" t="s">
        <v>806</v>
      </c>
      <c r="D291" t="s">
        <v>183</v>
      </c>
      <c r="E291">
        <v>3246.74</v>
      </c>
      <c r="F291">
        <v>3920.55</v>
      </c>
      <c r="G291">
        <v>0.006</v>
      </c>
      <c r="H291">
        <v>23.52</v>
      </c>
      <c r="I291">
        <v>0</v>
      </c>
      <c r="J291">
        <v>23.52</v>
      </c>
      <c r="K291" t="s">
        <v>995</v>
      </c>
    </row>
    <row r="292" outlineLevel="2" spans="1:11">
      <c r="A292">
        <v>129</v>
      </c>
      <c r="B292" t="s">
        <v>182</v>
      </c>
      <c r="C292" t="s">
        <v>806</v>
      </c>
      <c r="D292" t="s">
        <v>183</v>
      </c>
      <c r="E292">
        <v>3246.74</v>
      </c>
      <c r="F292">
        <v>3920.55</v>
      </c>
      <c r="G292">
        <v>0.006</v>
      </c>
      <c r="H292">
        <v>23.52</v>
      </c>
      <c r="I292">
        <v>0</v>
      </c>
      <c r="J292">
        <v>23.52</v>
      </c>
      <c r="K292" t="s">
        <v>995</v>
      </c>
    </row>
    <row r="293" outlineLevel="2" spans="1:11">
      <c r="A293">
        <v>88</v>
      </c>
      <c r="B293" t="s">
        <v>182</v>
      </c>
      <c r="C293" t="s">
        <v>806</v>
      </c>
      <c r="D293" t="s">
        <v>183</v>
      </c>
      <c r="E293">
        <v>3246.74</v>
      </c>
      <c r="F293">
        <v>3920.55</v>
      </c>
      <c r="G293">
        <v>0.006</v>
      </c>
      <c r="H293">
        <v>23.52</v>
      </c>
      <c r="I293">
        <v>0</v>
      </c>
      <c r="J293">
        <v>23.52</v>
      </c>
      <c r="K293" t="s">
        <v>995</v>
      </c>
    </row>
    <row r="294" outlineLevel="1" spans="1:11">
      <c r="B294" s="131" t="s">
        <v>996</v>
      </c>
      <c r="J294">
        <f>SUBTOTAL(9,J291:J293)</f>
        <v>70.56</v>
      </c>
      <c r="K294">
        <f>SUBTOTAL(9,K291:K293)</f>
        <v>0</v>
      </c>
    </row>
    <row r="295" outlineLevel="2" spans="1:11">
      <c r="A295">
        <v>114</v>
      </c>
      <c r="B295" t="s">
        <v>311</v>
      </c>
      <c r="C295" t="s">
        <v>806</v>
      </c>
      <c r="D295" t="s">
        <v>312</v>
      </c>
      <c r="E295">
        <v>434.1</v>
      </c>
      <c r="F295">
        <v>3920.55</v>
      </c>
      <c r="G295">
        <v>0.006</v>
      </c>
      <c r="H295">
        <v>23.52</v>
      </c>
      <c r="I295">
        <v>0</v>
      </c>
      <c r="J295">
        <v>23.52</v>
      </c>
      <c r="K295" t="s">
        <v>997</v>
      </c>
    </row>
    <row r="296" outlineLevel="2" spans="1:11">
      <c r="A296">
        <v>210</v>
      </c>
      <c r="B296" t="s">
        <v>311</v>
      </c>
      <c r="C296" t="s">
        <v>806</v>
      </c>
      <c r="D296" t="s">
        <v>312</v>
      </c>
      <c r="E296">
        <v>434.1</v>
      </c>
      <c r="F296">
        <v>3920.55</v>
      </c>
      <c r="G296">
        <v>0.006</v>
      </c>
      <c r="H296">
        <v>23.52</v>
      </c>
      <c r="I296">
        <v>0</v>
      </c>
      <c r="J296">
        <v>23.52</v>
      </c>
      <c r="K296" t="s">
        <v>997</v>
      </c>
    </row>
    <row r="297" outlineLevel="2" spans="1:11">
      <c r="A297">
        <v>91</v>
      </c>
      <c r="B297" t="s">
        <v>311</v>
      </c>
      <c r="C297" t="s">
        <v>806</v>
      </c>
      <c r="D297" t="s">
        <v>312</v>
      </c>
      <c r="E297">
        <v>434.1</v>
      </c>
      <c r="F297">
        <v>3920.55</v>
      </c>
      <c r="G297">
        <v>0.006</v>
      </c>
      <c r="H297">
        <v>23.52</v>
      </c>
      <c r="I297">
        <v>0</v>
      </c>
      <c r="J297">
        <v>23.52</v>
      </c>
      <c r="K297" t="s">
        <v>997</v>
      </c>
    </row>
    <row r="298" outlineLevel="1" spans="1:11">
      <c r="B298" s="131" t="s">
        <v>998</v>
      </c>
      <c r="J298">
        <f>SUBTOTAL(9,J295:J297)</f>
        <v>70.56</v>
      </c>
      <c r="K298">
        <f>SUBTOTAL(9,K295:K297)</f>
        <v>0</v>
      </c>
    </row>
    <row r="299" outlineLevel="2" spans="1:11">
      <c r="A299">
        <v>2</v>
      </c>
      <c r="B299" t="s">
        <v>534</v>
      </c>
      <c r="C299" t="s">
        <v>806</v>
      </c>
      <c r="D299" t="s">
        <v>535</v>
      </c>
      <c r="E299">
        <v>3264.47</v>
      </c>
      <c r="F299">
        <v>3920.55</v>
      </c>
      <c r="G299">
        <v>0.006</v>
      </c>
      <c r="H299">
        <v>23.52</v>
      </c>
      <c r="I299">
        <v>0</v>
      </c>
      <c r="J299">
        <v>23.52</v>
      </c>
      <c r="K299" t="s">
        <v>999</v>
      </c>
    </row>
    <row r="300" outlineLevel="2" spans="1:11">
      <c r="A300">
        <v>243</v>
      </c>
      <c r="B300" t="s">
        <v>534</v>
      </c>
      <c r="C300" t="s">
        <v>806</v>
      </c>
      <c r="D300" t="s">
        <v>535</v>
      </c>
      <c r="E300">
        <v>3264.47</v>
      </c>
      <c r="F300">
        <v>3920.55</v>
      </c>
      <c r="G300">
        <v>0.006</v>
      </c>
      <c r="H300">
        <v>23.52</v>
      </c>
      <c r="I300">
        <v>0</v>
      </c>
      <c r="J300">
        <v>23.52</v>
      </c>
      <c r="K300" t="s">
        <v>999</v>
      </c>
    </row>
    <row r="301" outlineLevel="2" spans="1:11">
      <c r="A301">
        <v>7</v>
      </c>
      <c r="B301" t="s">
        <v>534</v>
      </c>
      <c r="C301" t="s">
        <v>806</v>
      </c>
      <c r="D301" t="s">
        <v>535</v>
      </c>
      <c r="E301">
        <v>3264.47</v>
      </c>
      <c r="F301">
        <v>3920.55</v>
      </c>
      <c r="G301">
        <v>0.006</v>
      </c>
      <c r="H301">
        <v>23.52</v>
      </c>
      <c r="I301">
        <v>0</v>
      </c>
      <c r="J301">
        <v>23.52</v>
      </c>
      <c r="K301" t="s">
        <v>999</v>
      </c>
    </row>
    <row r="302" outlineLevel="1" spans="1:11">
      <c r="B302" s="131" t="s">
        <v>1000</v>
      </c>
      <c r="J302">
        <f>SUBTOTAL(9,J299:J301)</f>
        <v>70.56</v>
      </c>
      <c r="K302">
        <f>SUBTOTAL(9,K299:K301)</f>
        <v>0</v>
      </c>
    </row>
    <row r="303" outlineLevel="2" spans="1:11">
      <c r="A303">
        <v>6</v>
      </c>
      <c r="B303" t="s">
        <v>1001</v>
      </c>
      <c r="C303" t="s">
        <v>806</v>
      </c>
      <c r="D303" t="s">
        <v>1002</v>
      </c>
      <c r="E303">
        <v>2500</v>
      </c>
      <c r="F303">
        <v>193.9</v>
      </c>
      <c r="G303">
        <v>0.012</v>
      </c>
      <c r="H303">
        <v>2.33</v>
      </c>
      <c r="I303">
        <v>0</v>
      </c>
      <c r="J303">
        <v>2.33</v>
      </c>
      <c r="K303" t="s">
        <v>1003</v>
      </c>
    </row>
    <row r="304" outlineLevel="2" spans="1:11">
      <c r="A304">
        <v>2</v>
      </c>
      <c r="B304" t="s">
        <v>1001</v>
      </c>
      <c r="C304" t="s">
        <v>806</v>
      </c>
      <c r="D304" t="s">
        <v>1002</v>
      </c>
      <c r="E304">
        <v>2500</v>
      </c>
      <c r="F304">
        <v>193.9</v>
      </c>
      <c r="G304">
        <v>0.012</v>
      </c>
      <c r="H304">
        <v>2.33</v>
      </c>
      <c r="I304">
        <v>0</v>
      </c>
      <c r="J304">
        <v>2.33</v>
      </c>
      <c r="K304" t="s">
        <v>1003</v>
      </c>
    </row>
    <row r="305" outlineLevel="1" spans="1:11">
      <c r="B305" s="131" t="s">
        <v>1004</v>
      </c>
      <c r="J305">
        <f>SUBTOTAL(9,J303:J304)</f>
        <v>4.66</v>
      </c>
      <c r="K305">
        <f>SUBTOTAL(9,K303:K304)</f>
        <v>0</v>
      </c>
    </row>
    <row r="306" outlineLevel="2" spans="1:11">
      <c r="A306">
        <v>250</v>
      </c>
      <c r="B306" t="s">
        <v>273</v>
      </c>
      <c r="C306" t="s">
        <v>806</v>
      </c>
      <c r="D306" t="s">
        <v>274</v>
      </c>
      <c r="E306">
        <v>3011.55</v>
      </c>
      <c r="F306">
        <v>3920.55</v>
      </c>
      <c r="G306">
        <v>0.006</v>
      </c>
      <c r="H306">
        <v>23.52</v>
      </c>
      <c r="I306">
        <v>0</v>
      </c>
      <c r="J306">
        <v>23.52</v>
      </c>
      <c r="K306" t="s">
        <v>1005</v>
      </c>
    </row>
    <row r="307" outlineLevel="2" spans="1:11">
      <c r="A307">
        <v>61</v>
      </c>
      <c r="B307" t="s">
        <v>273</v>
      </c>
      <c r="C307" t="s">
        <v>806</v>
      </c>
      <c r="D307" t="s">
        <v>274</v>
      </c>
      <c r="E307">
        <v>3011.55</v>
      </c>
      <c r="F307">
        <v>3920.55</v>
      </c>
      <c r="G307">
        <v>0.006</v>
      </c>
      <c r="H307">
        <v>23.52</v>
      </c>
      <c r="I307">
        <v>0</v>
      </c>
      <c r="J307">
        <v>23.52</v>
      </c>
      <c r="K307" t="s">
        <v>1005</v>
      </c>
    </row>
    <row r="308" outlineLevel="2" spans="1:11">
      <c r="A308">
        <v>212</v>
      </c>
      <c r="B308" t="s">
        <v>273</v>
      </c>
      <c r="C308" t="s">
        <v>806</v>
      </c>
      <c r="D308" t="s">
        <v>274</v>
      </c>
      <c r="E308">
        <v>3011.55</v>
      </c>
      <c r="F308">
        <v>3920.55</v>
      </c>
      <c r="G308">
        <v>0.006</v>
      </c>
      <c r="H308">
        <v>23.52</v>
      </c>
      <c r="I308">
        <v>0</v>
      </c>
      <c r="J308">
        <v>23.52</v>
      </c>
      <c r="K308" t="s">
        <v>1005</v>
      </c>
    </row>
    <row r="309" outlineLevel="1" spans="1:11">
      <c r="B309" s="131" t="s">
        <v>1006</v>
      </c>
      <c r="J309">
        <f>SUBTOTAL(9,J306:J308)</f>
        <v>70.56</v>
      </c>
      <c r="K309">
        <f>SUBTOTAL(9,K306:K308)</f>
        <v>0</v>
      </c>
    </row>
    <row r="310" outlineLevel="2" spans="1:11">
      <c r="A310">
        <v>107</v>
      </c>
      <c r="B310" t="s">
        <v>275</v>
      </c>
      <c r="C310" t="s">
        <v>806</v>
      </c>
      <c r="D310" t="s">
        <v>276</v>
      </c>
      <c r="E310">
        <v>3268.22</v>
      </c>
      <c r="F310">
        <v>3920.55</v>
      </c>
      <c r="G310">
        <v>0.006</v>
      </c>
      <c r="H310">
        <v>23.52</v>
      </c>
      <c r="I310">
        <v>0</v>
      </c>
      <c r="J310">
        <v>23.52</v>
      </c>
      <c r="K310" t="s">
        <v>1007</v>
      </c>
    </row>
    <row r="311" outlineLevel="2" spans="1:11">
      <c r="A311">
        <v>29</v>
      </c>
      <c r="B311" t="s">
        <v>275</v>
      </c>
      <c r="C311" t="s">
        <v>806</v>
      </c>
      <c r="D311" t="s">
        <v>276</v>
      </c>
      <c r="E311">
        <v>3268.22</v>
      </c>
      <c r="F311">
        <v>3920.55</v>
      </c>
      <c r="G311">
        <v>0.006</v>
      </c>
      <c r="H311">
        <v>23.52</v>
      </c>
      <c r="I311">
        <v>0</v>
      </c>
      <c r="J311">
        <v>23.52</v>
      </c>
      <c r="K311" t="s">
        <v>1007</v>
      </c>
    </row>
    <row r="312" outlineLevel="2" spans="1:11">
      <c r="A312">
        <v>131</v>
      </c>
      <c r="B312" t="s">
        <v>275</v>
      </c>
      <c r="C312" t="s">
        <v>806</v>
      </c>
      <c r="D312" t="s">
        <v>276</v>
      </c>
      <c r="E312">
        <v>3268.22</v>
      </c>
      <c r="F312">
        <v>3920.55</v>
      </c>
      <c r="G312">
        <v>0.006</v>
      </c>
      <c r="H312">
        <v>23.52</v>
      </c>
      <c r="I312">
        <v>0</v>
      </c>
      <c r="J312">
        <v>23.52</v>
      </c>
      <c r="K312" t="s">
        <v>1007</v>
      </c>
    </row>
    <row r="313" outlineLevel="1" spans="1:11">
      <c r="B313" s="131" t="s">
        <v>1008</v>
      </c>
      <c r="J313">
        <f>SUBTOTAL(9,J310:J312)</f>
        <v>70.56</v>
      </c>
      <c r="K313">
        <f>SUBTOTAL(9,K310:K312)</f>
        <v>0</v>
      </c>
    </row>
    <row r="314" outlineLevel="2" spans="1:11">
      <c r="A314">
        <v>220</v>
      </c>
      <c r="B314" t="s">
        <v>670</v>
      </c>
      <c r="C314" t="s">
        <v>806</v>
      </c>
      <c r="D314" t="s">
        <v>671</v>
      </c>
      <c r="E314">
        <v>3678.52</v>
      </c>
      <c r="F314">
        <v>3920.55</v>
      </c>
      <c r="G314">
        <v>0.006</v>
      </c>
      <c r="H314">
        <v>23.52</v>
      </c>
      <c r="I314">
        <v>0</v>
      </c>
      <c r="J314">
        <v>23.52</v>
      </c>
      <c r="K314" t="s">
        <v>1009</v>
      </c>
    </row>
    <row r="315" outlineLevel="2" spans="1:11">
      <c r="A315">
        <v>274</v>
      </c>
      <c r="B315" t="s">
        <v>670</v>
      </c>
      <c r="C315" t="s">
        <v>806</v>
      </c>
      <c r="D315" t="s">
        <v>671</v>
      </c>
      <c r="E315">
        <v>3678.52</v>
      </c>
      <c r="F315">
        <v>3920.55</v>
      </c>
      <c r="G315">
        <v>0.006</v>
      </c>
      <c r="H315">
        <v>23.52</v>
      </c>
      <c r="I315">
        <v>0</v>
      </c>
      <c r="J315">
        <v>23.52</v>
      </c>
      <c r="K315" t="s">
        <v>1009</v>
      </c>
    </row>
    <row r="316" outlineLevel="2" spans="1:11">
      <c r="A316">
        <v>141</v>
      </c>
      <c r="B316" t="s">
        <v>670</v>
      </c>
      <c r="C316" t="s">
        <v>806</v>
      </c>
      <c r="D316" t="s">
        <v>671</v>
      </c>
      <c r="E316">
        <v>3678.52</v>
      </c>
      <c r="F316">
        <v>3920.55</v>
      </c>
      <c r="G316">
        <v>0.006</v>
      </c>
      <c r="H316">
        <v>23.52</v>
      </c>
      <c r="I316">
        <v>0</v>
      </c>
      <c r="J316">
        <v>23.52</v>
      </c>
      <c r="K316" t="s">
        <v>1009</v>
      </c>
    </row>
    <row r="317" outlineLevel="1" spans="1:11">
      <c r="B317" s="131" t="s">
        <v>1010</v>
      </c>
      <c r="J317">
        <f>SUBTOTAL(9,J314:J316)</f>
        <v>70.56</v>
      </c>
      <c r="K317">
        <f>SUBTOTAL(9,K314:K316)</f>
        <v>0</v>
      </c>
    </row>
    <row r="318" outlineLevel="2" spans="1:11">
      <c r="A318">
        <v>203</v>
      </c>
      <c r="B318" t="s">
        <v>423</v>
      </c>
      <c r="C318" t="s">
        <v>806</v>
      </c>
      <c r="D318" t="s">
        <v>424</v>
      </c>
      <c r="E318">
        <v>3444.46</v>
      </c>
      <c r="F318">
        <v>3920.55</v>
      </c>
      <c r="G318">
        <v>0.006</v>
      </c>
      <c r="H318">
        <v>23.52</v>
      </c>
      <c r="I318">
        <v>0</v>
      </c>
      <c r="J318">
        <v>23.52</v>
      </c>
      <c r="K318" t="s">
        <v>1011</v>
      </c>
    </row>
    <row r="319" outlineLevel="2" spans="1:11">
      <c r="A319">
        <v>168</v>
      </c>
      <c r="B319" t="s">
        <v>423</v>
      </c>
      <c r="C319" t="s">
        <v>806</v>
      </c>
      <c r="D319" t="s">
        <v>424</v>
      </c>
      <c r="E319">
        <v>3444.46</v>
      </c>
      <c r="F319">
        <v>3920.55</v>
      </c>
      <c r="G319">
        <v>0.006</v>
      </c>
      <c r="H319">
        <v>23.52</v>
      </c>
      <c r="I319">
        <v>0</v>
      </c>
      <c r="J319">
        <v>23.52</v>
      </c>
      <c r="K319" t="s">
        <v>1011</v>
      </c>
    </row>
    <row r="320" outlineLevel="2" spans="1:11">
      <c r="A320">
        <v>270</v>
      </c>
      <c r="B320" t="s">
        <v>423</v>
      </c>
      <c r="C320" t="s">
        <v>806</v>
      </c>
      <c r="D320" t="s">
        <v>424</v>
      </c>
      <c r="E320">
        <v>3444.46</v>
      </c>
      <c r="F320">
        <v>3920.55</v>
      </c>
      <c r="G320">
        <v>0.006</v>
      </c>
      <c r="H320">
        <v>23.52</v>
      </c>
      <c r="I320">
        <v>0</v>
      </c>
      <c r="J320">
        <v>23.52</v>
      </c>
      <c r="K320" t="s">
        <v>1011</v>
      </c>
    </row>
    <row r="321" outlineLevel="1" spans="1:11">
      <c r="B321" s="131" t="s">
        <v>1012</v>
      </c>
      <c r="J321">
        <f>SUBTOTAL(9,J318:J320)</f>
        <v>70.56</v>
      </c>
      <c r="K321">
        <f>SUBTOTAL(9,K318:K320)</f>
        <v>0</v>
      </c>
    </row>
    <row r="322" outlineLevel="2" spans="1:11">
      <c r="A322">
        <v>94</v>
      </c>
      <c r="B322" t="s">
        <v>427</v>
      </c>
      <c r="C322" t="s">
        <v>806</v>
      </c>
      <c r="D322" t="s">
        <v>428</v>
      </c>
      <c r="E322">
        <v>3177.29</v>
      </c>
      <c r="F322">
        <v>3920.55</v>
      </c>
      <c r="G322">
        <v>0.006</v>
      </c>
      <c r="H322">
        <v>23.52</v>
      </c>
      <c r="I322">
        <v>0</v>
      </c>
      <c r="J322">
        <v>23.52</v>
      </c>
      <c r="K322" t="s">
        <v>1013</v>
      </c>
    </row>
    <row r="323" outlineLevel="2" spans="1:11">
      <c r="A323">
        <v>289</v>
      </c>
      <c r="B323" t="s">
        <v>427</v>
      </c>
      <c r="C323" t="s">
        <v>806</v>
      </c>
      <c r="D323" t="s">
        <v>428</v>
      </c>
      <c r="E323">
        <v>3177.29</v>
      </c>
      <c r="F323">
        <v>3920.55</v>
      </c>
      <c r="G323">
        <v>0.006</v>
      </c>
      <c r="H323">
        <v>23.52</v>
      </c>
      <c r="I323">
        <v>0</v>
      </c>
      <c r="J323">
        <v>23.52</v>
      </c>
      <c r="K323" t="s">
        <v>1013</v>
      </c>
    </row>
    <row r="324" outlineLevel="2" spans="1:11">
      <c r="A324">
        <v>286</v>
      </c>
      <c r="B324" t="s">
        <v>427</v>
      </c>
      <c r="C324" t="s">
        <v>806</v>
      </c>
      <c r="D324" t="s">
        <v>428</v>
      </c>
      <c r="E324">
        <v>3177.29</v>
      </c>
      <c r="F324">
        <v>3920.55</v>
      </c>
      <c r="G324">
        <v>0.006</v>
      </c>
      <c r="H324">
        <v>23.52</v>
      </c>
      <c r="I324">
        <v>0</v>
      </c>
      <c r="J324">
        <v>23.52</v>
      </c>
      <c r="K324" t="s">
        <v>1013</v>
      </c>
    </row>
    <row r="325" outlineLevel="1" spans="1:11">
      <c r="B325" s="131" t="s">
        <v>1014</v>
      </c>
      <c r="J325">
        <f>SUBTOTAL(9,J322:J324)</f>
        <v>70.56</v>
      </c>
      <c r="K325">
        <f>SUBTOTAL(9,K322:K324)</f>
        <v>0</v>
      </c>
    </row>
    <row r="326" outlineLevel="2" spans="1:11">
      <c r="A326">
        <v>66</v>
      </c>
      <c r="B326" t="s">
        <v>239</v>
      </c>
      <c r="C326" t="s">
        <v>806</v>
      </c>
      <c r="D326" t="s">
        <v>240</v>
      </c>
      <c r="E326">
        <v>4200</v>
      </c>
      <c r="F326">
        <v>4200</v>
      </c>
      <c r="G326">
        <v>0.006</v>
      </c>
      <c r="H326">
        <v>25.2</v>
      </c>
      <c r="I326">
        <v>0</v>
      </c>
      <c r="J326">
        <v>25.2</v>
      </c>
      <c r="K326" t="s">
        <v>1015</v>
      </c>
    </row>
    <row r="327" outlineLevel="2" spans="1:11">
      <c r="A327">
        <v>136</v>
      </c>
      <c r="B327" t="s">
        <v>239</v>
      </c>
      <c r="C327" t="s">
        <v>806</v>
      </c>
      <c r="D327" t="s">
        <v>240</v>
      </c>
      <c r="E327">
        <v>4200</v>
      </c>
      <c r="F327">
        <v>4200</v>
      </c>
      <c r="G327">
        <v>0.006</v>
      </c>
      <c r="H327">
        <v>25.2</v>
      </c>
      <c r="I327">
        <v>0</v>
      </c>
      <c r="J327">
        <v>25.2</v>
      </c>
      <c r="K327" t="s">
        <v>1015</v>
      </c>
    </row>
    <row r="328" outlineLevel="2" spans="1:11">
      <c r="A328">
        <v>124</v>
      </c>
      <c r="B328" t="s">
        <v>239</v>
      </c>
      <c r="C328" t="s">
        <v>806</v>
      </c>
      <c r="D328" t="s">
        <v>240</v>
      </c>
      <c r="E328">
        <v>4200</v>
      </c>
      <c r="F328">
        <v>4200</v>
      </c>
      <c r="G328">
        <v>0.006</v>
      </c>
      <c r="H328">
        <v>25.2</v>
      </c>
      <c r="I328">
        <v>0</v>
      </c>
      <c r="J328">
        <v>25.2</v>
      </c>
      <c r="K328" t="s">
        <v>1015</v>
      </c>
    </row>
    <row r="329" outlineLevel="1" spans="1:11">
      <c r="B329" s="131" t="s">
        <v>1016</v>
      </c>
      <c r="J329">
        <f>SUBTOTAL(9,J326:J328)</f>
        <v>75.6</v>
      </c>
      <c r="K329">
        <f>SUBTOTAL(9,K326:K328)</f>
        <v>0</v>
      </c>
    </row>
    <row r="330" outlineLevel="2" spans="1:11">
      <c r="A330">
        <v>4</v>
      </c>
      <c r="B330" t="s">
        <v>1017</v>
      </c>
      <c r="C330" t="s">
        <v>806</v>
      </c>
      <c r="D330" t="s">
        <v>1018</v>
      </c>
      <c r="E330">
        <v>2500</v>
      </c>
      <c r="F330">
        <v>193.9</v>
      </c>
      <c r="G330">
        <v>0.012</v>
      </c>
      <c r="H330">
        <v>2.33</v>
      </c>
      <c r="I330">
        <v>0</v>
      </c>
      <c r="J330">
        <v>2.33</v>
      </c>
      <c r="K330" t="s">
        <v>1019</v>
      </c>
    </row>
    <row r="331" outlineLevel="2" spans="1:11">
      <c r="A331">
        <v>21</v>
      </c>
      <c r="B331" t="s">
        <v>1017</v>
      </c>
      <c r="C331" t="s">
        <v>806</v>
      </c>
      <c r="D331" t="s">
        <v>1018</v>
      </c>
      <c r="E331">
        <v>2500</v>
      </c>
      <c r="F331">
        <v>193.9</v>
      </c>
      <c r="G331">
        <v>0.012</v>
      </c>
      <c r="H331">
        <v>2.33</v>
      </c>
      <c r="I331">
        <v>0</v>
      </c>
      <c r="J331">
        <v>2.33</v>
      </c>
      <c r="K331" t="s">
        <v>1019</v>
      </c>
    </row>
    <row r="332" outlineLevel="1" spans="1:11">
      <c r="B332" s="131" t="s">
        <v>1020</v>
      </c>
      <c r="J332">
        <f>SUBTOTAL(9,J330:J331)</f>
        <v>4.66</v>
      </c>
      <c r="K332">
        <f>SUBTOTAL(9,K330:K331)</f>
        <v>0</v>
      </c>
    </row>
    <row r="333" outlineLevel="2" spans="1:11">
      <c r="A333">
        <v>44</v>
      </c>
      <c r="B333" t="s">
        <v>412</v>
      </c>
      <c r="C333" t="s">
        <v>806</v>
      </c>
      <c r="D333" t="s">
        <v>413</v>
      </c>
      <c r="E333">
        <v>3181.12</v>
      </c>
      <c r="F333">
        <v>3920.55</v>
      </c>
      <c r="G333">
        <v>0.006</v>
      </c>
      <c r="H333">
        <v>23.52</v>
      </c>
      <c r="I333">
        <v>0</v>
      </c>
      <c r="J333">
        <v>23.52</v>
      </c>
      <c r="K333" t="s">
        <v>1021</v>
      </c>
    </row>
    <row r="334" outlineLevel="2" spans="1:11">
      <c r="A334">
        <v>224</v>
      </c>
      <c r="B334" t="s">
        <v>412</v>
      </c>
      <c r="C334" t="s">
        <v>806</v>
      </c>
      <c r="D334" t="s">
        <v>413</v>
      </c>
      <c r="E334">
        <v>3181.12</v>
      </c>
      <c r="F334">
        <v>3920.55</v>
      </c>
      <c r="G334">
        <v>0.006</v>
      </c>
      <c r="H334">
        <v>23.52</v>
      </c>
      <c r="I334">
        <v>0</v>
      </c>
      <c r="J334">
        <v>23.52</v>
      </c>
      <c r="K334" t="s">
        <v>1021</v>
      </c>
    </row>
    <row r="335" outlineLevel="2" spans="1:11">
      <c r="A335">
        <v>26</v>
      </c>
      <c r="B335" t="s">
        <v>412</v>
      </c>
      <c r="C335" t="s">
        <v>806</v>
      </c>
      <c r="D335" t="s">
        <v>413</v>
      </c>
      <c r="E335">
        <v>3181.12</v>
      </c>
      <c r="F335">
        <v>3920.55</v>
      </c>
      <c r="G335">
        <v>0.006</v>
      </c>
      <c r="H335">
        <v>23.52</v>
      </c>
      <c r="I335">
        <v>0</v>
      </c>
      <c r="J335">
        <v>23.52</v>
      </c>
      <c r="K335" t="s">
        <v>1021</v>
      </c>
    </row>
    <row r="336" outlineLevel="1" spans="1:11">
      <c r="B336" s="131" t="s">
        <v>1022</v>
      </c>
      <c r="J336">
        <f>SUBTOTAL(9,J333:J335)</f>
        <v>70.56</v>
      </c>
      <c r="K336">
        <f>SUBTOTAL(9,K333:K335)</f>
        <v>0</v>
      </c>
    </row>
    <row r="337" outlineLevel="2" spans="1:11">
      <c r="A337">
        <v>227</v>
      </c>
      <c r="B337" t="s">
        <v>277</v>
      </c>
      <c r="C337" t="s">
        <v>806</v>
      </c>
      <c r="D337" t="s">
        <v>278</v>
      </c>
      <c r="E337">
        <v>2885.74</v>
      </c>
      <c r="F337">
        <v>3920.55</v>
      </c>
      <c r="G337">
        <v>0.006</v>
      </c>
      <c r="H337">
        <v>23.52</v>
      </c>
      <c r="I337">
        <v>0</v>
      </c>
      <c r="J337">
        <v>23.52</v>
      </c>
      <c r="K337" t="s">
        <v>1023</v>
      </c>
    </row>
    <row r="338" outlineLevel="2" spans="1:11">
      <c r="A338">
        <v>78</v>
      </c>
      <c r="B338" t="s">
        <v>277</v>
      </c>
      <c r="C338" t="s">
        <v>806</v>
      </c>
      <c r="D338" t="s">
        <v>278</v>
      </c>
      <c r="E338">
        <v>2885.74</v>
      </c>
      <c r="F338">
        <v>3920.55</v>
      </c>
      <c r="G338">
        <v>0.006</v>
      </c>
      <c r="H338">
        <v>23.52</v>
      </c>
      <c r="I338">
        <v>0</v>
      </c>
      <c r="J338">
        <v>23.52</v>
      </c>
      <c r="K338" t="s">
        <v>1023</v>
      </c>
    </row>
    <row r="339" outlineLevel="2" spans="1:11">
      <c r="A339">
        <v>154</v>
      </c>
      <c r="B339" t="s">
        <v>277</v>
      </c>
      <c r="C339" t="s">
        <v>806</v>
      </c>
      <c r="D339" t="s">
        <v>278</v>
      </c>
      <c r="E339">
        <v>2885.74</v>
      </c>
      <c r="F339">
        <v>3920.55</v>
      </c>
      <c r="G339">
        <v>0.006</v>
      </c>
      <c r="H339">
        <v>23.52</v>
      </c>
      <c r="I339">
        <v>0</v>
      </c>
      <c r="J339">
        <v>23.52</v>
      </c>
      <c r="K339" t="s">
        <v>1023</v>
      </c>
    </row>
    <row r="340" outlineLevel="1" spans="1:11">
      <c r="B340" s="131" t="s">
        <v>1024</v>
      </c>
      <c r="J340">
        <f>SUBTOTAL(9,J337:J339)</f>
        <v>70.56</v>
      </c>
      <c r="K340">
        <f>SUBTOTAL(9,K337:K339)</f>
        <v>0</v>
      </c>
    </row>
    <row r="341" outlineLevel="2" spans="1:11">
      <c r="A341">
        <v>277</v>
      </c>
      <c r="B341" t="s">
        <v>548</v>
      </c>
      <c r="C341" t="s">
        <v>806</v>
      </c>
      <c r="D341" t="s">
        <v>549</v>
      </c>
      <c r="E341">
        <v>3089.34</v>
      </c>
      <c r="F341">
        <v>3920.55</v>
      </c>
      <c r="G341">
        <v>0.006</v>
      </c>
      <c r="H341">
        <v>23.52</v>
      </c>
      <c r="I341">
        <v>0</v>
      </c>
      <c r="J341">
        <v>23.52</v>
      </c>
      <c r="K341" t="s">
        <v>1025</v>
      </c>
    </row>
    <row r="342" outlineLevel="2" spans="1:11">
      <c r="A342">
        <v>189</v>
      </c>
      <c r="B342" t="s">
        <v>548</v>
      </c>
      <c r="C342" t="s">
        <v>806</v>
      </c>
      <c r="D342" t="s">
        <v>549</v>
      </c>
      <c r="E342">
        <v>3089.34</v>
      </c>
      <c r="F342">
        <v>3920.55</v>
      </c>
      <c r="G342">
        <v>0.006</v>
      </c>
      <c r="H342">
        <v>23.52</v>
      </c>
      <c r="I342">
        <v>0</v>
      </c>
      <c r="J342">
        <v>23.52</v>
      </c>
      <c r="K342" t="s">
        <v>1025</v>
      </c>
    </row>
    <row r="343" outlineLevel="2" spans="1:11">
      <c r="A343">
        <v>238</v>
      </c>
      <c r="B343" t="s">
        <v>548</v>
      </c>
      <c r="C343" t="s">
        <v>806</v>
      </c>
      <c r="D343" t="s">
        <v>549</v>
      </c>
      <c r="E343">
        <v>3089.34</v>
      </c>
      <c r="F343">
        <v>3920.55</v>
      </c>
      <c r="G343">
        <v>0.006</v>
      </c>
      <c r="H343">
        <v>23.52</v>
      </c>
      <c r="I343">
        <v>0</v>
      </c>
      <c r="J343">
        <v>23.52</v>
      </c>
      <c r="K343" t="s">
        <v>1025</v>
      </c>
    </row>
    <row r="344" outlineLevel="1" spans="1:11">
      <c r="B344" s="131" t="s">
        <v>1026</v>
      </c>
      <c r="J344">
        <f>SUBTOTAL(9,J341:J343)</f>
        <v>70.56</v>
      </c>
      <c r="K344">
        <f>SUBTOTAL(9,K341:K343)</f>
        <v>0</v>
      </c>
    </row>
    <row r="345" outlineLevel="2" spans="1:11">
      <c r="A345">
        <v>213</v>
      </c>
      <c r="B345" t="s">
        <v>480</v>
      </c>
      <c r="C345" t="s">
        <v>806</v>
      </c>
      <c r="D345" t="s">
        <v>481</v>
      </c>
      <c r="E345">
        <v>3209.56</v>
      </c>
      <c r="F345">
        <v>3920.55</v>
      </c>
      <c r="G345">
        <v>0.006</v>
      </c>
      <c r="H345">
        <v>23.52</v>
      </c>
      <c r="I345">
        <v>0</v>
      </c>
      <c r="J345">
        <v>23.52</v>
      </c>
      <c r="K345" t="s">
        <v>1027</v>
      </c>
    </row>
    <row r="346" outlineLevel="2" spans="1:11">
      <c r="A346">
        <v>94</v>
      </c>
      <c r="B346" t="s">
        <v>480</v>
      </c>
      <c r="C346" t="s">
        <v>806</v>
      </c>
      <c r="D346" t="s">
        <v>481</v>
      </c>
      <c r="E346">
        <v>3209.56</v>
      </c>
      <c r="F346">
        <v>3920.55</v>
      </c>
      <c r="G346">
        <v>0.006</v>
      </c>
      <c r="H346">
        <v>23.52</v>
      </c>
      <c r="I346">
        <v>0</v>
      </c>
      <c r="J346">
        <v>23.52</v>
      </c>
      <c r="K346" t="s">
        <v>1027</v>
      </c>
    </row>
    <row r="347" outlineLevel="2" spans="1:11">
      <c r="A347">
        <v>229</v>
      </c>
      <c r="B347" t="s">
        <v>480</v>
      </c>
      <c r="C347" t="s">
        <v>806</v>
      </c>
      <c r="D347" t="s">
        <v>481</v>
      </c>
      <c r="E347">
        <v>3209.56</v>
      </c>
      <c r="F347">
        <v>3920.55</v>
      </c>
      <c r="G347">
        <v>0.006</v>
      </c>
      <c r="H347">
        <v>23.52</v>
      </c>
      <c r="I347">
        <v>0</v>
      </c>
      <c r="J347">
        <v>23.52</v>
      </c>
      <c r="K347" t="s">
        <v>1027</v>
      </c>
    </row>
    <row r="348" outlineLevel="1" spans="1:11">
      <c r="B348" s="131" t="s">
        <v>1028</v>
      </c>
      <c r="J348">
        <f>SUBTOTAL(9,J345:J347)</f>
        <v>70.56</v>
      </c>
      <c r="K348">
        <f>SUBTOTAL(9,K345:K347)</f>
        <v>0</v>
      </c>
    </row>
    <row r="349" outlineLevel="2" spans="1:11">
      <c r="A349">
        <v>279</v>
      </c>
      <c r="B349" t="s">
        <v>686</v>
      </c>
      <c r="C349" t="s">
        <v>806</v>
      </c>
      <c r="D349" t="s">
        <v>687</v>
      </c>
      <c r="E349">
        <v>3000</v>
      </c>
      <c r="F349">
        <v>3920.55</v>
      </c>
      <c r="G349">
        <v>0.006</v>
      </c>
      <c r="H349">
        <v>23.52</v>
      </c>
      <c r="I349">
        <v>0</v>
      </c>
      <c r="J349">
        <v>23.52</v>
      </c>
      <c r="K349" t="s">
        <v>1029</v>
      </c>
    </row>
    <row r="350" outlineLevel="2" spans="1:11">
      <c r="A350">
        <v>97</v>
      </c>
      <c r="B350" t="s">
        <v>686</v>
      </c>
      <c r="C350" t="s">
        <v>806</v>
      </c>
      <c r="D350" t="s">
        <v>687</v>
      </c>
      <c r="E350">
        <v>3000</v>
      </c>
      <c r="F350">
        <v>3920.55</v>
      </c>
      <c r="G350">
        <v>0.006</v>
      </c>
      <c r="H350">
        <v>23.52</v>
      </c>
      <c r="I350">
        <v>0</v>
      </c>
      <c r="J350">
        <v>23.52</v>
      </c>
      <c r="K350" t="s">
        <v>1029</v>
      </c>
    </row>
    <row r="351" outlineLevel="2" spans="1:11">
      <c r="A351">
        <v>188</v>
      </c>
      <c r="B351" t="s">
        <v>686</v>
      </c>
      <c r="C351" t="s">
        <v>806</v>
      </c>
      <c r="D351" t="s">
        <v>687</v>
      </c>
      <c r="E351">
        <v>3000</v>
      </c>
      <c r="F351">
        <v>3920.55</v>
      </c>
      <c r="G351">
        <v>0.006</v>
      </c>
      <c r="H351">
        <v>23.52</v>
      </c>
      <c r="I351">
        <v>0</v>
      </c>
      <c r="J351">
        <v>23.52</v>
      </c>
      <c r="K351" t="s">
        <v>1029</v>
      </c>
    </row>
    <row r="352" outlineLevel="1" spans="1:11">
      <c r="B352" s="131" t="s">
        <v>1030</v>
      </c>
      <c r="J352">
        <f>SUBTOTAL(9,J349:J351)</f>
        <v>70.56</v>
      </c>
      <c r="K352">
        <f>SUBTOTAL(9,K349:K351)</f>
        <v>0</v>
      </c>
    </row>
    <row r="353" outlineLevel="2" spans="1:11">
      <c r="A353">
        <v>64</v>
      </c>
      <c r="B353" t="s">
        <v>700</v>
      </c>
      <c r="C353" t="s">
        <v>806</v>
      </c>
      <c r="D353" t="s">
        <v>701</v>
      </c>
      <c r="E353">
        <v>3278</v>
      </c>
      <c r="F353">
        <v>3920.55</v>
      </c>
      <c r="G353">
        <v>0.006</v>
      </c>
      <c r="H353">
        <v>23.52</v>
      </c>
      <c r="I353">
        <v>0</v>
      </c>
      <c r="J353">
        <v>23.52</v>
      </c>
      <c r="K353" t="s">
        <v>1031</v>
      </c>
    </row>
    <row r="354" outlineLevel="2" spans="1:11">
      <c r="A354">
        <v>106</v>
      </c>
      <c r="B354" t="s">
        <v>700</v>
      </c>
      <c r="C354" t="s">
        <v>806</v>
      </c>
      <c r="D354" t="s">
        <v>701</v>
      </c>
      <c r="E354">
        <v>3278</v>
      </c>
      <c r="F354">
        <v>3920.55</v>
      </c>
      <c r="G354">
        <v>0.006</v>
      </c>
      <c r="H354">
        <v>23.52</v>
      </c>
      <c r="I354">
        <v>0</v>
      </c>
      <c r="J354">
        <v>23.52</v>
      </c>
      <c r="K354" t="s">
        <v>1031</v>
      </c>
    </row>
    <row r="355" outlineLevel="2" spans="1:11">
      <c r="A355">
        <v>66</v>
      </c>
      <c r="B355" t="s">
        <v>700</v>
      </c>
      <c r="C355" t="s">
        <v>806</v>
      </c>
      <c r="D355" t="s">
        <v>701</v>
      </c>
      <c r="E355">
        <v>3278</v>
      </c>
      <c r="F355">
        <v>3920.55</v>
      </c>
      <c r="G355">
        <v>0.006</v>
      </c>
      <c r="H355">
        <v>23.52</v>
      </c>
      <c r="I355">
        <v>0</v>
      </c>
      <c r="J355">
        <v>23.52</v>
      </c>
      <c r="K355" t="s">
        <v>1031</v>
      </c>
    </row>
    <row r="356" outlineLevel="1" spans="1:11">
      <c r="B356" s="131" t="s">
        <v>1032</v>
      </c>
      <c r="J356">
        <f>SUBTOTAL(9,J353:J355)</f>
        <v>70.56</v>
      </c>
      <c r="K356">
        <f>SUBTOTAL(9,K353:K355)</f>
        <v>0</v>
      </c>
    </row>
    <row r="357" outlineLevel="2" spans="1:11">
      <c r="A357">
        <v>8</v>
      </c>
      <c r="B357" t="s">
        <v>1033</v>
      </c>
      <c r="C357" t="s">
        <v>806</v>
      </c>
      <c r="D357" t="s">
        <v>1034</v>
      </c>
      <c r="E357">
        <v>2500</v>
      </c>
      <c r="F357">
        <v>193.9</v>
      </c>
      <c r="G357">
        <v>0.012</v>
      </c>
      <c r="H357">
        <v>2.33</v>
      </c>
      <c r="I357">
        <v>0</v>
      </c>
      <c r="J357">
        <v>2.33</v>
      </c>
      <c r="K357" t="s">
        <v>1035</v>
      </c>
    </row>
    <row r="358" outlineLevel="2" spans="1:11">
      <c r="A358">
        <v>13</v>
      </c>
      <c r="B358" t="s">
        <v>1033</v>
      </c>
      <c r="C358" t="s">
        <v>806</v>
      </c>
      <c r="D358" t="s">
        <v>1034</v>
      </c>
      <c r="E358">
        <v>2500</v>
      </c>
      <c r="F358">
        <v>193.9</v>
      </c>
      <c r="G358">
        <v>0.012</v>
      </c>
      <c r="H358">
        <v>2.33</v>
      </c>
      <c r="I358">
        <v>0</v>
      </c>
      <c r="J358">
        <v>2.33</v>
      </c>
      <c r="K358" t="s">
        <v>1035</v>
      </c>
    </row>
    <row r="359" outlineLevel="2" spans="1:11">
      <c r="A359">
        <v>20</v>
      </c>
      <c r="B359" t="s">
        <v>1033</v>
      </c>
      <c r="C359" t="s">
        <v>806</v>
      </c>
      <c r="D359" t="s">
        <v>1034</v>
      </c>
      <c r="E359">
        <v>2500</v>
      </c>
      <c r="F359">
        <v>193.9</v>
      </c>
      <c r="G359">
        <v>0.012</v>
      </c>
      <c r="H359">
        <v>2.33</v>
      </c>
      <c r="I359">
        <v>0</v>
      </c>
      <c r="J359">
        <v>2.33</v>
      </c>
      <c r="K359" t="s">
        <v>1035</v>
      </c>
    </row>
    <row r="360" outlineLevel="1" spans="1:11">
      <c r="B360" s="131" t="s">
        <v>1036</v>
      </c>
      <c r="J360">
        <f>SUBTOTAL(9,J357:J359)</f>
        <v>6.99</v>
      </c>
      <c r="K360">
        <f>SUBTOTAL(9,K357:K359)</f>
        <v>0</v>
      </c>
    </row>
    <row r="361" outlineLevel="2" spans="1:11">
      <c r="A361">
        <v>127</v>
      </c>
      <c r="B361" t="s">
        <v>488</v>
      </c>
      <c r="C361" t="s">
        <v>806</v>
      </c>
      <c r="D361" t="s">
        <v>489</v>
      </c>
      <c r="E361">
        <v>3328.85</v>
      </c>
      <c r="F361">
        <v>3920.55</v>
      </c>
      <c r="G361">
        <v>0.006</v>
      </c>
      <c r="H361">
        <v>23.52</v>
      </c>
      <c r="I361">
        <v>0</v>
      </c>
      <c r="J361">
        <v>23.52</v>
      </c>
      <c r="K361" t="s">
        <v>1037</v>
      </c>
    </row>
    <row r="362" outlineLevel="2" spans="1:11">
      <c r="A362">
        <v>161</v>
      </c>
      <c r="B362" t="s">
        <v>488</v>
      </c>
      <c r="C362" t="s">
        <v>806</v>
      </c>
      <c r="D362" t="s">
        <v>489</v>
      </c>
      <c r="E362">
        <v>3328.85</v>
      </c>
      <c r="F362">
        <v>3920.55</v>
      </c>
      <c r="G362">
        <v>0.006</v>
      </c>
      <c r="H362">
        <v>23.52</v>
      </c>
      <c r="I362">
        <v>0</v>
      </c>
      <c r="J362">
        <v>23.52</v>
      </c>
      <c r="K362" t="s">
        <v>1037</v>
      </c>
    </row>
    <row r="363" outlineLevel="2" spans="1:11">
      <c r="A363">
        <v>194</v>
      </c>
      <c r="B363" t="s">
        <v>488</v>
      </c>
      <c r="C363" t="s">
        <v>806</v>
      </c>
      <c r="D363" t="s">
        <v>489</v>
      </c>
      <c r="E363">
        <v>3328.85</v>
      </c>
      <c r="F363">
        <v>3920.55</v>
      </c>
      <c r="G363">
        <v>0.006</v>
      </c>
      <c r="H363">
        <v>23.52</v>
      </c>
      <c r="I363">
        <v>0</v>
      </c>
      <c r="J363">
        <v>23.52</v>
      </c>
      <c r="K363" t="s">
        <v>1037</v>
      </c>
    </row>
    <row r="364" outlineLevel="1" spans="1:11">
      <c r="B364" s="131" t="s">
        <v>1038</v>
      </c>
      <c r="J364">
        <f>SUBTOTAL(9,J361:J363)</f>
        <v>70.56</v>
      </c>
      <c r="K364">
        <f>SUBTOTAL(9,K361:K363)</f>
        <v>0</v>
      </c>
    </row>
    <row r="365" outlineLevel="2" spans="1:11">
      <c r="A365">
        <v>40</v>
      </c>
      <c r="B365" t="s">
        <v>470</v>
      </c>
      <c r="C365" t="s">
        <v>806</v>
      </c>
      <c r="D365" t="s">
        <v>471</v>
      </c>
      <c r="E365">
        <v>2572.97</v>
      </c>
      <c r="F365">
        <v>3920.55</v>
      </c>
      <c r="G365">
        <v>0.006</v>
      </c>
      <c r="H365">
        <v>23.52</v>
      </c>
      <c r="I365">
        <v>0</v>
      </c>
      <c r="J365">
        <v>23.52</v>
      </c>
      <c r="K365" t="s">
        <v>1039</v>
      </c>
    </row>
    <row r="366" outlineLevel="2" spans="1:11">
      <c r="A366">
        <v>226</v>
      </c>
      <c r="B366" t="s">
        <v>470</v>
      </c>
      <c r="C366" t="s">
        <v>806</v>
      </c>
      <c r="D366" t="s">
        <v>471</v>
      </c>
      <c r="E366">
        <v>2572.97</v>
      </c>
      <c r="F366">
        <v>3920.55</v>
      </c>
      <c r="G366">
        <v>0.006</v>
      </c>
      <c r="H366">
        <v>23.52</v>
      </c>
      <c r="I366">
        <v>0</v>
      </c>
      <c r="J366">
        <v>23.52</v>
      </c>
      <c r="K366" t="s">
        <v>1039</v>
      </c>
    </row>
    <row r="367" outlineLevel="2" spans="1:11">
      <c r="A367">
        <v>67</v>
      </c>
      <c r="B367" t="s">
        <v>470</v>
      </c>
      <c r="C367" t="s">
        <v>806</v>
      </c>
      <c r="D367" t="s">
        <v>471</v>
      </c>
      <c r="E367">
        <v>2572.97</v>
      </c>
      <c r="F367">
        <v>3920.55</v>
      </c>
      <c r="G367">
        <v>0.006</v>
      </c>
      <c r="H367">
        <v>23.52</v>
      </c>
      <c r="I367">
        <v>0</v>
      </c>
      <c r="J367">
        <v>23.52</v>
      </c>
      <c r="K367" t="s">
        <v>1039</v>
      </c>
    </row>
    <row r="368" outlineLevel="1" spans="1:11">
      <c r="B368" s="131" t="s">
        <v>1040</v>
      </c>
      <c r="J368">
        <f>SUBTOTAL(9,J365:J367)</f>
        <v>70.56</v>
      </c>
      <c r="K368">
        <f>SUBTOTAL(9,K365:K367)</f>
        <v>0</v>
      </c>
    </row>
    <row r="369" outlineLevel="2" spans="1:11">
      <c r="A369">
        <v>26</v>
      </c>
      <c r="B369" t="s">
        <v>402</v>
      </c>
      <c r="C369" t="s">
        <v>806</v>
      </c>
      <c r="D369" t="s">
        <v>403</v>
      </c>
      <c r="E369">
        <v>3555.18</v>
      </c>
      <c r="F369">
        <v>3920.55</v>
      </c>
      <c r="G369">
        <v>0.006</v>
      </c>
      <c r="H369">
        <v>23.52</v>
      </c>
      <c r="I369">
        <v>0</v>
      </c>
      <c r="J369">
        <v>23.52</v>
      </c>
      <c r="K369" t="s">
        <v>1041</v>
      </c>
    </row>
    <row r="370" outlineLevel="2" spans="1:11">
      <c r="A370">
        <v>141</v>
      </c>
      <c r="B370" t="s">
        <v>402</v>
      </c>
      <c r="C370" t="s">
        <v>806</v>
      </c>
      <c r="D370" t="s">
        <v>403</v>
      </c>
      <c r="E370">
        <v>3555.18</v>
      </c>
      <c r="F370">
        <v>3920.55</v>
      </c>
      <c r="G370">
        <v>0.006</v>
      </c>
      <c r="H370">
        <v>23.52</v>
      </c>
      <c r="I370">
        <v>0</v>
      </c>
      <c r="J370">
        <v>23.52</v>
      </c>
      <c r="K370" t="s">
        <v>1041</v>
      </c>
    </row>
    <row r="371" outlineLevel="2" spans="1:11">
      <c r="A371">
        <v>113</v>
      </c>
      <c r="B371" t="s">
        <v>402</v>
      </c>
      <c r="C371" t="s">
        <v>806</v>
      </c>
      <c r="D371" t="s">
        <v>403</v>
      </c>
      <c r="E371">
        <v>3555.18</v>
      </c>
      <c r="F371">
        <v>3920.55</v>
      </c>
      <c r="G371">
        <v>0.006</v>
      </c>
      <c r="H371">
        <v>23.52</v>
      </c>
      <c r="I371">
        <v>0</v>
      </c>
      <c r="J371">
        <v>23.52</v>
      </c>
      <c r="K371" t="s">
        <v>1041</v>
      </c>
    </row>
    <row r="372" outlineLevel="1" spans="1:11">
      <c r="B372" s="131" t="s">
        <v>1042</v>
      </c>
      <c r="J372">
        <f>SUBTOTAL(9,J369:J371)</f>
        <v>70.56</v>
      </c>
      <c r="K372">
        <f>SUBTOTAL(9,K369:K371)</f>
        <v>0</v>
      </c>
    </row>
    <row r="373" outlineLevel="2" spans="1:11">
      <c r="A373">
        <v>17</v>
      </c>
      <c r="B373" t="s">
        <v>418</v>
      </c>
      <c r="C373" t="s">
        <v>806</v>
      </c>
      <c r="D373" t="s">
        <v>419</v>
      </c>
      <c r="E373">
        <v>3228.53</v>
      </c>
      <c r="F373">
        <v>3920.55</v>
      </c>
      <c r="G373">
        <v>0.006</v>
      </c>
      <c r="H373">
        <v>23.52</v>
      </c>
      <c r="I373">
        <v>0</v>
      </c>
      <c r="J373">
        <v>23.52</v>
      </c>
      <c r="K373" t="s">
        <v>1043</v>
      </c>
    </row>
    <row r="374" outlineLevel="2" spans="1:11">
      <c r="A374">
        <v>82</v>
      </c>
      <c r="B374" t="s">
        <v>418</v>
      </c>
      <c r="C374" t="s">
        <v>806</v>
      </c>
      <c r="D374" t="s">
        <v>419</v>
      </c>
      <c r="E374">
        <v>3228.53</v>
      </c>
      <c r="F374">
        <v>3920.55</v>
      </c>
      <c r="G374">
        <v>0.006</v>
      </c>
      <c r="H374">
        <v>23.52</v>
      </c>
      <c r="I374">
        <v>0</v>
      </c>
      <c r="J374">
        <v>23.52</v>
      </c>
      <c r="K374" t="s">
        <v>1043</v>
      </c>
    </row>
    <row r="375" outlineLevel="2" spans="1:11">
      <c r="A375">
        <v>24</v>
      </c>
      <c r="B375" t="s">
        <v>418</v>
      </c>
      <c r="C375" t="s">
        <v>806</v>
      </c>
      <c r="D375" t="s">
        <v>419</v>
      </c>
      <c r="E375">
        <v>3228.53</v>
      </c>
      <c r="F375">
        <v>3920.55</v>
      </c>
      <c r="G375">
        <v>0.006</v>
      </c>
      <c r="H375">
        <v>23.52</v>
      </c>
      <c r="I375">
        <v>0</v>
      </c>
      <c r="J375">
        <v>23.52</v>
      </c>
      <c r="K375" t="s">
        <v>1043</v>
      </c>
    </row>
    <row r="376" outlineLevel="1" spans="1:11">
      <c r="B376" s="131" t="s">
        <v>1044</v>
      </c>
      <c r="J376">
        <f>SUBTOTAL(9,J373:J375)</f>
        <v>70.56</v>
      </c>
      <c r="K376">
        <f>SUBTOTAL(9,K373:K375)</f>
        <v>0</v>
      </c>
    </row>
    <row r="377" outlineLevel="2" spans="1:11">
      <c r="A377">
        <v>232</v>
      </c>
      <c r="B377" t="s">
        <v>449</v>
      </c>
      <c r="C377" t="s">
        <v>806</v>
      </c>
      <c r="D377" t="s">
        <v>450</v>
      </c>
      <c r="E377">
        <v>4200</v>
      </c>
      <c r="F377">
        <v>4200</v>
      </c>
      <c r="G377">
        <v>0.006</v>
      </c>
      <c r="H377">
        <v>25.2</v>
      </c>
      <c r="I377">
        <v>0</v>
      </c>
      <c r="J377">
        <v>25.2</v>
      </c>
      <c r="K377" t="s">
        <v>1045</v>
      </c>
    </row>
    <row r="378" outlineLevel="2" spans="1:11">
      <c r="A378">
        <v>156</v>
      </c>
      <c r="B378" t="s">
        <v>449</v>
      </c>
      <c r="C378" t="s">
        <v>806</v>
      </c>
      <c r="D378" t="s">
        <v>450</v>
      </c>
      <c r="E378">
        <v>4200</v>
      </c>
      <c r="F378">
        <v>4200</v>
      </c>
      <c r="G378">
        <v>0.006</v>
      </c>
      <c r="H378">
        <v>25.2</v>
      </c>
      <c r="I378">
        <v>0</v>
      </c>
      <c r="J378">
        <v>25.2</v>
      </c>
      <c r="K378" t="s">
        <v>1045</v>
      </c>
    </row>
    <row r="379" outlineLevel="2" spans="1:11">
      <c r="A379">
        <v>22</v>
      </c>
      <c r="B379" t="s">
        <v>449</v>
      </c>
      <c r="C379" t="s">
        <v>806</v>
      </c>
      <c r="D379" t="s">
        <v>450</v>
      </c>
      <c r="E379">
        <v>4200</v>
      </c>
      <c r="F379">
        <v>4200</v>
      </c>
      <c r="G379">
        <v>0.006</v>
      </c>
      <c r="H379">
        <v>25.2</v>
      </c>
      <c r="I379">
        <v>0</v>
      </c>
      <c r="J379">
        <v>25.2</v>
      </c>
      <c r="K379" t="s">
        <v>1045</v>
      </c>
    </row>
    <row r="380" outlineLevel="1" spans="1:11">
      <c r="B380" s="131" t="s">
        <v>1046</v>
      </c>
      <c r="J380">
        <f>SUBTOTAL(9,J377:J379)</f>
        <v>75.6</v>
      </c>
      <c r="K380">
        <f>SUBTOTAL(9,K377:K379)</f>
        <v>0</v>
      </c>
    </row>
    <row r="381" outlineLevel="2" spans="1:11">
      <c r="A381">
        <v>262</v>
      </c>
      <c r="B381" t="s">
        <v>198</v>
      </c>
      <c r="C381" t="s">
        <v>806</v>
      </c>
      <c r="D381" t="s">
        <v>199</v>
      </c>
      <c r="E381">
        <v>3535.76</v>
      </c>
      <c r="F381">
        <v>3920.55</v>
      </c>
      <c r="G381">
        <v>0.006</v>
      </c>
      <c r="H381">
        <v>23.52</v>
      </c>
      <c r="I381">
        <v>0</v>
      </c>
      <c r="J381">
        <v>23.52</v>
      </c>
      <c r="K381" t="s">
        <v>1047</v>
      </c>
    </row>
    <row r="382" outlineLevel="2" spans="1:11">
      <c r="A382">
        <v>59</v>
      </c>
      <c r="B382" t="s">
        <v>198</v>
      </c>
      <c r="C382" t="s">
        <v>806</v>
      </c>
      <c r="D382" t="s">
        <v>199</v>
      </c>
      <c r="E382">
        <v>3535.76</v>
      </c>
      <c r="F382">
        <v>3920.55</v>
      </c>
      <c r="G382">
        <v>0.006</v>
      </c>
      <c r="H382">
        <v>23.52</v>
      </c>
      <c r="I382">
        <v>0</v>
      </c>
      <c r="J382">
        <v>23.52</v>
      </c>
      <c r="K382" t="s">
        <v>1047</v>
      </c>
    </row>
    <row r="383" outlineLevel="2" spans="1:11">
      <c r="A383">
        <v>263</v>
      </c>
      <c r="B383" t="s">
        <v>198</v>
      </c>
      <c r="C383" t="s">
        <v>806</v>
      </c>
      <c r="D383" t="s">
        <v>199</v>
      </c>
      <c r="E383">
        <v>3535.76</v>
      </c>
      <c r="F383">
        <v>3920.55</v>
      </c>
      <c r="G383">
        <v>0.006</v>
      </c>
      <c r="H383">
        <v>23.52</v>
      </c>
      <c r="I383">
        <v>0</v>
      </c>
      <c r="J383">
        <v>23.52</v>
      </c>
      <c r="K383" t="s">
        <v>1047</v>
      </c>
    </row>
    <row r="384" outlineLevel="1" spans="1:11">
      <c r="B384" s="131" t="s">
        <v>1048</v>
      </c>
      <c r="J384">
        <f>SUBTOTAL(9,J381:J383)</f>
        <v>70.56</v>
      </c>
      <c r="K384">
        <f>SUBTOTAL(9,K381:K383)</f>
        <v>0</v>
      </c>
    </row>
    <row r="385" outlineLevel="2" spans="1:11">
      <c r="A385">
        <v>215</v>
      </c>
      <c r="B385" t="s">
        <v>552</v>
      </c>
      <c r="C385" t="s">
        <v>806</v>
      </c>
      <c r="D385" t="s">
        <v>553</v>
      </c>
      <c r="E385">
        <v>2839.71</v>
      </c>
      <c r="F385">
        <v>3920.55</v>
      </c>
      <c r="G385">
        <v>0.006</v>
      </c>
      <c r="H385">
        <v>23.52</v>
      </c>
      <c r="I385">
        <v>0</v>
      </c>
      <c r="J385">
        <v>23.52</v>
      </c>
      <c r="K385" t="s">
        <v>1049</v>
      </c>
    </row>
    <row r="386" outlineLevel="2" spans="1:11">
      <c r="A386">
        <v>233</v>
      </c>
      <c r="B386" t="s">
        <v>552</v>
      </c>
      <c r="C386" t="s">
        <v>806</v>
      </c>
      <c r="D386" t="s">
        <v>553</v>
      </c>
      <c r="E386">
        <v>2839.71</v>
      </c>
      <c r="F386">
        <v>3920.55</v>
      </c>
      <c r="G386">
        <v>0.006</v>
      </c>
      <c r="H386">
        <v>23.52</v>
      </c>
      <c r="I386">
        <v>0</v>
      </c>
      <c r="J386">
        <v>23.52</v>
      </c>
      <c r="K386" t="s">
        <v>1049</v>
      </c>
    </row>
    <row r="387" outlineLevel="2" spans="1:11">
      <c r="A387">
        <v>135</v>
      </c>
      <c r="B387" t="s">
        <v>552</v>
      </c>
      <c r="C387" t="s">
        <v>806</v>
      </c>
      <c r="D387" t="s">
        <v>553</v>
      </c>
      <c r="E387">
        <v>2839.71</v>
      </c>
      <c r="F387">
        <v>3920.55</v>
      </c>
      <c r="G387">
        <v>0.006</v>
      </c>
      <c r="H387">
        <v>23.52</v>
      </c>
      <c r="I387">
        <v>0</v>
      </c>
      <c r="J387">
        <v>23.52</v>
      </c>
      <c r="K387" t="s">
        <v>1049</v>
      </c>
    </row>
    <row r="388" outlineLevel="1" spans="1:11">
      <c r="B388" s="131" t="s">
        <v>1050</v>
      </c>
      <c r="J388">
        <f>SUBTOTAL(9,J385:J387)</f>
        <v>70.56</v>
      </c>
      <c r="K388">
        <f>SUBTOTAL(9,K385:K387)</f>
        <v>0</v>
      </c>
    </row>
    <row r="389" outlineLevel="2" spans="1:11">
      <c r="A389">
        <v>83</v>
      </c>
      <c r="B389" t="s">
        <v>618</v>
      </c>
      <c r="C389" t="s">
        <v>806</v>
      </c>
      <c r="D389" t="s">
        <v>619</v>
      </c>
      <c r="E389">
        <v>3128.58</v>
      </c>
      <c r="F389">
        <v>3920.55</v>
      </c>
      <c r="G389">
        <v>0.006</v>
      </c>
      <c r="H389">
        <v>23.52</v>
      </c>
      <c r="I389">
        <v>0</v>
      </c>
      <c r="J389">
        <v>23.52</v>
      </c>
      <c r="K389" t="s">
        <v>1051</v>
      </c>
    </row>
    <row r="390" outlineLevel="2" spans="1:11">
      <c r="A390">
        <v>55</v>
      </c>
      <c r="B390" t="s">
        <v>618</v>
      </c>
      <c r="C390" t="s">
        <v>806</v>
      </c>
      <c r="D390" t="s">
        <v>619</v>
      </c>
      <c r="E390">
        <v>3128.58</v>
      </c>
      <c r="F390">
        <v>3920.55</v>
      </c>
      <c r="G390">
        <v>0.006</v>
      </c>
      <c r="H390">
        <v>23.52</v>
      </c>
      <c r="I390">
        <v>0</v>
      </c>
      <c r="J390">
        <v>23.52</v>
      </c>
      <c r="K390" t="s">
        <v>1051</v>
      </c>
    </row>
    <row r="391" outlineLevel="2" spans="1:11">
      <c r="A391">
        <v>79</v>
      </c>
      <c r="B391" t="s">
        <v>618</v>
      </c>
      <c r="C391" t="s">
        <v>806</v>
      </c>
      <c r="D391" t="s">
        <v>619</v>
      </c>
      <c r="E391">
        <v>3128.58</v>
      </c>
      <c r="F391">
        <v>3920.55</v>
      </c>
      <c r="G391">
        <v>0.006</v>
      </c>
      <c r="H391">
        <v>23.52</v>
      </c>
      <c r="I391">
        <v>0</v>
      </c>
      <c r="J391">
        <v>23.52</v>
      </c>
      <c r="K391" t="s">
        <v>1051</v>
      </c>
    </row>
    <row r="392" outlineLevel="1" spans="1:11">
      <c r="B392" s="131" t="s">
        <v>1052</v>
      </c>
      <c r="J392">
        <f>SUBTOTAL(9,J389:J391)</f>
        <v>70.56</v>
      </c>
      <c r="K392">
        <f>SUBTOTAL(9,K389:K391)</f>
        <v>0</v>
      </c>
    </row>
    <row r="393" outlineLevel="2" spans="1:11">
      <c r="A393">
        <v>40</v>
      </c>
      <c r="B393" t="s">
        <v>1053</v>
      </c>
      <c r="C393" t="s">
        <v>806</v>
      </c>
      <c r="D393" t="s">
        <v>1054</v>
      </c>
      <c r="E393">
        <v>2500</v>
      </c>
      <c r="F393">
        <v>193.9</v>
      </c>
      <c r="G393">
        <v>0.012</v>
      </c>
      <c r="H393">
        <v>2.33</v>
      </c>
      <c r="I393">
        <v>0</v>
      </c>
      <c r="J393">
        <v>2.33</v>
      </c>
      <c r="K393" t="s">
        <v>1055</v>
      </c>
    </row>
    <row r="394" outlineLevel="2" spans="1:11">
      <c r="A394">
        <v>35</v>
      </c>
      <c r="B394" t="s">
        <v>1053</v>
      </c>
      <c r="C394" t="s">
        <v>806</v>
      </c>
      <c r="D394" t="s">
        <v>1054</v>
      </c>
      <c r="E394">
        <v>2500</v>
      </c>
      <c r="F394">
        <v>193.9</v>
      </c>
      <c r="G394">
        <v>0.012</v>
      </c>
      <c r="H394">
        <v>2.33</v>
      </c>
      <c r="I394">
        <v>0</v>
      </c>
      <c r="J394">
        <v>2.33</v>
      </c>
      <c r="K394" t="s">
        <v>1055</v>
      </c>
    </row>
    <row r="395" outlineLevel="2" spans="1:11">
      <c r="A395">
        <v>4</v>
      </c>
      <c r="B395" t="s">
        <v>1053</v>
      </c>
      <c r="C395" t="s">
        <v>806</v>
      </c>
      <c r="D395" t="s">
        <v>1054</v>
      </c>
      <c r="E395">
        <v>2500</v>
      </c>
      <c r="F395">
        <v>193.9</v>
      </c>
      <c r="G395">
        <v>0.012</v>
      </c>
      <c r="H395">
        <v>2.33</v>
      </c>
      <c r="I395">
        <v>0</v>
      </c>
      <c r="J395">
        <v>2.33</v>
      </c>
      <c r="K395" t="s">
        <v>1055</v>
      </c>
    </row>
    <row r="396" outlineLevel="1" spans="1:11">
      <c r="B396" s="131" t="s">
        <v>1056</v>
      </c>
      <c r="J396">
        <f>SUBTOTAL(9,J393:J395)</f>
        <v>6.99</v>
      </c>
      <c r="K396">
        <f>SUBTOTAL(9,K393:K395)</f>
        <v>0</v>
      </c>
    </row>
    <row r="397" outlineLevel="2" spans="1:11">
      <c r="A397">
        <v>60</v>
      </c>
      <c r="B397" t="s">
        <v>660</v>
      </c>
      <c r="C397" t="s">
        <v>806</v>
      </c>
      <c r="D397" t="s">
        <v>661</v>
      </c>
      <c r="E397">
        <v>2546.35</v>
      </c>
      <c r="F397">
        <v>3920.55</v>
      </c>
      <c r="G397">
        <v>0.006</v>
      </c>
      <c r="H397">
        <v>23.52</v>
      </c>
      <c r="I397">
        <v>0</v>
      </c>
      <c r="J397">
        <v>23.52</v>
      </c>
      <c r="K397" t="s">
        <v>1057</v>
      </c>
    </row>
    <row r="398" outlineLevel="2" spans="1:11">
      <c r="A398">
        <v>71</v>
      </c>
      <c r="B398" t="s">
        <v>660</v>
      </c>
      <c r="C398" t="s">
        <v>806</v>
      </c>
      <c r="D398" t="s">
        <v>661</v>
      </c>
      <c r="E398">
        <v>2546.35</v>
      </c>
      <c r="F398">
        <v>3920.55</v>
      </c>
      <c r="G398">
        <v>0.006</v>
      </c>
      <c r="H398">
        <v>23.52</v>
      </c>
      <c r="I398">
        <v>0</v>
      </c>
      <c r="J398">
        <v>23.52</v>
      </c>
      <c r="K398" t="s">
        <v>1057</v>
      </c>
    </row>
    <row r="399" outlineLevel="2" spans="1:11">
      <c r="A399">
        <v>220</v>
      </c>
      <c r="B399" t="s">
        <v>660</v>
      </c>
      <c r="C399" t="s">
        <v>806</v>
      </c>
      <c r="D399" t="s">
        <v>661</v>
      </c>
      <c r="E399">
        <v>2546.35</v>
      </c>
      <c r="F399">
        <v>3920.55</v>
      </c>
      <c r="G399">
        <v>0.006</v>
      </c>
      <c r="H399">
        <v>23.52</v>
      </c>
      <c r="I399">
        <v>0</v>
      </c>
      <c r="J399">
        <v>23.52</v>
      </c>
      <c r="K399" t="s">
        <v>1057</v>
      </c>
    </row>
    <row r="400" outlineLevel="1" spans="1:11">
      <c r="B400" s="131" t="s">
        <v>1058</v>
      </c>
      <c r="J400">
        <f>SUBTOTAL(9,J397:J399)</f>
        <v>70.56</v>
      </c>
      <c r="K400">
        <f>SUBTOTAL(9,K397:K399)</f>
        <v>0</v>
      </c>
    </row>
    <row r="401" outlineLevel="2" spans="1:11">
      <c r="A401">
        <v>181</v>
      </c>
      <c r="B401" t="s">
        <v>378</v>
      </c>
      <c r="C401" t="s">
        <v>806</v>
      </c>
      <c r="D401" t="s">
        <v>379</v>
      </c>
      <c r="E401">
        <v>3108.62</v>
      </c>
      <c r="F401">
        <v>3920.55</v>
      </c>
      <c r="G401">
        <v>0.006</v>
      </c>
      <c r="H401">
        <v>23.52</v>
      </c>
      <c r="I401">
        <v>0</v>
      </c>
      <c r="J401">
        <v>23.52</v>
      </c>
      <c r="K401" t="s">
        <v>1059</v>
      </c>
    </row>
    <row r="402" outlineLevel="2" spans="1:11">
      <c r="A402">
        <v>47</v>
      </c>
      <c r="B402" t="s">
        <v>378</v>
      </c>
      <c r="C402" t="s">
        <v>806</v>
      </c>
      <c r="D402" t="s">
        <v>379</v>
      </c>
      <c r="E402">
        <v>3108.62</v>
      </c>
      <c r="F402">
        <v>3920.55</v>
      </c>
      <c r="G402">
        <v>0.006</v>
      </c>
      <c r="H402">
        <v>23.52</v>
      </c>
      <c r="I402">
        <v>0</v>
      </c>
      <c r="J402">
        <v>23.52</v>
      </c>
      <c r="K402" t="s">
        <v>1059</v>
      </c>
    </row>
    <row r="403" outlineLevel="2" spans="1:11">
      <c r="A403">
        <v>232</v>
      </c>
      <c r="B403" t="s">
        <v>378</v>
      </c>
      <c r="C403" t="s">
        <v>806</v>
      </c>
      <c r="D403" t="s">
        <v>379</v>
      </c>
      <c r="E403">
        <v>3108.62</v>
      </c>
      <c r="F403">
        <v>3920.55</v>
      </c>
      <c r="G403">
        <v>0.006</v>
      </c>
      <c r="H403">
        <v>23.52</v>
      </c>
      <c r="I403">
        <v>0</v>
      </c>
      <c r="J403">
        <v>23.52</v>
      </c>
      <c r="K403" t="s">
        <v>1059</v>
      </c>
    </row>
    <row r="404" outlineLevel="1" spans="1:11">
      <c r="B404" s="131" t="s">
        <v>1060</v>
      </c>
      <c r="J404">
        <f>SUBTOTAL(9,J401:J403)</f>
        <v>70.56</v>
      </c>
      <c r="K404">
        <f>SUBTOTAL(9,K401:K403)</f>
        <v>0</v>
      </c>
    </row>
    <row r="405" outlineLevel="2" spans="1:11">
      <c r="A405">
        <v>239</v>
      </c>
      <c r="B405" t="s">
        <v>580</v>
      </c>
      <c r="C405" t="s">
        <v>806</v>
      </c>
      <c r="D405" t="s">
        <v>581</v>
      </c>
      <c r="E405">
        <v>3311.13</v>
      </c>
      <c r="F405">
        <v>3920.55</v>
      </c>
      <c r="G405">
        <v>0.006</v>
      </c>
      <c r="H405">
        <v>23.52</v>
      </c>
      <c r="I405">
        <v>0</v>
      </c>
      <c r="J405">
        <v>23.52</v>
      </c>
      <c r="K405" t="s">
        <v>1061</v>
      </c>
    </row>
    <row r="406" outlineLevel="2" spans="1:11">
      <c r="A406">
        <v>193</v>
      </c>
      <c r="B406" t="s">
        <v>580</v>
      </c>
      <c r="C406" t="s">
        <v>806</v>
      </c>
      <c r="D406" t="s">
        <v>581</v>
      </c>
      <c r="E406">
        <v>3311.13</v>
      </c>
      <c r="F406">
        <v>3920.55</v>
      </c>
      <c r="G406">
        <v>0.006</v>
      </c>
      <c r="H406">
        <v>23.52</v>
      </c>
      <c r="I406">
        <v>0</v>
      </c>
      <c r="J406">
        <v>23.52</v>
      </c>
      <c r="K406" t="s">
        <v>1061</v>
      </c>
    </row>
    <row r="407" outlineLevel="2" spans="1:11">
      <c r="A407">
        <v>48</v>
      </c>
      <c r="B407" t="s">
        <v>580</v>
      </c>
      <c r="C407" t="s">
        <v>806</v>
      </c>
      <c r="D407" t="s">
        <v>581</v>
      </c>
      <c r="E407">
        <v>3311.13</v>
      </c>
      <c r="F407">
        <v>3920.55</v>
      </c>
      <c r="G407">
        <v>0.006</v>
      </c>
      <c r="H407">
        <v>23.52</v>
      </c>
      <c r="I407">
        <v>0</v>
      </c>
      <c r="J407">
        <v>23.52</v>
      </c>
      <c r="K407" t="s">
        <v>1061</v>
      </c>
    </row>
    <row r="408" outlineLevel="1" spans="1:11">
      <c r="B408" s="131" t="s">
        <v>1062</v>
      </c>
      <c r="J408">
        <f>SUBTOTAL(9,J405:J407)</f>
        <v>70.56</v>
      </c>
      <c r="K408">
        <f>SUBTOTAL(9,K405:K407)</f>
        <v>0</v>
      </c>
    </row>
    <row r="409" outlineLevel="2" spans="1:11">
      <c r="A409">
        <v>36</v>
      </c>
      <c r="B409" t="s">
        <v>1063</v>
      </c>
      <c r="C409" t="s">
        <v>806</v>
      </c>
      <c r="D409" t="s">
        <v>1064</v>
      </c>
      <c r="E409">
        <v>3470.15</v>
      </c>
      <c r="F409">
        <v>193.9</v>
      </c>
      <c r="G409">
        <v>0.012</v>
      </c>
      <c r="H409">
        <v>2.33</v>
      </c>
      <c r="I409">
        <v>0</v>
      </c>
      <c r="J409">
        <v>2.33</v>
      </c>
      <c r="K409" t="s">
        <v>1065</v>
      </c>
    </row>
    <row r="410" outlineLevel="2" spans="1:11">
      <c r="A410">
        <v>26</v>
      </c>
      <c r="B410" t="s">
        <v>1063</v>
      </c>
      <c r="C410" t="s">
        <v>806</v>
      </c>
      <c r="D410" t="s">
        <v>1064</v>
      </c>
      <c r="E410">
        <v>3470.15</v>
      </c>
      <c r="F410">
        <v>193.9</v>
      </c>
      <c r="G410">
        <v>0.012</v>
      </c>
      <c r="H410">
        <v>2.33</v>
      </c>
      <c r="I410">
        <v>0</v>
      </c>
      <c r="J410">
        <v>2.33</v>
      </c>
      <c r="K410" t="s">
        <v>1065</v>
      </c>
    </row>
    <row r="411" outlineLevel="1" spans="1:11">
      <c r="B411" s="131" t="s">
        <v>1066</v>
      </c>
      <c r="J411">
        <f>SUBTOTAL(9,J409:J410)</f>
        <v>4.66</v>
      </c>
      <c r="K411">
        <f>SUBTOTAL(9,K409:K410)</f>
        <v>0</v>
      </c>
    </row>
    <row r="412" outlineLevel="2" spans="1:11">
      <c r="A412">
        <v>96</v>
      </c>
      <c r="B412" t="s">
        <v>158</v>
      </c>
      <c r="C412" t="s">
        <v>806</v>
      </c>
      <c r="D412" t="s">
        <v>159</v>
      </c>
      <c r="E412">
        <v>2878.12</v>
      </c>
      <c r="F412">
        <v>3920.55</v>
      </c>
      <c r="G412">
        <v>0.006</v>
      </c>
      <c r="H412">
        <v>23.52</v>
      </c>
      <c r="I412">
        <v>0</v>
      </c>
      <c r="J412">
        <v>23.52</v>
      </c>
      <c r="K412" t="s">
        <v>1067</v>
      </c>
    </row>
    <row r="413" outlineLevel="2" spans="1:11">
      <c r="A413">
        <v>36</v>
      </c>
      <c r="B413" t="s">
        <v>158</v>
      </c>
      <c r="C413" t="s">
        <v>806</v>
      </c>
      <c r="D413" t="s">
        <v>159</v>
      </c>
      <c r="E413">
        <v>2878.12</v>
      </c>
      <c r="F413">
        <v>3920.55</v>
      </c>
      <c r="G413">
        <v>0.006</v>
      </c>
      <c r="H413">
        <v>23.52</v>
      </c>
      <c r="I413">
        <v>0</v>
      </c>
      <c r="J413">
        <v>23.52</v>
      </c>
      <c r="K413" t="s">
        <v>1067</v>
      </c>
    </row>
    <row r="414" outlineLevel="2" spans="1:11">
      <c r="A414">
        <v>279</v>
      </c>
      <c r="B414" t="s">
        <v>158</v>
      </c>
      <c r="C414" t="s">
        <v>806</v>
      </c>
      <c r="D414" t="s">
        <v>159</v>
      </c>
      <c r="E414">
        <v>2878.12</v>
      </c>
      <c r="F414">
        <v>3920.55</v>
      </c>
      <c r="G414">
        <v>0.006</v>
      </c>
      <c r="H414">
        <v>23.52</v>
      </c>
      <c r="I414">
        <v>0</v>
      </c>
      <c r="J414">
        <v>23.52</v>
      </c>
      <c r="K414" t="s">
        <v>1067</v>
      </c>
    </row>
    <row r="415" outlineLevel="1" spans="1:11">
      <c r="B415" s="131" t="s">
        <v>1068</v>
      </c>
      <c r="J415">
        <f>SUBTOTAL(9,J412:J414)</f>
        <v>70.56</v>
      </c>
      <c r="K415">
        <f>SUBTOTAL(9,K412:K414)</f>
        <v>0</v>
      </c>
    </row>
    <row r="416" outlineLevel="2" spans="1:11">
      <c r="A416">
        <v>12</v>
      </c>
      <c r="B416" t="s">
        <v>1069</v>
      </c>
      <c r="C416" t="s">
        <v>806</v>
      </c>
      <c r="D416" t="s">
        <v>1070</v>
      </c>
      <c r="E416">
        <v>2500</v>
      </c>
      <c r="F416">
        <v>193.9</v>
      </c>
      <c r="G416">
        <v>0.012</v>
      </c>
      <c r="H416">
        <v>2.33</v>
      </c>
      <c r="I416">
        <v>0</v>
      </c>
      <c r="J416">
        <v>2.33</v>
      </c>
      <c r="K416" t="s">
        <v>1071</v>
      </c>
    </row>
    <row r="417" outlineLevel="2" spans="1:11">
      <c r="A417">
        <v>15</v>
      </c>
      <c r="B417" t="s">
        <v>1069</v>
      </c>
      <c r="C417" t="s">
        <v>806</v>
      </c>
      <c r="D417" t="s">
        <v>1070</v>
      </c>
      <c r="E417">
        <v>2500</v>
      </c>
      <c r="F417">
        <v>193.9</v>
      </c>
      <c r="G417">
        <v>0.012</v>
      </c>
      <c r="H417">
        <v>2.33</v>
      </c>
      <c r="I417">
        <v>0</v>
      </c>
      <c r="J417">
        <v>2.33</v>
      </c>
      <c r="K417" t="s">
        <v>1071</v>
      </c>
    </row>
    <row r="418" outlineLevel="2" spans="1:11">
      <c r="A418">
        <v>10</v>
      </c>
      <c r="B418" t="s">
        <v>1069</v>
      </c>
      <c r="C418" t="s">
        <v>806</v>
      </c>
      <c r="D418" t="s">
        <v>1070</v>
      </c>
      <c r="E418">
        <v>2500</v>
      </c>
      <c r="F418">
        <v>193.9</v>
      </c>
      <c r="G418">
        <v>0.012</v>
      </c>
      <c r="H418">
        <v>2.33</v>
      </c>
      <c r="I418">
        <v>0</v>
      </c>
      <c r="J418">
        <v>2.33</v>
      </c>
      <c r="K418" t="s">
        <v>1071</v>
      </c>
    </row>
    <row r="419" outlineLevel="2" spans="1:11">
      <c r="A419">
        <v>2</v>
      </c>
      <c r="B419" t="s">
        <v>1069</v>
      </c>
      <c r="C419" t="s">
        <v>806</v>
      </c>
      <c r="D419" t="s">
        <v>1070</v>
      </c>
      <c r="E419">
        <v>2500</v>
      </c>
      <c r="F419">
        <v>193.9</v>
      </c>
      <c r="G419">
        <v>0.012</v>
      </c>
      <c r="H419">
        <v>2.33</v>
      </c>
      <c r="I419">
        <v>0</v>
      </c>
      <c r="J419">
        <v>2.33</v>
      </c>
      <c r="K419" t="s">
        <v>1071</v>
      </c>
    </row>
    <row r="420" outlineLevel="1" spans="1:11">
      <c r="B420" s="131" t="s">
        <v>1072</v>
      </c>
      <c r="J420">
        <f>SUBTOTAL(9,J416:J419)</f>
        <v>9.32</v>
      </c>
      <c r="K420">
        <f>SUBTOTAL(9,K416:K419)</f>
        <v>0</v>
      </c>
    </row>
    <row r="421" outlineLevel="2" spans="1:11">
      <c r="A421">
        <v>249</v>
      </c>
      <c r="B421" t="s">
        <v>457</v>
      </c>
      <c r="C421" t="s">
        <v>806</v>
      </c>
      <c r="D421" t="s">
        <v>458</v>
      </c>
      <c r="E421">
        <v>3088</v>
      </c>
      <c r="F421">
        <v>3920.55</v>
      </c>
      <c r="G421">
        <v>0.006</v>
      </c>
      <c r="H421">
        <v>23.52</v>
      </c>
      <c r="I421">
        <v>0</v>
      </c>
      <c r="J421">
        <v>23.52</v>
      </c>
      <c r="K421" t="s">
        <v>1073</v>
      </c>
    </row>
    <row r="422" outlineLevel="2" spans="1:11">
      <c r="A422">
        <v>273</v>
      </c>
      <c r="B422" t="s">
        <v>457</v>
      </c>
      <c r="C422" t="s">
        <v>806</v>
      </c>
      <c r="D422" t="s">
        <v>458</v>
      </c>
      <c r="E422">
        <v>3088</v>
      </c>
      <c r="F422">
        <v>3920.55</v>
      </c>
      <c r="G422">
        <v>0.006</v>
      </c>
      <c r="H422">
        <v>23.52</v>
      </c>
      <c r="I422">
        <v>0</v>
      </c>
      <c r="J422">
        <v>23.52</v>
      </c>
      <c r="K422" t="s">
        <v>1073</v>
      </c>
    </row>
    <row r="423" outlineLevel="2" spans="1:11">
      <c r="A423">
        <v>32</v>
      </c>
      <c r="B423" t="s">
        <v>457</v>
      </c>
      <c r="C423" t="s">
        <v>806</v>
      </c>
      <c r="D423" t="s">
        <v>458</v>
      </c>
      <c r="E423">
        <v>3088</v>
      </c>
      <c r="F423">
        <v>3920.55</v>
      </c>
      <c r="G423">
        <v>0.006</v>
      </c>
      <c r="H423">
        <v>23.52</v>
      </c>
      <c r="I423">
        <v>0</v>
      </c>
      <c r="J423">
        <v>23.52</v>
      </c>
      <c r="K423" t="s">
        <v>1073</v>
      </c>
    </row>
    <row r="424" outlineLevel="1" spans="1:11">
      <c r="B424" s="131" t="s">
        <v>1074</v>
      </c>
      <c r="J424">
        <f>SUBTOTAL(9,J421:J423)</f>
        <v>70.56</v>
      </c>
      <c r="K424">
        <f>SUBTOTAL(9,K421:K423)</f>
        <v>0</v>
      </c>
    </row>
    <row r="425" outlineLevel="2" spans="1:11">
      <c r="A425">
        <v>236</v>
      </c>
      <c r="B425" t="s">
        <v>398</v>
      </c>
      <c r="C425" t="s">
        <v>806</v>
      </c>
      <c r="D425" t="s">
        <v>399</v>
      </c>
      <c r="E425">
        <v>3189.12</v>
      </c>
      <c r="F425">
        <v>3920.55</v>
      </c>
      <c r="G425">
        <v>0.006</v>
      </c>
      <c r="H425">
        <v>23.52</v>
      </c>
      <c r="I425">
        <v>0</v>
      </c>
      <c r="J425">
        <v>23.52</v>
      </c>
      <c r="K425" t="s">
        <v>1075</v>
      </c>
    </row>
    <row r="426" outlineLevel="2" spans="1:11">
      <c r="A426">
        <v>199</v>
      </c>
      <c r="B426" t="s">
        <v>398</v>
      </c>
      <c r="C426" t="s">
        <v>806</v>
      </c>
      <c r="D426" t="s">
        <v>399</v>
      </c>
      <c r="E426">
        <v>3189.12</v>
      </c>
      <c r="F426">
        <v>3920.55</v>
      </c>
      <c r="G426">
        <v>0.006</v>
      </c>
      <c r="H426">
        <v>23.52</v>
      </c>
      <c r="I426">
        <v>0</v>
      </c>
      <c r="J426">
        <v>23.52</v>
      </c>
      <c r="K426" t="s">
        <v>1075</v>
      </c>
    </row>
    <row r="427" outlineLevel="2" spans="1:11">
      <c r="A427">
        <v>156</v>
      </c>
      <c r="B427" t="s">
        <v>398</v>
      </c>
      <c r="C427" t="s">
        <v>806</v>
      </c>
      <c r="D427" t="s">
        <v>399</v>
      </c>
      <c r="E427">
        <v>3189.12</v>
      </c>
      <c r="F427">
        <v>3920.55</v>
      </c>
      <c r="G427">
        <v>0.006</v>
      </c>
      <c r="H427">
        <v>23.52</v>
      </c>
      <c r="I427">
        <v>0</v>
      </c>
      <c r="J427">
        <v>23.52</v>
      </c>
      <c r="K427" t="s">
        <v>1075</v>
      </c>
    </row>
    <row r="428" outlineLevel="1" spans="1:11">
      <c r="B428" s="131" t="s">
        <v>1076</v>
      </c>
      <c r="J428">
        <f>SUBTOTAL(9,J425:J427)</f>
        <v>70.56</v>
      </c>
      <c r="K428">
        <f>SUBTOTAL(9,K425:K427)</f>
        <v>0</v>
      </c>
    </row>
    <row r="429" outlineLevel="2" spans="1:11">
      <c r="A429">
        <v>184</v>
      </c>
      <c r="B429" t="s">
        <v>390</v>
      </c>
      <c r="C429" t="s">
        <v>806</v>
      </c>
      <c r="D429" t="s">
        <v>391</v>
      </c>
      <c r="E429">
        <v>3073.9</v>
      </c>
      <c r="F429">
        <v>3920.55</v>
      </c>
      <c r="G429">
        <v>0.006</v>
      </c>
      <c r="H429">
        <v>23.52</v>
      </c>
      <c r="I429">
        <v>0</v>
      </c>
      <c r="J429">
        <v>23.52</v>
      </c>
      <c r="K429" t="s">
        <v>1077</v>
      </c>
    </row>
    <row r="430" outlineLevel="2" spans="1:11">
      <c r="A430">
        <v>265</v>
      </c>
      <c r="B430" t="s">
        <v>390</v>
      </c>
      <c r="C430" t="s">
        <v>806</v>
      </c>
      <c r="D430" t="s">
        <v>391</v>
      </c>
      <c r="E430">
        <v>3073.9</v>
      </c>
      <c r="F430">
        <v>3920.55</v>
      </c>
      <c r="G430">
        <v>0.006</v>
      </c>
      <c r="H430">
        <v>23.52</v>
      </c>
      <c r="I430">
        <v>0</v>
      </c>
      <c r="J430">
        <v>23.52</v>
      </c>
      <c r="K430" t="s">
        <v>1077</v>
      </c>
    </row>
    <row r="431" outlineLevel="2" spans="1:11">
      <c r="A431">
        <v>255</v>
      </c>
      <c r="B431" t="s">
        <v>390</v>
      </c>
      <c r="C431" t="s">
        <v>806</v>
      </c>
      <c r="D431" t="s">
        <v>391</v>
      </c>
      <c r="E431">
        <v>3073.9</v>
      </c>
      <c r="F431">
        <v>3920.55</v>
      </c>
      <c r="G431">
        <v>0.006</v>
      </c>
      <c r="H431">
        <v>23.52</v>
      </c>
      <c r="I431">
        <v>0</v>
      </c>
      <c r="J431">
        <v>23.52</v>
      </c>
      <c r="K431" t="s">
        <v>1077</v>
      </c>
    </row>
    <row r="432" outlineLevel="1" spans="1:11">
      <c r="B432" s="131" t="s">
        <v>1078</v>
      </c>
      <c r="J432">
        <f>SUBTOTAL(9,J429:J431)</f>
        <v>70.56</v>
      </c>
      <c r="K432">
        <f>SUBTOTAL(9,K429:K431)</f>
        <v>0</v>
      </c>
    </row>
    <row r="433" outlineLevel="2" spans="1:11">
      <c r="A433">
        <v>57</v>
      </c>
      <c r="B433" t="s">
        <v>1079</v>
      </c>
      <c r="C433" t="s">
        <v>806</v>
      </c>
      <c r="D433" t="s">
        <v>1080</v>
      </c>
      <c r="E433">
        <v>3466.63</v>
      </c>
      <c r="F433">
        <v>193.9</v>
      </c>
      <c r="G433">
        <v>0.012</v>
      </c>
      <c r="H433">
        <v>2.33</v>
      </c>
      <c r="I433">
        <v>0</v>
      </c>
      <c r="J433">
        <v>2.33</v>
      </c>
      <c r="K433" t="s">
        <v>1081</v>
      </c>
    </row>
    <row r="434" outlineLevel="2" spans="1:11">
      <c r="A434">
        <v>24</v>
      </c>
      <c r="B434" t="s">
        <v>1079</v>
      </c>
      <c r="C434" t="s">
        <v>806</v>
      </c>
      <c r="D434" t="s">
        <v>1080</v>
      </c>
      <c r="E434">
        <v>3466.63</v>
      </c>
      <c r="F434">
        <v>193.9</v>
      </c>
      <c r="G434">
        <v>0.012</v>
      </c>
      <c r="H434">
        <v>2.33</v>
      </c>
      <c r="I434">
        <v>0</v>
      </c>
      <c r="J434">
        <v>2.33</v>
      </c>
      <c r="K434" t="s">
        <v>1081</v>
      </c>
    </row>
    <row r="435" outlineLevel="2" spans="1:11">
      <c r="A435">
        <v>6</v>
      </c>
      <c r="B435" t="s">
        <v>1079</v>
      </c>
      <c r="C435" t="s">
        <v>806</v>
      </c>
      <c r="D435" t="s">
        <v>1080</v>
      </c>
      <c r="E435">
        <v>3466.63</v>
      </c>
      <c r="F435">
        <v>193.9</v>
      </c>
      <c r="G435">
        <v>0.012</v>
      </c>
      <c r="H435">
        <v>2.33</v>
      </c>
      <c r="I435">
        <v>0</v>
      </c>
      <c r="J435">
        <v>2.33</v>
      </c>
      <c r="K435" t="s">
        <v>1081</v>
      </c>
    </row>
    <row r="436" outlineLevel="2" spans="1:11">
      <c r="A436">
        <v>16</v>
      </c>
      <c r="B436" t="s">
        <v>1079</v>
      </c>
      <c r="C436" t="s">
        <v>806</v>
      </c>
      <c r="D436" t="s">
        <v>1080</v>
      </c>
      <c r="E436">
        <v>3466.63</v>
      </c>
      <c r="F436">
        <v>193.9</v>
      </c>
      <c r="G436">
        <v>0.012</v>
      </c>
      <c r="H436">
        <v>2.33</v>
      </c>
      <c r="I436">
        <v>0</v>
      </c>
      <c r="J436">
        <v>2.33</v>
      </c>
      <c r="K436" t="s">
        <v>1081</v>
      </c>
    </row>
    <row r="437" outlineLevel="2" spans="1:11">
      <c r="A437">
        <v>17</v>
      </c>
      <c r="B437" t="s">
        <v>1079</v>
      </c>
      <c r="C437" t="s">
        <v>806</v>
      </c>
      <c r="D437" t="s">
        <v>1080</v>
      </c>
      <c r="E437">
        <v>3466.63</v>
      </c>
      <c r="F437">
        <v>193.9</v>
      </c>
      <c r="G437">
        <v>0.012</v>
      </c>
      <c r="H437">
        <v>2.33</v>
      </c>
      <c r="I437">
        <v>0</v>
      </c>
      <c r="J437">
        <v>2.33</v>
      </c>
      <c r="K437" t="s">
        <v>1081</v>
      </c>
    </row>
    <row r="438" outlineLevel="2" spans="1:11">
      <c r="A438">
        <v>17</v>
      </c>
      <c r="B438" t="s">
        <v>1079</v>
      </c>
      <c r="C438" t="s">
        <v>806</v>
      </c>
      <c r="D438" t="s">
        <v>1080</v>
      </c>
      <c r="E438">
        <v>3466.63</v>
      </c>
      <c r="F438">
        <v>193.9</v>
      </c>
      <c r="G438">
        <v>0.012</v>
      </c>
      <c r="H438">
        <v>2.33</v>
      </c>
      <c r="I438">
        <v>0</v>
      </c>
      <c r="J438">
        <v>2.33</v>
      </c>
      <c r="K438" t="s">
        <v>1081</v>
      </c>
    </row>
    <row r="439" outlineLevel="1" spans="1:11">
      <c r="B439" s="131" t="s">
        <v>1082</v>
      </c>
      <c r="J439">
        <f>SUBTOTAL(9,J433:J438)</f>
        <v>13.98</v>
      </c>
      <c r="K439">
        <f>SUBTOTAL(9,K433:K438)</f>
        <v>0</v>
      </c>
    </row>
    <row r="440" outlineLevel="2" spans="1:11">
      <c r="A440">
        <v>50</v>
      </c>
      <c r="B440" t="s">
        <v>1083</v>
      </c>
      <c r="C440" t="s">
        <v>806</v>
      </c>
      <c r="D440" t="s">
        <v>1084</v>
      </c>
      <c r="E440">
        <v>2500</v>
      </c>
      <c r="F440">
        <v>193.9</v>
      </c>
      <c r="G440">
        <v>0.012</v>
      </c>
      <c r="H440">
        <v>2.33</v>
      </c>
      <c r="I440">
        <v>0</v>
      </c>
      <c r="J440">
        <v>2.33</v>
      </c>
      <c r="K440" t="s">
        <v>1085</v>
      </c>
    </row>
    <row r="441" outlineLevel="2" spans="1:11">
      <c r="A441">
        <v>3</v>
      </c>
      <c r="B441" t="s">
        <v>1083</v>
      </c>
      <c r="C441" t="s">
        <v>806</v>
      </c>
      <c r="D441" t="s">
        <v>1084</v>
      </c>
      <c r="E441">
        <v>2500</v>
      </c>
      <c r="F441">
        <v>193.9</v>
      </c>
      <c r="G441">
        <v>0.012</v>
      </c>
      <c r="H441">
        <v>2.33</v>
      </c>
      <c r="I441">
        <v>0</v>
      </c>
      <c r="J441">
        <v>2.33</v>
      </c>
      <c r="K441" t="s">
        <v>1085</v>
      </c>
    </row>
    <row r="442" outlineLevel="2" spans="1:11">
      <c r="A442">
        <v>34</v>
      </c>
      <c r="B442" t="s">
        <v>1083</v>
      </c>
      <c r="C442" t="s">
        <v>806</v>
      </c>
      <c r="D442" t="s">
        <v>1084</v>
      </c>
      <c r="E442">
        <v>2500</v>
      </c>
      <c r="F442">
        <v>193.9</v>
      </c>
      <c r="G442">
        <v>0.012</v>
      </c>
      <c r="H442">
        <v>2.33</v>
      </c>
      <c r="I442">
        <v>0</v>
      </c>
      <c r="J442">
        <v>2.33</v>
      </c>
      <c r="K442" t="s">
        <v>1085</v>
      </c>
    </row>
    <row r="443" outlineLevel="1" spans="1:11">
      <c r="B443" s="131" t="s">
        <v>1086</v>
      </c>
      <c r="J443">
        <f>SUBTOTAL(9,J440:J442)</f>
        <v>6.99</v>
      </c>
      <c r="K443">
        <f>SUBTOTAL(9,K440:K442)</f>
        <v>0</v>
      </c>
    </row>
    <row r="444" outlineLevel="2" spans="1:11">
      <c r="A444">
        <v>7</v>
      </c>
      <c r="B444" t="s">
        <v>1087</v>
      </c>
      <c r="C444" t="s">
        <v>806</v>
      </c>
      <c r="D444" t="s">
        <v>1088</v>
      </c>
      <c r="E444">
        <v>2500</v>
      </c>
      <c r="F444">
        <v>193.9</v>
      </c>
      <c r="G444">
        <v>0.012</v>
      </c>
      <c r="H444">
        <v>2.33</v>
      </c>
      <c r="I444">
        <v>0</v>
      </c>
      <c r="J444">
        <v>2.33</v>
      </c>
      <c r="K444" t="s">
        <v>1089</v>
      </c>
    </row>
    <row r="445" outlineLevel="1" spans="1:11">
      <c r="B445" s="131" t="s">
        <v>1090</v>
      </c>
      <c r="J445">
        <f>SUBTOTAL(9,J444)</f>
        <v>2.33</v>
      </c>
      <c r="K445">
        <f>SUBTOTAL(9,K444)</f>
        <v>0</v>
      </c>
    </row>
    <row r="446" outlineLevel="2" spans="1:11">
      <c r="A446">
        <v>47</v>
      </c>
      <c r="B446" t="s">
        <v>712</v>
      </c>
      <c r="C446" t="s">
        <v>806</v>
      </c>
      <c r="D446" t="s">
        <v>713</v>
      </c>
      <c r="E446">
        <v>2500</v>
      </c>
      <c r="F446">
        <v>3920.55</v>
      </c>
      <c r="G446">
        <v>0.006</v>
      </c>
      <c r="H446">
        <v>23.52</v>
      </c>
      <c r="I446">
        <v>0</v>
      </c>
      <c r="J446">
        <v>23.52</v>
      </c>
      <c r="K446" t="s">
        <v>1091</v>
      </c>
    </row>
    <row r="447" outlineLevel="2" spans="1:11">
      <c r="A447">
        <v>96</v>
      </c>
      <c r="B447" t="s">
        <v>712</v>
      </c>
      <c r="C447" t="s">
        <v>806</v>
      </c>
      <c r="D447" t="s">
        <v>713</v>
      </c>
      <c r="E447">
        <v>2500</v>
      </c>
      <c r="F447">
        <v>3920.55</v>
      </c>
      <c r="G447">
        <v>0.006</v>
      </c>
      <c r="H447">
        <v>23.52</v>
      </c>
      <c r="I447">
        <v>0</v>
      </c>
      <c r="J447">
        <v>23.52</v>
      </c>
      <c r="K447" t="s">
        <v>1091</v>
      </c>
    </row>
    <row r="448" outlineLevel="2" spans="1:11">
      <c r="A448">
        <v>125</v>
      </c>
      <c r="B448" t="s">
        <v>712</v>
      </c>
      <c r="C448" t="s">
        <v>806</v>
      </c>
      <c r="D448" t="s">
        <v>713</v>
      </c>
      <c r="E448">
        <v>2500</v>
      </c>
      <c r="F448">
        <v>3920.55</v>
      </c>
      <c r="G448">
        <v>0.006</v>
      </c>
      <c r="H448">
        <v>23.52</v>
      </c>
      <c r="I448">
        <v>0</v>
      </c>
      <c r="J448">
        <v>23.52</v>
      </c>
      <c r="K448" t="s">
        <v>1091</v>
      </c>
    </row>
    <row r="449" outlineLevel="1" spans="1:11">
      <c r="B449" s="131" t="s">
        <v>1092</v>
      </c>
      <c r="J449">
        <f>SUBTOTAL(9,J446:J448)</f>
        <v>70.56</v>
      </c>
      <c r="K449">
        <f>SUBTOTAL(9,K446:K448)</f>
        <v>0</v>
      </c>
    </row>
    <row r="450" outlineLevel="2" spans="1:11">
      <c r="A450">
        <v>172</v>
      </c>
      <c r="B450" t="s">
        <v>327</v>
      </c>
      <c r="C450" t="s">
        <v>806</v>
      </c>
      <c r="D450" t="s">
        <v>328</v>
      </c>
      <c r="E450">
        <v>3304.45</v>
      </c>
      <c r="F450">
        <v>3920.55</v>
      </c>
      <c r="G450">
        <v>0.006</v>
      </c>
      <c r="H450">
        <v>23.52</v>
      </c>
      <c r="I450">
        <v>0</v>
      </c>
      <c r="J450">
        <v>23.52</v>
      </c>
      <c r="K450" t="s">
        <v>1093</v>
      </c>
    </row>
    <row r="451" outlineLevel="2" spans="1:11">
      <c r="A451">
        <v>24</v>
      </c>
      <c r="B451" t="s">
        <v>327</v>
      </c>
      <c r="C451" t="s">
        <v>806</v>
      </c>
      <c r="D451" t="s">
        <v>328</v>
      </c>
      <c r="E451">
        <v>3304.45</v>
      </c>
      <c r="F451">
        <v>3920.55</v>
      </c>
      <c r="G451">
        <v>0.006</v>
      </c>
      <c r="H451">
        <v>23.52</v>
      </c>
      <c r="I451">
        <v>0</v>
      </c>
      <c r="J451">
        <v>23.52</v>
      </c>
      <c r="K451" t="s">
        <v>1093</v>
      </c>
    </row>
    <row r="452" outlineLevel="2" spans="1:11">
      <c r="A452">
        <v>28</v>
      </c>
      <c r="B452" t="s">
        <v>327</v>
      </c>
      <c r="C452" t="s">
        <v>806</v>
      </c>
      <c r="D452" t="s">
        <v>328</v>
      </c>
      <c r="E452">
        <v>3304.45</v>
      </c>
      <c r="F452">
        <v>3920.55</v>
      </c>
      <c r="G452">
        <v>0.006</v>
      </c>
      <c r="H452">
        <v>23.52</v>
      </c>
      <c r="I452">
        <v>0</v>
      </c>
      <c r="J452">
        <v>23.52</v>
      </c>
      <c r="K452" t="s">
        <v>1093</v>
      </c>
    </row>
    <row r="453" outlineLevel="1" spans="1:11">
      <c r="B453" s="131" t="s">
        <v>1094</v>
      </c>
      <c r="J453">
        <f>SUBTOTAL(9,J450:J452)</f>
        <v>70.56</v>
      </c>
      <c r="K453">
        <f>SUBTOTAL(9,K450:K452)</f>
        <v>0</v>
      </c>
    </row>
    <row r="454" outlineLevel="2" spans="1:11">
      <c r="A454">
        <v>5</v>
      </c>
      <c r="B454" t="s">
        <v>1095</v>
      </c>
      <c r="C454" t="s">
        <v>806</v>
      </c>
      <c r="D454" t="s">
        <v>1096</v>
      </c>
      <c r="E454">
        <v>2500</v>
      </c>
      <c r="F454">
        <v>193.9</v>
      </c>
      <c r="G454">
        <v>0.012</v>
      </c>
      <c r="H454">
        <v>2.33</v>
      </c>
      <c r="I454">
        <v>0</v>
      </c>
      <c r="J454">
        <v>2.33</v>
      </c>
      <c r="K454" t="s">
        <v>1097</v>
      </c>
    </row>
    <row r="455" outlineLevel="1" spans="1:11">
      <c r="B455" s="131" t="s">
        <v>1098</v>
      </c>
      <c r="J455">
        <f>SUBTOTAL(9,J454)</f>
        <v>2.33</v>
      </c>
      <c r="K455">
        <f>SUBTOTAL(9,K454)</f>
        <v>0</v>
      </c>
    </row>
    <row r="456" outlineLevel="2" spans="1:11">
      <c r="A456">
        <v>1</v>
      </c>
      <c r="B456" t="s">
        <v>498</v>
      </c>
      <c r="C456" t="s">
        <v>806</v>
      </c>
      <c r="D456" t="s">
        <v>499</v>
      </c>
      <c r="E456">
        <v>3205.86</v>
      </c>
      <c r="F456">
        <v>3920.55</v>
      </c>
      <c r="G456">
        <v>0.006</v>
      </c>
      <c r="H456">
        <v>23.52</v>
      </c>
      <c r="I456">
        <v>0</v>
      </c>
      <c r="J456">
        <v>23.52</v>
      </c>
      <c r="K456" t="s">
        <v>1099</v>
      </c>
    </row>
    <row r="457" outlineLevel="2" spans="1:11">
      <c r="A457">
        <v>181</v>
      </c>
      <c r="B457" t="s">
        <v>498</v>
      </c>
      <c r="C457" t="s">
        <v>806</v>
      </c>
      <c r="D457" t="s">
        <v>499</v>
      </c>
      <c r="E457">
        <v>3205.86</v>
      </c>
      <c r="F457">
        <v>3920.55</v>
      </c>
      <c r="G457">
        <v>0.006</v>
      </c>
      <c r="H457">
        <v>23.52</v>
      </c>
      <c r="I457">
        <v>0</v>
      </c>
      <c r="J457">
        <v>23.52</v>
      </c>
      <c r="K457" t="s">
        <v>1099</v>
      </c>
    </row>
    <row r="458" outlineLevel="2" spans="1:11">
      <c r="A458">
        <v>275</v>
      </c>
      <c r="B458" t="s">
        <v>498</v>
      </c>
      <c r="C458" t="s">
        <v>806</v>
      </c>
      <c r="D458" t="s">
        <v>499</v>
      </c>
      <c r="E458">
        <v>3205.86</v>
      </c>
      <c r="F458">
        <v>3920.55</v>
      </c>
      <c r="G458">
        <v>0.006</v>
      </c>
      <c r="H458">
        <v>23.52</v>
      </c>
      <c r="I458">
        <v>0</v>
      </c>
      <c r="J458">
        <v>23.52</v>
      </c>
      <c r="K458" t="s">
        <v>1099</v>
      </c>
    </row>
    <row r="459" outlineLevel="1" spans="1:11">
      <c r="B459" s="131" t="s">
        <v>1100</v>
      </c>
      <c r="J459">
        <f>SUBTOTAL(9,J456:J458)</f>
        <v>70.56</v>
      </c>
      <c r="K459">
        <f>SUBTOTAL(9,K456:K458)</f>
        <v>0</v>
      </c>
    </row>
    <row r="460" outlineLevel="2" spans="1:11">
      <c r="A460">
        <v>257</v>
      </c>
      <c r="B460" t="s">
        <v>472</v>
      </c>
      <c r="C460" t="s">
        <v>806</v>
      </c>
      <c r="D460" t="s">
        <v>473</v>
      </c>
      <c r="E460">
        <v>2749.8</v>
      </c>
      <c r="F460">
        <v>3920.55</v>
      </c>
      <c r="G460">
        <v>0.006</v>
      </c>
      <c r="H460">
        <v>23.52</v>
      </c>
      <c r="I460">
        <v>0</v>
      </c>
      <c r="J460">
        <v>23.52</v>
      </c>
      <c r="K460" t="s">
        <v>1101</v>
      </c>
    </row>
    <row r="461" outlineLevel="2" spans="1:11">
      <c r="A461">
        <v>20</v>
      </c>
      <c r="B461" t="s">
        <v>472</v>
      </c>
      <c r="C461" t="s">
        <v>806</v>
      </c>
      <c r="D461" t="s">
        <v>473</v>
      </c>
      <c r="E461">
        <v>2749.8</v>
      </c>
      <c r="F461">
        <v>3920.55</v>
      </c>
      <c r="G461">
        <v>0.006</v>
      </c>
      <c r="H461">
        <v>23.52</v>
      </c>
      <c r="I461">
        <v>0</v>
      </c>
      <c r="J461">
        <v>23.52</v>
      </c>
      <c r="K461" t="s">
        <v>1101</v>
      </c>
    </row>
    <row r="462" outlineLevel="2" spans="1:11">
      <c r="A462">
        <v>272</v>
      </c>
      <c r="B462" t="s">
        <v>472</v>
      </c>
      <c r="C462" t="s">
        <v>806</v>
      </c>
      <c r="D462" t="s">
        <v>473</v>
      </c>
      <c r="E462">
        <v>2749.8</v>
      </c>
      <c r="F462">
        <v>3920.55</v>
      </c>
      <c r="G462">
        <v>0.006</v>
      </c>
      <c r="H462">
        <v>23.52</v>
      </c>
      <c r="I462">
        <v>0</v>
      </c>
      <c r="J462">
        <v>23.52</v>
      </c>
      <c r="K462" t="s">
        <v>1101</v>
      </c>
    </row>
    <row r="463" outlineLevel="1" spans="1:11">
      <c r="B463" s="131" t="s">
        <v>1102</v>
      </c>
      <c r="J463">
        <f>SUBTOTAL(9,J460:J462)</f>
        <v>70.56</v>
      </c>
      <c r="K463">
        <f>SUBTOTAL(9,K460:K462)</f>
        <v>0</v>
      </c>
    </row>
    <row r="464" outlineLevel="2" spans="1:11">
      <c r="A464">
        <v>15</v>
      </c>
      <c r="B464" t="s">
        <v>1103</v>
      </c>
      <c r="C464" t="s">
        <v>806</v>
      </c>
      <c r="D464" t="s">
        <v>1104</v>
      </c>
      <c r="E464">
        <v>2500</v>
      </c>
      <c r="F464">
        <v>193.9</v>
      </c>
      <c r="G464">
        <v>0.012</v>
      </c>
      <c r="H464">
        <v>2.33</v>
      </c>
      <c r="I464">
        <v>0</v>
      </c>
      <c r="J464">
        <v>2.33</v>
      </c>
      <c r="K464" t="s">
        <v>1105</v>
      </c>
    </row>
    <row r="465" outlineLevel="2" spans="1:11">
      <c r="A465">
        <v>23</v>
      </c>
      <c r="B465" t="s">
        <v>1103</v>
      </c>
      <c r="C465" t="s">
        <v>806</v>
      </c>
      <c r="D465" t="s">
        <v>1104</v>
      </c>
      <c r="E465">
        <v>2500</v>
      </c>
      <c r="F465">
        <v>193.9</v>
      </c>
      <c r="G465">
        <v>0.012</v>
      </c>
      <c r="H465">
        <v>2.33</v>
      </c>
      <c r="I465">
        <v>0</v>
      </c>
      <c r="J465">
        <v>2.33</v>
      </c>
      <c r="K465" t="s">
        <v>1105</v>
      </c>
    </row>
    <row r="466" outlineLevel="1" spans="1:11">
      <c r="B466" s="131" t="s">
        <v>1106</v>
      </c>
      <c r="J466">
        <f>SUBTOTAL(9,J464:J465)</f>
        <v>4.66</v>
      </c>
      <c r="K466">
        <f>SUBTOTAL(9,K464:K465)</f>
        <v>0</v>
      </c>
    </row>
    <row r="467" outlineLevel="2" spans="1:11">
      <c r="A467">
        <v>62</v>
      </c>
      <c r="B467" t="s">
        <v>380</v>
      </c>
      <c r="C467" t="s">
        <v>806</v>
      </c>
      <c r="D467" t="s">
        <v>381</v>
      </c>
      <c r="E467">
        <v>3312.89</v>
      </c>
      <c r="F467">
        <v>3920.55</v>
      </c>
      <c r="G467">
        <v>0.006</v>
      </c>
      <c r="H467">
        <v>23.52</v>
      </c>
      <c r="I467">
        <v>0</v>
      </c>
      <c r="J467">
        <v>23.52</v>
      </c>
      <c r="K467" t="s">
        <v>1107</v>
      </c>
    </row>
    <row r="468" outlineLevel="1" spans="1:11">
      <c r="B468" s="131" t="s">
        <v>1108</v>
      </c>
      <c r="J468">
        <f>SUBTOTAL(9,J467)</f>
        <v>23.52</v>
      </c>
      <c r="K468">
        <f>SUBTOTAL(9,K467)</f>
        <v>0</v>
      </c>
    </row>
    <row r="469" outlineLevel="2" spans="1:11">
      <c r="A469">
        <v>55</v>
      </c>
      <c r="B469" t="s">
        <v>1109</v>
      </c>
      <c r="C469" t="s">
        <v>806</v>
      </c>
      <c r="D469" t="s">
        <v>1110</v>
      </c>
      <c r="E469">
        <v>2500</v>
      </c>
      <c r="F469">
        <v>193.9</v>
      </c>
      <c r="G469">
        <v>0.012</v>
      </c>
      <c r="H469">
        <v>2.33</v>
      </c>
      <c r="I469">
        <v>0</v>
      </c>
      <c r="J469">
        <v>2.33</v>
      </c>
      <c r="K469" t="s">
        <v>1111</v>
      </c>
    </row>
    <row r="470" outlineLevel="2" spans="1:11">
      <c r="A470">
        <v>34</v>
      </c>
      <c r="B470" t="s">
        <v>1109</v>
      </c>
      <c r="C470" t="s">
        <v>806</v>
      </c>
      <c r="D470" t="s">
        <v>1110</v>
      </c>
      <c r="E470">
        <v>2500</v>
      </c>
      <c r="F470">
        <v>193.9</v>
      </c>
      <c r="G470">
        <v>0.012</v>
      </c>
      <c r="H470">
        <v>2.33</v>
      </c>
      <c r="I470">
        <v>0</v>
      </c>
      <c r="J470">
        <v>2.33</v>
      </c>
      <c r="K470" t="s">
        <v>1111</v>
      </c>
    </row>
    <row r="471" outlineLevel="2" spans="1:11">
      <c r="A471">
        <v>46</v>
      </c>
      <c r="B471" t="s">
        <v>1109</v>
      </c>
      <c r="C471" t="s">
        <v>806</v>
      </c>
      <c r="D471" t="s">
        <v>1110</v>
      </c>
      <c r="E471">
        <v>2500</v>
      </c>
      <c r="F471">
        <v>193.9</v>
      </c>
      <c r="G471">
        <v>0.012</v>
      </c>
      <c r="H471">
        <v>2.33</v>
      </c>
      <c r="I471">
        <v>0</v>
      </c>
      <c r="J471">
        <v>2.33</v>
      </c>
      <c r="K471" t="s">
        <v>1111</v>
      </c>
    </row>
    <row r="472" outlineLevel="1" spans="1:11">
      <c r="B472" s="131" t="s">
        <v>1112</v>
      </c>
      <c r="J472">
        <f>SUBTOTAL(9,J469:J471)</f>
        <v>6.99</v>
      </c>
      <c r="K472">
        <f>SUBTOTAL(9,K469:K471)</f>
        <v>0</v>
      </c>
    </row>
    <row r="473" outlineLevel="2" spans="1:11">
      <c r="A473">
        <v>261</v>
      </c>
      <c r="B473" t="s">
        <v>698</v>
      </c>
      <c r="C473" t="s">
        <v>806</v>
      </c>
      <c r="D473" t="s">
        <v>699</v>
      </c>
      <c r="E473">
        <v>3315</v>
      </c>
      <c r="F473">
        <v>3920.55</v>
      </c>
      <c r="G473">
        <v>0.006</v>
      </c>
      <c r="H473">
        <v>23.52</v>
      </c>
      <c r="I473">
        <v>0</v>
      </c>
      <c r="J473">
        <v>23.52</v>
      </c>
      <c r="K473" t="s">
        <v>1113</v>
      </c>
    </row>
    <row r="474" outlineLevel="2" spans="1:11">
      <c r="A474">
        <v>285</v>
      </c>
      <c r="B474" t="s">
        <v>698</v>
      </c>
      <c r="C474" t="s">
        <v>806</v>
      </c>
      <c r="D474" t="s">
        <v>699</v>
      </c>
      <c r="E474">
        <v>3315</v>
      </c>
      <c r="F474">
        <v>3920.55</v>
      </c>
      <c r="G474">
        <v>0.006</v>
      </c>
      <c r="H474">
        <v>23.52</v>
      </c>
      <c r="I474">
        <v>0</v>
      </c>
      <c r="J474">
        <v>23.52</v>
      </c>
      <c r="K474" t="s">
        <v>1113</v>
      </c>
    </row>
    <row r="475" outlineLevel="2" spans="1:11">
      <c r="A475">
        <v>172</v>
      </c>
      <c r="B475" t="s">
        <v>698</v>
      </c>
      <c r="C475" t="s">
        <v>806</v>
      </c>
      <c r="D475" t="s">
        <v>699</v>
      </c>
      <c r="E475">
        <v>3315</v>
      </c>
      <c r="F475">
        <v>3920.55</v>
      </c>
      <c r="G475">
        <v>0.006</v>
      </c>
      <c r="H475">
        <v>23.52</v>
      </c>
      <c r="I475">
        <v>0</v>
      </c>
      <c r="J475">
        <v>23.52</v>
      </c>
      <c r="K475" t="s">
        <v>1113</v>
      </c>
    </row>
    <row r="476" outlineLevel="1" spans="1:11">
      <c r="B476" s="131" t="s">
        <v>1114</v>
      </c>
      <c r="J476">
        <f>SUBTOTAL(9,J473:J475)</f>
        <v>70.56</v>
      </c>
      <c r="K476">
        <f>SUBTOTAL(9,K473:K475)</f>
        <v>0</v>
      </c>
    </row>
    <row r="477" outlineLevel="2" spans="1:11">
      <c r="A477">
        <v>6</v>
      </c>
      <c r="B477" t="s">
        <v>257</v>
      </c>
      <c r="C477" t="s">
        <v>806</v>
      </c>
      <c r="D477" t="s">
        <v>258</v>
      </c>
      <c r="E477">
        <v>2713.96</v>
      </c>
      <c r="F477">
        <v>3920.55</v>
      </c>
      <c r="G477">
        <v>0.006</v>
      </c>
      <c r="H477">
        <v>23.52</v>
      </c>
      <c r="I477">
        <v>0</v>
      </c>
      <c r="J477">
        <v>23.52</v>
      </c>
      <c r="K477" t="s">
        <v>1115</v>
      </c>
    </row>
    <row r="478" outlineLevel="2" spans="1:11">
      <c r="A478">
        <v>41</v>
      </c>
      <c r="B478" t="s">
        <v>257</v>
      </c>
      <c r="C478" t="s">
        <v>806</v>
      </c>
      <c r="D478" t="s">
        <v>258</v>
      </c>
      <c r="E478">
        <v>2713.96</v>
      </c>
      <c r="F478">
        <v>3920.55</v>
      </c>
      <c r="G478">
        <v>0.006</v>
      </c>
      <c r="H478">
        <v>23.52</v>
      </c>
      <c r="I478">
        <v>0</v>
      </c>
      <c r="J478">
        <v>23.52</v>
      </c>
      <c r="K478" t="s">
        <v>1115</v>
      </c>
    </row>
    <row r="479" outlineLevel="2" spans="1:11">
      <c r="A479">
        <v>242</v>
      </c>
      <c r="B479" t="s">
        <v>257</v>
      </c>
      <c r="C479" t="s">
        <v>806</v>
      </c>
      <c r="D479" t="s">
        <v>258</v>
      </c>
      <c r="E479">
        <v>2713.96</v>
      </c>
      <c r="F479">
        <v>3920.55</v>
      </c>
      <c r="G479">
        <v>0.006</v>
      </c>
      <c r="H479">
        <v>23.52</v>
      </c>
      <c r="I479">
        <v>0</v>
      </c>
      <c r="J479">
        <v>23.52</v>
      </c>
      <c r="K479" t="s">
        <v>1115</v>
      </c>
    </row>
    <row r="480" outlineLevel="1" spans="1:11">
      <c r="B480" s="131" t="s">
        <v>1116</v>
      </c>
      <c r="J480">
        <f>SUBTOTAL(9,J477:J479)</f>
        <v>70.56</v>
      </c>
      <c r="K480">
        <f>SUBTOTAL(9,K477:K479)</f>
        <v>0</v>
      </c>
    </row>
    <row r="481" outlineLevel="2" spans="1:11">
      <c r="A481">
        <v>29</v>
      </c>
      <c r="B481" t="s">
        <v>146</v>
      </c>
      <c r="C481" t="s">
        <v>806</v>
      </c>
      <c r="D481" t="s">
        <v>147</v>
      </c>
      <c r="E481">
        <v>3177.68</v>
      </c>
      <c r="F481">
        <v>3920.55</v>
      </c>
      <c r="G481">
        <v>0.006</v>
      </c>
      <c r="H481">
        <v>23.52</v>
      </c>
      <c r="I481">
        <v>0</v>
      </c>
      <c r="J481">
        <v>23.52</v>
      </c>
      <c r="K481" t="s">
        <v>1117</v>
      </c>
    </row>
    <row r="482" outlineLevel="2" spans="1:11">
      <c r="A482">
        <v>159</v>
      </c>
      <c r="B482" t="s">
        <v>146</v>
      </c>
      <c r="C482" t="s">
        <v>806</v>
      </c>
      <c r="D482" t="s">
        <v>147</v>
      </c>
      <c r="E482">
        <v>3177.68</v>
      </c>
      <c r="F482">
        <v>3920.55</v>
      </c>
      <c r="G482">
        <v>0.006</v>
      </c>
      <c r="H482">
        <v>23.52</v>
      </c>
      <c r="I482">
        <v>0</v>
      </c>
      <c r="J482">
        <v>23.52</v>
      </c>
      <c r="K482" t="s">
        <v>1117</v>
      </c>
    </row>
    <row r="483" outlineLevel="2" spans="1:11">
      <c r="A483">
        <v>81</v>
      </c>
      <c r="B483" t="s">
        <v>146</v>
      </c>
      <c r="C483" t="s">
        <v>806</v>
      </c>
      <c r="D483" t="s">
        <v>147</v>
      </c>
      <c r="E483">
        <v>3177.68</v>
      </c>
      <c r="F483">
        <v>3920.55</v>
      </c>
      <c r="G483">
        <v>0.006</v>
      </c>
      <c r="H483">
        <v>23.52</v>
      </c>
      <c r="I483">
        <v>0</v>
      </c>
      <c r="J483">
        <v>23.52</v>
      </c>
      <c r="K483" t="s">
        <v>1117</v>
      </c>
    </row>
    <row r="484" outlineLevel="1" spans="1:11">
      <c r="B484" s="131" t="s">
        <v>1118</v>
      </c>
      <c r="J484">
        <f>SUBTOTAL(9,J481:J483)</f>
        <v>70.56</v>
      </c>
      <c r="K484">
        <f>SUBTOTAL(9,K481:K483)</f>
        <v>0</v>
      </c>
    </row>
    <row r="485" outlineLevel="2" spans="1:11">
      <c r="A485">
        <v>218</v>
      </c>
      <c r="B485" t="s">
        <v>474</v>
      </c>
      <c r="C485" t="s">
        <v>806</v>
      </c>
      <c r="D485" t="s">
        <v>475</v>
      </c>
      <c r="E485">
        <v>3058.86</v>
      </c>
      <c r="F485">
        <v>3920.55</v>
      </c>
      <c r="G485">
        <v>0.006</v>
      </c>
      <c r="H485">
        <v>23.52</v>
      </c>
      <c r="I485">
        <v>0</v>
      </c>
      <c r="J485">
        <v>23.52</v>
      </c>
      <c r="K485" t="s">
        <v>1119</v>
      </c>
    </row>
    <row r="486" outlineLevel="2" spans="1:11">
      <c r="A486">
        <v>169</v>
      </c>
      <c r="B486" t="s">
        <v>474</v>
      </c>
      <c r="C486" t="s">
        <v>806</v>
      </c>
      <c r="D486" t="s">
        <v>475</v>
      </c>
      <c r="E486">
        <v>3058.86</v>
      </c>
      <c r="F486">
        <v>3920.55</v>
      </c>
      <c r="G486">
        <v>0.006</v>
      </c>
      <c r="H486">
        <v>23.52</v>
      </c>
      <c r="I486">
        <v>0</v>
      </c>
      <c r="J486">
        <v>23.52</v>
      </c>
      <c r="K486" t="s">
        <v>1119</v>
      </c>
    </row>
    <row r="487" outlineLevel="2" spans="1:11">
      <c r="A487">
        <v>17</v>
      </c>
      <c r="B487" t="s">
        <v>474</v>
      </c>
      <c r="C487" t="s">
        <v>806</v>
      </c>
      <c r="D487" t="s">
        <v>475</v>
      </c>
      <c r="E487">
        <v>3058.86</v>
      </c>
      <c r="F487">
        <v>3920.55</v>
      </c>
      <c r="G487">
        <v>0.006</v>
      </c>
      <c r="H487">
        <v>23.52</v>
      </c>
      <c r="I487">
        <v>0</v>
      </c>
      <c r="J487">
        <v>23.52</v>
      </c>
      <c r="K487" t="s">
        <v>1119</v>
      </c>
    </row>
    <row r="488" outlineLevel="1" spans="1:11">
      <c r="B488" s="131" t="s">
        <v>1120</v>
      </c>
      <c r="J488">
        <f>SUBTOTAL(9,J485:J487)</f>
        <v>70.56</v>
      </c>
      <c r="K488">
        <f>SUBTOTAL(9,K485:K487)</f>
        <v>0</v>
      </c>
    </row>
    <row r="489" outlineLevel="2" spans="1:11">
      <c r="A489">
        <v>254</v>
      </c>
      <c r="B489" t="s">
        <v>646</v>
      </c>
      <c r="C489" t="s">
        <v>806</v>
      </c>
      <c r="D489" t="s">
        <v>647</v>
      </c>
      <c r="E489">
        <v>3010.39</v>
      </c>
      <c r="F489">
        <v>3920.55</v>
      </c>
      <c r="G489">
        <v>0.006</v>
      </c>
      <c r="H489">
        <v>23.52</v>
      </c>
      <c r="I489">
        <v>0</v>
      </c>
      <c r="J489">
        <v>23.52</v>
      </c>
      <c r="K489" t="s">
        <v>1121</v>
      </c>
    </row>
    <row r="490" outlineLevel="2" spans="1:11">
      <c r="A490">
        <v>264</v>
      </c>
      <c r="B490" t="s">
        <v>646</v>
      </c>
      <c r="C490" t="s">
        <v>806</v>
      </c>
      <c r="D490" t="s">
        <v>647</v>
      </c>
      <c r="E490">
        <v>3010.39</v>
      </c>
      <c r="F490">
        <v>3920.55</v>
      </c>
      <c r="G490">
        <v>0.006</v>
      </c>
      <c r="H490">
        <v>23.52</v>
      </c>
      <c r="I490">
        <v>0</v>
      </c>
      <c r="J490">
        <v>23.52</v>
      </c>
      <c r="K490" t="s">
        <v>1121</v>
      </c>
    </row>
    <row r="491" outlineLevel="2" spans="1:11">
      <c r="A491">
        <v>119</v>
      </c>
      <c r="B491" t="s">
        <v>646</v>
      </c>
      <c r="C491" t="s">
        <v>806</v>
      </c>
      <c r="D491" t="s">
        <v>647</v>
      </c>
      <c r="E491">
        <v>3010.39</v>
      </c>
      <c r="F491">
        <v>3920.55</v>
      </c>
      <c r="G491">
        <v>0.006</v>
      </c>
      <c r="H491">
        <v>23.52</v>
      </c>
      <c r="I491">
        <v>0</v>
      </c>
      <c r="J491">
        <v>23.52</v>
      </c>
      <c r="K491" t="s">
        <v>1121</v>
      </c>
    </row>
    <row r="492" outlineLevel="1" spans="1:11">
      <c r="B492" s="131" t="s">
        <v>1122</v>
      </c>
      <c r="J492">
        <f>SUBTOTAL(9,J489:J491)</f>
        <v>70.56</v>
      </c>
      <c r="K492">
        <f>SUBTOTAL(9,K489:K491)</f>
        <v>0</v>
      </c>
    </row>
    <row r="493" outlineLevel="2" spans="1:11">
      <c r="A493">
        <v>30</v>
      </c>
      <c r="B493" t="s">
        <v>1123</v>
      </c>
      <c r="C493" t="s">
        <v>806</v>
      </c>
      <c r="D493" t="s">
        <v>1124</v>
      </c>
      <c r="E493">
        <v>2500</v>
      </c>
      <c r="F493">
        <v>193.9</v>
      </c>
      <c r="G493">
        <v>0.012</v>
      </c>
      <c r="H493">
        <v>2.33</v>
      </c>
      <c r="I493">
        <v>0</v>
      </c>
      <c r="J493">
        <v>2.33</v>
      </c>
      <c r="K493" t="s">
        <v>1125</v>
      </c>
    </row>
    <row r="494" outlineLevel="2" spans="1:11">
      <c r="A494">
        <v>13</v>
      </c>
      <c r="B494" t="s">
        <v>1123</v>
      </c>
      <c r="C494" t="s">
        <v>806</v>
      </c>
      <c r="D494" t="s">
        <v>1124</v>
      </c>
      <c r="E494">
        <v>2500</v>
      </c>
      <c r="F494">
        <v>193.9</v>
      </c>
      <c r="G494">
        <v>0.012</v>
      </c>
      <c r="H494">
        <v>2.33</v>
      </c>
      <c r="I494">
        <v>0</v>
      </c>
      <c r="J494">
        <v>2.33</v>
      </c>
      <c r="K494" t="s">
        <v>1125</v>
      </c>
    </row>
    <row r="495" outlineLevel="1" spans="1:11">
      <c r="B495" s="131" t="s">
        <v>1126</v>
      </c>
      <c r="J495">
        <f>SUBTOTAL(9,J493:J494)</f>
        <v>4.66</v>
      </c>
      <c r="K495">
        <f>SUBTOTAL(9,K493:K494)</f>
        <v>0</v>
      </c>
    </row>
    <row r="496" outlineLevel="2" spans="1:11">
      <c r="A496">
        <v>103</v>
      </c>
      <c r="B496" t="s">
        <v>329</v>
      </c>
      <c r="C496" t="s">
        <v>806</v>
      </c>
      <c r="D496" t="s">
        <v>330</v>
      </c>
      <c r="E496">
        <v>2919.11</v>
      </c>
      <c r="F496">
        <v>3920.55</v>
      </c>
      <c r="G496">
        <v>0.006</v>
      </c>
      <c r="H496">
        <v>23.52</v>
      </c>
      <c r="I496">
        <v>0</v>
      </c>
      <c r="J496">
        <v>23.52</v>
      </c>
      <c r="K496" t="s">
        <v>1127</v>
      </c>
    </row>
    <row r="497" outlineLevel="2" spans="1:11">
      <c r="A497">
        <v>212</v>
      </c>
      <c r="B497" t="s">
        <v>329</v>
      </c>
      <c r="C497" t="s">
        <v>806</v>
      </c>
      <c r="D497" t="s">
        <v>330</v>
      </c>
      <c r="E497">
        <v>2919.11</v>
      </c>
      <c r="F497">
        <v>3920.55</v>
      </c>
      <c r="G497">
        <v>0.006</v>
      </c>
      <c r="H497">
        <v>23.52</v>
      </c>
      <c r="I497">
        <v>0</v>
      </c>
      <c r="J497">
        <v>23.52</v>
      </c>
      <c r="K497" t="s">
        <v>1127</v>
      </c>
    </row>
    <row r="498" outlineLevel="2" spans="1:11">
      <c r="A498">
        <v>250</v>
      </c>
      <c r="B498" t="s">
        <v>329</v>
      </c>
      <c r="C498" t="s">
        <v>806</v>
      </c>
      <c r="D498" t="s">
        <v>330</v>
      </c>
      <c r="E498">
        <v>2919.11</v>
      </c>
      <c r="F498">
        <v>3920.55</v>
      </c>
      <c r="G498">
        <v>0.006</v>
      </c>
      <c r="H498">
        <v>23.52</v>
      </c>
      <c r="I498">
        <v>0</v>
      </c>
      <c r="J498">
        <v>23.52</v>
      </c>
      <c r="K498" t="s">
        <v>1127</v>
      </c>
    </row>
    <row r="499" outlineLevel="1" spans="1:11">
      <c r="B499" s="131" t="s">
        <v>1128</v>
      </c>
      <c r="J499">
        <f>SUBTOTAL(9,J496:J498)</f>
        <v>70.56</v>
      </c>
      <c r="K499">
        <f>SUBTOTAL(9,K496:K498)</f>
        <v>0</v>
      </c>
    </row>
    <row r="500" outlineLevel="2" spans="1:11">
      <c r="A500">
        <v>122</v>
      </c>
      <c r="B500" t="s">
        <v>478</v>
      </c>
      <c r="C500" t="s">
        <v>806</v>
      </c>
      <c r="D500" t="s">
        <v>479</v>
      </c>
      <c r="E500">
        <v>3009.95</v>
      </c>
      <c r="F500">
        <v>3920.55</v>
      </c>
      <c r="G500">
        <v>0.006</v>
      </c>
      <c r="H500">
        <v>23.52</v>
      </c>
      <c r="I500">
        <v>0</v>
      </c>
      <c r="J500">
        <v>23.52</v>
      </c>
      <c r="K500" t="s">
        <v>1129</v>
      </c>
    </row>
    <row r="501" outlineLevel="2" spans="1:11">
      <c r="A501">
        <v>173</v>
      </c>
      <c r="B501" t="s">
        <v>478</v>
      </c>
      <c r="C501" t="s">
        <v>806</v>
      </c>
      <c r="D501" t="s">
        <v>479</v>
      </c>
      <c r="E501">
        <v>3009.95</v>
      </c>
      <c r="F501">
        <v>3920.55</v>
      </c>
      <c r="G501">
        <v>0.006</v>
      </c>
      <c r="H501">
        <v>23.52</v>
      </c>
      <c r="I501">
        <v>0</v>
      </c>
      <c r="J501">
        <v>23.52</v>
      </c>
      <c r="K501" t="s">
        <v>1129</v>
      </c>
    </row>
    <row r="502" outlineLevel="2" spans="1:11">
      <c r="A502">
        <v>77</v>
      </c>
      <c r="B502" t="s">
        <v>478</v>
      </c>
      <c r="C502" t="s">
        <v>806</v>
      </c>
      <c r="D502" t="s">
        <v>479</v>
      </c>
      <c r="E502">
        <v>3009.95</v>
      </c>
      <c r="F502">
        <v>3920.55</v>
      </c>
      <c r="G502">
        <v>0.006</v>
      </c>
      <c r="H502">
        <v>23.52</v>
      </c>
      <c r="I502">
        <v>0</v>
      </c>
      <c r="J502">
        <v>23.52</v>
      </c>
      <c r="K502" t="s">
        <v>1129</v>
      </c>
    </row>
    <row r="503" outlineLevel="1" spans="1:11">
      <c r="B503" s="131" t="s">
        <v>1130</v>
      </c>
      <c r="J503">
        <f>SUBTOTAL(9,J500:J502)</f>
        <v>70.56</v>
      </c>
      <c r="K503">
        <f>SUBTOTAL(9,K500:K502)</f>
        <v>0</v>
      </c>
    </row>
    <row r="504" outlineLevel="2" spans="1:11">
      <c r="A504">
        <v>155</v>
      </c>
      <c r="B504" t="s">
        <v>574</v>
      </c>
      <c r="C504" t="s">
        <v>806</v>
      </c>
      <c r="D504" t="s">
        <v>575</v>
      </c>
      <c r="E504">
        <v>3280.98</v>
      </c>
      <c r="F504">
        <v>3920.55</v>
      </c>
      <c r="G504">
        <v>0.006</v>
      </c>
      <c r="H504">
        <v>23.52</v>
      </c>
      <c r="I504">
        <v>0</v>
      </c>
      <c r="J504">
        <v>23.52</v>
      </c>
      <c r="K504" t="s">
        <v>1131</v>
      </c>
    </row>
    <row r="505" outlineLevel="2" spans="1:11">
      <c r="A505">
        <v>26</v>
      </c>
      <c r="B505" t="s">
        <v>574</v>
      </c>
      <c r="C505" t="s">
        <v>806</v>
      </c>
      <c r="D505" t="s">
        <v>575</v>
      </c>
      <c r="E505">
        <v>3280.98</v>
      </c>
      <c r="F505">
        <v>3920.55</v>
      </c>
      <c r="G505">
        <v>0.006</v>
      </c>
      <c r="H505">
        <v>23.52</v>
      </c>
      <c r="I505">
        <v>0</v>
      </c>
      <c r="J505">
        <v>23.52</v>
      </c>
      <c r="K505" t="s">
        <v>1131</v>
      </c>
    </row>
    <row r="506" outlineLevel="2" spans="1:11">
      <c r="A506">
        <v>265</v>
      </c>
      <c r="B506" t="s">
        <v>574</v>
      </c>
      <c r="C506" t="s">
        <v>806</v>
      </c>
      <c r="D506" t="s">
        <v>575</v>
      </c>
      <c r="E506">
        <v>3280.98</v>
      </c>
      <c r="F506">
        <v>3920.55</v>
      </c>
      <c r="G506">
        <v>0.006</v>
      </c>
      <c r="H506">
        <v>23.52</v>
      </c>
      <c r="I506">
        <v>0</v>
      </c>
      <c r="J506">
        <v>23.52</v>
      </c>
      <c r="K506" t="s">
        <v>1131</v>
      </c>
    </row>
    <row r="507" outlineLevel="1" spans="1:11">
      <c r="B507" s="131" t="s">
        <v>1132</v>
      </c>
      <c r="J507">
        <f>SUBTOTAL(9,J504:J506)</f>
        <v>70.56</v>
      </c>
      <c r="K507">
        <f>SUBTOTAL(9,K504:K506)</f>
        <v>0</v>
      </c>
    </row>
    <row r="508" outlineLevel="2" spans="1:11">
      <c r="A508">
        <v>188</v>
      </c>
      <c r="B508" t="s">
        <v>570</v>
      </c>
      <c r="C508" t="s">
        <v>806</v>
      </c>
      <c r="D508" t="s">
        <v>571</v>
      </c>
      <c r="E508">
        <v>2634.1</v>
      </c>
      <c r="F508">
        <v>3920.55</v>
      </c>
      <c r="G508">
        <v>0.006</v>
      </c>
      <c r="H508">
        <v>23.52</v>
      </c>
      <c r="I508">
        <v>0</v>
      </c>
      <c r="J508">
        <v>23.52</v>
      </c>
      <c r="K508" t="s">
        <v>1133</v>
      </c>
    </row>
    <row r="509" outlineLevel="2" spans="1:11">
      <c r="A509">
        <v>166</v>
      </c>
      <c r="B509" t="s">
        <v>570</v>
      </c>
      <c r="C509" t="s">
        <v>806</v>
      </c>
      <c r="D509" t="s">
        <v>571</v>
      </c>
      <c r="E509">
        <v>2634.1</v>
      </c>
      <c r="F509">
        <v>3920.55</v>
      </c>
      <c r="G509">
        <v>0.006</v>
      </c>
      <c r="H509">
        <v>23.52</v>
      </c>
      <c r="I509">
        <v>0</v>
      </c>
      <c r="J509">
        <v>23.52</v>
      </c>
      <c r="K509" t="s">
        <v>1133</v>
      </c>
    </row>
    <row r="510" outlineLevel="2" spans="1:11">
      <c r="A510">
        <v>240</v>
      </c>
      <c r="B510" t="s">
        <v>570</v>
      </c>
      <c r="C510" t="s">
        <v>806</v>
      </c>
      <c r="D510" t="s">
        <v>571</v>
      </c>
      <c r="E510">
        <v>2634.1</v>
      </c>
      <c r="F510">
        <v>3920.55</v>
      </c>
      <c r="G510">
        <v>0.006</v>
      </c>
      <c r="H510">
        <v>23.52</v>
      </c>
      <c r="I510">
        <v>0</v>
      </c>
      <c r="J510">
        <v>23.52</v>
      </c>
      <c r="K510" t="s">
        <v>1133</v>
      </c>
    </row>
    <row r="511" outlineLevel="1" spans="1:11">
      <c r="B511" s="131" t="s">
        <v>1134</v>
      </c>
      <c r="J511">
        <f>SUBTOTAL(9,J508:J510)</f>
        <v>70.56</v>
      </c>
      <c r="K511">
        <f>SUBTOTAL(9,K508:K510)</f>
        <v>0</v>
      </c>
    </row>
    <row r="512" outlineLevel="2" spans="1:11">
      <c r="A512">
        <v>49</v>
      </c>
      <c r="B512" t="s">
        <v>466</v>
      </c>
      <c r="C512" t="s">
        <v>806</v>
      </c>
      <c r="D512" t="s">
        <v>467</v>
      </c>
      <c r="E512">
        <v>3456.29</v>
      </c>
      <c r="F512">
        <v>3920.55</v>
      </c>
      <c r="G512">
        <v>0.006</v>
      </c>
      <c r="H512">
        <v>23.52</v>
      </c>
      <c r="I512">
        <v>0</v>
      </c>
      <c r="J512">
        <v>23.52</v>
      </c>
      <c r="K512" t="s">
        <v>1135</v>
      </c>
    </row>
    <row r="513" outlineLevel="2" spans="1:11">
      <c r="A513">
        <v>252</v>
      </c>
      <c r="B513" t="s">
        <v>466</v>
      </c>
      <c r="C513" t="s">
        <v>806</v>
      </c>
      <c r="D513" t="s">
        <v>467</v>
      </c>
      <c r="E513">
        <v>3456.29</v>
      </c>
      <c r="F513">
        <v>3920.55</v>
      </c>
      <c r="G513">
        <v>0.006</v>
      </c>
      <c r="H513">
        <v>23.52</v>
      </c>
      <c r="I513">
        <v>0</v>
      </c>
      <c r="J513">
        <v>23.52</v>
      </c>
      <c r="K513" t="s">
        <v>1135</v>
      </c>
    </row>
    <row r="514" outlineLevel="2" spans="1:11">
      <c r="A514">
        <v>23</v>
      </c>
      <c r="B514" t="s">
        <v>466</v>
      </c>
      <c r="C514" t="s">
        <v>806</v>
      </c>
      <c r="D514" t="s">
        <v>467</v>
      </c>
      <c r="E514">
        <v>3456.29</v>
      </c>
      <c r="F514">
        <v>3920.55</v>
      </c>
      <c r="G514">
        <v>0.006</v>
      </c>
      <c r="H514">
        <v>23.52</v>
      </c>
      <c r="I514">
        <v>0</v>
      </c>
      <c r="J514">
        <v>23.52</v>
      </c>
      <c r="K514" t="s">
        <v>1135</v>
      </c>
    </row>
    <row r="515" outlineLevel="1" spans="1:11">
      <c r="B515" s="131" t="s">
        <v>1136</v>
      </c>
      <c r="J515">
        <f>SUBTOTAL(9,J512:J514)</f>
        <v>70.56</v>
      </c>
      <c r="K515">
        <f>SUBTOTAL(9,K512:K514)</f>
        <v>0</v>
      </c>
    </row>
    <row r="516" outlineLevel="2" spans="1:11">
      <c r="A516">
        <v>1</v>
      </c>
      <c r="B516" t="s">
        <v>1137</v>
      </c>
      <c r="C516" t="s">
        <v>806</v>
      </c>
      <c r="D516" t="s">
        <v>1138</v>
      </c>
      <c r="E516">
        <v>2500</v>
      </c>
      <c r="F516">
        <v>193.9</v>
      </c>
      <c r="G516">
        <v>0.012</v>
      </c>
      <c r="H516">
        <v>2.33</v>
      </c>
      <c r="I516">
        <v>0</v>
      </c>
      <c r="J516">
        <v>2.33</v>
      </c>
      <c r="K516" t="s">
        <v>1139</v>
      </c>
    </row>
    <row r="517" outlineLevel="1" spans="1:11">
      <c r="B517" s="131" t="s">
        <v>1140</v>
      </c>
      <c r="J517">
        <f>SUBTOTAL(9,J516)</f>
        <v>2.33</v>
      </c>
      <c r="K517">
        <f>SUBTOTAL(9,K516)</f>
        <v>0</v>
      </c>
    </row>
    <row r="518" outlineLevel="2" spans="1:11">
      <c r="A518">
        <v>32</v>
      </c>
      <c r="B518" t="s">
        <v>1141</v>
      </c>
      <c r="C518" t="s">
        <v>806</v>
      </c>
      <c r="D518" t="s">
        <v>1142</v>
      </c>
      <c r="E518">
        <v>2500</v>
      </c>
      <c r="F518">
        <v>193.9</v>
      </c>
      <c r="G518">
        <v>0.012</v>
      </c>
      <c r="H518">
        <v>2.33</v>
      </c>
      <c r="I518">
        <v>0</v>
      </c>
      <c r="J518">
        <v>2.33</v>
      </c>
      <c r="K518" t="s">
        <v>1143</v>
      </c>
    </row>
    <row r="519" outlineLevel="1" spans="1:11">
      <c r="B519" s="131" t="s">
        <v>1144</v>
      </c>
      <c r="J519">
        <f>SUBTOTAL(9,J518)</f>
        <v>2.33</v>
      </c>
      <c r="K519">
        <f>SUBTOTAL(9,K518)</f>
        <v>0</v>
      </c>
    </row>
    <row r="520" outlineLevel="2" spans="1:11">
      <c r="A520">
        <v>5</v>
      </c>
      <c r="B520" t="s">
        <v>1145</v>
      </c>
      <c r="C520" t="s">
        <v>806</v>
      </c>
      <c r="D520" t="s">
        <v>1146</v>
      </c>
      <c r="E520">
        <v>2500</v>
      </c>
      <c r="F520">
        <v>193.9</v>
      </c>
      <c r="G520">
        <v>0.012</v>
      </c>
      <c r="H520">
        <v>2.33</v>
      </c>
      <c r="I520">
        <v>0</v>
      </c>
      <c r="J520">
        <v>2.33</v>
      </c>
      <c r="K520" t="s">
        <v>1147</v>
      </c>
    </row>
    <row r="521" outlineLevel="1" spans="1:11">
      <c r="B521" s="131" t="s">
        <v>1148</v>
      </c>
      <c r="J521">
        <f>SUBTOTAL(9,J520)</f>
        <v>2.33</v>
      </c>
      <c r="K521">
        <f>SUBTOTAL(9,K520)</f>
        <v>0</v>
      </c>
    </row>
    <row r="522" outlineLevel="2" spans="1:11">
      <c r="A522">
        <v>3</v>
      </c>
      <c r="B522" t="s">
        <v>1149</v>
      </c>
      <c r="C522" t="s">
        <v>806</v>
      </c>
      <c r="D522" t="s">
        <v>1150</v>
      </c>
      <c r="E522">
        <v>2500</v>
      </c>
      <c r="F522">
        <v>193.9</v>
      </c>
      <c r="G522">
        <v>0.012</v>
      </c>
      <c r="H522">
        <v>2.33</v>
      </c>
      <c r="I522">
        <v>0</v>
      </c>
      <c r="J522">
        <v>2.33</v>
      </c>
      <c r="K522" t="s">
        <v>1151</v>
      </c>
    </row>
    <row r="523" outlineLevel="2" spans="1:11">
      <c r="A523">
        <v>39</v>
      </c>
      <c r="B523" t="s">
        <v>1149</v>
      </c>
      <c r="C523" t="s">
        <v>806</v>
      </c>
      <c r="D523" t="s">
        <v>1150</v>
      </c>
      <c r="E523">
        <v>2500</v>
      </c>
      <c r="F523">
        <v>193.9</v>
      </c>
      <c r="G523">
        <v>0.012</v>
      </c>
      <c r="H523">
        <v>2.33</v>
      </c>
      <c r="I523">
        <v>0</v>
      </c>
      <c r="J523">
        <v>2.33</v>
      </c>
      <c r="K523" t="s">
        <v>1151</v>
      </c>
    </row>
    <row r="524" outlineLevel="1" spans="1:11">
      <c r="B524" s="131" t="s">
        <v>1152</v>
      </c>
      <c r="J524">
        <f>SUBTOTAL(9,J522:J523)</f>
        <v>4.66</v>
      </c>
      <c r="K524">
        <f>SUBTOTAL(9,K522:K523)</f>
        <v>0</v>
      </c>
    </row>
    <row r="525" outlineLevel="2" spans="1:11">
      <c r="A525">
        <v>111</v>
      </c>
      <c r="B525" t="s">
        <v>696</v>
      </c>
      <c r="C525" t="s">
        <v>806</v>
      </c>
      <c r="D525" t="s">
        <v>697</v>
      </c>
      <c r="E525">
        <v>3265</v>
      </c>
      <c r="F525">
        <v>3920.55</v>
      </c>
      <c r="G525">
        <v>0.006</v>
      </c>
      <c r="H525">
        <v>23.52</v>
      </c>
      <c r="I525">
        <v>0</v>
      </c>
      <c r="J525">
        <v>23.52</v>
      </c>
      <c r="K525" t="s">
        <v>1153</v>
      </c>
    </row>
    <row r="526" outlineLevel="2" spans="1:11">
      <c r="A526">
        <v>15</v>
      </c>
      <c r="B526" t="s">
        <v>696</v>
      </c>
      <c r="C526" t="s">
        <v>806</v>
      </c>
      <c r="D526" t="s">
        <v>697</v>
      </c>
      <c r="E526">
        <v>3265</v>
      </c>
      <c r="F526">
        <v>3920.55</v>
      </c>
      <c r="G526">
        <v>0.006</v>
      </c>
      <c r="H526">
        <v>23.52</v>
      </c>
      <c r="I526">
        <v>0</v>
      </c>
      <c r="J526">
        <v>23.52</v>
      </c>
      <c r="K526" t="s">
        <v>1153</v>
      </c>
    </row>
    <row r="527" outlineLevel="2" spans="1:11">
      <c r="A527">
        <v>174</v>
      </c>
      <c r="B527" t="s">
        <v>696</v>
      </c>
      <c r="C527" t="s">
        <v>806</v>
      </c>
      <c r="D527" t="s">
        <v>697</v>
      </c>
      <c r="E527">
        <v>3265</v>
      </c>
      <c r="F527">
        <v>3920.55</v>
      </c>
      <c r="G527">
        <v>0.006</v>
      </c>
      <c r="H527">
        <v>23.52</v>
      </c>
      <c r="I527">
        <v>0</v>
      </c>
      <c r="J527">
        <v>23.52</v>
      </c>
      <c r="K527" t="s">
        <v>1153</v>
      </c>
    </row>
    <row r="528" outlineLevel="1" spans="1:11">
      <c r="B528" s="131" t="s">
        <v>1154</v>
      </c>
      <c r="J528">
        <f>SUBTOTAL(9,J525:J527)</f>
        <v>70.56</v>
      </c>
      <c r="K528">
        <f>SUBTOTAL(9,K525:K527)</f>
        <v>0</v>
      </c>
    </row>
    <row r="529" outlineLevel="2" spans="1:11">
      <c r="A529">
        <v>9</v>
      </c>
      <c r="B529" t="s">
        <v>724</v>
      </c>
      <c r="C529" t="s">
        <v>806</v>
      </c>
      <c r="D529" t="s">
        <v>725</v>
      </c>
      <c r="E529">
        <v>2500</v>
      </c>
      <c r="F529">
        <v>3920.55</v>
      </c>
      <c r="G529">
        <v>0.006</v>
      </c>
      <c r="H529">
        <v>23.52</v>
      </c>
      <c r="I529">
        <v>0</v>
      </c>
      <c r="J529">
        <v>23.52</v>
      </c>
      <c r="K529" t="s">
        <v>1155</v>
      </c>
    </row>
    <row r="530" outlineLevel="2" spans="1:11">
      <c r="A530">
        <v>67</v>
      </c>
      <c r="B530" t="s">
        <v>724</v>
      </c>
      <c r="C530" t="s">
        <v>806</v>
      </c>
      <c r="D530" t="s">
        <v>725</v>
      </c>
      <c r="E530">
        <v>2500</v>
      </c>
      <c r="F530">
        <v>3920.55</v>
      </c>
      <c r="G530">
        <v>0.006</v>
      </c>
      <c r="H530">
        <v>23.52</v>
      </c>
      <c r="I530">
        <v>0</v>
      </c>
      <c r="J530">
        <v>23.52</v>
      </c>
      <c r="K530" t="s">
        <v>1155</v>
      </c>
    </row>
    <row r="531" outlineLevel="2" spans="1:11">
      <c r="A531">
        <v>65</v>
      </c>
      <c r="B531" t="s">
        <v>724</v>
      </c>
      <c r="C531" t="s">
        <v>806</v>
      </c>
      <c r="D531" t="s">
        <v>725</v>
      </c>
      <c r="E531">
        <v>2500</v>
      </c>
      <c r="F531">
        <v>3920.55</v>
      </c>
      <c r="G531">
        <v>0.006</v>
      </c>
      <c r="H531">
        <v>23.52</v>
      </c>
      <c r="I531">
        <v>0</v>
      </c>
      <c r="J531">
        <v>23.52</v>
      </c>
      <c r="K531" t="s">
        <v>1155</v>
      </c>
    </row>
    <row r="532" outlineLevel="1" spans="1:11">
      <c r="B532" s="131" t="s">
        <v>1156</v>
      </c>
      <c r="J532">
        <f>SUBTOTAL(9,J529:J531)</f>
        <v>70.56</v>
      </c>
      <c r="K532">
        <f>SUBTOTAL(9,K529:K531)</f>
        <v>0</v>
      </c>
    </row>
    <row r="533" outlineLevel="2" spans="1:11">
      <c r="A533">
        <v>154</v>
      </c>
      <c r="B533" t="s">
        <v>572</v>
      </c>
      <c r="C533" t="s">
        <v>806</v>
      </c>
      <c r="D533" t="s">
        <v>573</v>
      </c>
      <c r="E533">
        <v>2634.1</v>
      </c>
      <c r="F533">
        <v>3920.55</v>
      </c>
      <c r="G533">
        <v>0.006</v>
      </c>
      <c r="H533">
        <v>23.52</v>
      </c>
      <c r="I533">
        <v>0</v>
      </c>
      <c r="J533">
        <v>23.52</v>
      </c>
      <c r="K533" t="s">
        <v>1157</v>
      </c>
    </row>
    <row r="534" outlineLevel="2" spans="1:11">
      <c r="A534">
        <v>3</v>
      </c>
      <c r="B534" t="s">
        <v>572</v>
      </c>
      <c r="C534" t="s">
        <v>806</v>
      </c>
      <c r="D534" t="s">
        <v>573</v>
      </c>
      <c r="E534">
        <v>2634.1</v>
      </c>
      <c r="F534">
        <v>3920.55</v>
      </c>
      <c r="G534">
        <v>0.006</v>
      </c>
      <c r="H534">
        <v>23.52</v>
      </c>
      <c r="I534">
        <v>0</v>
      </c>
      <c r="J534">
        <v>23.52</v>
      </c>
      <c r="K534" t="s">
        <v>1157</v>
      </c>
    </row>
    <row r="535" outlineLevel="2" spans="1:11">
      <c r="A535">
        <v>239</v>
      </c>
      <c r="B535" t="s">
        <v>572</v>
      </c>
      <c r="C535" t="s">
        <v>806</v>
      </c>
      <c r="D535" t="s">
        <v>573</v>
      </c>
      <c r="E535">
        <v>2634.1</v>
      </c>
      <c r="F535">
        <v>3920.55</v>
      </c>
      <c r="G535">
        <v>0.006</v>
      </c>
      <c r="H535">
        <v>23.52</v>
      </c>
      <c r="I535">
        <v>0</v>
      </c>
      <c r="J535">
        <v>23.52</v>
      </c>
      <c r="K535" t="s">
        <v>1157</v>
      </c>
    </row>
    <row r="536" outlineLevel="1" spans="1:11">
      <c r="B536" s="131" t="s">
        <v>1158</v>
      </c>
      <c r="J536">
        <f>SUBTOTAL(9,J533:J535)</f>
        <v>70.56</v>
      </c>
      <c r="K536">
        <f>SUBTOTAL(9,K533:K535)</f>
        <v>0</v>
      </c>
    </row>
    <row r="537" outlineLevel="2" spans="1:11">
      <c r="A537">
        <v>66</v>
      </c>
      <c r="B537" t="s">
        <v>1159</v>
      </c>
      <c r="C537" t="s">
        <v>806</v>
      </c>
      <c r="D537" t="s">
        <v>1160</v>
      </c>
      <c r="E537">
        <v>2500</v>
      </c>
      <c r="F537">
        <v>193.9</v>
      </c>
      <c r="G537">
        <v>0.012</v>
      </c>
      <c r="H537">
        <v>2.33</v>
      </c>
      <c r="I537">
        <v>0</v>
      </c>
      <c r="J537">
        <v>2.33</v>
      </c>
      <c r="K537" t="s">
        <v>1161</v>
      </c>
    </row>
    <row r="538" outlineLevel="2" spans="1:11">
      <c r="A538">
        <v>25</v>
      </c>
      <c r="B538" t="s">
        <v>1159</v>
      </c>
      <c r="C538" t="s">
        <v>806</v>
      </c>
      <c r="D538" t="s">
        <v>1160</v>
      </c>
      <c r="E538">
        <v>2500</v>
      </c>
      <c r="F538">
        <v>193.9</v>
      </c>
      <c r="G538">
        <v>0.012</v>
      </c>
      <c r="H538">
        <v>2.33</v>
      </c>
      <c r="I538">
        <v>0</v>
      </c>
      <c r="J538">
        <v>2.33</v>
      </c>
      <c r="K538" t="s">
        <v>1161</v>
      </c>
    </row>
    <row r="539" outlineLevel="1" spans="1:11">
      <c r="B539" s="131" t="s">
        <v>1162</v>
      </c>
      <c r="J539">
        <f>SUBTOTAL(9,J537:J538)</f>
        <v>4.66</v>
      </c>
      <c r="K539">
        <f>SUBTOTAL(9,K537:K538)</f>
        <v>0</v>
      </c>
    </row>
    <row r="540" outlineLevel="2" spans="1:11">
      <c r="A540">
        <v>209</v>
      </c>
      <c r="B540" t="s">
        <v>184</v>
      </c>
      <c r="C540" t="s">
        <v>806</v>
      </c>
      <c r="D540" t="s">
        <v>185</v>
      </c>
      <c r="E540">
        <v>3551.59</v>
      </c>
      <c r="F540">
        <v>3920.55</v>
      </c>
      <c r="G540">
        <v>0.006</v>
      </c>
      <c r="H540">
        <v>23.52</v>
      </c>
      <c r="I540">
        <v>0</v>
      </c>
      <c r="J540">
        <v>23.52</v>
      </c>
      <c r="K540" t="s">
        <v>1163</v>
      </c>
    </row>
    <row r="541" outlineLevel="2" spans="1:11">
      <c r="A541">
        <v>60</v>
      </c>
      <c r="B541" t="s">
        <v>184</v>
      </c>
      <c r="C541" t="s">
        <v>806</v>
      </c>
      <c r="D541" t="s">
        <v>185</v>
      </c>
      <c r="E541">
        <v>3551.59</v>
      </c>
      <c r="F541">
        <v>3920.55</v>
      </c>
      <c r="G541">
        <v>0.006</v>
      </c>
      <c r="H541">
        <v>23.52</v>
      </c>
      <c r="I541">
        <v>0</v>
      </c>
      <c r="J541">
        <v>23.52</v>
      </c>
      <c r="K541" t="s">
        <v>1163</v>
      </c>
    </row>
    <row r="542" outlineLevel="2" spans="1:11">
      <c r="A542">
        <v>198</v>
      </c>
      <c r="B542" t="s">
        <v>184</v>
      </c>
      <c r="C542" t="s">
        <v>806</v>
      </c>
      <c r="D542" t="s">
        <v>185</v>
      </c>
      <c r="E542">
        <v>3551.59</v>
      </c>
      <c r="F542">
        <v>3920.55</v>
      </c>
      <c r="G542">
        <v>0.006</v>
      </c>
      <c r="H542">
        <v>23.52</v>
      </c>
      <c r="I542">
        <v>0</v>
      </c>
      <c r="J542">
        <v>23.52</v>
      </c>
      <c r="K542" t="s">
        <v>1163</v>
      </c>
    </row>
    <row r="543" outlineLevel="1" spans="1:11">
      <c r="B543" s="131" t="s">
        <v>1164</v>
      </c>
      <c r="J543">
        <f>SUBTOTAL(9,J540:J542)</f>
        <v>70.56</v>
      </c>
      <c r="K543">
        <f>SUBTOTAL(9,K540:K542)</f>
        <v>0</v>
      </c>
    </row>
    <row r="544" outlineLevel="2" spans="1:11">
      <c r="A544">
        <v>76</v>
      </c>
      <c r="B544" t="s">
        <v>127</v>
      </c>
      <c r="C544" t="s">
        <v>806</v>
      </c>
      <c r="D544" t="s">
        <v>128</v>
      </c>
      <c r="E544">
        <v>2997.9</v>
      </c>
      <c r="F544">
        <v>3920.55</v>
      </c>
      <c r="G544">
        <v>0.006</v>
      </c>
      <c r="H544">
        <v>23.52</v>
      </c>
      <c r="I544">
        <v>0</v>
      </c>
      <c r="J544">
        <v>23.52</v>
      </c>
      <c r="K544" t="s">
        <v>1165</v>
      </c>
    </row>
    <row r="545" outlineLevel="2" spans="1:11">
      <c r="A545">
        <v>54</v>
      </c>
      <c r="B545" t="s">
        <v>127</v>
      </c>
      <c r="C545" t="s">
        <v>806</v>
      </c>
      <c r="D545" t="s">
        <v>128</v>
      </c>
      <c r="E545">
        <v>2997.9</v>
      </c>
      <c r="F545">
        <v>3920.55</v>
      </c>
      <c r="G545">
        <v>0.006</v>
      </c>
      <c r="H545">
        <v>23.52</v>
      </c>
      <c r="I545">
        <v>0</v>
      </c>
      <c r="J545">
        <v>23.52</v>
      </c>
      <c r="K545" t="s">
        <v>1165</v>
      </c>
    </row>
    <row r="546" outlineLevel="2" spans="1:11">
      <c r="A546">
        <v>15</v>
      </c>
      <c r="B546" t="s">
        <v>127</v>
      </c>
      <c r="C546" t="s">
        <v>806</v>
      </c>
      <c r="D546" t="s">
        <v>128</v>
      </c>
      <c r="E546">
        <v>2997.9</v>
      </c>
      <c r="F546">
        <v>3920.55</v>
      </c>
      <c r="G546">
        <v>0.006</v>
      </c>
      <c r="H546">
        <v>23.52</v>
      </c>
      <c r="I546">
        <v>0</v>
      </c>
      <c r="J546">
        <v>23.52</v>
      </c>
      <c r="K546" t="s">
        <v>1165</v>
      </c>
    </row>
    <row r="547" outlineLevel="1" spans="1:11">
      <c r="B547" s="131" t="s">
        <v>1166</v>
      </c>
      <c r="J547">
        <f>SUBTOTAL(9,J544:J546)</f>
        <v>70.56</v>
      </c>
      <c r="K547">
        <f>SUBTOTAL(9,K544:K546)</f>
        <v>0</v>
      </c>
    </row>
    <row r="548" outlineLevel="2" spans="1:11">
      <c r="A548">
        <v>45</v>
      </c>
      <c r="B548" t="s">
        <v>664</v>
      </c>
      <c r="C548" t="s">
        <v>806</v>
      </c>
      <c r="D548" t="s">
        <v>665</v>
      </c>
      <c r="E548">
        <v>2704.83</v>
      </c>
      <c r="F548">
        <v>3920.55</v>
      </c>
      <c r="G548">
        <v>0.006</v>
      </c>
      <c r="H548">
        <v>23.52</v>
      </c>
      <c r="I548">
        <v>0</v>
      </c>
      <c r="J548">
        <v>23.52</v>
      </c>
      <c r="K548" t="s">
        <v>1167</v>
      </c>
    </row>
    <row r="549" outlineLevel="2" spans="1:11">
      <c r="A549">
        <v>34</v>
      </c>
      <c r="B549" t="s">
        <v>664</v>
      </c>
      <c r="C549" t="s">
        <v>806</v>
      </c>
      <c r="D549" t="s">
        <v>665</v>
      </c>
      <c r="E549">
        <v>2704.83</v>
      </c>
      <c r="F549">
        <v>3920.55</v>
      </c>
      <c r="G549">
        <v>0.006</v>
      </c>
      <c r="H549">
        <v>23.52</v>
      </c>
      <c r="I549">
        <v>0</v>
      </c>
      <c r="J549">
        <v>23.52</v>
      </c>
      <c r="K549" t="s">
        <v>1167</v>
      </c>
    </row>
    <row r="550" outlineLevel="2" spans="1:11">
      <c r="A550">
        <v>63</v>
      </c>
      <c r="B550" t="s">
        <v>664</v>
      </c>
      <c r="C550" t="s">
        <v>806</v>
      </c>
      <c r="D550" t="s">
        <v>665</v>
      </c>
      <c r="E550">
        <v>2704.83</v>
      </c>
      <c r="F550">
        <v>3920.55</v>
      </c>
      <c r="G550">
        <v>0.006</v>
      </c>
      <c r="H550">
        <v>23.52</v>
      </c>
      <c r="I550">
        <v>0</v>
      </c>
      <c r="J550">
        <v>23.52</v>
      </c>
      <c r="K550" t="s">
        <v>1167</v>
      </c>
    </row>
    <row r="551" outlineLevel="1" spans="1:11">
      <c r="B551" s="131" t="s">
        <v>1168</v>
      </c>
      <c r="J551">
        <f>SUBTOTAL(9,J548:J550)</f>
        <v>70.56</v>
      </c>
      <c r="K551">
        <f>SUBTOTAL(9,K548:K550)</f>
        <v>0</v>
      </c>
    </row>
    <row r="552" outlineLevel="2" spans="1:11">
      <c r="A552">
        <v>46</v>
      </c>
      <c r="B552" t="s">
        <v>313</v>
      </c>
      <c r="C552" t="s">
        <v>806</v>
      </c>
      <c r="D552" t="s">
        <v>314</v>
      </c>
      <c r="E552">
        <v>3218.78</v>
      </c>
      <c r="F552">
        <v>3920.55</v>
      </c>
      <c r="G552">
        <v>0.006</v>
      </c>
      <c r="H552">
        <v>23.52</v>
      </c>
      <c r="I552">
        <v>0</v>
      </c>
      <c r="J552">
        <v>23.52</v>
      </c>
      <c r="K552" t="s">
        <v>1169</v>
      </c>
    </row>
    <row r="553" outlineLevel="2" spans="1:11">
      <c r="A553">
        <v>148</v>
      </c>
      <c r="B553" t="s">
        <v>313</v>
      </c>
      <c r="C553" t="s">
        <v>806</v>
      </c>
      <c r="D553" t="s">
        <v>314</v>
      </c>
      <c r="E553">
        <v>3218.78</v>
      </c>
      <c r="F553">
        <v>3920.55</v>
      </c>
      <c r="G553">
        <v>0.006</v>
      </c>
      <c r="H553">
        <v>23.52</v>
      </c>
      <c r="I553">
        <v>0</v>
      </c>
      <c r="J553">
        <v>23.52</v>
      </c>
      <c r="K553" t="s">
        <v>1169</v>
      </c>
    </row>
    <row r="554" outlineLevel="2" spans="1:11">
      <c r="A554">
        <v>233</v>
      </c>
      <c r="B554" t="s">
        <v>313</v>
      </c>
      <c r="C554" t="s">
        <v>806</v>
      </c>
      <c r="D554" t="s">
        <v>314</v>
      </c>
      <c r="E554">
        <v>3218.78</v>
      </c>
      <c r="F554">
        <v>3920.55</v>
      </c>
      <c r="G554">
        <v>0.006</v>
      </c>
      <c r="H554">
        <v>23.52</v>
      </c>
      <c r="I554">
        <v>0</v>
      </c>
      <c r="J554">
        <v>23.52</v>
      </c>
      <c r="K554" t="s">
        <v>1169</v>
      </c>
    </row>
    <row r="555" outlineLevel="1" spans="1:11">
      <c r="B555" s="131" t="s">
        <v>1170</v>
      </c>
      <c r="J555">
        <f>SUBTOTAL(9,J552:J554)</f>
        <v>70.56</v>
      </c>
      <c r="K555">
        <f>SUBTOTAL(9,K552:K554)</f>
        <v>0</v>
      </c>
    </row>
    <row r="556" outlineLevel="2" spans="1:11">
      <c r="A556">
        <v>173</v>
      </c>
      <c r="B556" t="s">
        <v>279</v>
      </c>
      <c r="C556" t="s">
        <v>806</v>
      </c>
      <c r="D556" t="s">
        <v>280</v>
      </c>
      <c r="E556">
        <v>3185.5</v>
      </c>
      <c r="F556">
        <v>3920.55</v>
      </c>
      <c r="G556">
        <v>0.006</v>
      </c>
      <c r="H556">
        <v>23.52</v>
      </c>
      <c r="I556">
        <v>0</v>
      </c>
      <c r="J556">
        <v>23.52</v>
      </c>
      <c r="K556" t="s">
        <v>1171</v>
      </c>
    </row>
    <row r="557" outlineLevel="2" spans="1:11">
      <c r="A557">
        <v>221</v>
      </c>
      <c r="B557" t="s">
        <v>279</v>
      </c>
      <c r="C557" t="s">
        <v>806</v>
      </c>
      <c r="D557" t="s">
        <v>280</v>
      </c>
      <c r="E557">
        <v>3185.5</v>
      </c>
      <c r="F557">
        <v>3920.55</v>
      </c>
      <c r="G557">
        <v>0.006</v>
      </c>
      <c r="H557">
        <v>23.52</v>
      </c>
      <c r="I557">
        <v>0</v>
      </c>
      <c r="J557">
        <v>23.52</v>
      </c>
      <c r="K557" t="s">
        <v>1171</v>
      </c>
    </row>
    <row r="558" outlineLevel="2" spans="1:11">
      <c r="A558">
        <v>241</v>
      </c>
      <c r="B558" t="s">
        <v>279</v>
      </c>
      <c r="C558" t="s">
        <v>806</v>
      </c>
      <c r="D558" t="s">
        <v>280</v>
      </c>
      <c r="E558">
        <v>3185.5</v>
      </c>
      <c r="F558">
        <v>3920.55</v>
      </c>
      <c r="G558">
        <v>0.006</v>
      </c>
      <c r="H558">
        <v>23.52</v>
      </c>
      <c r="I558">
        <v>0</v>
      </c>
      <c r="J558">
        <v>23.52</v>
      </c>
      <c r="K558" t="s">
        <v>1171</v>
      </c>
    </row>
    <row r="559" outlineLevel="1" spans="1:11">
      <c r="B559" s="131" t="s">
        <v>1172</v>
      </c>
      <c r="J559">
        <f>SUBTOTAL(9,J556:J558)</f>
        <v>70.56</v>
      </c>
      <c r="K559">
        <f>SUBTOTAL(9,K556:K558)</f>
        <v>0</v>
      </c>
    </row>
    <row r="560" outlineLevel="2" spans="1:11">
      <c r="A560">
        <v>87</v>
      </c>
      <c r="B560" t="s">
        <v>584</v>
      </c>
      <c r="C560" t="s">
        <v>806</v>
      </c>
      <c r="D560" t="s">
        <v>585</v>
      </c>
      <c r="E560">
        <v>3250.28</v>
      </c>
      <c r="F560">
        <v>3920.55</v>
      </c>
      <c r="G560">
        <v>0.006</v>
      </c>
      <c r="H560">
        <v>23.52</v>
      </c>
      <c r="I560">
        <v>0</v>
      </c>
      <c r="J560">
        <v>23.52</v>
      </c>
      <c r="K560" t="s">
        <v>1173</v>
      </c>
    </row>
    <row r="561" outlineLevel="2" spans="1:11">
      <c r="A561">
        <v>62</v>
      </c>
      <c r="B561" t="s">
        <v>584</v>
      </c>
      <c r="C561" t="s">
        <v>806</v>
      </c>
      <c r="D561" t="s">
        <v>585</v>
      </c>
      <c r="E561">
        <v>3250.28</v>
      </c>
      <c r="F561">
        <v>3920.55</v>
      </c>
      <c r="G561">
        <v>0.006</v>
      </c>
      <c r="H561">
        <v>23.52</v>
      </c>
      <c r="I561">
        <v>0</v>
      </c>
      <c r="J561">
        <v>23.52</v>
      </c>
      <c r="K561" t="s">
        <v>1173</v>
      </c>
    </row>
    <row r="562" outlineLevel="2" spans="1:11">
      <c r="A562">
        <v>112</v>
      </c>
      <c r="B562" t="s">
        <v>584</v>
      </c>
      <c r="C562" t="s">
        <v>806</v>
      </c>
      <c r="D562" t="s">
        <v>585</v>
      </c>
      <c r="E562">
        <v>3250.28</v>
      </c>
      <c r="F562">
        <v>3920.55</v>
      </c>
      <c r="G562">
        <v>0.006</v>
      </c>
      <c r="H562">
        <v>23.52</v>
      </c>
      <c r="I562">
        <v>0</v>
      </c>
      <c r="J562">
        <v>23.52</v>
      </c>
      <c r="K562" t="s">
        <v>1173</v>
      </c>
    </row>
    <row r="563" outlineLevel="1" spans="1:11">
      <c r="B563" s="131" t="s">
        <v>1174</v>
      </c>
      <c r="J563">
        <f>SUBTOTAL(9,J560:J562)</f>
        <v>70.56</v>
      </c>
      <c r="K563">
        <f>SUBTOTAL(9,K560:K562)</f>
        <v>0</v>
      </c>
    </row>
    <row r="564" outlineLevel="2" spans="1:11">
      <c r="A564">
        <v>13</v>
      </c>
      <c r="B564" t="s">
        <v>216</v>
      </c>
      <c r="C564" t="s">
        <v>806</v>
      </c>
      <c r="D564" t="s">
        <v>217</v>
      </c>
      <c r="E564">
        <v>3630.25</v>
      </c>
      <c r="F564">
        <v>3920.55</v>
      </c>
      <c r="G564">
        <v>0.006</v>
      </c>
      <c r="H564">
        <v>23.52</v>
      </c>
      <c r="I564">
        <v>0</v>
      </c>
      <c r="J564">
        <v>23.52</v>
      </c>
      <c r="K564" t="s">
        <v>1175</v>
      </c>
    </row>
    <row r="565" outlineLevel="2" spans="1:11">
      <c r="A565">
        <v>155</v>
      </c>
      <c r="B565" t="s">
        <v>216</v>
      </c>
      <c r="C565" t="s">
        <v>806</v>
      </c>
      <c r="D565" t="s">
        <v>217</v>
      </c>
      <c r="E565">
        <v>3630.25</v>
      </c>
      <c r="F565">
        <v>3920.55</v>
      </c>
      <c r="G565">
        <v>0.006</v>
      </c>
      <c r="H565">
        <v>23.52</v>
      </c>
      <c r="I565">
        <v>0</v>
      </c>
      <c r="J565">
        <v>23.52</v>
      </c>
      <c r="K565" t="s">
        <v>1175</v>
      </c>
    </row>
    <row r="566" outlineLevel="2" spans="1:11">
      <c r="A566">
        <v>195</v>
      </c>
      <c r="B566" t="s">
        <v>216</v>
      </c>
      <c r="C566" t="s">
        <v>806</v>
      </c>
      <c r="D566" t="s">
        <v>217</v>
      </c>
      <c r="E566">
        <v>3630.25</v>
      </c>
      <c r="F566">
        <v>3920.55</v>
      </c>
      <c r="G566">
        <v>0.006</v>
      </c>
      <c r="H566">
        <v>23.52</v>
      </c>
      <c r="I566">
        <v>0</v>
      </c>
      <c r="J566">
        <v>23.52</v>
      </c>
      <c r="K566" t="s">
        <v>1175</v>
      </c>
    </row>
    <row r="567" outlineLevel="1" spans="1:11">
      <c r="B567" s="131" t="s">
        <v>1176</v>
      </c>
      <c r="J567">
        <f>SUBTOTAL(9,J564:J566)</f>
        <v>70.56</v>
      </c>
      <c r="K567">
        <f>SUBTOTAL(9,K564:K566)</f>
        <v>0</v>
      </c>
    </row>
    <row r="568" outlineLevel="2" spans="1:11">
      <c r="A568">
        <v>123</v>
      </c>
      <c r="B568" t="s">
        <v>400</v>
      </c>
      <c r="C568" t="s">
        <v>806</v>
      </c>
      <c r="D568" t="s">
        <v>401</v>
      </c>
      <c r="E568">
        <v>3285.82</v>
      </c>
      <c r="F568">
        <v>3920.55</v>
      </c>
      <c r="G568">
        <v>0.006</v>
      </c>
      <c r="H568">
        <v>23.52</v>
      </c>
      <c r="I568">
        <v>0</v>
      </c>
      <c r="J568">
        <v>23.52</v>
      </c>
      <c r="K568" t="s">
        <v>1177</v>
      </c>
    </row>
    <row r="569" outlineLevel="2" spans="1:11">
      <c r="A569">
        <v>103</v>
      </c>
      <c r="B569" t="s">
        <v>400</v>
      </c>
      <c r="C569" t="s">
        <v>806</v>
      </c>
      <c r="D569" t="s">
        <v>401</v>
      </c>
      <c r="E569">
        <v>3285.82</v>
      </c>
      <c r="F569">
        <v>3920.55</v>
      </c>
      <c r="G569">
        <v>0.006</v>
      </c>
      <c r="H569">
        <v>23.52</v>
      </c>
      <c r="I569">
        <v>0</v>
      </c>
      <c r="J569">
        <v>23.52</v>
      </c>
      <c r="K569" t="s">
        <v>1177</v>
      </c>
    </row>
    <row r="570" outlineLevel="2" spans="1:11">
      <c r="A570">
        <v>176</v>
      </c>
      <c r="B570" t="s">
        <v>400</v>
      </c>
      <c r="C570" t="s">
        <v>806</v>
      </c>
      <c r="D570" t="s">
        <v>401</v>
      </c>
      <c r="E570">
        <v>3285.82</v>
      </c>
      <c r="F570">
        <v>3920.55</v>
      </c>
      <c r="G570">
        <v>0.006</v>
      </c>
      <c r="H570">
        <v>23.52</v>
      </c>
      <c r="I570">
        <v>0</v>
      </c>
      <c r="J570">
        <v>23.52</v>
      </c>
      <c r="K570" t="s">
        <v>1177</v>
      </c>
    </row>
    <row r="571" outlineLevel="1" spans="1:11">
      <c r="B571" s="131" t="s">
        <v>1178</v>
      </c>
      <c r="J571">
        <f>SUBTOTAL(9,J568:J570)</f>
        <v>70.56</v>
      </c>
      <c r="K571">
        <f>SUBTOTAL(9,K568:K570)</f>
        <v>0</v>
      </c>
    </row>
    <row r="572" outlineLevel="2" spans="1:11">
      <c r="A572">
        <v>255</v>
      </c>
      <c r="B572" t="s">
        <v>640</v>
      </c>
      <c r="C572" t="s">
        <v>806</v>
      </c>
      <c r="D572" t="s">
        <v>641</v>
      </c>
      <c r="E572">
        <v>2709.42</v>
      </c>
      <c r="F572">
        <v>3920.55</v>
      </c>
      <c r="G572">
        <v>0.006</v>
      </c>
      <c r="H572">
        <v>23.52</v>
      </c>
      <c r="I572">
        <v>0</v>
      </c>
      <c r="J572">
        <v>23.52</v>
      </c>
      <c r="K572" t="s">
        <v>1179</v>
      </c>
    </row>
    <row r="573" outlineLevel="2" spans="1:11">
      <c r="A573">
        <v>81</v>
      </c>
      <c r="B573" t="s">
        <v>640</v>
      </c>
      <c r="C573" t="s">
        <v>806</v>
      </c>
      <c r="D573" t="s">
        <v>641</v>
      </c>
      <c r="E573">
        <v>2709.42</v>
      </c>
      <c r="F573">
        <v>3920.55</v>
      </c>
      <c r="G573">
        <v>0.006</v>
      </c>
      <c r="H573">
        <v>23.52</v>
      </c>
      <c r="I573">
        <v>0</v>
      </c>
      <c r="J573">
        <v>23.52</v>
      </c>
      <c r="K573" t="s">
        <v>1179</v>
      </c>
    </row>
    <row r="574" outlineLevel="2" spans="1:11">
      <c r="A574">
        <v>200</v>
      </c>
      <c r="B574" t="s">
        <v>640</v>
      </c>
      <c r="C574" t="s">
        <v>806</v>
      </c>
      <c r="D574" t="s">
        <v>641</v>
      </c>
      <c r="E574">
        <v>2709.42</v>
      </c>
      <c r="F574">
        <v>3920.55</v>
      </c>
      <c r="G574">
        <v>0.006</v>
      </c>
      <c r="H574">
        <v>23.52</v>
      </c>
      <c r="I574">
        <v>0</v>
      </c>
      <c r="J574">
        <v>23.52</v>
      </c>
      <c r="K574" t="s">
        <v>1179</v>
      </c>
    </row>
    <row r="575" outlineLevel="1" spans="1:11">
      <c r="B575" s="131" t="s">
        <v>1180</v>
      </c>
      <c r="J575">
        <f>SUBTOTAL(9,J572:J574)</f>
        <v>70.56</v>
      </c>
      <c r="K575">
        <f>SUBTOTAL(9,K572:K574)</f>
        <v>0</v>
      </c>
    </row>
    <row r="576" outlineLevel="2" spans="1:11">
      <c r="A576">
        <v>4</v>
      </c>
      <c r="B576" t="s">
        <v>1181</v>
      </c>
      <c r="C576" t="s">
        <v>806</v>
      </c>
      <c r="D576" t="s">
        <v>1182</v>
      </c>
      <c r="E576">
        <v>2500</v>
      </c>
      <c r="F576">
        <v>193.9</v>
      </c>
      <c r="G576">
        <v>0.012</v>
      </c>
      <c r="H576">
        <v>2.33</v>
      </c>
      <c r="I576">
        <v>0</v>
      </c>
      <c r="J576">
        <v>2.33</v>
      </c>
      <c r="K576" t="s">
        <v>1183</v>
      </c>
    </row>
    <row r="577" outlineLevel="1" spans="1:11">
      <c r="B577" s="131" t="s">
        <v>1184</v>
      </c>
      <c r="J577">
        <f>SUBTOTAL(9,J576)</f>
        <v>2.33</v>
      </c>
      <c r="K577">
        <f>SUBTOTAL(9,K576)</f>
        <v>0</v>
      </c>
    </row>
    <row r="578" outlineLevel="2" spans="1:11">
      <c r="A578">
        <v>21</v>
      </c>
      <c r="B578" t="s">
        <v>594</v>
      </c>
      <c r="C578" t="s">
        <v>806</v>
      </c>
      <c r="D578" t="s">
        <v>595</v>
      </c>
      <c r="E578">
        <v>3185.69</v>
      </c>
      <c r="F578">
        <v>3920.55</v>
      </c>
      <c r="G578">
        <v>0.006</v>
      </c>
      <c r="H578">
        <v>23.52</v>
      </c>
      <c r="I578">
        <v>0</v>
      </c>
      <c r="J578">
        <v>23.52</v>
      </c>
      <c r="K578" t="s">
        <v>1185</v>
      </c>
    </row>
    <row r="579" outlineLevel="2" spans="1:11">
      <c r="A579">
        <v>95</v>
      </c>
      <c r="B579" t="s">
        <v>594</v>
      </c>
      <c r="C579" t="s">
        <v>806</v>
      </c>
      <c r="D579" t="s">
        <v>595</v>
      </c>
      <c r="E579">
        <v>3185.69</v>
      </c>
      <c r="F579">
        <v>3920.55</v>
      </c>
      <c r="G579">
        <v>0.006</v>
      </c>
      <c r="H579">
        <v>23.52</v>
      </c>
      <c r="I579">
        <v>0</v>
      </c>
      <c r="J579">
        <v>23.52</v>
      </c>
      <c r="K579" t="s">
        <v>1185</v>
      </c>
    </row>
    <row r="580" outlineLevel="2" spans="1:11">
      <c r="A580">
        <v>271</v>
      </c>
      <c r="B580" t="s">
        <v>594</v>
      </c>
      <c r="C580" t="s">
        <v>806</v>
      </c>
      <c r="D580" t="s">
        <v>595</v>
      </c>
      <c r="E580">
        <v>3185.69</v>
      </c>
      <c r="F580">
        <v>3920.55</v>
      </c>
      <c r="G580">
        <v>0.006</v>
      </c>
      <c r="H580">
        <v>23.52</v>
      </c>
      <c r="I580">
        <v>0</v>
      </c>
      <c r="J580">
        <v>23.52</v>
      </c>
      <c r="K580" t="s">
        <v>1185</v>
      </c>
    </row>
    <row r="581" outlineLevel="1" spans="1:11">
      <c r="B581" s="131" t="s">
        <v>1186</v>
      </c>
      <c r="J581">
        <f>SUBTOTAL(9,J578:J580)</f>
        <v>70.56</v>
      </c>
      <c r="K581">
        <f>SUBTOTAL(9,K578:K580)</f>
        <v>0</v>
      </c>
    </row>
    <row r="582" outlineLevel="2" spans="1:11">
      <c r="A582">
        <v>180</v>
      </c>
      <c r="B582" t="s">
        <v>175</v>
      </c>
      <c r="C582" t="s">
        <v>806</v>
      </c>
      <c r="D582" t="s">
        <v>176</v>
      </c>
      <c r="E582">
        <v>3304.89</v>
      </c>
      <c r="F582">
        <v>3920.55</v>
      </c>
      <c r="G582">
        <v>0.006</v>
      </c>
      <c r="H582">
        <v>23.52</v>
      </c>
      <c r="I582">
        <v>0</v>
      </c>
      <c r="J582">
        <v>23.52</v>
      </c>
      <c r="K582" t="s">
        <v>1187</v>
      </c>
    </row>
    <row r="583" outlineLevel="2" spans="1:11">
      <c r="A583">
        <v>271</v>
      </c>
      <c r="B583" t="s">
        <v>175</v>
      </c>
      <c r="C583" t="s">
        <v>806</v>
      </c>
      <c r="D583" t="s">
        <v>176</v>
      </c>
      <c r="E583">
        <v>3304.89</v>
      </c>
      <c r="F583">
        <v>3920.55</v>
      </c>
      <c r="G583">
        <v>0.006</v>
      </c>
      <c r="H583">
        <v>23.52</v>
      </c>
      <c r="I583">
        <v>0</v>
      </c>
      <c r="J583">
        <v>23.52</v>
      </c>
      <c r="K583" t="s">
        <v>1187</v>
      </c>
    </row>
    <row r="584" outlineLevel="2" spans="1:11">
      <c r="A584">
        <v>75</v>
      </c>
      <c r="B584" t="s">
        <v>175</v>
      </c>
      <c r="C584" t="s">
        <v>806</v>
      </c>
      <c r="D584" t="s">
        <v>176</v>
      </c>
      <c r="E584">
        <v>3304.89</v>
      </c>
      <c r="F584">
        <v>3920.55</v>
      </c>
      <c r="G584">
        <v>0.006</v>
      </c>
      <c r="H584">
        <v>23.52</v>
      </c>
      <c r="I584">
        <v>0</v>
      </c>
      <c r="J584">
        <v>23.52</v>
      </c>
      <c r="K584" t="s">
        <v>1187</v>
      </c>
    </row>
    <row r="585" outlineLevel="1" spans="1:11">
      <c r="B585" s="131" t="s">
        <v>1188</v>
      </c>
      <c r="J585">
        <f>SUBTOTAL(9,J582:J584)</f>
        <v>70.56</v>
      </c>
      <c r="K585">
        <f>SUBTOTAL(9,K582:K584)</f>
        <v>0</v>
      </c>
    </row>
    <row r="586" outlineLevel="2" spans="1:11">
      <c r="A586">
        <v>274</v>
      </c>
      <c r="B586" t="s">
        <v>167</v>
      </c>
      <c r="C586" t="s">
        <v>806</v>
      </c>
      <c r="D586" t="s">
        <v>168</v>
      </c>
      <c r="E586">
        <v>3329.37</v>
      </c>
      <c r="F586">
        <v>3920.55</v>
      </c>
      <c r="G586">
        <v>0.006</v>
      </c>
      <c r="H586">
        <v>23.52</v>
      </c>
      <c r="I586">
        <v>0</v>
      </c>
      <c r="J586">
        <v>23.52</v>
      </c>
      <c r="K586" t="s">
        <v>1189</v>
      </c>
    </row>
    <row r="587" outlineLevel="2" spans="1:11">
      <c r="A587">
        <v>100</v>
      </c>
      <c r="B587" t="s">
        <v>167</v>
      </c>
      <c r="C587" t="s">
        <v>806</v>
      </c>
      <c r="D587" t="s">
        <v>168</v>
      </c>
      <c r="E587">
        <v>3329.37</v>
      </c>
      <c r="F587">
        <v>3920.55</v>
      </c>
      <c r="G587">
        <v>0.006</v>
      </c>
      <c r="H587">
        <v>23.52</v>
      </c>
      <c r="I587">
        <v>0</v>
      </c>
      <c r="J587">
        <v>23.52</v>
      </c>
      <c r="K587" t="s">
        <v>1189</v>
      </c>
    </row>
    <row r="588" outlineLevel="2" spans="1:11">
      <c r="A588">
        <v>160</v>
      </c>
      <c r="B588" t="s">
        <v>167</v>
      </c>
      <c r="C588" t="s">
        <v>806</v>
      </c>
      <c r="D588" t="s">
        <v>168</v>
      </c>
      <c r="E588">
        <v>3329.37</v>
      </c>
      <c r="F588">
        <v>3920.55</v>
      </c>
      <c r="G588">
        <v>0.006</v>
      </c>
      <c r="H588">
        <v>23.52</v>
      </c>
      <c r="I588">
        <v>0</v>
      </c>
      <c r="J588">
        <v>23.52</v>
      </c>
      <c r="K588" t="s">
        <v>1189</v>
      </c>
    </row>
    <row r="589" outlineLevel="1" spans="1:11">
      <c r="B589" s="131" t="s">
        <v>1190</v>
      </c>
      <c r="J589">
        <f>SUBTOTAL(9,J586:J588)</f>
        <v>70.56</v>
      </c>
      <c r="K589">
        <f>SUBTOTAL(9,K586:K588)</f>
        <v>0</v>
      </c>
    </row>
    <row r="590" outlineLevel="2" spans="1:11">
      <c r="A590">
        <v>258</v>
      </c>
      <c r="B590" t="s">
        <v>538</v>
      </c>
      <c r="C590" t="s">
        <v>806</v>
      </c>
      <c r="D590" t="s">
        <v>539</v>
      </c>
      <c r="E590">
        <v>3244.15</v>
      </c>
      <c r="F590">
        <v>3920.55</v>
      </c>
      <c r="G590">
        <v>0.006</v>
      </c>
      <c r="H590">
        <v>23.52</v>
      </c>
      <c r="I590">
        <v>0</v>
      </c>
      <c r="J590">
        <v>23.52</v>
      </c>
      <c r="K590" t="s">
        <v>1191</v>
      </c>
    </row>
    <row r="591" outlineLevel="2" spans="1:11">
      <c r="A591">
        <v>42</v>
      </c>
      <c r="B591" t="s">
        <v>538</v>
      </c>
      <c r="C591" t="s">
        <v>806</v>
      </c>
      <c r="D591" t="s">
        <v>539</v>
      </c>
      <c r="E591">
        <v>3244.15</v>
      </c>
      <c r="F591">
        <v>3920.55</v>
      </c>
      <c r="G591">
        <v>0.006</v>
      </c>
      <c r="H591">
        <v>23.52</v>
      </c>
      <c r="I591">
        <v>0</v>
      </c>
      <c r="J591">
        <v>23.52</v>
      </c>
      <c r="K591" t="s">
        <v>1191</v>
      </c>
    </row>
    <row r="592" outlineLevel="2" spans="1:11">
      <c r="A592">
        <v>133</v>
      </c>
      <c r="B592" t="s">
        <v>538</v>
      </c>
      <c r="C592" t="s">
        <v>806</v>
      </c>
      <c r="D592" t="s">
        <v>539</v>
      </c>
      <c r="E592">
        <v>3244.15</v>
      </c>
      <c r="F592">
        <v>3920.55</v>
      </c>
      <c r="G592">
        <v>0.006</v>
      </c>
      <c r="H592">
        <v>23.52</v>
      </c>
      <c r="I592">
        <v>0</v>
      </c>
      <c r="J592">
        <v>23.52</v>
      </c>
      <c r="K592" t="s">
        <v>1191</v>
      </c>
    </row>
    <row r="593" outlineLevel="1" spans="1:11">
      <c r="B593" s="131" t="s">
        <v>1192</v>
      </c>
      <c r="J593">
        <f>SUBTOTAL(9,J590:J592)</f>
        <v>70.56</v>
      </c>
      <c r="K593">
        <f>SUBTOTAL(9,K590:K592)</f>
        <v>0</v>
      </c>
    </row>
    <row r="594" outlineLevel="2" spans="1:11">
      <c r="A594">
        <v>282</v>
      </c>
      <c r="B594" t="s">
        <v>281</v>
      </c>
      <c r="C594" t="s">
        <v>806</v>
      </c>
      <c r="D594" t="s">
        <v>282</v>
      </c>
      <c r="E594">
        <v>3433.75</v>
      </c>
      <c r="F594">
        <v>3920.55</v>
      </c>
      <c r="G594">
        <v>0.006</v>
      </c>
      <c r="H594">
        <v>23.52</v>
      </c>
      <c r="I594">
        <v>0</v>
      </c>
      <c r="J594">
        <v>23.52</v>
      </c>
      <c r="K594" t="s">
        <v>1193</v>
      </c>
    </row>
    <row r="595" outlineLevel="2" spans="1:11">
      <c r="A595">
        <v>1</v>
      </c>
      <c r="B595" t="s">
        <v>281</v>
      </c>
      <c r="C595" t="s">
        <v>806</v>
      </c>
      <c r="D595" t="s">
        <v>282</v>
      </c>
      <c r="E595">
        <v>3433.75</v>
      </c>
      <c r="F595">
        <v>3920.55</v>
      </c>
      <c r="G595">
        <v>0.006</v>
      </c>
      <c r="H595">
        <v>23.52</v>
      </c>
      <c r="I595">
        <v>0</v>
      </c>
      <c r="J595">
        <v>23.52</v>
      </c>
      <c r="K595" t="s">
        <v>1193</v>
      </c>
    </row>
    <row r="596" outlineLevel="2" spans="1:11">
      <c r="A596">
        <v>278</v>
      </c>
      <c r="B596" t="s">
        <v>281</v>
      </c>
      <c r="C596" t="s">
        <v>806</v>
      </c>
      <c r="D596" t="s">
        <v>282</v>
      </c>
      <c r="E596">
        <v>3433.75</v>
      </c>
      <c r="F596">
        <v>3920.55</v>
      </c>
      <c r="G596">
        <v>0.006</v>
      </c>
      <c r="H596">
        <v>23.52</v>
      </c>
      <c r="I596">
        <v>0</v>
      </c>
      <c r="J596">
        <v>23.52</v>
      </c>
      <c r="K596" t="s">
        <v>1193</v>
      </c>
    </row>
    <row r="597" outlineLevel="1" spans="1:11">
      <c r="B597" s="131" t="s">
        <v>1194</v>
      </c>
      <c r="J597">
        <f>SUBTOTAL(9,J594:J596)</f>
        <v>70.56</v>
      </c>
      <c r="K597">
        <f>SUBTOTAL(9,K594:K596)</f>
        <v>0</v>
      </c>
    </row>
    <row r="598" outlineLevel="2" spans="1:11">
      <c r="A598">
        <v>8</v>
      </c>
      <c r="B598" t="s">
        <v>714</v>
      </c>
      <c r="C598" t="s">
        <v>806</v>
      </c>
      <c r="D598" t="s">
        <v>715</v>
      </c>
      <c r="E598">
        <v>2500</v>
      </c>
      <c r="F598">
        <v>3920.55</v>
      </c>
      <c r="G598">
        <v>0.006</v>
      </c>
      <c r="H598">
        <v>23.52</v>
      </c>
      <c r="I598">
        <v>0</v>
      </c>
      <c r="J598">
        <v>23.52</v>
      </c>
      <c r="K598" t="s">
        <v>1195</v>
      </c>
    </row>
    <row r="599" outlineLevel="2" spans="1:11">
      <c r="A599">
        <v>131</v>
      </c>
      <c r="B599" t="s">
        <v>714</v>
      </c>
      <c r="C599" t="s">
        <v>806</v>
      </c>
      <c r="D599" t="s">
        <v>715</v>
      </c>
      <c r="E599">
        <v>2500</v>
      </c>
      <c r="F599">
        <v>3920.55</v>
      </c>
      <c r="G599">
        <v>0.006</v>
      </c>
      <c r="H599">
        <v>23.52</v>
      </c>
      <c r="I599">
        <v>0</v>
      </c>
      <c r="J599">
        <v>23.52</v>
      </c>
      <c r="K599" t="s">
        <v>1195</v>
      </c>
    </row>
    <row r="600" outlineLevel="2" spans="1:11">
      <c r="A600">
        <v>205</v>
      </c>
      <c r="B600" t="s">
        <v>714</v>
      </c>
      <c r="C600" t="s">
        <v>806</v>
      </c>
      <c r="D600" t="s">
        <v>715</v>
      </c>
      <c r="E600">
        <v>2500</v>
      </c>
      <c r="F600">
        <v>3920.55</v>
      </c>
      <c r="G600">
        <v>0.006</v>
      </c>
      <c r="H600">
        <v>23.52</v>
      </c>
      <c r="I600">
        <v>0</v>
      </c>
      <c r="J600">
        <v>23.52</v>
      </c>
      <c r="K600" t="s">
        <v>1195</v>
      </c>
    </row>
    <row r="601" outlineLevel="1" spans="1:11">
      <c r="B601" s="131" t="s">
        <v>1196</v>
      </c>
      <c r="J601">
        <f>SUBTOTAL(9,J598:J600)</f>
        <v>70.56</v>
      </c>
      <c r="K601">
        <f>SUBTOTAL(9,K598:K600)</f>
        <v>0</v>
      </c>
    </row>
    <row r="602" outlineLevel="2" spans="1:11">
      <c r="A602">
        <v>2</v>
      </c>
      <c r="B602" t="s">
        <v>1197</v>
      </c>
      <c r="C602" t="s">
        <v>806</v>
      </c>
      <c r="D602" t="s">
        <v>1198</v>
      </c>
      <c r="E602">
        <v>2500</v>
      </c>
      <c r="F602">
        <v>193.9</v>
      </c>
      <c r="G602">
        <v>0.012</v>
      </c>
      <c r="H602">
        <v>2.33</v>
      </c>
      <c r="I602">
        <v>0</v>
      </c>
      <c r="J602">
        <v>2.33</v>
      </c>
      <c r="K602" t="s">
        <v>1199</v>
      </c>
    </row>
    <row r="603" outlineLevel="1" spans="1:11">
      <c r="B603" s="131" t="s">
        <v>1200</v>
      </c>
      <c r="J603">
        <f>SUBTOTAL(9,J602)</f>
        <v>2.33</v>
      </c>
      <c r="K603">
        <f>SUBTOTAL(9,K602)</f>
        <v>0</v>
      </c>
    </row>
    <row r="604" outlineLevel="2" spans="1:11">
      <c r="A604">
        <v>20</v>
      </c>
      <c r="B604" t="s">
        <v>1201</v>
      </c>
      <c r="C604" t="s">
        <v>806</v>
      </c>
      <c r="D604" t="s">
        <v>1202</v>
      </c>
      <c r="E604">
        <v>3552.81</v>
      </c>
      <c r="F604">
        <v>193.9</v>
      </c>
      <c r="G604">
        <v>0.012</v>
      </c>
      <c r="H604">
        <v>2.33</v>
      </c>
      <c r="I604">
        <v>0</v>
      </c>
      <c r="J604">
        <v>2.33</v>
      </c>
      <c r="K604" t="s">
        <v>1203</v>
      </c>
    </row>
    <row r="605" outlineLevel="2" spans="1:11">
      <c r="A605">
        <v>62</v>
      </c>
      <c r="B605" t="s">
        <v>1201</v>
      </c>
      <c r="C605" t="s">
        <v>806</v>
      </c>
      <c r="D605" t="s">
        <v>1202</v>
      </c>
      <c r="E605">
        <v>3552.81</v>
      </c>
      <c r="F605">
        <v>193.9</v>
      </c>
      <c r="G605">
        <v>0.012</v>
      </c>
      <c r="H605">
        <v>2.33</v>
      </c>
      <c r="I605">
        <v>0</v>
      </c>
      <c r="J605">
        <v>2.33</v>
      </c>
      <c r="K605" t="s">
        <v>1203</v>
      </c>
    </row>
    <row r="606" outlineLevel="2" spans="1:11">
      <c r="A606">
        <v>33</v>
      </c>
      <c r="B606" t="s">
        <v>1201</v>
      </c>
      <c r="C606" t="s">
        <v>806</v>
      </c>
      <c r="D606" t="s">
        <v>1202</v>
      </c>
      <c r="E606">
        <v>3552.81</v>
      </c>
      <c r="F606">
        <v>193.9</v>
      </c>
      <c r="G606">
        <v>0.012</v>
      </c>
      <c r="H606">
        <v>2.33</v>
      </c>
      <c r="I606">
        <v>0</v>
      </c>
      <c r="J606">
        <v>2.33</v>
      </c>
      <c r="K606" t="s">
        <v>1203</v>
      </c>
    </row>
    <row r="607" outlineLevel="2" spans="1:11">
      <c r="A607">
        <v>11</v>
      </c>
      <c r="B607" t="s">
        <v>1201</v>
      </c>
      <c r="C607" t="s">
        <v>806</v>
      </c>
      <c r="D607" t="s">
        <v>1202</v>
      </c>
      <c r="E607">
        <v>3552.81</v>
      </c>
      <c r="F607">
        <v>193.9</v>
      </c>
      <c r="G607">
        <v>0.012</v>
      </c>
      <c r="H607">
        <v>2.33</v>
      </c>
      <c r="I607">
        <v>0</v>
      </c>
      <c r="J607">
        <v>2.33</v>
      </c>
      <c r="K607" t="s">
        <v>1203</v>
      </c>
    </row>
    <row r="608" outlineLevel="1" spans="1:11">
      <c r="B608" s="131" t="s">
        <v>1204</v>
      </c>
      <c r="J608">
        <f>SUBTOTAL(9,J604:J607)</f>
        <v>9.32</v>
      </c>
      <c r="K608">
        <f>SUBTOTAL(9,K604:K607)</f>
        <v>0</v>
      </c>
    </row>
    <row r="609" outlineLevel="2" spans="1:11">
      <c r="A609">
        <v>53</v>
      </c>
      <c r="B609" t="s">
        <v>668</v>
      </c>
      <c r="C609" t="s">
        <v>806</v>
      </c>
      <c r="D609" t="s">
        <v>669</v>
      </c>
      <c r="E609">
        <v>2429.21</v>
      </c>
      <c r="F609">
        <v>3920.55</v>
      </c>
      <c r="G609">
        <v>0.006</v>
      </c>
      <c r="H609">
        <v>23.52</v>
      </c>
      <c r="I609">
        <v>0</v>
      </c>
      <c r="J609">
        <v>23.52</v>
      </c>
      <c r="K609" t="s">
        <v>1205</v>
      </c>
    </row>
    <row r="610" outlineLevel="2" spans="1:11">
      <c r="A610">
        <v>21</v>
      </c>
      <c r="B610" t="s">
        <v>668</v>
      </c>
      <c r="C610" t="s">
        <v>806</v>
      </c>
      <c r="D610" t="s">
        <v>669</v>
      </c>
      <c r="E610">
        <v>2429.21</v>
      </c>
      <c r="F610">
        <v>3920.55</v>
      </c>
      <c r="G610">
        <v>0.006</v>
      </c>
      <c r="H610">
        <v>23.52</v>
      </c>
      <c r="I610">
        <v>0</v>
      </c>
      <c r="J610">
        <v>23.52</v>
      </c>
      <c r="K610" t="s">
        <v>1205</v>
      </c>
    </row>
    <row r="611" outlineLevel="2" spans="1:11">
      <c r="A611">
        <v>90</v>
      </c>
      <c r="B611" t="s">
        <v>668</v>
      </c>
      <c r="C611" t="s">
        <v>806</v>
      </c>
      <c r="D611" t="s">
        <v>669</v>
      </c>
      <c r="E611">
        <v>2429.21</v>
      </c>
      <c r="F611">
        <v>3920.55</v>
      </c>
      <c r="G611">
        <v>0.006</v>
      </c>
      <c r="H611">
        <v>23.52</v>
      </c>
      <c r="I611">
        <v>0</v>
      </c>
      <c r="J611">
        <v>23.52</v>
      </c>
      <c r="K611" t="s">
        <v>1205</v>
      </c>
    </row>
    <row r="612" outlineLevel="1" spans="1:11">
      <c r="B612" s="131" t="s">
        <v>1206</v>
      </c>
      <c r="J612">
        <f>SUBTOTAL(9,J609:J611)</f>
        <v>70.56</v>
      </c>
      <c r="K612">
        <f>SUBTOTAL(9,K609:K611)</f>
        <v>0</v>
      </c>
    </row>
    <row r="613" outlineLevel="2" spans="1:11">
      <c r="A613">
        <v>5</v>
      </c>
      <c r="B613" t="s">
        <v>1207</v>
      </c>
      <c r="C613" t="s">
        <v>806</v>
      </c>
      <c r="D613" t="s">
        <v>1208</v>
      </c>
      <c r="E613">
        <v>2500</v>
      </c>
      <c r="F613">
        <v>193.9</v>
      </c>
      <c r="G613">
        <v>0.012</v>
      </c>
      <c r="H613">
        <v>2.33</v>
      </c>
      <c r="I613">
        <v>0</v>
      </c>
      <c r="J613">
        <v>2.33</v>
      </c>
      <c r="K613" t="s">
        <v>1209</v>
      </c>
    </row>
    <row r="614" outlineLevel="2" spans="1:11">
      <c r="A614">
        <v>23</v>
      </c>
      <c r="B614" t="s">
        <v>1207</v>
      </c>
      <c r="C614" t="s">
        <v>806</v>
      </c>
      <c r="D614" t="s">
        <v>1208</v>
      </c>
      <c r="E614">
        <v>2500</v>
      </c>
      <c r="F614">
        <v>193.9</v>
      </c>
      <c r="G614">
        <v>0.012</v>
      </c>
      <c r="H614">
        <v>2.33</v>
      </c>
      <c r="I614">
        <v>0</v>
      </c>
      <c r="J614">
        <v>2.33</v>
      </c>
      <c r="K614" t="s">
        <v>1209</v>
      </c>
    </row>
    <row r="615" outlineLevel="1" spans="1:11">
      <c r="B615" s="131" t="s">
        <v>1210</v>
      </c>
      <c r="J615">
        <f>SUBTOTAL(9,J613:J614)</f>
        <v>4.66</v>
      </c>
      <c r="K615">
        <f>SUBTOTAL(9,K613:K614)</f>
        <v>0</v>
      </c>
    </row>
    <row r="616" outlineLevel="2" spans="1:11">
      <c r="A616">
        <v>246</v>
      </c>
      <c r="B616" t="s">
        <v>544</v>
      </c>
      <c r="C616" t="s">
        <v>806</v>
      </c>
      <c r="D616" t="s">
        <v>545</v>
      </c>
      <c r="E616">
        <v>3244.76</v>
      </c>
      <c r="F616">
        <v>3920.55</v>
      </c>
      <c r="G616">
        <v>0.006</v>
      </c>
      <c r="H616">
        <v>23.52</v>
      </c>
      <c r="I616">
        <v>0</v>
      </c>
      <c r="J616">
        <v>23.52</v>
      </c>
      <c r="K616" t="s">
        <v>1211</v>
      </c>
    </row>
    <row r="617" outlineLevel="2" spans="1:11">
      <c r="A617">
        <v>119</v>
      </c>
      <c r="B617" t="s">
        <v>544</v>
      </c>
      <c r="C617" t="s">
        <v>806</v>
      </c>
      <c r="D617" t="s">
        <v>545</v>
      </c>
      <c r="E617">
        <v>3244.76</v>
      </c>
      <c r="F617">
        <v>3920.55</v>
      </c>
      <c r="G617">
        <v>0.006</v>
      </c>
      <c r="H617">
        <v>23.52</v>
      </c>
      <c r="I617">
        <v>0</v>
      </c>
      <c r="J617">
        <v>23.52</v>
      </c>
      <c r="K617" t="s">
        <v>1211</v>
      </c>
    </row>
    <row r="618" outlineLevel="2" spans="1:11">
      <c r="A618">
        <v>92</v>
      </c>
      <c r="B618" t="s">
        <v>544</v>
      </c>
      <c r="C618" t="s">
        <v>806</v>
      </c>
      <c r="D618" t="s">
        <v>545</v>
      </c>
      <c r="E618">
        <v>3244.76</v>
      </c>
      <c r="F618">
        <v>3920.55</v>
      </c>
      <c r="G618">
        <v>0.006</v>
      </c>
      <c r="H618">
        <v>23.52</v>
      </c>
      <c r="I618">
        <v>0</v>
      </c>
      <c r="J618">
        <v>23.52</v>
      </c>
      <c r="K618" t="s">
        <v>1211</v>
      </c>
    </row>
    <row r="619" outlineLevel="1" spans="1:11">
      <c r="B619" s="131" t="s">
        <v>1212</v>
      </c>
      <c r="J619">
        <f>SUBTOTAL(9,J616:J618)</f>
        <v>70.56</v>
      </c>
      <c r="K619">
        <f>SUBTOTAL(9,K616:K618)</f>
        <v>0</v>
      </c>
    </row>
    <row r="620" outlineLevel="2" spans="1:11">
      <c r="A620">
        <v>138</v>
      </c>
      <c r="B620" t="s">
        <v>319</v>
      </c>
      <c r="C620" t="s">
        <v>806</v>
      </c>
      <c r="D620" t="s">
        <v>320</v>
      </c>
      <c r="E620">
        <v>2874.39</v>
      </c>
      <c r="F620">
        <v>3920.55</v>
      </c>
      <c r="G620">
        <v>0.006</v>
      </c>
      <c r="H620">
        <v>23.52</v>
      </c>
      <c r="I620">
        <v>0</v>
      </c>
      <c r="J620">
        <v>23.52</v>
      </c>
      <c r="K620" t="s">
        <v>1213</v>
      </c>
    </row>
    <row r="621" outlineLevel="2" spans="1:11">
      <c r="A621">
        <v>229</v>
      </c>
      <c r="B621" t="s">
        <v>319</v>
      </c>
      <c r="C621" t="s">
        <v>806</v>
      </c>
      <c r="D621" t="s">
        <v>320</v>
      </c>
      <c r="E621">
        <v>2874.39</v>
      </c>
      <c r="F621">
        <v>3920.55</v>
      </c>
      <c r="G621">
        <v>0.006</v>
      </c>
      <c r="H621">
        <v>23.52</v>
      </c>
      <c r="I621">
        <v>0</v>
      </c>
      <c r="J621">
        <v>23.52</v>
      </c>
      <c r="K621" t="s">
        <v>1213</v>
      </c>
    </row>
    <row r="622" outlineLevel="2" spans="1:11">
      <c r="A622">
        <v>122</v>
      </c>
      <c r="B622" t="s">
        <v>319</v>
      </c>
      <c r="C622" t="s">
        <v>806</v>
      </c>
      <c r="D622" t="s">
        <v>320</v>
      </c>
      <c r="E622">
        <v>2874.39</v>
      </c>
      <c r="F622">
        <v>3920.55</v>
      </c>
      <c r="G622">
        <v>0.006</v>
      </c>
      <c r="H622">
        <v>23.52</v>
      </c>
      <c r="I622">
        <v>0</v>
      </c>
      <c r="J622">
        <v>23.52</v>
      </c>
      <c r="K622" t="s">
        <v>1213</v>
      </c>
    </row>
    <row r="623" outlineLevel="1" spans="1:11">
      <c r="B623" s="131" t="s">
        <v>1214</v>
      </c>
      <c r="J623">
        <f>SUBTOTAL(9,J620:J622)</f>
        <v>70.56</v>
      </c>
      <c r="K623">
        <f>SUBTOTAL(9,K620:K622)</f>
        <v>0</v>
      </c>
    </row>
    <row r="624" outlineLevel="2" spans="1:11">
      <c r="A624">
        <v>3</v>
      </c>
      <c r="B624" t="s">
        <v>1215</v>
      </c>
      <c r="C624" t="s">
        <v>806</v>
      </c>
      <c r="D624" t="s">
        <v>1216</v>
      </c>
      <c r="E624">
        <v>2500</v>
      </c>
      <c r="F624">
        <v>193.9</v>
      </c>
      <c r="G624">
        <v>0.012</v>
      </c>
      <c r="H624">
        <v>2.33</v>
      </c>
      <c r="I624">
        <v>0</v>
      </c>
      <c r="J624">
        <v>2.33</v>
      </c>
      <c r="K624" t="s">
        <v>1217</v>
      </c>
    </row>
    <row r="625" outlineLevel="2" spans="1:11">
      <c r="A625">
        <v>5</v>
      </c>
      <c r="B625" t="s">
        <v>1215</v>
      </c>
      <c r="C625" t="s">
        <v>806</v>
      </c>
      <c r="D625" t="s">
        <v>1216</v>
      </c>
      <c r="E625">
        <v>2500</v>
      </c>
      <c r="F625">
        <v>193.9</v>
      </c>
      <c r="G625">
        <v>0.012</v>
      </c>
      <c r="H625">
        <v>2.33</v>
      </c>
      <c r="I625">
        <v>0</v>
      </c>
      <c r="J625">
        <v>2.33</v>
      </c>
      <c r="K625" t="s">
        <v>1217</v>
      </c>
    </row>
    <row r="626" outlineLevel="1" spans="1:11">
      <c r="B626" s="131" t="s">
        <v>1218</v>
      </c>
      <c r="J626">
        <f>SUBTOTAL(9,J624:J625)</f>
        <v>4.66</v>
      </c>
      <c r="K626">
        <f>SUBTOTAL(9,K624:K625)</f>
        <v>0</v>
      </c>
    </row>
    <row r="627" outlineLevel="2" spans="1:11">
      <c r="A627">
        <v>1</v>
      </c>
      <c r="B627" t="s">
        <v>1219</v>
      </c>
      <c r="C627" t="s">
        <v>806</v>
      </c>
      <c r="D627" t="s">
        <v>1220</v>
      </c>
      <c r="E627">
        <v>2500</v>
      </c>
      <c r="F627">
        <v>193.9</v>
      </c>
      <c r="G627">
        <v>0.012</v>
      </c>
      <c r="H627">
        <v>2.33</v>
      </c>
      <c r="I627">
        <v>0</v>
      </c>
      <c r="J627">
        <v>2.33</v>
      </c>
      <c r="K627" t="s">
        <v>1221</v>
      </c>
    </row>
    <row r="628" outlineLevel="2" spans="1:11">
      <c r="A628">
        <v>32</v>
      </c>
      <c r="B628" t="s">
        <v>1219</v>
      </c>
      <c r="C628" t="s">
        <v>806</v>
      </c>
      <c r="D628" t="s">
        <v>1220</v>
      </c>
      <c r="E628">
        <v>2500</v>
      </c>
      <c r="F628">
        <v>193.9</v>
      </c>
      <c r="G628">
        <v>0.012</v>
      </c>
      <c r="H628">
        <v>2.33</v>
      </c>
      <c r="I628">
        <v>0</v>
      </c>
      <c r="J628">
        <v>2.33</v>
      </c>
      <c r="K628" t="s">
        <v>1221</v>
      </c>
    </row>
    <row r="629" outlineLevel="2" spans="1:11">
      <c r="A629">
        <v>2</v>
      </c>
      <c r="B629" t="s">
        <v>1219</v>
      </c>
      <c r="C629" t="s">
        <v>806</v>
      </c>
      <c r="D629" t="s">
        <v>1220</v>
      </c>
      <c r="E629">
        <v>2500</v>
      </c>
      <c r="F629">
        <v>193.9</v>
      </c>
      <c r="G629">
        <v>0.012</v>
      </c>
      <c r="H629">
        <v>2.33</v>
      </c>
      <c r="I629">
        <v>0</v>
      </c>
      <c r="J629">
        <v>2.33</v>
      </c>
      <c r="K629" t="s">
        <v>1221</v>
      </c>
    </row>
    <row r="630" outlineLevel="2" spans="1:11">
      <c r="A630">
        <v>28</v>
      </c>
      <c r="B630" t="s">
        <v>1219</v>
      </c>
      <c r="C630" t="s">
        <v>806</v>
      </c>
      <c r="D630" t="s">
        <v>1220</v>
      </c>
      <c r="E630">
        <v>2500</v>
      </c>
      <c r="F630">
        <v>193.9</v>
      </c>
      <c r="G630">
        <v>0.012</v>
      </c>
      <c r="H630">
        <v>2.33</v>
      </c>
      <c r="I630">
        <v>0</v>
      </c>
      <c r="J630">
        <v>2.33</v>
      </c>
      <c r="K630" t="s">
        <v>1221</v>
      </c>
    </row>
    <row r="631" outlineLevel="2" spans="1:11">
      <c r="A631">
        <v>19</v>
      </c>
      <c r="B631" t="s">
        <v>1219</v>
      </c>
      <c r="C631" t="s">
        <v>806</v>
      </c>
      <c r="D631" t="s">
        <v>1220</v>
      </c>
      <c r="E631">
        <v>2500</v>
      </c>
      <c r="F631">
        <v>193.9</v>
      </c>
      <c r="G631">
        <v>0.012</v>
      </c>
      <c r="H631">
        <v>2.33</v>
      </c>
      <c r="I631">
        <v>0</v>
      </c>
      <c r="J631">
        <v>2.33</v>
      </c>
      <c r="K631" t="s">
        <v>1221</v>
      </c>
    </row>
    <row r="632" outlineLevel="1" spans="1:11">
      <c r="B632" s="131" t="s">
        <v>1222</v>
      </c>
      <c r="J632">
        <f>SUBTOTAL(9,J627:J631)</f>
        <v>11.65</v>
      </c>
      <c r="K632">
        <f>SUBTOTAL(9,K627:K631)</f>
        <v>0</v>
      </c>
    </row>
    <row r="633" outlineLevel="2" spans="1:11">
      <c r="A633">
        <v>93</v>
      </c>
      <c r="B633" t="s">
        <v>144</v>
      </c>
      <c r="C633" t="s">
        <v>806</v>
      </c>
      <c r="D633" t="s">
        <v>145</v>
      </c>
      <c r="E633">
        <v>4500</v>
      </c>
      <c r="F633">
        <v>4500</v>
      </c>
      <c r="G633">
        <v>0.006</v>
      </c>
      <c r="H633">
        <v>27</v>
      </c>
      <c r="I633">
        <v>0</v>
      </c>
      <c r="J633">
        <v>27</v>
      </c>
      <c r="K633" t="s">
        <v>1223</v>
      </c>
    </row>
    <row r="634" outlineLevel="2" spans="1:11">
      <c r="A634">
        <v>63</v>
      </c>
      <c r="B634" t="s">
        <v>144</v>
      </c>
      <c r="C634" t="s">
        <v>806</v>
      </c>
      <c r="D634" t="s">
        <v>145</v>
      </c>
      <c r="E634">
        <v>4500</v>
      </c>
      <c r="F634">
        <v>4500</v>
      </c>
      <c r="G634">
        <v>0.006</v>
      </c>
      <c r="H634">
        <v>27</v>
      </c>
      <c r="I634">
        <v>0</v>
      </c>
      <c r="J634">
        <v>27</v>
      </c>
      <c r="K634" t="s">
        <v>1223</v>
      </c>
    </row>
    <row r="635" outlineLevel="2" spans="1:11">
      <c r="A635">
        <v>222</v>
      </c>
      <c r="B635" t="s">
        <v>144</v>
      </c>
      <c r="C635" t="s">
        <v>806</v>
      </c>
      <c r="D635" t="s">
        <v>145</v>
      </c>
      <c r="E635">
        <v>4500</v>
      </c>
      <c r="F635">
        <v>4500</v>
      </c>
      <c r="G635">
        <v>0.006</v>
      </c>
      <c r="H635">
        <v>27</v>
      </c>
      <c r="I635">
        <v>0</v>
      </c>
      <c r="J635">
        <v>27</v>
      </c>
      <c r="K635" t="s">
        <v>1223</v>
      </c>
    </row>
    <row r="636" outlineLevel="1" spans="1:11">
      <c r="B636" s="131" t="s">
        <v>1224</v>
      </c>
      <c r="J636">
        <f>SUBTOTAL(9,J633:J635)</f>
        <v>81</v>
      </c>
      <c r="K636">
        <f>SUBTOTAL(9,K633:K635)</f>
        <v>0</v>
      </c>
    </row>
    <row r="637" outlineLevel="2" spans="1:11">
      <c r="A637">
        <v>195</v>
      </c>
      <c r="B637" t="s">
        <v>516</v>
      </c>
      <c r="C637" t="s">
        <v>806</v>
      </c>
      <c r="D637" t="s">
        <v>517</v>
      </c>
      <c r="E637">
        <v>3121.14</v>
      </c>
      <c r="F637">
        <v>3920.55</v>
      </c>
      <c r="G637">
        <v>0.006</v>
      </c>
      <c r="H637">
        <v>23.52</v>
      </c>
      <c r="I637">
        <v>0</v>
      </c>
      <c r="J637">
        <v>23.52</v>
      </c>
      <c r="K637" t="s">
        <v>1225</v>
      </c>
    </row>
    <row r="638" outlineLevel="2" spans="1:11">
      <c r="A638">
        <v>112</v>
      </c>
      <c r="B638" t="s">
        <v>516</v>
      </c>
      <c r="C638" t="s">
        <v>806</v>
      </c>
      <c r="D638" t="s">
        <v>517</v>
      </c>
      <c r="E638">
        <v>3121.14</v>
      </c>
      <c r="F638">
        <v>3920.55</v>
      </c>
      <c r="G638">
        <v>0.006</v>
      </c>
      <c r="H638">
        <v>23.52</v>
      </c>
      <c r="I638">
        <v>0</v>
      </c>
      <c r="J638">
        <v>23.52</v>
      </c>
      <c r="K638" t="s">
        <v>1225</v>
      </c>
    </row>
    <row r="639" outlineLevel="2" spans="1:11">
      <c r="A639">
        <v>117</v>
      </c>
      <c r="B639" t="s">
        <v>516</v>
      </c>
      <c r="C639" t="s">
        <v>806</v>
      </c>
      <c r="D639" t="s">
        <v>517</v>
      </c>
      <c r="E639">
        <v>3121.14</v>
      </c>
      <c r="F639">
        <v>3920.55</v>
      </c>
      <c r="G639">
        <v>0.006</v>
      </c>
      <c r="H639">
        <v>23.52</v>
      </c>
      <c r="I639">
        <v>0</v>
      </c>
      <c r="J639">
        <v>23.52</v>
      </c>
      <c r="K639" t="s">
        <v>1225</v>
      </c>
    </row>
    <row r="640" outlineLevel="1" spans="1:11">
      <c r="B640" s="131" t="s">
        <v>1226</v>
      </c>
      <c r="J640">
        <f>SUBTOTAL(9,J637:J639)</f>
        <v>70.56</v>
      </c>
      <c r="K640">
        <f>SUBTOTAL(9,K637:K639)</f>
        <v>0</v>
      </c>
    </row>
    <row r="641" outlineLevel="2" spans="1:11">
      <c r="A641">
        <v>65</v>
      </c>
      <c r="B641" t="s">
        <v>1227</v>
      </c>
      <c r="C641" t="s">
        <v>806</v>
      </c>
      <c r="D641" t="s">
        <v>1228</v>
      </c>
      <c r="E641">
        <v>3164.27</v>
      </c>
      <c r="F641">
        <v>193.9</v>
      </c>
      <c r="G641">
        <v>0.012</v>
      </c>
      <c r="H641">
        <v>2.33</v>
      </c>
      <c r="I641">
        <v>0</v>
      </c>
      <c r="J641">
        <v>2.33</v>
      </c>
      <c r="K641" t="s">
        <v>1229</v>
      </c>
    </row>
    <row r="642" outlineLevel="2" spans="1:11">
      <c r="A642">
        <v>40</v>
      </c>
      <c r="B642" t="s">
        <v>1227</v>
      </c>
      <c r="C642" t="s">
        <v>806</v>
      </c>
      <c r="D642" t="s">
        <v>1228</v>
      </c>
      <c r="E642">
        <v>3164.27</v>
      </c>
      <c r="F642">
        <v>193.9</v>
      </c>
      <c r="G642">
        <v>0.012</v>
      </c>
      <c r="H642">
        <v>2.33</v>
      </c>
      <c r="I642">
        <v>0</v>
      </c>
      <c r="J642">
        <v>2.33</v>
      </c>
      <c r="K642" t="s">
        <v>1229</v>
      </c>
    </row>
    <row r="643" outlineLevel="2" spans="1:11">
      <c r="A643">
        <v>38</v>
      </c>
      <c r="B643" t="s">
        <v>1227</v>
      </c>
      <c r="C643" t="s">
        <v>806</v>
      </c>
      <c r="D643" t="s">
        <v>1228</v>
      </c>
      <c r="E643">
        <v>3164.27</v>
      </c>
      <c r="F643">
        <v>193.9</v>
      </c>
      <c r="G643">
        <v>0.012</v>
      </c>
      <c r="H643">
        <v>2.33</v>
      </c>
      <c r="I643">
        <v>0</v>
      </c>
      <c r="J643">
        <v>2.33</v>
      </c>
      <c r="K643" t="s">
        <v>1229</v>
      </c>
    </row>
    <row r="644" outlineLevel="1" spans="1:11">
      <c r="B644" s="131" t="s">
        <v>1230</v>
      </c>
      <c r="J644">
        <f>SUBTOTAL(9,J641:J643)</f>
        <v>6.99</v>
      </c>
      <c r="K644">
        <f>SUBTOTAL(9,K641:K643)</f>
        <v>0</v>
      </c>
    </row>
    <row r="645" outlineLevel="2" spans="1:11">
      <c r="A645">
        <v>68</v>
      </c>
      <c r="B645" t="s">
        <v>1231</v>
      </c>
      <c r="C645" t="s">
        <v>806</v>
      </c>
      <c r="D645" t="s">
        <v>1232</v>
      </c>
      <c r="E645">
        <v>2500</v>
      </c>
      <c r="F645">
        <v>193.9</v>
      </c>
      <c r="G645">
        <v>0.012</v>
      </c>
      <c r="H645">
        <v>2.33</v>
      </c>
      <c r="I645">
        <v>0</v>
      </c>
      <c r="J645">
        <v>2.33</v>
      </c>
      <c r="K645" t="s">
        <v>1233</v>
      </c>
    </row>
    <row r="646" outlineLevel="2" spans="1:11">
      <c r="A646">
        <v>31</v>
      </c>
      <c r="B646" t="s">
        <v>1231</v>
      </c>
      <c r="C646" t="s">
        <v>806</v>
      </c>
      <c r="D646" t="s">
        <v>1232</v>
      </c>
      <c r="E646">
        <v>2500</v>
      </c>
      <c r="F646">
        <v>193.9</v>
      </c>
      <c r="G646">
        <v>0.012</v>
      </c>
      <c r="H646">
        <v>2.33</v>
      </c>
      <c r="I646">
        <v>0</v>
      </c>
      <c r="J646">
        <v>2.33</v>
      </c>
      <c r="K646" t="s">
        <v>1233</v>
      </c>
    </row>
    <row r="647" outlineLevel="2" spans="1:11">
      <c r="A647">
        <v>8</v>
      </c>
      <c r="B647" t="s">
        <v>1231</v>
      </c>
      <c r="C647" t="s">
        <v>806</v>
      </c>
      <c r="D647" t="s">
        <v>1232</v>
      </c>
      <c r="E647">
        <v>2500</v>
      </c>
      <c r="F647">
        <v>193.9</v>
      </c>
      <c r="G647">
        <v>0.012</v>
      </c>
      <c r="H647">
        <v>2.33</v>
      </c>
      <c r="I647">
        <v>0</v>
      </c>
      <c r="J647">
        <v>2.33</v>
      </c>
      <c r="K647" t="s">
        <v>1233</v>
      </c>
    </row>
    <row r="648" outlineLevel="1" spans="1:11">
      <c r="B648" s="131" t="s">
        <v>1234</v>
      </c>
      <c r="J648">
        <f>SUBTOTAL(9,J645:J647)</f>
        <v>6.99</v>
      </c>
      <c r="K648">
        <f>SUBTOTAL(9,K645:K647)</f>
        <v>0</v>
      </c>
    </row>
    <row r="649" outlineLevel="2" spans="1:11">
      <c r="A649">
        <v>6</v>
      </c>
      <c r="B649" t="s">
        <v>722</v>
      </c>
      <c r="C649" t="s">
        <v>806</v>
      </c>
      <c r="D649" t="s">
        <v>723</v>
      </c>
      <c r="E649">
        <v>3184.19</v>
      </c>
      <c r="F649">
        <v>3920.55</v>
      </c>
      <c r="G649">
        <v>0.006</v>
      </c>
      <c r="H649">
        <v>23.52</v>
      </c>
      <c r="I649">
        <v>0</v>
      </c>
      <c r="J649">
        <v>23.52</v>
      </c>
      <c r="K649" t="s">
        <v>1235</v>
      </c>
    </row>
    <row r="650" outlineLevel="2" spans="1:11">
      <c r="A650">
        <v>214</v>
      </c>
      <c r="B650" t="s">
        <v>722</v>
      </c>
      <c r="C650" t="s">
        <v>806</v>
      </c>
      <c r="D650" t="s">
        <v>723</v>
      </c>
      <c r="E650">
        <v>3184.19</v>
      </c>
      <c r="F650">
        <v>3920.55</v>
      </c>
      <c r="G650">
        <v>0.006</v>
      </c>
      <c r="H650">
        <v>23.52</v>
      </c>
      <c r="I650">
        <v>0</v>
      </c>
      <c r="J650">
        <v>23.52</v>
      </c>
      <c r="K650" t="s">
        <v>1235</v>
      </c>
    </row>
    <row r="651" outlineLevel="2" spans="1:11">
      <c r="A651">
        <v>34</v>
      </c>
      <c r="B651" t="s">
        <v>722</v>
      </c>
      <c r="C651" t="s">
        <v>806</v>
      </c>
      <c r="D651" t="s">
        <v>723</v>
      </c>
      <c r="E651">
        <v>3184.19</v>
      </c>
      <c r="F651">
        <v>3920.55</v>
      </c>
      <c r="G651">
        <v>0.006</v>
      </c>
      <c r="H651">
        <v>23.52</v>
      </c>
      <c r="I651">
        <v>0</v>
      </c>
      <c r="J651">
        <v>23.52</v>
      </c>
      <c r="K651" t="s">
        <v>1235</v>
      </c>
    </row>
    <row r="652" outlineLevel="1" spans="1:11">
      <c r="B652" s="131" t="s">
        <v>1236</v>
      </c>
      <c r="J652">
        <f>SUBTOTAL(9,J649:J651)</f>
        <v>70.56</v>
      </c>
      <c r="K652">
        <f>SUBTOTAL(9,K649:K651)</f>
        <v>0</v>
      </c>
    </row>
    <row r="653" outlineLevel="2" spans="1:11">
      <c r="A653">
        <v>131</v>
      </c>
      <c r="B653" t="s">
        <v>586</v>
      </c>
      <c r="C653" t="s">
        <v>806</v>
      </c>
      <c r="D653" t="s">
        <v>587</v>
      </c>
      <c r="E653">
        <v>3330.61</v>
      </c>
      <c r="F653">
        <v>3920.55</v>
      </c>
      <c r="G653">
        <v>0.006</v>
      </c>
      <c r="H653">
        <v>23.52</v>
      </c>
      <c r="I653">
        <v>0</v>
      </c>
      <c r="J653">
        <v>23.52</v>
      </c>
      <c r="K653" t="s">
        <v>1237</v>
      </c>
    </row>
    <row r="654" outlineLevel="2" spans="1:11">
      <c r="A654">
        <v>86</v>
      </c>
      <c r="B654" t="s">
        <v>586</v>
      </c>
      <c r="C654" t="s">
        <v>806</v>
      </c>
      <c r="D654" t="s">
        <v>587</v>
      </c>
      <c r="E654">
        <v>3330.61</v>
      </c>
      <c r="F654">
        <v>3920.55</v>
      </c>
      <c r="G654">
        <v>0.006</v>
      </c>
      <c r="H654">
        <v>23.52</v>
      </c>
      <c r="I654">
        <v>0</v>
      </c>
      <c r="J654">
        <v>23.52</v>
      </c>
      <c r="K654" t="s">
        <v>1237</v>
      </c>
    </row>
    <row r="655" outlineLevel="2" spans="1:11">
      <c r="A655">
        <v>225</v>
      </c>
      <c r="B655" t="s">
        <v>586</v>
      </c>
      <c r="C655" t="s">
        <v>806</v>
      </c>
      <c r="D655" t="s">
        <v>587</v>
      </c>
      <c r="E655">
        <v>3330.61</v>
      </c>
      <c r="F655">
        <v>3920.55</v>
      </c>
      <c r="G655">
        <v>0.006</v>
      </c>
      <c r="H655">
        <v>23.52</v>
      </c>
      <c r="I655">
        <v>0</v>
      </c>
      <c r="J655">
        <v>23.52</v>
      </c>
      <c r="K655" t="s">
        <v>1237</v>
      </c>
    </row>
    <row r="656" outlineLevel="1" spans="1:11">
      <c r="B656" s="131" t="s">
        <v>1238</v>
      </c>
      <c r="J656">
        <f>SUBTOTAL(9,J653:J655)</f>
        <v>70.56</v>
      </c>
      <c r="K656">
        <f>SUBTOTAL(9,K653:K655)</f>
        <v>0</v>
      </c>
    </row>
    <row r="657" outlineLevel="2" spans="1:11">
      <c r="A657">
        <v>221</v>
      </c>
      <c r="B657" t="s">
        <v>173</v>
      </c>
      <c r="C657" t="s">
        <v>806</v>
      </c>
      <c r="D657" t="s">
        <v>174</v>
      </c>
      <c r="E657">
        <v>2788.71</v>
      </c>
      <c r="F657">
        <v>3920.55</v>
      </c>
      <c r="G657">
        <v>0.006</v>
      </c>
      <c r="H657">
        <v>23.52</v>
      </c>
      <c r="I657">
        <v>0</v>
      </c>
      <c r="J657">
        <v>23.52</v>
      </c>
      <c r="K657" t="s">
        <v>1239</v>
      </c>
    </row>
    <row r="658" outlineLevel="2" spans="1:11">
      <c r="A658">
        <v>253</v>
      </c>
      <c r="B658" t="s">
        <v>173</v>
      </c>
      <c r="C658" t="s">
        <v>806</v>
      </c>
      <c r="D658" t="s">
        <v>174</v>
      </c>
      <c r="E658">
        <v>2788.71</v>
      </c>
      <c r="F658">
        <v>3920.55</v>
      </c>
      <c r="G658">
        <v>0.006</v>
      </c>
      <c r="H658">
        <v>23.52</v>
      </c>
      <c r="I658">
        <v>0</v>
      </c>
      <c r="J658">
        <v>23.52</v>
      </c>
      <c r="K658" t="s">
        <v>1239</v>
      </c>
    </row>
    <row r="659" outlineLevel="2" spans="1:11">
      <c r="A659">
        <v>245</v>
      </c>
      <c r="B659" t="s">
        <v>173</v>
      </c>
      <c r="C659" t="s">
        <v>806</v>
      </c>
      <c r="D659" t="s">
        <v>174</v>
      </c>
      <c r="E659">
        <v>2788.71</v>
      </c>
      <c r="F659">
        <v>3920.55</v>
      </c>
      <c r="G659">
        <v>0.006</v>
      </c>
      <c r="H659">
        <v>23.52</v>
      </c>
      <c r="I659">
        <v>0</v>
      </c>
      <c r="J659">
        <v>23.52</v>
      </c>
      <c r="K659" t="s">
        <v>1239</v>
      </c>
    </row>
    <row r="660" outlineLevel="1" spans="1:11">
      <c r="B660" s="131" t="s">
        <v>1240</v>
      </c>
      <c r="J660">
        <f>SUBTOTAL(9,J657:J659)</f>
        <v>70.56</v>
      </c>
      <c r="K660">
        <f>SUBTOTAL(9,K657:K659)</f>
        <v>0</v>
      </c>
    </row>
    <row r="661" outlineLevel="2" spans="1:11">
      <c r="A661">
        <v>245</v>
      </c>
      <c r="B661" t="s">
        <v>156</v>
      </c>
      <c r="C661" t="s">
        <v>806</v>
      </c>
      <c r="D661" t="s">
        <v>157</v>
      </c>
      <c r="E661">
        <v>2927.84</v>
      </c>
      <c r="F661">
        <v>3920.55</v>
      </c>
      <c r="G661">
        <v>0.006</v>
      </c>
      <c r="H661">
        <v>23.52</v>
      </c>
      <c r="I661">
        <v>0</v>
      </c>
      <c r="J661">
        <v>23.52</v>
      </c>
      <c r="K661" t="s">
        <v>1241</v>
      </c>
    </row>
    <row r="662" outlineLevel="2" spans="1:11">
      <c r="A662">
        <v>137</v>
      </c>
      <c r="B662" t="s">
        <v>156</v>
      </c>
      <c r="C662" t="s">
        <v>806</v>
      </c>
      <c r="D662" t="s">
        <v>157</v>
      </c>
      <c r="E662">
        <v>2927.84</v>
      </c>
      <c r="F662">
        <v>3920.55</v>
      </c>
      <c r="G662">
        <v>0.006</v>
      </c>
      <c r="H662">
        <v>23.52</v>
      </c>
      <c r="I662">
        <v>0</v>
      </c>
      <c r="J662">
        <v>23.52</v>
      </c>
      <c r="K662" t="s">
        <v>1241</v>
      </c>
    </row>
    <row r="663" outlineLevel="2" spans="1:11">
      <c r="A663">
        <v>123</v>
      </c>
      <c r="B663" t="s">
        <v>156</v>
      </c>
      <c r="C663" t="s">
        <v>806</v>
      </c>
      <c r="D663" t="s">
        <v>157</v>
      </c>
      <c r="E663">
        <v>2927.84</v>
      </c>
      <c r="F663">
        <v>3920.55</v>
      </c>
      <c r="G663">
        <v>0.006</v>
      </c>
      <c r="H663">
        <v>23.52</v>
      </c>
      <c r="I663">
        <v>0</v>
      </c>
      <c r="J663">
        <v>23.52</v>
      </c>
      <c r="K663" t="s">
        <v>1241</v>
      </c>
    </row>
    <row r="664" outlineLevel="1" spans="1:11">
      <c r="B664" s="131" t="s">
        <v>1242</v>
      </c>
      <c r="J664">
        <f>SUBTOTAL(9,J661:J663)</f>
        <v>70.56</v>
      </c>
      <c r="K664">
        <f>SUBTOTAL(9,K661:K663)</f>
        <v>0</v>
      </c>
    </row>
    <row r="665" outlineLevel="2" spans="1:11">
      <c r="A665">
        <v>192</v>
      </c>
      <c r="B665" t="s">
        <v>232</v>
      </c>
      <c r="C665" t="s">
        <v>806</v>
      </c>
      <c r="D665" t="s">
        <v>233</v>
      </c>
      <c r="E665">
        <v>3108.55</v>
      </c>
      <c r="F665">
        <v>3920.55</v>
      </c>
      <c r="G665">
        <v>0.006</v>
      </c>
      <c r="H665">
        <v>23.52</v>
      </c>
      <c r="I665">
        <v>0</v>
      </c>
      <c r="J665">
        <v>23.52</v>
      </c>
      <c r="K665" t="s">
        <v>1243</v>
      </c>
    </row>
    <row r="666" outlineLevel="2" spans="1:11">
      <c r="A666">
        <v>245</v>
      </c>
      <c r="B666" t="s">
        <v>232</v>
      </c>
      <c r="C666" t="s">
        <v>806</v>
      </c>
      <c r="D666" t="s">
        <v>233</v>
      </c>
      <c r="E666">
        <v>3108.55</v>
      </c>
      <c r="F666">
        <v>3920.55</v>
      </c>
      <c r="G666">
        <v>0.006</v>
      </c>
      <c r="H666">
        <v>23.52</v>
      </c>
      <c r="I666">
        <v>0</v>
      </c>
      <c r="J666">
        <v>23.52</v>
      </c>
      <c r="K666" t="s">
        <v>1243</v>
      </c>
    </row>
    <row r="667" outlineLevel="2" spans="1:11">
      <c r="A667">
        <v>144</v>
      </c>
      <c r="B667" t="s">
        <v>232</v>
      </c>
      <c r="C667" t="s">
        <v>806</v>
      </c>
      <c r="D667" t="s">
        <v>233</v>
      </c>
      <c r="E667">
        <v>3108.55</v>
      </c>
      <c r="F667">
        <v>3920.55</v>
      </c>
      <c r="G667">
        <v>0.006</v>
      </c>
      <c r="H667">
        <v>23.52</v>
      </c>
      <c r="I667">
        <v>0</v>
      </c>
      <c r="J667">
        <v>23.52</v>
      </c>
      <c r="K667" t="s">
        <v>1243</v>
      </c>
    </row>
    <row r="668" outlineLevel="1" spans="1:11">
      <c r="B668" s="131" t="s">
        <v>1244</v>
      </c>
      <c r="J668">
        <f>SUBTOTAL(9,J665:J667)</f>
        <v>70.56</v>
      </c>
      <c r="K668">
        <f>SUBTOTAL(9,K665:K667)</f>
        <v>0</v>
      </c>
    </row>
    <row r="669" outlineLevel="2" spans="1:11">
      <c r="A669">
        <v>75</v>
      </c>
      <c r="B669" t="s">
        <v>1245</v>
      </c>
      <c r="C669" t="s">
        <v>806</v>
      </c>
      <c r="D669" t="s">
        <v>1246</v>
      </c>
      <c r="E669">
        <v>2500</v>
      </c>
      <c r="F669">
        <v>193.9</v>
      </c>
      <c r="G669">
        <v>0.012</v>
      </c>
      <c r="H669">
        <v>2.33</v>
      </c>
      <c r="I669">
        <v>0</v>
      </c>
      <c r="J669">
        <v>2.33</v>
      </c>
      <c r="K669" t="s">
        <v>1247</v>
      </c>
    </row>
    <row r="670" outlineLevel="1" spans="1:11">
      <c r="B670" s="131" t="s">
        <v>1248</v>
      </c>
      <c r="J670">
        <f>SUBTOTAL(9,J669)</f>
        <v>2.33</v>
      </c>
      <c r="K670">
        <f>SUBTOTAL(9,K669)</f>
        <v>0</v>
      </c>
    </row>
    <row r="671" outlineLevel="2" spans="1:11">
      <c r="A671">
        <v>3</v>
      </c>
      <c r="B671" t="s">
        <v>769</v>
      </c>
      <c r="C671" t="s">
        <v>806</v>
      </c>
      <c r="D671" t="s">
        <v>770</v>
      </c>
      <c r="E671">
        <v>2914.64</v>
      </c>
      <c r="F671">
        <v>3920.55</v>
      </c>
      <c r="G671">
        <v>0.006</v>
      </c>
      <c r="H671">
        <v>23.52</v>
      </c>
      <c r="I671">
        <v>0</v>
      </c>
      <c r="J671">
        <v>23.52</v>
      </c>
      <c r="K671" t="s">
        <v>1249</v>
      </c>
    </row>
    <row r="672" outlineLevel="1" spans="1:11">
      <c r="B672" s="131" t="s">
        <v>1250</v>
      </c>
      <c r="J672">
        <f>SUBTOTAL(9,J671)</f>
        <v>23.52</v>
      </c>
      <c r="K672">
        <f>SUBTOTAL(9,K671)</f>
        <v>0</v>
      </c>
    </row>
    <row r="673" outlineLevel="2" spans="1:11">
      <c r="A673">
        <v>5</v>
      </c>
      <c r="B673" t="s">
        <v>1251</v>
      </c>
      <c r="C673" t="s">
        <v>806</v>
      </c>
      <c r="D673" t="s">
        <v>1252</v>
      </c>
      <c r="E673">
        <v>2500</v>
      </c>
      <c r="F673">
        <v>193.9</v>
      </c>
      <c r="G673">
        <v>0.012</v>
      </c>
      <c r="H673">
        <v>2.33</v>
      </c>
      <c r="I673">
        <v>0</v>
      </c>
      <c r="J673">
        <v>2.33</v>
      </c>
      <c r="K673" t="s">
        <v>1253</v>
      </c>
    </row>
    <row r="674" outlineLevel="2" spans="1:11">
      <c r="A674">
        <v>33</v>
      </c>
      <c r="B674" t="s">
        <v>1251</v>
      </c>
      <c r="C674" t="s">
        <v>806</v>
      </c>
      <c r="D674" t="s">
        <v>1252</v>
      </c>
      <c r="E674">
        <v>2500</v>
      </c>
      <c r="F674">
        <v>193.9</v>
      </c>
      <c r="G674">
        <v>0.012</v>
      </c>
      <c r="H674">
        <v>2.33</v>
      </c>
      <c r="I674">
        <v>0</v>
      </c>
      <c r="J674">
        <v>2.33</v>
      </c>
      <c r="K674" t="s">
        <v>1253</v>
      </c>
    </row>
    <row r="675" outlineLevel="2" spans="1:11">
      <c r="A675">
        <v>22</v>
      </c>
      <c r="B675" t="s">
        <v>1251</v>
      </c>
      <c r="C675" t="s">
        <v>806</v>
      </c>
      <c r="D675" t="s">
        <v>1252</v>
      </c>
      <c r="E675">
        <v>2500</v>
      </c>
      <c r="F675">
        <v>193.9</v>
      </c>
      <c r="G675">
        <v>0.012</v>
      </c>
      <c r="H675">
        <v>2.33</v>
      </c>
      <c r="I675">
        <v>0</v>
      </c>
      <c r="J675">
        <v>2.33</v>
      </c>
      <c r="K675" t="s">
        <v>1253</v>
      </c>
    </row>
    <row r="676" outlineLevel="2" spans="1:11">
      <c r="A676">
        <v>11</v>
      </c>
      <c r="B676" t="s">
        <v>1251</v>
      </c>
      <c r="C676" t="s">
        <v>806</v>
      </c>
      <c r="D676" t="s">
        <v>1252</v>
      </c>
      <c r="E676">
        <v>2500</v>
      </c>
      <c r="F676">
        <v>193.9</v>
      </c>
      <c r="G676">
        <v>0.012</v>
      </c>
      <c r="H676">
        <v>2.33</v>
      </c>
      <c r="I676">
        <v>0</v>
      </c>
      <c r="J676">
        <v>2.33</v>
      </c>
      <c r="K676" t="s">
        <v>1253</v>
      </c>
    </row>
    <row r="677" outlineLevel="1" spans="1:11">
      <c r="B677" s="131" t="s">
        <v>1254</v>
      </c>
      <c r="J677">
        <f>SUBTOTAL(9,J673:J676)</f>
        <v>9.32</v>
      </c>
      <c r="K677">
        <f>SUBTOTAL(9,K673:K676)</f>
        <v>0</v>
      </c>
    </row>
    <row r="678" outlineLevel="2" spans="1:11">
      <c r="A678">
        <v>59</v>
      </c>
      <c r="B678" t="s">
        <v>638</v>
      </c>
      <c r="C678" t="s">
        <v>806</v>
      </c>
      <c r="D678" t="s">
        <v>639</v>
      </c>
      <c r="E678">
        <v>2747.44</v>
      </c>
      <c r="F678">
        <v>3920.55</v>
      </c>
      <c r="G678">
        <v>0.006</v>
      </c>
      <c r="H678">
        <v>23.52</v>
      </c>
      <c r="I678">
        <v>0</v>
      </c>
      <c r="J678">
        <v>23.52</v>
      </c>
      <c r="K678" t="s">
        <v>1255</v>
      </c>
    </row>
    <row r="679" outlineLevel="2" spans="1:11">
      <c r="A679">
        <v>110</v>
      </c>
      <c r="B679" t="s">
        <v>638</v>
      </c>
      <c r="C679" t="s">
        <v>806</v>
      </c>
      <c r="D679" t="s">
        <v>639</v>
      </c>
      <c r="E679">
        <v>2747.44</v>
      </c>
      <c r="F679">
        <v>3920.55</v>
      </c>
      <c r="G679">
        <v>0.006</v>
      </c>
      <c r="H679">
        <v>23.52</v>
      </c>
      <c r="I679">
        <v>0</v>
      </c>
      <c r="J679">
        <v>23.52</v>
      </c>
      <c r="K679" t="s">
        <v>1255</v>
      </c>
    </row>
    <row r="680" outlineLevel="2" spans="1:11">
      <c r="A680">
        <v>45</v>
      </c>
      <c r="B680" t="s">
        <v>638</v>
      </c>
      <c r="C680" t="s">
        <v>806</v>
      </c>
      <c r="D680" t="s">
        <v>639</v>
      </c>
      <c r="E680">
        <v>2747.44</v>
      </c>
      <c r="F680">
        <v>3920.55</v>
      </c>
      <c r="G680">
        <v>0.006</v>
      </c>
      <c r="H680">
        <v>23.52</v>
      </c>
      <c r="I680">
        <v>0</v>
      </c>
      <c r="J680">
        <v>23.52</v>
      </c>
      <c r="K680" t="s">
        <v>1255</v>
      </c>
    </row>
    <row r="681" outlineLevel="1" spans="1:11">
      <c r="B681" s="131" t="s">
        <v>1256</v>
      </c>
      <c r="J681">
        <f>SUBTOTAL(9,J678:J680)</f>
        <v>70.56</v>
      </c>
      <c r="K681">
        <f>SUBTOTAL(9,K678:K680)</f>
        <v>0</v>
      </c>
    </row>
    <row r="682" outlineLevel="2" spans="1:11">
      <c r="A682">
        <v>9</v>
      </c>
      <c r="B682" t="s">
        <v>1257</v>
      </c>
      <c r="C682" t="s">
        <v>806</v>
      </c>
      <c r="D682" t="s">
        <v>1258</v>
      </c>
      <c r="E682">
        <v>2500</v>
      </c>
      <c r="F682">
        <v>193.9</v>
      </c>
      <c r="G682">
        <v>0.012</v>
      </c>
      <c r="H682">
        <v>2.33</v>
      </c>
      <c r="I682">
        <v>0</v>
      </c>
      <c r="J682">
        <v>2.33</v>
      </c>
      <c r="K682" t="s">
        <v>1259</v>
      </c>
    </row>
    <row r="683" outlineLevel="1" spans="1:11">
      <c r="B683" s="131" t="s">
        <v>1260</v>
      </c>
      <c r="J683">
        <f>SUBTOTAL(9,J682)</f>
        <v>2.33</v>
      </c>
      <c r="K683">
        <f>SUBTOTAL(9,K682)</f>
        <v>0</v>
      </c>
    </row>
    <row r="684" outlineLevel="2" spans="1:11">
      <c r="A684">
        <v>164</v>
      </c>
      <c r="B684" t="s">
        <v>354</v>
      </c>
      <c r="C684" t="s">
        <v>806</v>
      </c>
      <c r="D684" t="s">
        <v>355</v>
      </c>
      <c r="E684">
        <v>3632.85</v>
      </c>
      <c r="F684">
        <v>3920.55</v>
      </c>
      <c r="G684">
        <v>0.006</v>
      </c>
      <c r="H684">
        <v>23.52</v>
      </c>
      <c r="I684">
        <v>0</v>
      </c>
      <c r="J684">
        <v>23.52</v>
      </c>
      <c r="K684" t="s">
        <v>1261</v>
      </c>
    </row>
    <row r="685" outlineLevel="2" spans="1:11">
      <c r="A685">
        <v>284</v>
      </c>
      <c r="B685" t="s">
        <v>354</v>
      </c>
      <c r="C685" t="s">
        <v>806</v>
      </c>
      <c r="D685" t="s">
        <v>355</v>
      </c>
      <c r="E685">
        <v>3632.85</v>
      </c>
      <c r="F685">
        <v>3920.55</v>
      </c>
      <c r="G685">
        <v>0.006</v>
      </c>
      <c r="H685">
        <v>23.52</v>
      </c>
      <c r="I685">
        <v>0</v>
      </c>
      <c r="J685">
        <v>23.52</v>
      </c>
      <c r="K685" t="s">
        <v>1261</v>
      </c>
    </row>
    <row r="686" outlineLevel="2" spans="1:11">
      <c r="A686">
        <v>147</v>
      </c>
      <c r="B686" t="s">
        <v>354</v>
      </c>
      <c r="C686" t="s">
        <v>806</v>
      </c>
      <c r="D686" t="s">
        <v>355</v>
      </c>
      <c r="E686">
        <v>3632.85</v>
      </c>
      <c r="F686">
        <v>3920.55</v>
      </c>
      <c r="G686">
        <v>0.006</v>
      </c>
      <c r="H686">
        <v>23.52</v>
      </c>
      <c r="I686">
        <v>0</v>
      </c>
      <c r="J686">
        <v>23.52</v>
      </c>
      <c r="K686" t="s">
        <v>1261</v>
      </c>
    </row>
    <row r="687" outlineLevel="1" spans="1:11">
      <c r="B687" s="131" t="s">
        <v>1262</v>
      </c>
      <c r="J687">
        <f>SUBTOTAL(9,J684:J686)</f>
        <v>70.56</v>
      </c>
      <c r="K687">
        <f>SUBTOTAL(9,K684:K686)</f>
        <v>0</v>
      </c>
    </row>
    <row r="688" outlineLevel="2" spans="1:11">
      <c r="A688">
        <v>281</v>
      </c>
      <c r="B688" t="s">
        <v>404</v>
      </c>
      <c r="C688" t="s">
        <v>806</v>
      </c>
      <c r="D688" t="s">
        <v>405</v>
      </c>
      <c r="E688">
        <v>3265.8</v>
      </c>
      <c r="F688">
        <v>3920.55</v>
      </c>
      <c r="G688">
        <v>0.006</v>
      </c>
      <c r="H688">
        <v>23.52</v>
      </c>
      <c r="I688">
        <v>0</v>
      </c>
      <c r="J688">
        <v>23.52</v>
      </c>
      <c r="K688" t="s">
        <v>1263</v>
      </c>
    </row>
    <row r="689" outlineLevel="1" spans="1:11">
      <c r="B689" s="131" t="s">
        <v>1264</v>
      </c>
      <c r="J689">
        <f>SUBTOTAL(9,J688)</f>
        <v>23.52</v>
      </c>
      <c r="K689">
        <f>SUBTOTAL(9,K688)</f>
        <v>0</v>
      </c>
    </row>
    <row r="690" outlineLevel="2" spans="1:11">
      <c r="A690">
        <v>59</v>
      </c>
      <c r="B690" t="s">
        <v>1265</v>
      </c>
      <c r="C690" t="s">
        <v>806</v>
      </c>
      <c r="D690" t="s">
        <v>1266</v>
      </c>
      <c r="E690">
        <v>2500</v>
      </c>
      <c r="F690">
        <v>193.9</v>
      </c>
      <c r="G690">
        <v>0.012</v>
      </c>
      <c r="H690">
        <v>2.33</v>
      </c>
      <c r="I690">
        <v>0</v>
      </c>
      <c r="J690">
        <v>2.33</v>
      </c>
      <c r="K690" t="s">
        <v>1267</v>
      </c>
    </row>
    <row r="691" outlineLevel="1" spans="1:11">
      <c r="B691" s="131" t="s">
        <v>1268</v>
      </c>
      <c r="J691">
        <f>SUBTOTAL(9,J690)</f>
        <v>2.33</v>
      </c>
      <c r="K691">
        <f>SUBTOTAL(9,K690)</f>
        <v>0</v>
      </c>
    </row>
    <row r="692" outlineLevel="2" spans="1:11">
      <c r="A692">
        <v>272</v>
      </c>
      <c r="B692" t="s">
        <v>220</v>
      </c>
      <c r="C692" t="s">
        <v>806</v>
      </c>
      <c r="D692" t="s">
        <v>221</v>
      </c>
      <c r="E692">
        <v>4200</v>
      </c>
      <c r="F692">
        <v>4200</v>
      </c>
      <c r="G692">
        <v>0.006</v>
      </c>
      <c r="H692">
        <v>25.2</v>
      </c>
      <c r="I692">
        <v>0</v>
      </c>
      <c r="J692">
        <v>25.2</v>
      </c>
      <c r="K692" t="s">
        <v>1269</v>
      </c>
    </row>
    <row r="693" outlineLevel="2" spans="1:11">
      <c r="A693">
        <v>276</v>
      </c>
      <c r="B693" t="s">
        <v>220</v>
      </c>
      <c r="C693" t="s">
        <v>806</v>
      </c>
      <c r="D693" t="s">
        <v>221</v>
      </c>
      <c r="E693">
        <v>4200</v>
      </c>
      <c r="F693">
        <v>4200</v>
      </c>
      <c r="G693">
        <v>0.006</v>
      </c>
      <c r="H693">
        <v>25.2</v>
      </c>
      <c r="I693">
        <v>0</v>
      </c>
      <c r="J693">
        <v>25.2</v>
      </c>
      <c r="K693" t="s">
        <v>1269</v>
      </c>
    </row>
    <row r="694" outlineLevel="2" spans="1:11">
      <c r="A694">
        <v>102</v>
      </c>
      <c r="B694" t="s">
        <v>220</v>
      </c>
      <c r="C694" t="s">
        <v>806</v>
      </c>
      <c r="D694" t="s">
        <v>221</v>
      </c>
      <c r="E694">
        <v>4200</v>
      </c>
      <c r="F694">
        <v>4200</v>
      </c>
      <c r="G694">
        <v>0.006</v>
      </c>
      <c r="H694">
        <v>25.2</v>
      </c>
      <c r="I694">
        <v>0</v>
      </c>
      <c r="J694">
        <v>25.2</v>
      </c>
      <c r="K694" t="s">
        <v>1269</v>
      </c>
    </row>
    <row r="695" outlineLevel="1" spans="1:11">
      <c r="B695" s="131" t="s">
        <v>1270</v>
      </c>
      <c r="J695">
        <f>SUBTOTAL(9,J692:J694)</f>
        <v>75.6</v>
      </c>
      <c r="K695">
        <f>SUBTOTAL(9,K692:K694)</f>
        <v>0</v>
      </c>
    </row>
    <row r="696" outlineLevel="2" spans="1:11">
      <c r="A696">
        <v>51</v>
      </c>
      <c r="B696" t="s">
        <v>1271</v>
      </c>
      <c r="C696" t="s">
        <v>806</v>
      </c>
      <c r="D696" t="s">
        <v>1272</v>
      </c>
      <c r="E696">
        <v>3007.82</v>
      </c>
      <c r="F696">
        <v>193.9</v>
      </c>
      <c r="G696">
        <v>0.012</v>
      </c>
      <c r="H696">
        <v>2.33</v>
      </c>
      <c r="I696">
        <v>0</v>
      </c>
      <c r="J696">
        <v>2.33</v>
      </c>
      <c r="K696" t="s">
        <v>1273</v>
      </c>
    </row>
    <row r="697" outlineLevel="2" spans="1:11">
      <c r="A697">
        <v>49</v>
      </c>
      <c r="B697" t="s">
        <v>1271</v>
      </c>
      <c r="C697" t="s">
        <v>806</v>
      </c>
      <c r="D697" t="s">
        <v>1272</v>
      </c>
      <c r="E697">
        <v>3007.82</v>
      </c>
      <c r="F697">
        <v>193.9</v>
      </c>
      <c r="G697">
        <v>0.012</v>
      </c>
      <c r="H697">
        <v>2.33</v>
      </c>
      <c r="I697">
        <v>0</v>
      </c>
      <c r="J697">
        <v>2.33</v>
      </c>
      <c r="K697" t="s">
        <v>1273</v>
      </c>
    </row>
    <row r="698" outlineLevel="2" spans="1:11">
      <c r="A698">
        <v>41</v>
      </c>
      <c r="B698" t="s">
        <v>1271</v>
      </c>
      <c r="C698" t="s">
        <v>806</v>
      </c>
      <c r="D698" t="s">
        <v>1272</v>
      </c>
      <c r="E698">
        <v>3007.82</v>
      </c>
      <c r="F698">
        <v>193.9</v>
      </c>
      <c r="G698">
        <v>0.012</v>
      </c>
      <c r="H698">
        <v>2.33</v>
      </c>
      <c r="I698">
        <v>0</v>
      </c>
      <c r="J698">
        <v>2.33</v>
      </c>
      <c r="K698" t="s">
        <v>1273</v>
      </c>
    </row>
    <row r="699" outlineLevel="1" spans="1:11">
      <c r="B699" s="131" t="s">
        <v>1274</v>
      </c>
      <c r="J699">
        <f>SUBTOTAL(9,J696:J698)</f>
        <v>6.99</v>
      </c>
      <c r="K699">
        <f>SUBTOTAL(9,K696:K698)</f>
        <v>0</v>
      </c>
    </row>
    <row r="700" outlineLevel="2" spans="1:11">
      <c r="A700">
        <v>36</v>
      </c>
      <c r="B700" t="s">
        <v>608</v>
      </c>
      <c r="C700" t="s">
        <v>806</v>
      </c>
      <c r="D700" t="s">
        <v>609</v>
      </c>
      <c r="E700">
        <v>3231.11</v>
      </c>
      <c r="F700">
        <v>3920.55</v>
      </c>
      <c r="G700">
        <v>0.006</v>
      </c>
      <c r="H700">
        <v>23.52</v>
      </c>
      <c r="I700">
        <v>0</v>
      </c>
      <c r="J700">
        <v>23.52</v>
      </c>
      <c r="K700" t="s">
        <v>1275</v>
      </c>
    </row>
    <row r="701" outlineLevel="2" spans="1:11">
      <c r="A701">
        <v>247</v>
      </c>
      <c r="B701" t="s">
        <v>608</v>
      </c>
      <c r="C701" t="s">
        <v>806</v>
      </c>
      <c r="D701" t="s">
        <v>609</v>
      </c>
      <c r="E701">
        <v>3231.11</v>
      </c>
      <c r="F701">
        <v>3920.55</v>
      </c>
      <c r="G701">
        <v>0.006</v>
      </c>
      <c r="H701">
        <v>23.52</v>
      </c>
      <c r="I701">
        <v>0</v>
      </c>
      <c r="J701">
        <v>23.52</v>
      </c>
      <c r="K701" t="s">
        <v>1275</v>
      </c>
    </row>
    <row r="702" outlineLevel="2" spans="1:11">
      <c r="A702">
        <v>59</v>
      </c>
      <c r="B702" t="s">
        <v>608</v>
      </c>
      <c r="C702" t="s">
        <v>806</v>
      </c>
      <c r="D702" t="s">
        <v>609</v>
      </c>
      <c r="E702">
        <v>3231.11</v>
      </c>
      <c r="F702">
        <v>3920.55</v>
      </c>
      <c r="G702">
        <v>0.006</v>
      </c>
      <c r="H702">
        <v>23.52</v>
      </c>
      <c r="I702">
        <v>0</v>
      </c>
      <c r="J702">
        <v>23.52</v>
      </c>
      <c r="K702" t="s">
        <v>1275</v>
      </c>
    </row>
    <row r="703" outlineLevel="1" spans="1:11">
      <c r="B703" s="131" t="s">
        <v>1276</v>
      </c>
      <c r="J703">
        <f>SUBTOTAL(9,J700:J702)</f>
        <v>70.56</v>
      </c>
      <c r="K703">
        <f>SUBTOTAL(9,K700:K702)</f>
        <v>0</v>
      </c>
    </row>
    <row r="704" outlineLevel="2" spans="1:11">
      <c r="A704">
        <v>117</v>
      </c>
      <c r="B704" t="s">
        <v>283</v>
      </c>
      <c r="C704" t="s">
        <v>806</v>
      </c>
      <c r="D704" t="s">
        <v>284</v>
      </c>
      <c r="E704">
        <v>3645.1</v>
      </c>
      <c r="F704">
        <v>3920.55</v>
      </c>
      <c r="G704">
        <v>0.006</v>
      </c>
      <c r="H704">
        <v>23.52</v>
      </c>
      <c r="I704">
        <v>0</v>
      </c>
      <c r="J704">
        <v>23.52</v>
      </c>
      <c r="K704" t="s">
        <v>1277</v>
      </c>
    </row>
    <row r="705" outlineLevel="2" spans="1:11">
      <c r="A705">
        <v>254</v>
      </c>
      <c r="B705" t="s">
        <v>283</v>
      </c>
      <c r="C705" t="s">
        <v>806</v>
      </c>
      <c r="D705" t="s">
        <v>284</v>
      </c>
      <c r="E705">
        <v>3645.1</v>
      </c>
      <c r="F705">
        <v>3920.55</v>
      </c>
      <c r="G705">
        <v>0.006</v>
      </c>
      <c r="H705">
        <v>23.52</v>
      </c>
      <c r="I705">
        <v>0</v>
      </c>
      <c r="J705">
        <v>23.52</v>
      </c>
      <c r="K705" t="s">
        <v>1277</v>
      </c>
    </row>
    <row r="706" outlineLevel="2" spans="1:11">
      <c r="A706">
        <v>3</v>
      </c>
      <c r="B706" t="s">
        <v>283</v>
      </c>
      <c r="C706" t="s">
        <v>806</v>
      </c>
      <c r="D706" t="s">
        <v>284</v>
      </c>
      <c r="E706">
        <v>3645.1</v>
      </c>
      <c r="F706">
        <v>3920.55</v>
      </c>
      <c r="G706">
        <v>0.006</v>
      </c>
      <c r="H706">
        <v>23.52</v>
      </c>
      <c r="I706">
        <v>0</v>
      </c>
      <c r="J706">
        <v>23.52</v>
      </c>
      <c r="K706" t="s">
        <v>1277</v>
      </c>
    </row>
    <row r="707" outlineLevel="1" spans="1:11">
      <c r="B707" s="131" t="s">
        <v>1278</v>
      </c>
      <c r="J707">
        <f>SUBTOTAL(9,J704:J706)</f>
        <v>70.56</v>
      </c>
      <c r="K707">
        <f>SUBTOTAL(9,K704:K706)</f>
        <v>0</v>
      </c>
    </row>
    <row r="708" outlineLevel="2" spans="1:11">
      <c r="A708">
        <v>91</v>
      </c>
      <c r="B708" t="s">
        <v>226</v>
      </c>
      <c r="C708" t="s">
        <v>806</v>
      </c>
      <c r="D708" t="s">
        <v>227</v>
      </c>
      <c r="E708">
        <v>3543.32</v>
      </c>
      <c r="F708">
        <v>3920.55</v>
      </c>
      <c r="G708">
        <v>0.006</v>
      </c>
      <c r="H708">
        <v>23.52</v>
      </c>
      <c r="I708">
        <v>0</v>
      </c>
      <c r="J708">
        <v>23.52</v>
      </c>
      <c r="K708" t="s">
        <v>1279</v>
      </c>
    </row>
    <row r="709" outlineLevel="2" spans="1:11">
      <c r="A709">
        <v>109</v>
      </c>
      <c r="B709" t="s">
        <v>226</v>
      </c>
      <c r="C709" t="s">
        <v>806</v>
      </c>
      <c r="D709" t="s">
        <v>227</v>
      </c>
      <c r="E709">
        <v>3543.32</v>
      </c>
      <c r="F709">
        <v>3920.55</v>
      </c>
      <c r="G709">
        <v>0.006</v>
      </c>
      <c r="H709">
        <v>23.52</v>
      </c>
      <c r="I709">
        <v>0</v>
      </c>
      <c r="J709">
        <v>23.52</v>
      </c>
      <c r="K709" t="s">
        <v>1279</v>
      </c>
    </row>
    <row r="710" outlineLevel="2" spans="1:11">
      <c r="A710">
        <v>214</v>
      </c>
      <c r="B710" t="s">
        <v>226</v>
      </c>
      <c r="C710" t="s">
        <v>806</v>
      </c>
      <c r="D710" t="s">
        <v>227</v>
      </c>
      <c r="E710">
        <v>3543.32</v>
      </c>
      <c r="F710">
        <v>3920.55</v>
      </c>
      <c r="G710">
        <v>0.006</v>
      </c>
      <c r="H710">
        <v>23.52</v>
      </c>
      <c r="I710">
        <v>0</v>
      </c>
      <c r="J710">
        <v>23.52</v>
      </c>
      <c r="K710" t="s">
        <v>1279</v>
      </c>
    </row>
    <row r="711" outlineLevel="1" spans="1:11">
      <c r="B711" s="131" t="s">
        <v>1280</v>
      </c>
      <c r="J711">
        <f>SUBTOTAL(9,J708:J710)</f>
        <v>70.56</v>
      </c>
      <c r="K711">
        <f>SUBTOTAL(9,K708:K710)</f>
        <v>0</v>
      </c>
    </row>
    <row r="712" outlineLevel="2" spans="1:11">
      <c r="A712">
        <v>61</v>
      </c>
      <c r="B712" t="s">
        <v>420</v>
      </c>
      <c r="C712" t="s">
        <v>806</v>
      </c>
      <c r="D712" t="s">
        <v>421</v>
      </c>
      <c r="E712">
        <v>3036.11</v>
      </c>
      <c r="F712">
        <v>3920.55</v>
      </c>
      <c r="G712">
        <v>0.006</v>
      </c>
      <c r="H712">
        <v>23.52</v>
      </c>
      <c r="I712">
        <v>0</v>
      </c>
      <c r="J712">
        <v>23.52</v>
      </c>
      <c r="K712" t="s">
        <v>1281</v>
      </c>
    </row>
    <row r="713" outlineLevel="2" spans="1:11">
      <c r="A713">
        <v>135</v>
      </c>
      <c r="B713" t="s">
        <v>420</v>
      </c>
      <c r="C713" t="s">
        <v>806</v>
      </c>
      <c r="D713" t="s">
        <v>421</v>
      </c>
      <c r="E713">
        <v>3036.11</v>
      </c>
      <c r="F713">
        <v>3920.55</v>
      </c>
      <c r="G713">
        <v>0.006</v>
      </c>
      <c r="H713">
        <v>23.52</v>
      </c>
      <c r="I713">
        <v>0</v>
      </c>
      <c r="J713">
        <v>23.52</v>
      </c>
      <c r="K713" t="s">
        <v>1281</v>
      </c>
    </row>
    <row r="714" outlineLevel="2" spans="1:11">
      <c r="A714">
        <v>30</v>
      </c>
      <c r="B714" t="s">
        <v>420</v>
      </c>
      <c r="C714" t="s">
        <v>806</v>
      </c>
      <c r="D714" t="s">
        <v>421</v>
      </c>
      <c r="E714">
        <v>3036.11</v>
      </c>
      <c r="F714">
        <v>3920.55</v>
      </c>
      <c r="G714">
        <v>0.006</v>
      </c>
      <c r="H714">
        <v>23.52</v>
      </c>
      <c r="I714">
        <v>0</v>
      </c>
      <c r="J714">
        <v>23.52</v>
      </c>
      <c r="K714" t="s">
        <v>1281</v>
      </c>
    </row>
    <row r="715" outlineLevel="1" spans="1:11">
      <c r="B715" s="131" t="s">
        <v>1282</v>
      </c>
      <c r="J715">
        <f>SUBTOTAL(9,J712:J714)</f>
        <v>70.56</v>
      </c>
      <c r="K715">
        <f>SUBTOTAL(9,K712:K714)</f>
        <v>0</v>
      </c>
    </row>
    <row r="716" outlineLevel="2" spans="1:11">
      <c r="A716">
        <v>7</v>
      </c>
      <c r="B716" t="s">
        <v>728</v>
      </c>
      <c r="C716" t="s">
        <v>806</v>
      </c>
      <c r="D716" t="s">
        <v>729</v>
      </c>
      <c r="E716">
        <v>2500</v>
      </c>
      <c r="F716">
        <v>3920.55</v>
      </c>
      <c r="G716">
        <v>0.006</v>
      </c>
      <c r="H716">
        <v>23.52</v>
      </c>
      <c r="I716">
        <v>0</v>
      </c>
      <c r="J716">
        <v>23.52</v>
      </c>
      <c r="K716" t="s">
        <v>1283</v>
      </c>
    </row>
    <row r="717" outlineLevel="2" spans="1:11">
      <c r="A717">
        <v>204</v>
      </c>
      <c r="B717" t="s">
        <v>728</v>
      </c>
      <c r="C717" t="s">
        <v>806</v>
      </c>
      <c r="D717" t="s">
        <v>729</v>
      </c>
      <c r="E717">
        <v>2500</v>
      </c>
      <c r="F717">
        <v>3920.55</v>
      </c>
      <c r="G717">
        <v>0.006</v>
      </c>
      <c r="H717">
        <v>23.52</v>
      </c>
      <c r="I717">
        <v>0</v>
      </c>
      <c r="J717">
        <v>23.52</v>
      </c>
      <c r="K717" t="s">
        <v>1283</v>
      </c>
    </row>
    <row r="718" outlineLevel="2" spans="1:11">
      <c r="A718">
        <v>215</v>
      </c>
      <c r="B718" t="s">
        <v>728</v>
      </c>
      <c r="C718" t="s">
        <v>806</v>
      </c>
      <c r="D718" t="s">
        <v>729</v>
      </c>
      <c r="E718">
        <v>2500</v>
      </c>
      <c r="F718">
        <v>3920.55</v>
      </c>
      <c r="G718">
        <v>0.006</v>
      </c>
      <c r="H718">
        <v>23.52</v>
      </c>
      <c r="I718">
        <v>0</v>
      </c>
      <c r="J718">
        <v>23.52</v>
      </c>
      <c r="K718" t="s">
        <v>1283</v>
      </c>
    </row>
    <row r="719" outlineLevel="1" spans="1:11">
      <c r="B719" s="131" t="s">
        <v>1284</v>
      </c>
      <c r="J719">
        <f>SUBTOTAL(9,J716:J718)</f>
        <v>70.56</v>
      </c>
      <c r="K719">
        <f>SUBTOTAL(9,K716:K718)</f>
        <v>0</v>
      </c>
    </row>
    <row r="720" outlineLevel="2" spans="1:11">
      <c r="A720">
        <v>244</v>
      </c>
      <c r="B720" t="s">
        <v>672</v>
      </c>
      <c r="C720" t="s">
        <v>806</v>
      </c>
      <c r="D720" t="s">
        <v>673</v>
      </c>
      <c r="E720">
        <v>3189</v>
      </c>
      <c r="F720">
        <v>3920.55</v>
      </c>
      <c r="G720">
        <v>0.006</v>
      </c>
      <c r="H720">
        <v>23.52</v>
      </c>
      <c r="I720">
        <v>0</v>
      </c>
      <c r="J720">
        <v>23.52</v>
      </c>
      <c r="K720" t="s">
        <v>1285</v>
      </c>
    </row>
    <row r="721" outlineLevel="2" spans="1:11">
      <c r="A721">
        <v>65</v>
      </c>
      <c r="B721" t="s">
        <v>672</v>
      </c>
      <c r="C721" t="s">
        <v>806</v>
      </c>
      <c r="D721" t="s">
        <v>673</v>
      </c>
      <c r="E721">
        <v>3189</v>
      </c>
      <c r="F721">
        <v>3920.55</v>
      </c>
      <c r="G721">
        <v>0.006</v>
      </c>
      <c r="H721">
        <v>23.52</v>
      </c>
      <c r="I721">
        <v>0</v>
      </c>
      <c r="J721">
        <v>23.52</v>
      </c>
      <c r="K721" t="s">
        <v>1285</v>
      </c>
    </row>
    <row r="722" outlineLevel="2" spans="1:11">
      <c r="A722">
        <v>76</v>
      </c>
      <c r="B722" t="s">
        <v>672</v>
      </c>
      <c r="C722" t="s">
        <v>806</v>
      </c>
      <c r="D722" t="s">
        <v>673</v>
      </c>
      <c r="E722">
        <v>3189</v>
      </c>
      <c r="F722">
        <v>3920.55</v>
      </c>
      <c r="G722">
        <v>0.006</v>
      </c>
      <c r="H722">
        <v>23.52</v>
      </c>
      <c r="I722">
        <v>0</v>
      </c>
      <c r="J722">
        <v>23.52</v>
      </c>
      <c r="K722" t="s">
        <v>1285</v>
      </c>
    </row>
    <row r="723" outlineLevel="1" spans="1:11">
      <c r="B723" s="131" t="s">
        <v>1286</v>
      </c>
      <c r="J723">
        <f>SUBTOTAL(9,J720:J722)</f>
        <v>70.56</v>
      </c>
      <c r="K723">
        <f>SUBTOTAL(9,K720:K722)</f>
        <v>0</v>
      </c>
    </row>
    <row r="724" outlineLevel="2" spans="1:11">
      <c r="A724">
        <v>15</v>
      </c>
      <c r="B724" t="s">
        <v>680</v>
      </c>
      <c r="C724" t="s">
        <v>806</v>
      </c>
      <c r="D724" t="s">
        <v>681</v>
      </c>
      <c r="E724">
        <v>3378.52</v>
      </c>
      <c r="F724">
        <v>3920.55</v>
      </c>
      <c r="G724">
        <v>0.006</v>
      </c>
      <c r="H724">
        <v>23.52</v>
      </c>
      <c r="I724">
        <v>0</v>
      </c>
      <c r="J724">
        <v>23.52</v>
      </c>
      <c r="K724" t="s">
        <v>1287</v>
      </c>
    </row>
    <row r="725" outlineLevel="2" spans="1:11">
      <c r="A725">
        <v>18</v>
      </c>
      <c r="B725" t="s">
        <v>680</v>
      </c>
      <c r="C725" t="s">
        <v>806</v>
      </c>
      <c r="D725" t="s">
        <v>681</v>
      </c>
      <c r="E725">
        <v>3378.52</v>
      </c>
      <c r="F725">
        <v>3920.55</v>
      </c>
      <c r="G725">
        <v>0.006</v>
      </c>
      <c r="H725">
        <v>23.52</v>
      </c>
      <c r="I725">
        <v>0</v>
      </c>
      <c r="J725">
        <v>23.52</v>
      </c>
      <c r="K725" t="s">
        <v>1287</v>
      </c>
    </row>
    <row r="726" outlineLevel="2" spans="1:11">
      <c r="A726">
        <v>25</v>
      </c>
      <c r="B726" t="s">
        <v>680</v>
      </c>
      <c r="C726" t="s">
        <v>806</v>
      </c>
      <c r="D726" t="s">
        <v>681</v>
      </c>
      <c r="E726">
        <v>3378.52</v>
      </c>
      <c r="F726">
        <v>3920.55</v>
      </c>
      <c r="G726">
        <v>0.006</v>
      </c>
      <c r="H726">
        <v>23.52</v>
      </c>
      <c r="I726">
        <v>0</v>
      </c>
      <c r="J726">
        <v>23.52</v>
      </c>
      <c r="K726" t="s">
        <v>1287</v>
      </c>
    </row>
    <row r="727" outlineLevel="1" spans="1:11">
      <c r="B727" s="131" t="s">
        <v>1288</v>
      </c>
      <c r="J727">
        <f>SUBTOTAL(9,J724:J726)</f>
        <v>70.56</v>
      </c>
      <c r="K727">
        <f>SUBTOTAL(9,K724:K726)</f>
        <v>0</v>
      </c>
    </row>
    <row r="728" outlineLevel="2" spans="1:11">
      <c r="A728">
        <v>95</v>
      </c>
      <c r="B728" t="s">
        <v>484</v>
      </c>
      <c r="C728" t="s">
        <v>806</v>
      </c>
      <c r="D728" t="s">
        <v>485</v>
      </c>
      <c r="E728">
        <v>3150.21</v>
      </c>
      <c r="F728">
        <v>3920.55</v>
      </c>
      <c r="G728">
        <v>0.006</v>
      </c>
      <c r="H728">
        <v>23.52</v>
      </c>
      <c r="I728">
        <v>0</v>
      </c>
      <c r="J728">
        <v>23.52</v>
      </c>
      <c r="K728" t="s">
        <v>1289</v>
      </c>
    </row>
    <row r="729" outlineLevel="2" spans="1:11">
      <c r="A729">
        <v>13</v>
      </c>
      <c r="B729" t="s">
        <v>484</v>
      </c>
      <c r="C729" t="s">
        <v>806</v>
      </c>
      <c r="D729" t="s">
        <v>485</v>
      </c>
      <c r="E729">
        <v>3150.21</v>
      </c>
      <c r="F729">
        <v>3920.55</v>
      </c>
      <c r="G729">
        <v>0.006</v>
      </c>
      <c r="H729">
        <v>23.52</v>
      </c>
      <c r="I729">
        <v>0</v>
      </c>
      <c r="J729">
        <v>23.52</v>
      </c>
      <c r="K729" t="s">
        <v>1289</v>
      </c>
    </row>
    <row r="730" outlineLevel="2" spans="1:11">
      <c r="A730">
        <v>258</v>
      </c>
      <c r="B730" t="s">
        <v>484</v>
      </c>
      <c r="C730" t="s">
        <v>806</v>
      </c>
      <c r="D730" t="s">
        <v>485</v>
      </c>
      <c r="E730">
        <v>3150.21</v>
      </c>
      <c r="F730">
        <v>3920.55</v>
      </c>
      <c r="G730">
        <v>0.006</v>
      </c>
      <c r="H730">
        <v>23.52</v>
      </c>
      <c r="I730">
        <v>0</v>
      </c>
      <c r="J730">
        <v>23.52</v>
      </c>
      <c r="K730" t="s">
        <v>1289</v>
      </c>
    </row>
    <row r="731" outlineLevel="1" spans="1:11">
      <c r="B731" s="131" t="s">
        <v>1290</v>
      </c>
      <c r="J731">
        <f>SUBTOTAL(9,J728:J730)</f>
        <v>70.56</v>
      </c>
      <c r="K731">
        <f>SUBTOTAL(9,K728:K730)</f>
        <v>0</v>
      </c>
    </row>
    <row r="732" outlineLevel="2" spans="1:11">
      <c r="A732">
        <v>11</v>
      </c>
      <c r="B732" t="s">
        <v>616</v>
      </c>
      <c r="C732" t="s">
        <v>806</v>
      </c>
      <c r="D732" t="s">
        <v>617</v>
      </c>
      <c r="E732">
        <v>3160.81</v>
      </c>
      <c r="F732">
        <v>3920.55</v>
      </c>
      <c r="G732">
        <v>0.006</v>
      </c>
      <c r="H732">
        <v>23.52</v>
      </c>
      <c r="I732">
        <v>0</v>
      </c>
      <c r="J732">
        <v>23.52</v>
      </c>
      <c r="K732" t="s">
        <v>1291</v>
      </c>
    </row>
    <row r="733" outlineLevel="2" spans="1:11">
      <c r="A733">
        <v>234</v>
      </c>
      <c r="B733" t="s">
        <v>616</v>
      </c>
      <c r="C733" t="s">
        <v>806</v>
      </c>
      <c r="D733" t="s">
        <v>617</v>
      </c>
      <c r="E733">
        <v>3160.81</v>
      </c>
      <c r="F733">
        <v>3920.55</v>
      </c>
      <c r="G733">
        <v>0.006</v>
      </c>
      <c r="H733">
        <v>23.52</v>
      </c>
      <c r="I733">
        <v>0</v>
      </c>
      <c r="J733">
        <v>23.52</v>
      </c>
      <c r="K733" t="s">
        <v>1291</v>
      </c>
    </row>
    <row r="734" outlineLevel="2" spans="1:11">
      <c r="A734">
        <v>180</v>
      </c>
      <c r="B734" t="s">
        <v>616</v>
      </c>
      <c r="C734" t="s">
        <v>806</v>
      </c>
      <c r="D734" t="s">
        <v>617</v>
      </c>
      <c r="E734">
        <v>3160.81</v>
      </c>
      <c r="F734">
        <v>3920.55</v>
      </c>
      <c r="G734">
        <v>0.006</v>
      </c>
      <c r="H734">
        <v>23.52</v>
      </c>
      <c r="I734">
        <v>0</v>
      </c>
      <c r="J734">
        <v>23.52</v>
      </c>
      <c r="K734" t="s">
        <v>1291</v>
      </c>
    </row>
    <row r="735" outlineLevel="1" spans="1:11">
      <c r="B735" s="131" t="s">
        <v>1292</v>
      </c>
      <c r="J735">
        <f>SUBTOTAL(9,J732:J734)</f>
        <v>70.56</v>
      </c>
      <c r="K735">
        <f>SUBTOTAL(9,K732:K734)</f>
        <v>0</v>
      </c>
    </row>
    <row r="736" outlineLevel="2" spans="1:11">
      <c r="A736">
        <v>7</v>
      </c>
      <c r="B736" t="s">
        <v>1293</v>
      </c>
      <c r="C736" t="s">
        <v>806</v>
      </c>
      <c r="D736" t="s">
        <v>1294</v>
      </c>
      <c r="E736">
        <v>2500</v>
      </c>
      <c r="F736">
        <v>193.9</v>
      </c>
      <c r="G736">
        <v>0.012</v>
      </c>
      <c r="H736">
        <v>2.33</v>
      </c>
      <c r="I736">
        <v>0</v>
      </c>
      <c r="J736">
        <v>2.33</v>
      </c>
      <c r="K736" t="s">
        <v>1295</v>
      </c>
    </row>
    <row r="737" outlineLevel="2" spans="1:11">
      <c r="A737">
        <v>29</v>
      </c>
      <c r="B737" t="s">
        <v>1293</v>
      </c>
      <c r="C737" t="s">
        <v>806</v>
      </c>
      <c r="D737" t="s">
        <v>1294</v>
      </c>
      <c r="E737">
        <v>2500</v>
      </c>
      <c r="F737">
        <v>193.9</v>
      </c>
      <c r="G737">
        <v>0.012</v>
      </c>
      <c r="H737">
        <v>2.33</v>
      </c>
      <c r="I737">
        <v>0</v>
      </c>
      <c r="J737">
        <v>2.33</v>
      </c>
      <c r="K737" t="s">
        <v>1295</v>
      </c>
    </row>
    <row r="738" outlineLevel="2" spans="1:11">
      <c r="A738">
        <v>5</v>
      </c>
      <c r="B738" t="s">
        <v>1293</v>
      </c>
      <c r="C738" t="s">
        <v>806</v>
      </c>
      <c r="D738" t="s">
        <v>1294</v>
      </c>
      <c r="E738">
        <v>2500</v>
      </c>
      <c r="F738">
        <v>193.9</v>
      </c>
      <c r="G738">
        <v>0.012</v>
      </c>
      <c r="H738">
        <v>2.33</v>
      </c>
      <c r="I738">
        <v>0</v>
      </c>
      <c r="J738">
        <v>2.33</v>
      </c>
      <c r="K738" t="s">
        <v>1295</v>
      </c>
    </row>
    <row r="739" outlineLevel="2" spans="1:11">
      <c r="A739">
        <v>27</v>
      </c>
      <c r="B739" t="s">
        <v>1293</v>
      </c>
      <c r="C739" t="s">
        <v>806</v>
      </c>
      <c r="D739" t="s">
        <v>1294</v>
      </c>
      <c r="E739">
        <v>2500</v>
      </c>
      <c r="F739">
        <v>193.9</v>
      </c>
      <c r="G739">
        <v>0.012</v>
      </c>
      <c r="H739">
        <v>2.33</v>
      </c>
      <c r="I739">
        <v>0</v>
      </c>
      <c r="J739">
        <v>2.33</v>
      </c>
      <c r="K739" t="s">
        <v>1295</v>
      </c>
    </row>
    <row r="740" outlineLevel="2" spans="1:11">
      <c r="A740">
        <v>4</v>
      </c>
      <c r="B740" t="s">
        <v>1293</v>
      </c>
      <c r="C740" t="s">
        <v>806</v>
      </c>
      <c r="D740" t="s">
        <v>1294</v>
      </c>
      <c r="E740">
        <v>2500</v>
      </c>
      <c r="F740">
        <v>193.9</v>
      </c>
      <c r="G740">
        <v>0.012</v>
      </c>
      <c r="H740">
        <v>2.33</v>
      </c>
      <c r="I740">
        <v>0</v>
      </c>
      <c r="J740">
        <v>2.33</v>
      </c>
      <c r="K740" t="s">
        <v>1295</v>
      </c>
    </row>
    <row r="741" outlineLevel="2" spans="1:11">
      <c r="A741">
        <v>13</v>
      </c>
      <c r="B741" t="s">
        <v>1293</v>
      </c>
      <c r="C741" t="s">
        <v>806</v>
      </c>
      <c r="D741" t="s">
        <v>1294</v>
      </c>
      <c r="E741">
        <v>2500</v>
      </c>
      <c r="F741">
        <v>193.9</v>
      </c>
      <c r="G741">
        <v>0.012</v>
      </c>
      <c r="H741">
        <v>2.33</v>
      </c>
      <c r="I741">
        <v>0</v>
      </c>
      <c r="J741">
        <v>2.33</v>
      </c>
      <c r="K741" t="s">
        <v>1295</v>
      </c>
    </row>
    <row r="742" outlineLevel="1" spans="1:11">
      <c r="B742" s="131" t="s">
        <v>1296</v>
      </c>
      <c r="J742">
        <f>SUBTOTAL(9,J736:J741)</f>
        <v>13.98</v>
      </c>
      <c r="K742">
        <f>SUBTOTAL(9,K736:K741)</f>
        <v>0</v>
      </c>
    </row>
    <row r="743" outlineLevel="2" spans="1:11">
      <c r="A743">
        <v>159</v>
      </c>
      <c r="B743" t="s">
        <v>139</v>
      </c>
      <c r="C743" t="s">
        <v>806</v>
      </c>
      <c r="D743" t="s">
        <v>140</v>
      </c>
      <c r="E743">
        <v>2861.17</v>
      </c>
      <c r="F743">
        <v>3920.55</v>
      </c>
      <c r="G743">
        <v>0.006</v>
      </c>
      <c r="H743">
        <v>23.52</v>
      </c>
      <c r="I743">
        <v>0</v>
      </c>
      <c r="J743">
        <v>23.52</v>
      </c>
      <c r="K743" t="s">
        <v>1297</v>
      </c>
    </row>
    <row r="744" outlineLevel="2" spans="1:11">
      <c r="A744">
        <v>28</v>
      </c>
      <c r="B744" t="s">
        <v>139</v>
      </c>
      <c r="C744" t="s">
        <v>806</v>
      </c>
      <c r="D744" t="s">
        <v>140</v>
      </c>
      <c r="E744">
        <v>2861.17</v>
      </c>
      <c r="F744">
        <v>3920.55</v>
      </c>
      <c r="G744">
        <v>0.006</v>
      </c>
      <c r="H744">
        <v>23.52</v>
      </c>
      <c r="I744">
        <v>0</v>
      </c>
      <c r="J744">
        <v>23.52</v>
      </c>
      <c r="K744" t="s">
        <v>1297</v>
      </c>
    </row>
    <row r="745" outlineLevel="2" spans="1:11">
      <c r="A745">
        <v>276</v>
      </c>
      <c r="B745" t="s">
        <v>139</v>
      </c>
      <c r="C745" t="s">
        <v>806</v>
      </c>
      <c r="D745" t="s">
        <v>140</v>
      </c>
      <c r="E745">
        <v>2861.17</v>
      </c>
      <c r="F745">
        <v>3920.55</v>
      </c>
      <c r="G745">
        <v>0.006</v>
      </c>
      <c r="H745">
        <v>23.52</v>
      </c>
      <c r="I745">
        <v>0</v>
      </c>
      <c r="J745">
        <v>23.52</v>
      </c>
      <c r="K745" t="s">
        <v>1297</v>
      </c>
    </row>
    <row r="746" outlineLevel="1" spans="1:11">
      <c r="B746" s="131" t="s">
        <v>1298</v>
      </c>
      <c r="J746">
        <f>SUBTOTAL(9,J743:J745)</f>
        <v>70.56</v>
      </c>
      <c r="K746">
        <f>SUBTOTAL(9,K743:K745)</f>
        <v>0</v>
      </c>
    </row>
    <row r="747" outlineLevel="2" spans="1:11">
      <c r="A747">
        <v>39</v>
      </c>
      <c r="B747" t="s">
        <v>1299</v>
      </c>
      <c r="C747" t="s">
        <v>806</v>
      </c>
      <c r="D747" t="s">
        <v>1300</v>
      </c>
      <c r="E747">
        <v>3467.33</v>
      </c>
      <c r="F747">
        <v>193.9</v>
      </c>
      <c r="G747">
        <v>0.012</v>
      </c>
      <c r="H747">
        <v>2.33</v>
      </c>
      <c r="I747">
        <v>0</v>
      </c>
      <c r="J747">
        <v>2.33</v>
      </c>
      <c r="K747" t="s">
        <v>1301</v>
      </c>
    </row>
    <row r="748" outlineLevel="2" spans="1:11">
      <c r="A748">
        <v>55</v>
      </c>
      <c r="B748" t="s">
        <v>1299</v>
      </c>
      <c r="C748" t="s">
        <v>806</v>
      </c>
      <c r="D748" t="s">
        <v>1300</v>
      </c>
      <c r="E748">
        <v>3467.33</v>
      </c>
      <c r="F748">
        <v>193.9</v>
      </c>
      <c r="G748">
        <v>0.012</v>
      </c>
      <c r="H748">
        <v>2.33</v>
      </c>
      <c r="I748">
        <v>0</v>
      </c>
      <c r="J748">
        <v>2.33</v>
      </c>
      <c r="K748" t="s">
        <v>1301</v>
      </c>
    </row>
    <row r="749" outlineLevel="2" spans="1:11">
      <c r="A749">
        <v>45</v>
      </c>
      <c r="B749" t="s">
        <v>1299</v>
      </c>
      <c r="C749" t="s">
        <v>806</v>
      </c>
      <c r="D749" t="s">
        <v>1300</v>
      </c>
      <c r="E749">
        <v>3467.33</v>
      </c>
      <c r="F749">
        <v>193.9</v>
      </c>
      <c r="G749">
        <v>0.012</v>
      </c>
      <c r="H749">
        <v>2.33</v>
      </c>
      <c r="I749">
        <v>0</v>
      </c>
      <c r="J749">
        <v>2.33</v>
      </c>
      <c r="K749" t="s">
        <v>1301</v>
      </c>
    </row>
    <row r="750" outlineLevel="1" spans="1:11">
      <c r="B750" s="131" t="s">
        <v>1302</v>
      </c>
      <c r="J750">
        <f>SUBTOTAL(9,J747:J749)</f>
        <v>6.99</v>
      </c>
      <c r="K750">
        <f>SUBTOTAL(9,K747:K749)</f>
        <v>0</v>
      </c>
    </row>
    <row r="751" outlineLevel="2" spans="1:11">
      <c r="A751">
        <v>29</v>
      </c>
      <c r="B751" t="s">
        <v>1303</v>
      </c>
      <c r="C751" t="s">
        <v>806</v>
      </c>
      <c r="D751" t="s">
        <v>1304</v>
      </c>
      <c r="E751">
        <v>3441.6</v>
      </c>
      <c r="F751">
        <v>193.9</v>
      </c>
      <c r="G751">
        <v>0.012</v>
      </c>
      <c r="H751">
        <v>2.33</v>
      </c>
      <c r="I751">
        <v>0</v>
      </c>
      <c r="J751">
        <v>2.33</v>
      </c>
      <c r="K751" t="s">
        <v>1305</v>
      </c>
    </row>
    <row r="752" outlineLevel="2" spans="1:11">
      <c r="A752">
        <v>44</v>
      </c>
      <c r="B752" t="s">
        <v>1303</v>
      </c>
      <c r="C752" t="s">
        <v>806</v>
      </c>
      <c r="D752" t="s">
        <v>1304</v>
      </c>
      <c r="E752">
        <v>3441.6</v>
      </c>
      <c r="F752">
        <v>193.9</v>
      </c>
      <c r="G752">
        <v>0.012</v>
      </c>
      <c r="H752">
        <v>2.33</v>
      </c>
      <c r="I752">
        <v>0</v>
      </c>
      <c r="J752">
        <v>2.33</v>
      </c>
      <c r="K752" t="s">
        <v>1305</v>
      </c>
    </row>
    <row r="753" outlineLevel="1" spans="1:11">
      <c r="B753" s="131" t="s">
        <v>1306</v>
      </c>
      <c r="J753">
        <f>SUBTOTAL(9,J751:J752)</f>
        <v>4.66</v>
      </c>
      <c r="K753">
        <f>SUBTOTAL(9,K751:K752)</f>
        <v>0</v>
      </c>
    </row>
    <row r="754" outlineLevel="2" spans="1:11">
      <c r="A754">
        <v>7</v>
      </c>
      <c r="B754" t="s">
        <v>1307</v>
      </c>
      <c r="C754" t="s">
        <v>806</v>
      </c>
      <c r="D754" t="s">
        <v>1308</v>
      </c>
      <c r="E754">
        <v>3820</v>
      </c>
      <c r="F754">
        <v>100.55</v>
      </c>
      <c r="G754">
        <v>0.012</v>
      </c>
      <c r="H754">
        <v>1.21</v>
      </c>
      <c r="I754">
        <v>0</v>
      </c>
      <c r="J754">
        <v>1.21</v>
      </c>
      <c r="K754" t="s">
        <v>1309</v>
      </c>
    </row>
    <row r="755" outlineLevel="1" spans="1:11">
      <c r="B755" s="131" t="s">
        <v>1310</v>
      </c>
      <c r="J755">
        <f>SUBTOTAL(9,J754)</f>
        <v>1.21</v>
      </c>
      <c r="K755">
        <f>SUBTOTAL(9,K754)</f>
        <v>0</v>
      </c>
    </row>
    <row r="756" outlineLevel="2" spans="1:11">
      <c r="A756">
        <v>168</v>
      </c>
      <c r="B756" t="s">
        <v>648</v>
      </c>
      <c r="C756" t="s">
        <v>806</v>
      </c>
      <c r="D756" t="s">
        <v>649</v>
      </c>
      <c r="E756">
        <v>2956.93</v>
      </c>
      <c r="F756">
        <v>3920.55</v>
      </c>
      <c r="G756">
        <v>0.006</v>
      </c>
      <c r="H756">
        <v>23.52</v>
      </c>
      <c r="I756">
        <v>0</v>
      </c>
      <c r="J756">
        <v>23.52</v>
      </c>
      <c r="K756" t="s">
        <v>1311</v>
      </c>
    </row>
    <row r="757" outlineLevel="2" spans="1:11">
      <c r="A757">
        <v>183</v>
      </c>
      <c r="B757" t="s">
        <v>648</v>
      </c>
      <c r="C757" t="s">
        <v>806</v>
      </c>
      <c r="D757" t="s">
        <v>649</v>
      </c>
      <c r="E757">
        <v>2956.93</v>
      </c>
      <c r="F757">
        <v>3920.55</v>
      </c>
      <c r="G757">
        <v>0.006</v>
      </c>
      <c r="H757">
        <v>23.52</v>
      </c>
      <c r="I757">
        <v>0</v>
      </c>
      <c r="J757">
        <v>23.52</v>
      </c>
      <c r="K757" t="s">
        <v>1311</v>
      </c>
    </row>
    <row r="758" outlineLevel="2" spans="1:11">
      <c r="A758">
        <v>98</v>
      </c>
      <c r="B758" t="s">
        <v>648</v>
      </c>
      <c r="C758" t="s">
        <v>806</v>
      </c>
      <c r="D758" t="s">
        <v>649</v>
      </c>
      <c r="E758">
        <v>2956.93</v>
      </c>
      <c r="F758">
        <v>3920.55</v>
      </c>
      <c r="G758">
        <v>0.006</v>
      </c>
      <c r="H758">
        <v>23.52</v>
      </c>
      <c r="I758">
        <v>0</v>
      </c>
      <c r="J758">
        <v>23.52</v>
      </c>
      <c r="K758" t="s">
        <v>1311</v>
      </c>
    </row>
    <row r="759" outlineLevel="1" spans="1:11">
      <c r="B759" s="131" t="s">
        <v>1312</v>
      </c>
      <c r="J759">
        <f>SUBTOTAL(9,J756:J758)</f>
        <v>70.56</v>
      </c>
      <c r="K759">
        <f>SUBTOTAL(9,K756:K758)</f>
        <v>0</v>
      </c>
    </row>
    <row r="760" outlineLevel="2" spans="1:11">
      <c r="A760">
        <v>57</v>
      </c>
      <c r="B760" t="s">
        <v>504</v>
      </c>
      <c r="C760" t="s">
        <v>806</v>
      </c>
      <c r="D760" t="s">
        <v>505</v>
      </c>
      <c r="E760">
        <v>3070.88</v>
      </c>
      <c r="F760">
        <v>3920.55</v>
      </c>
      <c r="G760">
        <v>0.006</v>
      </c>
      <c r="H760">
        <v>23.52</v>
      </c>
      <c r="I760">
        <v>0</v>
      </c>
      <c r="J760">
        <v>23.52</v>
      </c>
      <c r="K760" t="s">
        <v>1313</v>
      </c>
    </row>
    <row r="761" outlineLevel="2" spans="1:11">
      <c r="A761">
        <v>267</v>
      </c>
      <c r="B761" t="s">
        <v>504</v>
      </c>
      <c r="C761" t="s">
        <v>806</v>
      </c>
      <c r="D761" t="s">
        <v>505</v>
      </c>
      <c r="E761">
        <v>3070.88</v>
      </c>
      <c r="F761">
        <v>3920.55</v>
      </c>
      <c r="G761">
        <v>0.006</v>
      </c>
      <c r="H761">
        <v>23.52</v>
      </c>
      <c r="I761">
        <v>0</v>
      </c>
      <c r="J761">
        <v>23.52</v>
      </c>
      <c r="K761" t="s">
        <v>1313</v>
      </c>
    </row>
    <row r="762" outlineLevel="2" spans="1:11">
      <c r="A762">
        <v>139</v>
      </c>
      <c r="B762" t="s">
        <v>504</v>
      </c>
      <c r="C762" t="s">
        <v>806</v>
      </c>
      <c r="D762" t="s">
        <v>505</v>
      </c>
      <c r="E762">
        <v>3070.88</v>
      </c>
      <c r="F762">
        <v>3920.55</v>
      </c>
      <c r="G762">
        <v>0.006</v>
      </c>
      <c r="H762">
        <v>23.52</v>
      </c>
      <c r="I762">
        <v>0</v>
      </c>
      <c r="J762">
        <v>23.52</v>
      </c>
      <c r="K762" t="s">
        <v>1313</v>
      </c>
    </row>
    <row r="763" outlineLevel="1" spans="1:11">
      <c r="B763" s="131" t="s">
        <v>1314</v>
      </c>
      <c r="J763">
        <f>SUBTOTAL(9,J760:J762)</f>
        <v>70.56</v>
      </c>
      <c r="K763">
        <f>SUBTOTAL(9,K760:K762)</f>
        <v>0</v>
      </c>
    </row>
    <row r="764" outlineLevel="2" spans="1:11">
      <c r="A764">
        <v>271</v>
      </c>
      <c r="B764" t="s">
        <v>243</v>
      </c>
      <c r="C764" t="s">
        <v>806</v>
      </c>
      <c r="D764" t="s">
        <v>244</v>
      </c>
      <c r="E764">
        <v>4200</v>
      </c>
      <c r="F764">
        <v>4200</v>
      </c>
      <c r="G764">
        <v>0.006</v>
      </c>
      <c r="H764">
        <v>25.2</v>
      </c>
      <c r="I764">
        <v>0</v>
      </c>
      <c r="J764">
        <v>25.2</v>
      </c>
      <c r="K764" t="s">
        <v>1315</v>
      </c>
    </row>
    <row r="765" outlineLevel="2" spans="1:11">
      <c r="A765">
        <v>93</v>
      </c>
      <c r="B765" t="s">
        <v>243</v>
      </c>
      <c r="C765" t="s">
        <v>806</v>
      </c>
      <c r="D765" t="s">
        <v>244</v>
      </c>
      <c r="E765">
        <v>4200</v>
      </c>
      <c r="F765">
        <v>4200</v>
      </c>
      <c r="G765">
        <v>0.006</v>
      </c>
      <c r="H765">
        <v>25.2</v>
      </c>
      <c r="I765">
        <v>0</v>
      </c>
      <c r="J765">
        <v>25.2</v>
      </c>
      <c r="K765" t="s">
        <v>1315</v>
      </c>
    </row>
    <row r="766" outlineLevel="2" spans="1:11">
      <c r="A766">
        <v>251</v>
      </c>
      <c r="B766" t="s">
        <v>243</v>
      </c>
      <c r="C766" t="s">
        <v>806</v>
      </c>
      <c r="D766" t="s">
        <v>244</v>
      </c>
      <c r="E766">
        <v>4200</v>
      </c>
      <c r="F766">
        <v>4200</v>
      </c>
      <c r="G766">
        <v>0.006</v>
      </c>
      <c r="H766">
        <v>25.2</v>
      </c>
      <c r="I766">
        <v>0</v>
      </c>
      <c r="J766">
        <v>25.2</v>
      </c>
      <c r="K766" t="s">
        <v>1315</v>
      </c>
    </row>
    <row r="767" outlineLevel="1" spans="1:11">
      <c r="B767" s="131" t="s">
        <v>1316</v>
      </c>
      <c r="J767">
        <f>SUBTOTAL(9,J764:J766)</f>
        <v>75.6</v>
      </c>
      <c r="K767">
        <f>SUBTOTAL(9,K764:K766)</f>
        <v>0</v>
      </c>
    </row>
    <row r="768" outlineLevel="2" spans="1:11">
      <c r="A768">
        <v>97</v>
      </c>
      <c r="B768" t="s">
        <v>410</v>
      </c>
      <c r="C768" t="s">
        <v>806</v>
      </c>
      <c r="D768" t="s">
        <v>411</v>
      </c>
      <c r="E768">
        <v>3282.98</v>
      </c>
      <c r="F768">
        <v>3920.55</v>
      </c>
      <c r="G768">
        <v>0.006</v>
      </c>
      <c r="H768">
        <v>23.52</v>
      </c>
      <c r="I768">
        <v>0</v>
      </c>
      <c r="J768">
        <v>23.52</v>
      </c>
      <c r="K768" t="s">
        <v>1317</v>
      </c>
    </row>
    <row r="769" outlineLevel="2" spans="1:11">
      <c r="A769">
        <v>113</v>
      </c>
      <c r="B769" t="s">
        <v>410</v>
      </c>
      <c r="C769" t="s">
        <v>806</v>
      </c>
      <c r="D769" t="s">
        <v>411</v>
      </c>
      <c r="E769">
        <v>3282.98</v>
      </c>
      <c r="F769">
        <v>3920.55</v>
      </c>
      <c r="G769">
        <v>0.006</v>
      </c>
      <c r="H769">
        <v>23.52</v>
      </c>
      <c r="I769">
        <v>0</v>
      </c>
      <c r="J769">
        <v>23.52</v>
      </c>
      <c r="K769" t="s">
        <v>1317</v>
      </c>
    </row>
    <row r="770" outlineLevel="2" spans="1:11">
      <c r="A770">
        <v>197</v>
      </c>
      <c r="B770" t="s">
        <v>410</v>
      </c>
      <c r="C770" t="s">
        <v>806</v>
      </c>
      <c r="D770" t="s">
        <v>411</v>
      </c>
      <c r="E770">
        <v>3282.98</v>
      </c>
      <c r="F770">
        <v>3920.55</v>
      </c>
      <c r="G770">
        <v>0.006</v>
      </c>
      <c r="H770">
        <v>23.52</v>
      </c>
      <c r="I770">
        <v>0</v>
      </c>
      <c r="J770">
        <v>23.52</v>
      </c>
      <c r="K770" t="s">
        <v>1317</v>
      </c>
    </row>
    <row r="771" outlineLevel="1" spans="1:11">
      <c r="B771" s="131" t="s">
        <v>1318</v>
      </c>
      <c r="J771">
        <f>SUBTOTAL(9,J768:J770)</f>
        <v>70.56</v>
      </c>
      <c r="K771">
        <f>SUBTOTAL(9,K768:K770)</f>
        <v>0</v>
      </c>
    </row>
    <row r="772" outlineLevel="2" spans="1:11">
      <c r="A772">
        <v>52</v>
      </c>
      <c r="B772" t="s">
        <v>1319</v>
      </c>
      <c r="C772" t="s">
        <v>806</v>
      </c>
      <c r="D772" t="s">
        <v>1320</v>
      </c>
      <c r="E772">
        <v>3460.05</v>
      </c>
      <c r="F772">
        <v>193.9</v>
      </c>
      <c r="G772">
        <v>0.012</v>
      </c>
      <c r="H772">
        <v>2.33</v>
      </c>
      <c r="I772">
        <v>0</v>
      </c>
      <c r="J772">
        <v>2.33</v>
      </c>
      <c r="K772" t="s">
        <v>1321</v>
      </c>
    </row>
    <row r="773" outlineLevel="2" spans="1:11">
      <c r="A773">
        <v>15</v>
      </c>
      <c r="B773" t="s">
        <v>1319</v>
      </c>
      <c r="C773" t="s">
        <v>806</v>
      </c>
      <c r="D773" t="s">
        <v>1320</v>
      </c>
      <c r="E773">
        <v>3460.05</v>
      </c>
      <c r="F773">
        <v>193.9</v>
      </c>
      <c r="G773">
        <v>0.012</v>
      </c>
      <c r="H773">
        <v>2.33</v>
      </c>
      <c r="I773">
        <v>0</v>
      </c>
      <c r="J773">
        <v>2.33</v>
      </c>
      <c r="K773" t="s">
        <v>1321</v>
      </c>
    </row>
    <row r="774" outlineLevel="2" spans="1:11">
      <c r="A774">
        <v>22</v>
      </c>
      <c r="B774" t="s">
        <v>1319</v>
      </c>
      <c r="C774" t="s">
        <v>806</v>
      </c>
      <c r="D774" t="s">
        <v>1320</v>
      </c>
      <c r="E774">
        <v>3460.05</v>
      </c>
      <c r="F774">
        <v>193.9</v>
      </c>
      <c r="G774">
        <v>0.012</v>
      </c>
      <c r="H774">
        <v>2.33</v>
      </c>
      <c r="I774">
        <v>0</v>
      </c>
      <c r="J774">
        <v>2.33</v>
      </c>
      <c r="K774" t="s">
        <v>1321</v>
      </c>
    </row>
    <row r="775" outlineLevel="1" spans="1:11">
      <c r="B775" s="131" t="s">
        <v>1322</v>
      </c>
      <c r="J775">
        <f>SUBTOTAL(9,J772:J774)</f>
        <v>6.99</v>
      </c>
      <c r="K775">
        <f>SUBTOTAL(9,K772:K774)</f>
        <v>0</v>
      </c>
    </row>
    <row r="776" outlineLevel="2" spans="1:11">
      <c r="A776">
        <v>226</v>
      </c>
      <c r="B776" t="s">
        <v>514</v>
      </c>
      <c r="C776" t="s">
        <v>806</v>
      </c>
      <c r="D776" t="s">
        <v>515</v>
      </c>
      <c r="E776">
        <v>3468</v>
      </c>
      <c r="F776">
        <v>3920.55</v>
      </c>
      <c r="G776">
        <v>0.006</v>
      </c>
      <c r="H776">
        <v>23.52</v>
      </c>
      <c r="I776">
        <v>0</v>
      </c>
      <c r="J776">
        <v>23.52</v>
      </c>
      <c r="K776" t="s">
        <v>1323</v>
      </c>
    </row>
    <row r="777" outlineLevel="2" spans="1:11">
      <c r="A777">
        <v>111</v>
      </c>
      <c r="B777" t="s">
        <v>514</v>
      </c>
      <c r="C777" t="s">
        <v>806</v>
      </c>
      <c r="D777" t="s">
        <v>515</v>
      </c>
      <c r="E777">
        <v>3468</v>
      </c>
      <c r="F777">
        <v>3920.55</v>
      </c>
      <c r="G777">
        <v>0.006</v>
      </c>
      <c r="H777">
        <v>23.52</v>
      </c>
      <c r="I777">
        <v>0</v>
      </c>
      <c r="J777">
        <v>23.52</v>
      </c>
      <c r="K777" t="s">
        <v>1323</v>
      </c>
    </row>
    <row r="778" outlineLevel="2" spans="1:11">
      <c r="A778">
        <v>21</v>
      </c>
      <c r="B778" t="s">
        <v>514</v>
      </c>
      <c r="C778" t="s">
        <v>806</v>
      </c>
      <c r="D778" t="s">
        <v>515</v>
      </c>
      <c r="E778">
        <v>3468</v>
      </c>
      <c r="F778">
        <v>3920.55</v>
      </c>
      <c r="G778">
        <v>0.006</v>
      </c>
      <c r="H778">
        <v>23.52</v>
      </c>
      <c r="I778">
        <v>0</v>
      </c>
      <c r="J778">
        <v>23.52</v>
      </c>
      <c r="K778" t="s">
        <v>1323</v>
      </c>
    </row>
    <row r="779" outlineLevel="1" spans="1:11">
      <c r="B779" s="131" t="s">
        <v>1324</v>
      </c>
      <c r="J779">
        <f>SUBTOTAL(9,J776:J778)</f>
        <v>70.56</v>
      </c>
      <c r="K779">
        <f>SUBTOTAL(9,K776:K778)</f>
        <v>0</v>
      </c>
    </row>
    <row r="780" outlineLevel="2" spans="1:11">
      <c r="A780">
        <v>20</v>
      </c>
      <c r="B780" t="s">
        <v>251</v>
      </c>
      <c r="C780" t="s">
        <v>806</v>
      </c>
      <c r="D780" t="s">
        <v>252</v>
      </c>
      <c r="E780">
        <v>3002.69</v>
      </c>
      <c r="F780">
        <v>3920.55</v>
      </c>
      <c r="G780">
        <v>0.006</v>
      </c>
      <c r="H780">
        <v>23.52</v>
      </c>
      <c r="I780">
        <v>0</v>
      </c>
      <c r="J780">
        <v>23.52</v>
      </c>
      <c r="K780" t="s">
        <v>1325</v>
      </c>
    </row>
    <row r="781" outlineLevel="2" spans="1:11">
      <c r="A781">
        <v>206</v>
      </c>
      <c r="B781" t="s">
        <v>251</v>
      </c>
      <c r="C781" t="s">
        <v>806</v>
      </c>
      <c r="D781" t="s">
        <v>252</v>
      </c>
      <c r="E781">
        <v>3002.69</v>
      </c>
      <c r="F781">
        <v>3920.55</v>
      </c>
      <c r="G781">
        <v>0.006</v>
      </c>
      <c r="H781">
        <v>23.52</v>
      </c>
      <c r="I781">
        <v>0</v>
      </c>
      <c r="J781">
        <v>23.52</v>
      </c>
      <c r="K781" t="s">
        <v>1325</v>
      </c>
    </row>
    <row r="782" outlineLevel="2" spans="1:11">
      <c r="A782">
        <v>190</v>
      </c>
      <c r="B782" t="s">
        <v>251</v>
      </c>
      <c r="C782" t="s">
        <v>806</v>
      </c>
      <c r="D782" t="s">
        <v>252</v>
      </c>
      <c r="E782">
        <v>3002.69</v>
      </c>
      <c r="F782">
        <v>3920.55</v>
      </c>
      <c r="G782">
        <v>0.006</v>
      </c>
      <c r="H782">
        <v>23.52</v>
      </c>
      <c r="I782">
        <v>0</v>
      </c>
      <c r="J782">
        <v>23.52</v>
      </c>
      <c r="K782" t="s">
        <v>1325</v>
      </c>
    </row>
    <row r="783" outlineLevel="1" spans="1:11">
      <c r="B783" s="131" t="s">
        <v>1326</v>
      </c>
      <c r="J783">
        <f>SUBTOTAL(9,J780:J782)</f>
        <v>70.56</v>
      </c>
      <c r="K783">
        <f>SUBTOTAL(9,K780:K782)</f>
        <v>0</v>
      </c>
    </row>
    <row r="784" outlineLevel="2" spans="1:11">
      <c r="A784">
        <v>231</v>
      </c>
      <c r="B784" t="s">
        <v>285</v>
      </c>
      <c r="C784" t="s">
        <v>806</v>
      </c>
      <c r="D784" t="s">
        <v>286</v>
      </c>
      <c r="E784">
        <v>3023.21</v>
      </c>
      <c r="F784">
        <v>3920.55</v>
      </c>
      <c r="G784">
        <v>0.006</v>
      </c>
      <c r="H784">
        <v>23.52</v>
      </c>
      <c r="I784">
        <v>0</v>
      </c>
      <c r="J784">
        <v>23.52</v>
      </c>
      <c r="K784" t="s">
        <v>1327</v>
      </c>
    </row>
    <row r="785" outlineLevel="2" spans="1:11">
      <c r="A785">
        <v>152</v>
      </c>
      <c r="B785" t="s">
        <v>285</v>
      </c>
      <c r="C785" t="s">
        <v>806</v>
      </c>
      <c r="D785" t="s">
        <v>286</v>
      </c>
      <c r="E785">
        <v>3023.21</v>
      </c>
      <c r="F785">
        <v>3920.55</v>
      </c>
      <c r="G785">
        <v>0.006</v>
      </c>
      <c r="H785">
        <v>23.52</v>
      </c>
      <c r="I785">
        <v>0</v>
      </c>
      <c r="J785">
        <v>23.52</v>
      </c>
      <c r="K785" t="s">
        <v>1327</v>
      </c>
    </row>
    <row r="786" outlineLevel="2" spans="1:11">
      <c r="A786">
        <v>191</v>
      </c>
      <c r="B786" t="s">
        <v>285</v>
      </c>
      <c r="C786" t="s">
        <v>806</v>
      </c>
      <c r="D786" t="s">
        <v>286</v>
      </c>
      <c r="E786">
        <v>3023.21</v>
      </c>
      <c r="F786">
        <v>3920.55</v>
      </c>
      <c r="G786">
        <v>0.006</v>
      </c>
      <c r="H786">
        <v>23.52</v>
      </c>
      <c r="I786">
        <v>0</v>
      </c>
      <c r="J786">
        <v>23.52</v>
      </c>
      <c r="K786" t="s">
        <v>1327</v>
      </c>
    </row>
    <row r="787" outlineLevel="1" spans="1:11">
      <c r="B787" s="131" t="s">
        <v>1328</v>
      </c>
      <c r="J787">
        <f>SUBTOTAL(9,J784:J786)</f>
        <v>70.56</v>
      </c>
      <c r="K787">
        <f>SUBTOTAL(9,K784:K786)</f>
        <v>0</v>
      </c>
    </row>
    <row r="788" outlineLevel="2" spans="1:11">
      <c r="A788">
        <v>270</v>
      </c>
      <c r="B788" t="s">
        <v>462</v>
      </c>
      <c r="C788" t="s">
        <v>806</v>
      </c>
      <c r="D788" t="s">
        <v>463</v>
      </c>
      <c r="E788">
        <v>3658.8</v>
      </c>
      <c r="F788">
        <v>3920.55</v>
      </c>
      <c r="G788">
        <v>0.006</v>
      </c>
      <c r="H788">
        <v>23.52</v>
      </c>
      <c r="I788">
        <v>0</v>
      </c>
      <c r="J788">
        <v>23.52</v>
      </c>
      <c r="K788" t="s">
        <v>1329</v>
      </c>
    </row>
    <row r="789" outlineLevel="2" spans="1:11">
      <c r="A789">
        <v>68</v>
      </c>
      <c r="B789" t="s">
        <v>462</v>
      </c>
      <c r="C789" t="s">
        <v>806</v>
      </c>
      <c r="D789" t="s">
        <v>463</v>
      </c>
      <c r="E789">
        <v>3658.8</v>
      </c>
      <c r="F789">
        <v>3920.55</v>
      </c>
      <c r="G789">
        <v>0.006</v>
      </c>
      <c r="H789">
        <v>23.52</v>
      </c>
      <c r="I789">
        <v>0</v>
      </c>
      <c r="J789">
        <v>23.52</v>
      </c>
      <c r="K789" t="s">
        <v>1329</v>
      </c>
    </row>
    <row r="790" outlineLevel="2" spans="1:11">
      <c r="A790">
        <v>134</v>
      </c>
      <c r="B790" t="s">
        <v>462</v>
      </c>
      <c r="C790" t="s">
        <v>806</v>
      </c>
      <c r="D790" t="s">
        <v>463</v>
      </c>
      <c r="E790">
        <v>3658.8</v>
      </c>
      <c r="F790">
        <v>3920.55</v>
      </c>
      <c r="G790">
        <v>0.006</v>
      </c>
      <c r="H790">
        <v>23.52</v>
      </c>
      <c r="I790">
        <v>0</v>
      </c>
      <c r="J790">
        <v>23.52</v>
      </c>
      <c r="K790" t="s">
        <v>1329</v>
      </c>
    </row>
    <row r="791" outlineLevel="1" spans="1:11">
      <c r="B791" s="131" t="s">
        <v>1330</v>
      </c>
      <c r="J791">
        <f>SUBTOTAL(9,J788:J790)</f>
        <v>70.56</v>
      </c>
      <c r="K791">
        <f>SUBTOTAL(9,K788:K790)</f>
        <v>0</v>
      </c>
    </row>
    <row r="792" outlineLevel="2" spans="1:11">
      <c r="A792">
        <v>166</v>
      </c>
      <c r="B792" t="s">
        <v>287</v>
      </c>
      <c r="C792" t="s">
        <v>806</v>
      </c>
      <c r="D792" t="s">
        <v>288</v>
      </c>
      <c r="E792">
        <v>3200.6</v>
      </c>
      <c r="F792">
        <v>3920.55</v>
      </c>
      <c r="G792">
        <v>0.006</v>
      </c>
      <c r="H792">
        <v>23.52</v>
      </c>
      <c r="I792">
        <v>0</v>
      </c>
      <c r="J792">
        <v>23.52</v>
      </c>
      <c r="K792" t="s">
        <v>1331</v>
      </c>
    </row>
    <row r="793" outlineLevel="2" spans="1:11">
      <c r="A793">
        <v>207</v>
      </c>
      <c r="B793" t="s">
        <v>287</v>
      </c>
      <c r="C793" t="s">
        <v>806</v>
      </c>
      <c r="D793" t="s">
        <v>288</v>
      </c>
      <c r="E793">
        <v>3200.6</v>
      </c>
      <c r="F793">
        <v>3920.55</v>
      </c>
      <c r="G793">
        <v>0.006</v>
      </c>
      <c r="H793">
        <v>23.52</v>
      </c>
      <c r="I793">
        <v>0</v>
      </c>
      <c r="J793">
        <v>23.52</v>
      </c>
      <c r="K793" t="s">
        <v>1331</v>
      </c>
    </row>
    <row r="794" outlineLevel="2" spans="1:11">
      <c r="A794">
        <v>99</v>
      </c>
      <c r="B794" t="s">
        <v>287</v>
      </c>
      <c r="C794" t="s">
        <v>806</v>
      </c>
      <c r="D794" t="s">
        <v>288</v>
      </c>
      <c r="E794">
        <v>3200.6</v>
      </c>
      <c r="F794">
        <v>3920.55</v>
      </c>
      <c r="G794">
        <v>0.006</v>
      </c>
      <c r="H794">
        <v>23.52</v>
      </c>
      <c r="I794">
        <v>0</v>
      </c>
      <c r="J794">
        <v>23.52</v>
      </c>
      <c r="K794" t="s">
        <v>1331</v>
      </c>
    </row>
    <row r="795" outlineLevel="1" spans="1:11">
      <c r="B795" s="131" t="s">
        <v>1332</v>
      </c>
      <c r="J795">
        <f>SUBTOTAL(9,J792:J794)</f>
        <v>70.56</v>
      </c>
      <c r="K795">
        <f>SUBTOTAL(9,K792:K794)</f>
        <v>0</v>
      </c>
    </row>
    <row r="796" outlineLevel="2" spans="1:11">
      <c r="A796">
        <v>285</v>
      </c>
      <c r="B796" t="s">
        <v>317</v>
      </c>
      <c r="C796" t="s">
        <v>806</v>
      </c>
      <c r="D796" t="s">
        <v>318</v>
      </c>
      <c r="E796">
        <v>3605.68</v>
      </c>
      <c r="F796">
        <v>3920.55</v>
      </c>
      <c r="G796">
        <v>0.006</v>
      </c>
      <c r="H796">
        <v>23.52</v>
      </c>
      <c r="I796">
        <v>0</v>
      </c>
      <c r="J796">
        <v>23.52</v>
      </c>
      <c r="K796" t="s">
        <v>1333</v>
      </c>
    </row>
    <row r="797" outlineLevel="2" spans="1:11">
      <c r="A797">
        <v>236</v>
      </c>
      <c r="B797" t="s">
        <v>317</v>
      </c>
      <c r="C797" t="s">
        <v>806</v>
      </c>
      <c r="D797" t="s">
        <v>318</v>
      </c>
      <c r="E797">
        <v>3605.68</v>
      </c>
      <c r="F797">
        <v>3920.55</v>
      </c>
      <c r="G797">
        <v>0.006</v>
      </c>
      <c r="H797">
        <v>23.52</v>
      </c>
      <c r="I797">
        <v>0</v>
      </c>
      <c r="J797">
        <v>23.52</v>
      </c>
      <c r="K797" t="s">
        <v>1333</v>
      </c>
    </row>
    <row r="798" outlineLevel="2" spans="1:11">
      <c r="A798">
        <v>143</v>
      </c>
      <c r="B798" t="s">
        <v>317</v>
      </c>
      <c r="C798" t="s">
        <v>806</v>
      </c>
      <c r="D798" t="s">
        <v>318</v>
      </c>
      <c r="E798">
        <v>3605.68</v>
      </c>
      <c r="F798">
        <v>3920.55</v>
      </c>
      <c r="G798">
        <v>0.006</v>
      </c>
      <c r="H798">
        <v>23.52</v>
      </c>
      <c r="I798">
        <v>0</v>
      </c>
      <c r="J798">
        <v>23.52</v>
      </c>
      <c r="K798" t="s">
        <v>1333</v>
      </c>
    </row>
    <row r="799" outlineLevel="1" spans="1:11">
      <c r="B799" s="131" t="s">
        <v>1334</v>
      </c>
      <c r="J799">
        <f>SUBTOTAL(9,J796:J798)</f>
        <v>70.56</v>
      </c>
      <c r="K799">
        <f>SUBTOTAL(9,K796:K798)</f>
        <v>0</v>
      </c>
    </row>
    <row r="800" outlineLevel="2" spans="1:11">
      <c r="A800">
        <v>186</v>
      </c>
      <c r="B800" t="s">
        <v>289</v>
      </c>
      <c r="C800" t="s">
        <v>806</v>
      </c>
      <c r="D800" t="s">
        <v>290</v>
      </c>
      <c r="E800">
        <v>3101.2</v>
      </c>
      <c r="F800">
        <v>3920.55</v>
      </c>
      <c r="G800">
        <v>0.006</v>
      </c>
      <c r="H800">
        <v>23.52</v>
      </c>
      <c r="I800">
        <v>0</v>
      </c>
      <c r="J800">
        <v>23.52</v>
      </c>
      <c r="K800" t="s">
        <v>1335</v>
      </c>
    </row>
    <row r="801" outlineLevel="2" spans="1:11">
      <c r="A801">
        <v>256</v>
      </c>
      <c r="B801" t="s">
        <v>289</v>
      </c>
      <c r="C801" t="s">
        <v>806</v>
      </c>
      <c r="D801" t="s">
        <v>290</v>
      </c>
      <c r="E801">
        <v>3101.2</v>
      </c>
      <c r="F801">
        <v>3920.55</v>
      </c>
      <c r="G801">
        <v>0.006</v>
      </c>
      <c r="H801">
        <v>23.52</v>
      </c>
      <c r="I801">
        <v>0</v>
      </c>
      <c r="J801">
        <v>23.52</v>
      </c>
      <c r="K801" t="s">
        <v>1335</v>
      </c>
    </row>
    <row r="802" outlineLevel="2" spans="1:11">
      <c r="A802">
        <v>273</v>
      </c>
      <c r="B802" t="s">
        <v>289</v>
      </c>
      <c r="C802" t="s">
        <v>806</v>
      </c>
      <c r="D802" t="s">
        <v>290</v>
      </c>
      <c r="E802">
        <v>3101.2</v>
      </c>
      <c r="F802">
        <v>3920.55</v>
      </c>
      <c r="G802">
        <v>0.006</v>
      </c>
      <c r="H802">
        <v>23.52</v>
      </c>
      <c r="I802">
        <v>0</v>
      </c>
      <c r="J802">
        <v>23.52</v>
      </c>
      <c r="K802" t="s">
        <v>1335</v>
      </c>
    </row>
    <row r="803" outlineLevel="1" spans="1:11">
      <c r="B803" s="131" t="s">
        <v>1336</v>
      </c>
      <c r="J803">
        <f>SUBTOTAL(9,J800:J802)</f>
        <v>70.56</v>
      </c>
      <c r="K803">
        <f>SUBTOTAL(9,K800:K802)</f>
        <v>0</v>
      </c>
    </row>
    <row r="804" outlineLevel="2" spans="1:11">
      <c r="A804">
        <v>70</v>
      </c>
      <c r="B804" t="s">
        <v>1337</v>
      </c>
      <c r="C804" t="s">
        <v>806</v>
      </c>
      <c r="D804" t="s">
        <v>1338</v>
      </c>
      <c r="E804">
        <v>2500</v>
      </c>
      <c r="F804">
        <v>193.9</v>
      </c>
      <c r="G804">
        <v>0.012</v>
      </c>
      <c r="H804">
        <v>2.33</v>
      </c>
      <c r="I804">
        <v>0</v>
      </c>
      <c r="J804">
        <v>2.33</v>
      </c>
      <c r="K804" t="s">
        <v>1339</v>
      </c>
    </row>
    <row r="805" outlineLevel="2" spans="1:11">
      <c r="A805">
        <v>17</v>
      </c>
      <c r="B805" t="s">
        <v>1337</v>
      </c>
      <c r="C805" t="s">
        <v>806</v>
      </c>
      <c r="D805" t="s">
        <v>1338</v>
      </c>
      <c r="E805">
        <v>2500</v>
      </c>
      <c r="F805">
        <v>193.9</v>
      </c>
      <c r="G805">
        <v>0.012</v>
      </c>
      <c r="H805">
        <v>2.33</v>
      </c>
      <c r="I805">
        <v>0</v>
      </c>
      <c r="J805">
        <v>2.33</v>
      </c>
      <c r="K805" t="s">
        <v>1339</v>
      </c>
    </row>
    <row r="806" outlineLevel="1" spans="1:11">
      <c r="B806" s="131" t="s">
        <v>1340</v>
      </c>
      <c r="J806">
        <f>SUBTOTAL(9,J804:J805)</f>
        <v>4.66</v>
      </c>
      <c r="K806">
        <f>SUBTOTAL(9,K804:K805)</f>
        <v>0</v>
      </c>
    </row>
    <row r="807" outlineLevel="2" spans="1:11">
      <c r="A807">
        <v>268</v>
      </c>
      <c r="B807" t="s">
        <v>408</v>
      </c>
      <c r="C807" t="s">
        <v>806</v>
      </c>
      <c r="D807" t="s">
        <v>409</v>
      </c>
      <c r="E807">
        <v>3278.09</v>
      </c>
      <c r="F807">
        <v>3920.55</v>
      </c>
      <c r="G807">
        <v>0.006</v>
      </c>
      <c r="H807">
        <v>23.52</v>
      </c>
      <c r="I807">
        <v>0</v>
      </c>
      <c r="J807">
        <v>23.52</v>
      </c>
      <c r="K807" t="s">
        <v>1341</v>
      </c>
    </row>
    <row r="808" outlineLevel="2" spans="1:11">
      <c r="A808">
        <v>223</v>
      </c>
      <c r="B808" t="s">
        <v>408</v>
      </c>
      <c r="C808" t="s">
        <v>806</v>
      </c>
      <c r="D808" t="s">
        <v>409</v>
      </c>
      <c r="E808">
        <v>3278.09</v>
      </c>
      <c r="F808">
        <v>3920.55</v>
      </c>
      <c r="G808">
        <v>0.006</v>
      </c>
      <c r="H808">
        <v>23.52</v>
      </c>
      <c r="I808">
        <v>0</v>
      </c>
      <c r="J808">
        <v>23.52</v>
      </c>
      <c r="K808" t="s">
        <v>1341</v>
      </c>
    </row>
    <row r="809" outlineLevel="1" spans="1:11">
      <c r="B809" s="131" t="s">
        <v>1342</v>
      </c>
      <c r="J809">
        <f>SUBTOTAL(9,J807:J808)</f>
        <v>47.04</v>
      </c>
      <c r="K809">
        <f>SUBTOTAL(9,K807:K808)</f>
        <v>0</v>
      </c>
    </row>
    <row r="810" outlineLevel="2" spans="1:11">
      <c r="A810">
        <v>11</v>
      </c>
      <c r="B810" t="s">
        <v>1343</v>
      </c>
      <c r="C810" t="s">
        <v>806</v>
      </c>
      <c r="D810" t="s">
        <v>1344</v>
      </c>
      <c r="E810">
        <v>2500</v>
      </c>
      <c r="F810">
        <v>193.9</v>
      </c>
      <c r="G810">
        <v>0.012</v>
      </c>
      <c r="H810">
        <v>2.33</v>
      </c>
      <c r="I810">
        <v>0</v>
      </c>
      <c r="J810">
        <v>2.33</v>
      </c>
      <c r="K810" t="s">
        <v>1345</v>
      </c>
    </row>
    <row r="811" outlineLevel="1" spans="1:11">
      <c r="B811" s="131" t="s">
        <v>1346</v>
      </c>
      <c r="J811">
        <f>SUBTOTAL(9,J810)</f>
        <v>2.33</v>
      </c>
      <c r="K811">
        <f>SUBTOTAL(9,K810)</f>
        <v>0</v>
      </c>
    </row>
    <row r="812" outlineLevel="2" spans="1:11">
      <c r="A812">
        <v>134</v>
      </c>
      <c r="B812" t="s">
        <v>437</v>
      </c>
      <c r="C812" t="s">
        <v>806</v>
      </c>
      <c r="D812" t="s">
        <v>438</v>
      </c>
      <c r="E812">
        <v>3631.38</v>
      </c>
      <c r="F812">
        <v>3920.55</v>
      </c>
      <c r="G812">
        <v>0.006</v>
      </c>
      <c r="H812">
        <v>23.52</v>
      </c>
      <c r="I812">
        <v>0</v>
      </c>
      <c r="J812">
        <v>23.52</v>
      </c>
      <c r="K812" t="s">
        <v>1347</v>
      </c>
    </row>
    <row r="813" outlineLevel="2" spans="1:11">
      <c r="A813">
        <v>108</v>
      </c>
      <c r="B813" t="s">
        <v>437</v>
      </c>
      <c r="C813" t="s">
        <v>806</v>
      </c>
      <c r="D813" t="s">
        <v>438</v>
      </c>
      <c r="E813">
        <v>3631.38</v>
      </c>
      <c r="F813">
        <v>3920.55</v>
      </c>
      <c r="G813">
        <v>0.006</v>
      </c>
      <c r="H813">
        <v>23.52</v>
      </c>
      <c r="I813">
        <v>0</v>
      </c>
      <c r="J813">
        <v>23.52</v>
      </c>
      <c r="K813" t="s">
        <v>1347</v>
      </c>
    </row>
    <row r="814" outlineLevel="2" spans="1:11">
      <c r="A814">
        <v>49</v>
      </c>
      <c r="B814" t="s">
        <v>437</v>
      </c>
      <c r="C814" t="s">
        <v>806</v>
      </c>
      <c r="D814" t="s">
        <v>438</v>
      </c>
      <c r="E814">
        <v>3631.38</v>
      </c>
      <c r="F814">
        <v>3920.55</v>
      </c>
      <c r="G814">
        <v>0.006</v>
      </c>
      <c r="H814">
        <v>23.52</v>
      </c>
      <c r="I814">
        <v>0</v>
      </c>
      <c r="J814">
        <v>23.52</v>
      </c>
      <c r="K814" t="s">
        <v>1347</v>
      </c>
    </row>
    <row r="815" outlineLevel="1" spans="1:11">
      <c r="B815" s="131" t="s">
        <v>1348</v>
      </c>
      <c r="J815">
        <f>SUBTOTAL(9,J812:J814)</f>
        <v>70.56</v>
      </c>
      <c r="K815">
        <f>SUBTOTAL(9,K812:K814)</f>
        <v>0</v>
      </c>
    </row>
    <row r="816" outlineLevel="2" spans="1:11">
      <c r="A816">
        <v>16</v>
      </c>
      <c r="B816" t="s">
        <v>644</v>
      </c>
      <c r="C816" t="s">
        <v>806</v>
      </c>
      <c r="D816" t="s">
        <v>645</v>
      </c>
      <c r="E816">
        <v>2578.37</v>
      </c>
      <c r="F816">
        <v>3920.55</v>
      </c>
      <c r="G816">
        <v>0.006</v>
      </c>
      <c r="H816">
        <v>23.52</v>
      </c>
      <c r="I816">
        <v>0</v>
      </c>
      <c r="J816">
        <v>23.52</v>
      </c>
      <c r="K816" t="s">
        <v>1349</v>
      </c>
    </row>
    <row r="817" outlineLevel="2" spans="1:11">
      <c r="A817">
        <v>46</v>
      </c>
      <c r="B817" t="s">
        <v>644</v>
      </c>
      <c r="C817" t="s">
        <v>806</v>
      </c>
      <c r="D817" t="s">
        <v>645</v>
      </c>
      <c r="E817">
        <v>2578.37</v>
      </c>
      <c r="F817">
        <v>3920.55</v>
      </c>
      <c r="G817">
        <v>0.006</v>
      </c>
      <c r="H817">
        <v>23.52</v>
      </c>
      <c r="I817">
        <v>0</v>
      </c>
      <c r="J817">
        <v>23.52</v>
      </c>
      <c r="K817" t="s">
        <v>1349</v>
      </c>
    </row>
    <row r="818" outlineLevel="2" spans="1:11">
      <c r="A818">
        <v>94</v>
      </c>
      <c r="B818" t="s">
        <v>644</v>
      </c>
      <c r="C818" t="s">
        <v>806</v>
      </c>
      <c r="D818" t="s">
        <v>645</v>
      </c>
      <c r="E818">
        <v>2578.37</v>
      </c>
      <c r="F818">
        <v>3920.55</v>
      </c>
      <c r="G818">
        <v>0.006</v>
      </c>
      <c r="H818">
        <v>23.52</v>
      </c>
      <c r="I818">
        <v>0</v>
      </c>
      <c r="J818">
        <v>23.52</v>
      </c>
      <c r="K818" t="s">
        <v>1349</v>
      </c>
    </row>
    <row r="819" outlineLevel="1" spans="1:11">
      <c r="B819" s="131" t="s">
        <v>1350</v>
      </c>
      <c r="J819">
        <f>SUBTOTAL(9,J816:J818)</f>
        <v>70.56</v>
      </c>
      <c r="K819">
        <f>SUBTOTAL(9,K816:K818)</f>
        <v>0</v>
      </c>
    </row>
    <row r="820" outlineLevel="2" spans="1:11">
      <c r="A820">
        <v>3</v>
      </c>
      <c r="B820" t="s">
        <v>1351</v>
      </c>
      <c r="C820" t="s">
        <v>806</v>
      </c>
      <c r="D820" t="s">
        <v>1352</v>
      </c>
      <c r="E820">
        <v>2500</v>
      </c>
      <c r="F820">
        <v>193.9</v>
      </c>
      <c r="G820">
        <v>0.012</v>
      </c>
      <c r="H820">
        <v>2.33</v>
      </c>
      <c r="I820">
        <v>0</v>
      </c>
      <c r="J820">
        <v>2.33</v>
      </c>
      <c r="K820" t="s">
        <v>1353</v>
      </c>
    </row>
    <row r="821" outlineLevel="2" spans="1:11">
      <c r="A821">
        <v>25</v>
      </c>
      <c r="B821" t="s">
        <v>1351</v>
      </c>
      <c r="C821" t="s">
        <v>806</v>
      </c>
      <c r="D821" t="s">
        <v>1352</v>
      </c>
      <c r="E821">
        <v>2500</v>
      </c>
      <c r="F821">
        <v>193.9</v>
      </c>
      <c r="G821">
        <v>0.012</v>
      </c>
      <c r="H821">
        <v>2.33</v>
      </c>
      <c r="I821">
        <v>0</v>
      </c>
      <c r="J821">
        <v>2.33</v>
      </c>
      <c r="K821" t="s">
        <v>1353</v>
      </c>
    </row>
    <row r="822" outlineLevel="2" spans="1:11">
      <c r="A822">
        <v>10</v>
      </c>
      <c r="B822" t="s">
        <v>1351</v>
      </c>
      <c r="C822" t="s">
        <v>806</v>
      </c>
      <c r="D822" t="s">
        <v>1352</v>
      </c>
      <c r="E822">
        <v>2500</v>
      </c>
      <c r="F822">
        <v>193.9</v>
      </c>
      <c r="G822">
        <v>0.012</v>
      </c>
      <c r="H822">
        <v>2.33</v>
      </c>
      <c r="I822">
        <v>0</v>
      </c>
      <c r="J822">
        <v>2.33</v>
      </c>
      <c r="K822" t="s">
        <v>1353</v>
      </c>
    </row>
    <row r="823" outlineLevel="1" spans="1:11">
      <c r="B823" s="131" t="s">
        <v>1354</v>
      </c>
      <c r="J823">
        <f>SUBTOTAL(9,J820:J822)</f>
        <v>6.99</v>
      </c>
      <c r="K823">
        <f>SUBTOTAL(9,K820:K822)</f>
        <v>0</v>
      </c>
    </row>
    <row r="824" outlineLevel="2" spans="1:11">
      <c r="A824">
        <v>4</v>
      </c>
      <c r="B824" t="s">
        <v>1355</v>
      </c>
      <c r="C824" t="s">
        <v>806</v>
      </c>
      <c r="D824" t="s">
        <v>1356</v>
      </c>
      <c r="E824">
        <v>2500</v>
      </c>
      <c r="F824">
        <v>193.9</v>
      </c>
      <c r="G824">
        <v>0.012</v>
      </c>
      <c r="H824">
        <v>2.33</v>
      </c>
      <c r="I824">
        <v>0</v>
      </c>
      <c r="J824">
        <v>2.33</v>
      </c>
      <c r="K824" t="s">
        <v>1357</v>
      </c>
    </row>
    <row r="825" outlineLevel="2" spans="1:11">
      <c r="A825">
        <v>16</v>
      </c>
      <c r="B825" t="s">
        <v>1355</v>
      </c>
      <c r="C825" t="s">
        <v>806</v>
      </c>
      <c r="D825" t="s">
        <v>1356</v>
      </c>
      <c r="E825">
        <v>2500</v>
      </c>
      <c r="F825">
        <v>193.9</v>
      </c>
      <c r="G825">
        <v>0.012</v>
      </c>
      <c r="H825">
        <v>2.33</v>
      </c>
      <c r="I825">
        <v>0</v>
      </c>
      <c r="J825">
        <v>2.33</v>
      </c>
      <c r="K825" t="s">
        <v>1357</v>
      </c>
    </row>
    <row r="826" outlineLevel="2" spans="1:11">
      <c r="A826">
        <v>12</v>
      </c>
      <c r="B826" t="s">
        <v>1355</v>
      </c>
      <c r="C826" t="s">
        <v>806</v>
      </c>
      <c r="D826" t="s">
        <v>1356</v>
      </c>
      <c r="E826">
        <v>2500</v>
      </c>
      <c r="F826">
        <v>193.9</v>
      </c>
      <c r="G826">
        <v>0.012</v>
      </c>
      <c r="H826">
        <v>2.33</v>
      </c>
      <c r="I826">
        <v>0</v>
      </c>
      <c r="J826">
        <v>2.33</v>
      </c>
      <c r="K826" t="s">
        <v>1357</v>
      </c>
    </row>
    <row r="827" outlineLevel="1" spans="1:11">
      <c r="B827" s="131" t="s">
        <v>1358</v>
      </c>
      <c r="J827">
        <f>SUBTOTAL(9,J824:J826)</f>
        <v>6.99</v>
      </c>
      <c r="K827">
        <f>SUBTOTAL(9,K824:K826)</f>
        <v>0</v>
      </c>
    </row>
    <row r="828" outlineLevel="2" spans="1:11">
      <c r="A828">
        <v>170</v>
      </c>
      <c r="B828" t="s">
        <v>356</v>
      </c>
      <c r="C828" t="s">
        <v>806</v>
      </c>
      <c r="D828" t="s">
        <v>357</v>
      </c>
      <c r="E828">
        <v>3119.63</v>
      </c>
      <c r="F828">
        <v>3920.55</v>
      </c>
      <c r="G828">
        <v>0.006</v>
      </c>
      <c r="H828">
        <v>23.52</v>
      </c>
      <c r="I828">
        <v>0</v>
      </c>
      <c r="J828">
        <v>23.52</v>
      </c>
      <c r="K828" t="s">
        <v>1359</v>
      </c>
    </row>
    <row r="829" outlineLevel="2" spans="1:11">
      <c r="A829">
        <v>249</v>
      </c>
      <c r="B829" t="s">
        <v>356</v>
      </c>
      <c r="C829" t="s">
        <v>806</v>
      </c>
      <c r="D829" t="s">
        <v>357</v>
      </c>
      <c r="E829">
        <v>3119.63</v>
      </c>
      <c r="F829">
        <v>3920.55</v>
      </c>
      <c r="G829">
        <v>0.006</v>
      </c>
      <c r="H829">
        <v>23.52</v>
      </c>
      <c r="I829">
        <v>0</v>
      </c>
      <c r="J829">
        <v>23.52</v>
      </c>
      <c r="K829" t="s">
        <v>1359</v>
      </c>
    </row>
    <row r="830" outlineLevel="2" spans="1:11">
      <c r="A830">
        <v>235</v>
      </c>
      <c r="B830" t="s">
        <v>356</v>
      </c>
      <c r="C830" t="s">
        <v>806</v>
      </c>
      <c r="D830" t="s">
        <v>357</v>
      </c>
      <c r="E830">
        <v>3119.63</v>
      </c>
      <c r="F830">
        <v>3920.55</v>
      </c>
      <c r="G830">
        <v>0.006</v>
      </c>
      <c r="H830">
        <v>23.52</v>
      </c>
      <c r="I830">
        <v>0</v>
      </c>
      <c r="J830">
        <v>23.52</v>
      </c>
      <c r="K830" t="s">
        <v>1359</v>
      </c>
    </row>
    <row r="831" outlineLevel="1" spans="1:11">
      <c r="B831" s="131" t="s">
        <v>1360</v>
      </c>
      <c r="J831">
        <f>SUBTOTAL(9,J828:J830)</f>
        <v>70.56</v>
      </c>
      <c r="K831">
        <f>SUBTOTAL(9,K828:K830)</f>
        <v>0</v>
      </c>
    </row>
    <row r="832" outlineLevel="2" spans="1:11">
      <c r="A832">
        <v>6</v>
      </c>
      <c r="B832" t="s">
        <v>763</v>
      </c>
      <c r="C832" t="s">
        <v>806</v>
      </c>
      <c r="D832" t="s">
        <v>764</v>
      </c>
      <c r="E832">
        <v>2500</v>
      </c>
      <c r="F832">
        <v>3920.55</v>
      </c>
      <c r="G832">
        <v>0.006</v>
      </c>
      <c r="H832">
        <v>23.52</v>
      </c>
      <c r="I832">
        <v>0</v>
      </c>
      <c r="J832">
        <v>23.52</v>
      </c>
      <c r="K832" t="s">
        <v>1361</v>
      </c>
    </row>
    <row r="833" outlineLevel="1" spans="1:11">
      <c r="B833" s="131" t="s">
        <v>1362</v>
      </c>
      <c r="J833">
        <f>SUBTOTAL(9,J832)</f>
        <v>23.52</v>
      </c>
      <c r="K833">
        <f>SUBTOTAL(9,K832)</f>
        <v>0</v>
      </c>
    </row>
    <row r="834" outlineLevel="2" spans="1:11">
      <c r="A834">
        <v>269</v>
      </c>
      <c r="B834" t="s">
        <v>200</v>
      </c>
      <c r="C834" t="s">
        <v>806</v>
      </c>
      <c r="D834" t="s">
        <v>201</v>
      </c>
      <c r="E834">
        <v>3323.61</v>
      </c>
      <c r="F834">
        <v>3920.55</v>
      </c>
      <c r="G834">
        <v>0.006</v>
      </c>
      <c r="H834">
        <v>23.52</v>
      </c>
      <c r="I834">
        <v>0</v>
      </c>
      <c r="J834">
        <v>23.52</v>
      </c>
      <c r="K834" t="s">
        <v>1363</v>
      </c>
    </row>
    <row r="835" outlineLevel="2" spans="1:11">
      <c r="A835">
        <v>75</v>
      </c>
      <c r="B835" t="s">
        <v>200</v>
      </c>
      <c r="C835" t="s">
        <v>806</v>
      </c>
      <c r="D835" t="s">
        <v>201</v>
      </c>
      <c r="E835">
        <v>3323.61</v>
      </c>
      <c r="F835">
        <v>3920.55</v>
      </c>
      <c r="G835">
        <v>0.006</v>
      </c>
      <c r="H835">
        <v>23.52</v>
      </c>
      <c r="I835">
        <v>0</v>
      </c>
      <c r="J835">
        <v>23.52</v>
      </c>
      <c r="K835" t="s">
        <v>1363</v>
      </c>
    </row>
    <row r="836" outlineLevel="2" spans="1:11">
      <c r="A836">
        <v>84</v>
      </c>
      <c r="B836" t="s">
        <v>200</v>
      </c>
      <c r="C836" t="s">
        <v>806</v>
      </c>
      <c r="D836" t="s">
        <v>201</v>
      </c>
      <c r="E836">
        <v>3323.61</v>
      </c>
      <c r="F836">
        <v>3920.55</v>
      </c>
      <c r="G836">
        <v>0.006</v>
      </c>
      <c r="H836">
        <v>23.52</v>
      </c>
      <c r="I836">
        <v>0</v>
      </c>
      <c r="J836">
        <v>23.52</v>
      </c>
      <c r="K836" t="s">
        <v>1363</v>
      </c>
    </row>
    <row r="837" outlineLevel="1" spans="1:11">
      <c r="B837" s="131" t="s">
        <v>1364</v>
      </c>
      <c r="J837">
        <f>SUBTOTAL(9,J834:J836)</f>
        <v>70.56</v>
      </c>
      <c r="K837">
        <f>SUBTOTAL(9,K834:K836)</f>
        <v>0</v>
      </c>
    </row>
    <row r="838" outlineLevel="2" spans="1:11">
      <c r="A838">
        <v>185</v>
      </c>
      <c r="B838" t="s">
        <v>358</v>
      </c>
      <c r="C838" t="s">
        <v>806</v>
      </c>
      <c r="D838" t="s">
        <v>359</v>
      </c>
      <c r="E838">
        <v>3400.25</v>
      </c>
      <c r="F838">
        <v>3920.55</v>
      </c>
      <c r="G838">
        <v>0.006</v>
      </c>
      <c r="H838">
        <v>23.52</v>
      </c>
      <c r="I838">
        <v>0</v>
      </c>
      <c r="J838">
        <v>23.52</v>
      </c>
      <c r="K838" t="s">
        <v>1365</v>
      </c>
    </row>
    <row r="839" outlineLevel="2" spans="1:11">
      <c r="A839">
        <v>216</v>
      </c>
      <c r="B839" t="s">
        <v>358</v>
      </c>
      <c r="C839" t="s">
        <v>806</v>
      </c>
      <c r="D839" t="s">
        <v>359</v>
      </c>
      <c r="E839">
        <v>3400.25</v>
      </c>
      <c r="F839">
        <v>3920.55</v>
      </c>
      <c r="G839">
        <v>0.006</v>
      </c>
      <c r="H839">
        <v>23.52</v>
      </c>
      <c r="I839">
        <v>0</v>
      </c>
      <c r="J839">
        <v>23.52</v>
      </c>
      <c r="K839" t="s">
        <v>1365</v>
      </c>
    </row>
    <row r="840" outlineLevel="2" spans="1:11">
      <c r="A840">
        <v>78</v>
      </c>
      <c r="B840" t="s">
        <v>358</v>
      </c>
      <c r="C840" t="s">
        <v>806</v>
      </c>
      <c r="D840" t="s">
        <v>359</v>
      </c>
      <c r="E840">
        <v>3400.25</v>
      </c>
      <c r="F840">
        <v>3920.55</v>
      </c>
      <c r="G840">
        <v>0.006</v>
      </c>
      <c r="H840">
        <v>23.52</v>
      </c>
      <c r="I840">
        <v>0</v>
      </c>
      <c r="J840">
        <v>23.52</v>
      </c>
      <c r="K840" t="s">
        <v>1365</v>
      </c>
    </row>
    <row r="841" outlineLevel="1" spans="1:11">
      <c r="B841" s="131" t="s">
        <v>1366</v>
      </c>
      <c r="J841">
        <f>SUBTOTAL(9,J838:J840)</f>
        <v>70.56</v>
      </c>
      <c r="K841">
        <f>SUBTOTAL(9,K838:K840)</f>
        <v>0</v>
      </c>
    </row>
    <row r="842" outlineLevel="2" spans="1:11">
      <c r="A842">
        <v>260</v>
      </c>
      <c r="B842" t="s">
        <v>414</v>
      </c>
      <c r="C842" t="s">
        <v>806</v>
      </c>
      <c r="D842" t="s">
        <v>415</v>
      </c>
      <c r="E842">
        <v>3148.82</v>
      </c>
      <c r="F842">
        <v>3920.55</v>
      </c>
      <c r="G842">
        <v>0.006</v>
      </c>
      <c r="H842">
        <v>23.52</v>
      </c>
      <c r="I842">
        <v>0</v>
      </c>
      <c r="J842">
        <v>23.52</v>
      </c>
      <c r="K842" t="s">
        <v>1367</v>
      </c>
    </row>
    <row r="843" outlineLevel="2" spans="1:11">
      <c r="A843">
        <v>209</v>
      </c>
      <c r="B843" t="s">
        <v>414</v>
      </c>
      <c r="C843" t="s">
        <v>806</v>
      </c>
      <c r="D843" t="s">
        <v>415</v>
      </c>
      <c r="E843">
        <v>3148.82</v>
      </c>
      <c r="F843">
        <v>3920.55</v>
      </c>
      <c r="G843">
        <v>0.006</v>
      </c>
      <c r="H843">
        <v>23.52</v>
      </c>
      <c r="I843">
        <v>0</v>
      </c>
      <c r="J843">
        <v>23.52</v>
      </c>
      <c r="K843" t="s">
        <v>1367</v>
      </c>
    </row>
    <row r="844" outlineLevel="2" spans="1:11">
      <c r="A844">
        <v>227</v>
      </c>
      <c r="B844" t="s">
        <v>414</v>
      </c>
      <c r="C844" t="s">
        <v>806</v>
      </c>
      <c r="D844" t="s">
        <v>415</v>
      </c>
      <c r="E844">
        <v>3148.82</v>
      </c>
      <c r="F844">
        <v>3920.55</v>
      </c>
      <c r="G844">
        <v>0.006</v>
      </c>
      <c r="H844">
        <v>23.52</v>
      </c>
      <c r="I844">
        <v>0</v>
      </c>
      <c r="J844">
        <v>23.52</v>
      </c>
      <c r="K844" t="s">
        <v>1367</v>
      </c>
    </row>
    <row r="845" outlineLevel="1" spans="1:11">
      <c r="B845" s="131" t="s">
        <v>1368</v>
      </c>
      <c r="J845">
        <f>SUBTOTAL(9,J842:J844)</f>
        <v>70.56</v>
      </c>
      <c r="K845">
        <f>SUBTOTAL(9,K842:K844)</f>
        <v>0</v>
      </c>
    </row>
    <row r="846" outlineLevel="2" spans="1:11">
      <c r="A846">
        <v>102</v>
      </c>
      <c r="B846" t="s">
        <v>360</v>
      </c>
      <c r="C846" t="s">
        <v>806</v>
      </c>
      <c r="D846" t="s">
        <v>361</v>
      </c>
      <c r="E846">
        <v>3027.03</v>
      </c>
      <c r="F846">
        <v>3920.55</v>
      </c>
      <c r="G846">
        <v>0.006</v>
      </c>
      <c r="H846">
        <v>23.52</v>
      </c>
      <c r="I846">
        <v>0</v>
      </c>
      <c r="J846">
        <v>23.52</v>
      </c>
      <c r="K846" t="s">
        <v>1369</v>
      </c>
    </row>
    <row r="847" outlineLevel="2" spans="1:11">
      <c r="A847">
        <v>11</v>
      </c>
      <c r="B847" t="s">
        <v>360</v>
      </c>
      <c r="C847" t="s">
        <v>806</v>
      </c>
      <c r="D847" t="s">
        <v>361</v>
      </c>
      <c r="E847">
        <v>3027.03</v>
      </c>
      <c r="F847">
        <v>3920.55</v>
      </c>
      <c r="G847">
        <v>0.006</v>
      </c>
      <c r="H847">
        <v>23.52</v>
      </c>
      <c r="I847">
        <v>0</v>
      </c>
      <c r="J847">
        <v>23.52</v>
      </c>
      <c r="K847" t="s">
        <v>1369</v>
      </c>
    </row>
    <row r="848" outlineLevel="2" spans="1:11">
      <c r="A848">
        <v>148</v>
      </c>
      <c r="B848" t="s">
        <v>360</v>
      </c>
      <c r="C848" t="s">
        <v>806</v>
      </c>
      <c r="D848" t="s">
        <v>361</v>
      </c>
      <c r="E848">
        <v>3027.03</v>
      </c>
      <c r="F848">
        <v>3920.55</v>
      </c>
      <c r="G848">
        <v>0.006</v>
      </c>
      <c r="H848">
        <v>23.52</v>
      </c>
      <c r="I848">
        <v>0</v>
      </c>
      <c r="J848">
        <v>23.52</v>
      </c>
      <c r="K848" t="s">
        <v>1369</v>
      </c>
    </row>
    <row r="849" outlineLevel="1" spans="1:11">
      <c r="B849" s="131" t="s">
        <v>1370</v>
      </c>
      <c r="J849">
        <f>SUBTOTAL(9,J846:J848)</f>
        <v>70.56</v>
      </c>
      <c r="K849">
        <f>SUBTOTAL(9,K846:K848)</f>
        <v>0</v>
      </c>
    </row>
    <row r="850" outlineLevel="2" spans="1:11">
      <c r="A850">
        <v>151</v>
      </c>
      <c r="B850" t="s">
        <v>604</v>
      </c>
      <c r="C850" t="s">
        <v>806</v>
      </c>
      <c r="D850" t="s">
        <v>605</v>
      </c>
      <c r="E850">
        <v>3268.6</v>
      </c>
      <c r="F850">
        <v>3920.55</v>
      </c>
      <c r="G850">
        <v>0.006</v>
      </c>
      <c r="H850">
        <v>23.52</v>
      </c>
      <c r="I850">
        <v>0</v>
      </c>
      <c r="J850">
        <v>23.52</v>
      </c>
      <c r="K850" t="s">
        <v>1371</v>
      </c>
    </row>
    <row r="851" outlineLevel="2" spans="1:11">
      <c r="A851">
        <v>272</v>
      </c>
      <c r="B851" t="s">
        <v>604</v>
      </c>
      <c r="C851" t="s">
        <v>806</v>
      </c>
      <c r="D851" t="s">
        <v>605</v>
      </c>
      <c r="E851">
        <v>3268.6</v>
      </c>
      <c r="F851">
        <v>3920.55</v>
      </c>
      <c r="G851">
        <v>0.006</v>
      </c>
      <c r="H851">
        <v>23.52</v>
      </c>
      <c r="I851">
        <v>0</v>
      </c>
      <c r="J851">
        <v>23.52</v>
      </c>
      <c r="K851" t="s">
        <v>1371</v>
      </c>
    </row>
    <row r="852" outlineLevel="2" spans="1:11">
      <c r="A852">
        <v>145</v>
      </c>
      <c r="B852" t="s">
        <v>604</v>
      </c>
      <c r="C852" t="s">
        <v>806</v>
      </c>
      <c r="D852" t="s">
        <v>605</v>
      </c>
      <c r="E852">
        <v>3268.6</v>
      </c>
      <c r="F852">
        <v>3920.55</v>
      </c>
      <c r="G852">
        <v>0.006</v>
      </c>
      <c r="H852">
        <v>23.52</v>
      </c>
      <c r="I852">
        <v>0</v>
      </c>
      <c r="J852">
        <v>23.52</v>
      </c>
      <c r="K852" t="s">
        <v>1371</v>
      </c>
    </row>
    <row r="853" outlineLevel="1" spans="1:11">
      <c r="B853" s="131" t="s">
        <v>1372</v>
      </c>
      <c r="J853">
        <f>SUBTOTAL(9,J850:J852)</f>
        <v>70.56</v>
      </c>
      <c r="K853">
        <f>SUBTOTAL(9,K850:K852)</f>
        <v>0</v>
      </c>
    </row>
    <row r="854" outlineLevel="2" spans="1:11">
      <c r="A854">
        <v>2</v>
      </c>
      <c r="B854" t="s">
        <v>1373</v>
      </c>
      <c r="C854" t="s">
        <v>806</v>
      </c>
      <c r="D854" t="s">
        <v>1374</v>
      </c>
      <c r="E854">
        <v>2500</v>
      </c>
      <c r="F854">
        <v>193.9</v>
      </c>
      <c r="G854">
        <v>0.012</v>
      </c>
      <c r="H854">
        <v>2.33</v>
      </c>
      <c r="I854">
        <v>0</v>
      </c>
      <c r="J854">
        <v>2.33</v>
      </c>
      <c r="K854" t="s">
        <v>1375</v>
      </c>
    </row>
    <row r="855" outlineLevel="2" spans="1:11">
      <c r="A855">
        <v>3</v>
      </c>
      <c r="B855" t="s">
        <v>1373</v>
      </c>
      <c r="C855" t="s">
        <v>806</v>
      </c>
      <c r="D855" t="s">
        <v>1374</v>
      </c>
      <c r="E855">
        <v>2500</v>
      </c>
      <c r="F855">
        <v>193.9</v>
      </c>
      <c r="G855">
        <v>0.012</v>
      </c>
      <c r="H855">
        <v>2.33</v>
      </c>
      <c r="I855">
        <v>0</v>
      </c>
      <c r="J855">
        <v>2.33</v>
      </c>
      <c r="K855" t="s">
        <v>1375</v>
      </c>
    </row>
    <row r="856" outlineLevel="1" spans="1:11">
      <c r="B856" s="131" t="s">
        <v>1376</v>
      </c>
      <c r="J856">
        <f>SUBTOTAL(9,J854:J855)</f>
        <v>4.66</v>
      </c>
      <c r="K856">
        <f>SUBTOTAL(9,K854:K855)</f>
        <v>0</v>
      </c>
    </row>
    <row r="857" outlineLevel="2" spans="1:11">
      <c r="A857">
        <v>256</v>
      </c>
      <c r="B857" t="s">
        <v>600</v>
      </c>
      <c r="C857" t="s">
        <v>806</v>
      </c>
      <c r="D857" t="s">
        <v>601</v>
      </c>
      <c r="E857">
        <v>3056.66</v>
      </c>
      <c r="F857">
        <v>3920.55</v>
      </c>
      <c r="G857">
        <v>0.006</v>
      </c>
      <c r="H857">
        <v>23.52</v>
      </c>
      <c r="I857">
        <v>0</v>
      </c>
      <c r="J857">
        <v>23.52</v>
      </c>
      <c r="K857" t="s">
        <v>1377</v>
      </c>
    </row>
    <row r="858" outlineLevel="2" spans="1:11">
      <c r="A858">
        <v>12</v>
      </c>
      <c r="B858" t="s">
        <v>600</v>
      </c>
      <c r="C858" t="s">
        <v>806</v>
      </c>
      <c r="D858" t="s">
        <v>601</v>
      </c>
      <c r="E858">
        <v>3056.66</v>
      </c>
      <c r="F858">
        <v>3920.55</v>
      </c>
      <c r="G858">
        <v>0.006</v>
      </c>
      <c r="H858">
        <v>23.52</v>
      </c>
      <c r="I858">
        <v>0</v>
      </c>
      <c r="J858">
        <v>23.52</v>
      </c>
      <c r="K858" t="s">
        <v>1377</v>
      </c>
    </row>
    <row r="859" outlineLevel="2" spans="1:11">
      <c r="A859">
        <v>216</v>
      </c>
      <c r="B859" t="s">
        <v>600</v>
      </c>
      <c r="C859" t="s">
        <v>806</v>
      </c>
      <c r="D859" t="s">
        <v>601</v>
      </c>
      <c r="E859">
        <v>3056.66</v>
      </c>
      <c r="F859">
        <v>3920.55</v>
      </c>
      <c r="G859">
        <v>0.006</v>
      </c>
      <c r="H859">
        <v>23.52</v>
      </c>
      <c r="I859">
        <v>0</v>
      </c>
      <c r="J859">
        <v>23.52</v>
      </c>
      <c r="K859" t="s">
        <v>1377</v>
      </c>
    </row>
    <row r="860" outlineLevel="1" spans="1:11">
      <c r="B860" s="131" t="s">
        <v>1378</v>
      </c>
      <c r="J860">
        <f>SUBTOTAL(9,J857:J859)</f>
        <v>70.56</v>
      </c>
      <c r="K860">
        <f>SUBTOTAL(9,K857:K859)</f>
        <v>0</v>
      </c>
    </row>
    <row r="861" outlineLevel="2" spans="1:11">
      <c r="A861">
        <v>2</v>
      </c>
      <c r="B861" t="s">
        <v>1379</v>
      </c>
      <c r="C861" t="s">
        <v>806</v>
      </c>
      <c r="D861" t="s">
        <v>1380</v>
      </c>
      <c r="E861">
        <v>2500</v>
      </c>
      <c r="F861">
        <v>193.9</v>
      </c>
      <c r="G861">
        <v>0.012</v>
      </c>
      <c r="H861">
        <v>2.33</v>
      </c>
      <c r="I861">
        <v>0</v>
      </c>
      <c r="J861">
        <v>2.33</v>
      </c>
      <c r="K861" t="s">
        <v>1381</v>
      </c>
    </row>
    <row r="862" outlineLevel="2" spans="1:11">
      <c r="A862">
        <v>7</v>
      </c>
      <c r="B862" t="s">
        <v>1379</v>
      </c>
      <c r="C862" t="s">
        <v>806</v>
      </c>
      <c r="D862" t="s">
        <v>1380</v>
      </c>
      <c r="E862">
        <v>2500</v>
      </c>
      <c r="F862">
        <v>193.9</v>
      </c>
      <c r="G862">
        <v>0.012</v>
      </c>
      <c r="H862">
        <v>2.33</v>
      </c>
      <c r="I862">
        <v>0</v>
      </c>
      <c r="J862">
        <v>2.33</v>
      </c>
      <c r="K862" t="s">
        <v>1381</v>
      </c>
    </row>
    <row r="863" outlineLevel="1" spans="1:11">
      <c r="B863" s="131" t="s">
        <v>1382</v>
      </c>
      <c r="J863">
        <f>SUBTOTAL(9,J861:J862)</f>
        <v>4.66</v>
      </c>
      <c r="K863">
        <f>SUBTOTAL(9,K861:K862)</f>
        <v>0</v>
      </c>
    </row>
    <row r="864" outlineLevel="2" spans="1:11">
      <c r="A864">
        <v>124</v>
      </c>
      <c r="B864" t="s">
        <v>348</v>
      </c>
      <c r="C864" t="s">
        <v>806</v>
      </c>
      <c r="D864" t="s">
        <v>349</v>
      </c>
      <c r="E864">
        <v>2788.44</v>
      </c>
      <c r="F864">
        <v>3920.55</v>
      </c>
      <c r="G864">
        <v>0.006</v>
      </c>
      <c r="H864">
        <v>23.52</v>
      </c>
      <c r="I864">
        <v>0</v>
      </c>
      <c r="J864">
        <v>23.52</v>
      </c>
      <c r="K864" t="s">
        <v>1383</v>
      </c>
    </row>
    <row r="865" outlineLevel="2" spans="1:11">
      <c r="A865">
        <v>160</v>
      </c>
      <c r="B865" t="s">
        <v>348</v>
      </c>
      <c r="C865" t="s">
        <v>806</v>
      </c>
      <c r="D865" t="s">
        <v>349</v>
      </c>
      <c r="E865">
        <v>2788.44</v>
      </c>
      <c r="F865">
        <v>3920.55</v>
      </c>
      <c r="G865">
        <v>0.006</v>
      </c>
      <c r="H865">
        <v>23.52</v>
      </c>
      <c r="I865">
        <v>0</v>
      </c>
      <c r="J865">
        <v>23.52</v>
      </c>
      <c r="K865" t="s">
        <v>1383</v>
      </c>
    </row>
    <row r="866" outlineLevel="2" spans="1:11">
      <c r="A866">
        <v>111</v>
      </c>
      <c r="B866" t="s">
        <v>348</v>
      </c>
      <c r="C866" t="s">
        <v>806</v>
      </c>
      <c r="D866" t="s">
        <v>349</v>
      </c>
      <c r="E866">
        <v>2788.44</v>
      </c>
      <c r="F866">
        <v>3920.55</v>
      </c>
      <c r="G866">
        <v>0.006</v>
      </c>
      <c r="H866">
        <v>23.52</v>
      </c>
      <c r="I866">
        <v>0</v>
      </c>
      <c r="J866">
        <v>23.52</v>
      </c>
      <c r="K866" t="s">
        <v>1383</v>
      </c>
    </row>
    <row r="867" outlineLevel="1" spans="1:11">
      <c r="B867" s="131" t="s">
        <v>1384</v>
      </c>
      <c r="J867">
        <f>SUBTOTAL(9,J864:J866)</f>
        <v>70.56</v>
      </c>
      <c r="K867">
        <f>SUBTOTAL(9,K864:K866)</f>
        <v>0</v>
      </c>
    </row>
    <row r="868" outlineLevel="2" spans="1:11">
      <c r="A868">
        <v>4</v>
      </c>
      <c r="B868" t="s">
        <v>726</v>
      </c>
      <c r="C868" t="s">
        <v>806</v>
      </c>
      <c r="D868" t="s">
        <v>727</v>
      </c>
      <c r="E868">
        <v>2500</v>
      </c>
      <c r="F868">
        <v>3920.55</v>
      </c>
      <c r="G868">
        <v>0.006</v>
      </c>
      <c r="H868">
        <v>23.52</v>
      </c>
      <c r="I868">
        <v>0</v>
      </c>
      <c r="J868">
        <v>23.52</v>
      </c>
      <c r="K868" t="s">
        <v>1385</v>
      </c>
    </row>
    <row r="869" outlineLevel="2" spans="1:11">
      <c r="A869">
        <v>232</v>
      </c>
      <c r="B869" t="s">
        <v>726</v>
      </c>
      <c r="C869" t="s">
        <v>806</v>
      </c>
      <c r="D869" t="s">
        <v>727</v>
      </c>
      <c r="E869">
        <v>2500</v>
      </c>
      <c r="F869">
        <v>3920.55</v>
      </c>
      <c r="G869">
        <v>0.006</v>
      </c>
      <c r="H869">
        <v>23.52</v>
      </c>
      <c r="I869">
        <v>0</v>
      </c>
      <c r="J869">
        <v>23.52</v>
      </c>
      <c r="K869" t="s">
        <v>1385</v>
      </c>
    </row>
    <row r="870" outlineLevel="2" spans="1:11">
      <c r="A870">
        <v>247</v>
      </c>
      <c r="B870" t="s">
        <v>726</v>
      </c>
      <c r="C870" t="s">
        <v>806</v>
      </c>
      <c r="D870" t="s">
        <v>727</v>
      </c>
      <c r="E870">
        <v>2500</v>
      </c>
      <c r="F870">
        <v>3920.55</v>
      </c>
      <c r="G870">
        <v>0.006</v>
      </c>
      <c r="H870">
        <v>23.52</v>
      </c>
      <c r="I870">
        <v>0</v>
      </c>
      <c r="J870">
        <v>23.52</v>
      </c>
      <c r="K870" t="s">
        <v>1385</v>
      </c>
    </row>
    <row r="871" outlineLevel="1" spans="1:11">
      <c r="B871" s="131" t="s">
        <v>1386</v>
      </c>
      <c r="J871">
        <f>SUBTOTAL(9,J868:J870)</f>
        <v>70.56</v>
      </c>
      <c r="K871">
        <f>SUBTOTAL(9,K868:K870)</f>
        <v>0</v>
      </c>
    </row>
    <row r="872" outlineLevel="2" spans="1:11">
      <c r="A872">
        <v>144</v>
      </c>
      <c r="B872" t="s">
        <v>202</v>
      </c>
      <c r="C872" t="s">
        <v>806</v>
      </c>
      <c r="D872" t="s">
        <v>203</v>
      </c>
      <c r="E872">
        <v>3394.04</v>
      </c>
      <c r="F872">
        <v>3920.55</v>
      </c>
      <c r="G872">
        <v>0.006</v>
      </c>
      <c r="H872">
        <v>23.52</v>
      </c>
      <c r="I872">
        <v>0</v>
      </c>
      <c r="J872">
        <v>23.52</v>
      </c>
      <c r="K872" t="s">
        <v>1387</v>
      </c>
    </row>
    <row r="873" outlineLevel="2" spans="1:11">
      <c r="A873">
        <v>118</v>
      </c>
      <c r="B873" t="s">
        <v>202</v>
      </c>
      <c r="C873" t="s">
        <v>806</v>
      </c>
      <c r="D873" t="s">
        <v>203</v>
      </c>
      <c r="E873">
        <v>3394.04</v>
      </c>
      <c r="F873">
        <v>3920.55</v>
      </c>
      <c r="G873">
        <v>0.006</v>
      </c>
      <c r="H873">
        <v>23.52</v>
      </c>
      <c r="I873">
        <v>0</v>
      </c>
      <c r="J873">
        <v>23.52</v>
      </c>
      <c r="K873" t="s">
        <v>1387</v>
      </c>
    </row>
    <row r="874" outlineLevel="2" spans="1:11">
      <c r="A874">
        <v>97</v>
      </c>
      <c r="B874" t="s">
        <v>202</v>
      </c>
      <c r="C874" t="s">
        <v>806</v>
      </c>
      <c r="D874" t="s">
        <v>203</v>
      </c>
      <c r="E874">
        <v>3394.04</v>
      </c>
      <c r="F874">
        <v>3920.55</v>
      </c>
      <c r="G874">
        <v>0.006</v>
      </c>
      <c r="H874">
        <v>23.52</v>
      </c>
      <c r="I874">
        <v>0</v>
      </c>
      <c r="J874">
        <v>23.52</v>
      </c>
      <c r="K874" t="s">
        <v>1387</v>
      </c>
    </row>
    <row r="875" outlineLevel="1" spans="1:11">
      <c r="B875" s="131" t="s">
        <v>1388</v>
      </c>
      <c r="J875">
        <f>SUBTOTAL(9,J872:J874)</f>
        <v>70.56</v>
      </c>
      <c r="K875">
        <f>SUBTOTAL(9,K872:K874)</f>
        <v>0</v>
      </c>
    </row>
    <row r="876" outlineLevel="2" spans="1:11">
      <c r="A876">
        <v>225</v>
      </c>
      <c r="B876" t="s">
        <v>451</v>
      </c>
      <c r="C876" t="s">
        <v>806</v>
      </c>
      <c r="D876" t="s">
        <v>452</v>
      </c>
      <c r="E876">
        <v>3084.19</v>
      </c>
      <c r="F876">
        <v>3920.55</v>
      </c>
      <c r="G876">
        <v>0.006</v>
      </c>
      <c r="H876">
        <v>23.52</v>
      </c>
      <c r="I876">
        <v>0</v>
      </c>
      <c r="J876">
        <v>23.52</v>
      </c>
      <c r="K876" t="s">
        <v>1389</v>
      </c>
    </row>
    <row r="877" outlineLevel="2" spans="1:11">
      <c r="A877">
        <v>269</v>
      </c>
      <c r="B877" t="s">
        <v>451</v>
      </c>
      <c r="C877" t="s">
        <v>806</v>
      </c>
      <c r="D877" t="s">
        <v>452</v>
      </c>
      <c r="E877">
        <v>3084.19</v>
      </c>
      <c r="F877">
        <v>3920.55</v>
      </c>
      <c r="G877">
        <v>0.006</v>
      </c>
      <c r="H877">
        <v>23.52</v>
      </c>
      <c r="I877">
        <v>0</v>
      </c>
      <c r="J877">
        <v>23.52</v>
      </c>
      <c r="K877" t="s">
        <v>1389</v>
      </c>
    </row>
    <row r="878" outlineLevel="2" spans="1:11">
      <c r="A878">
        <v>83</v>
      </c>
      <c r="B878" t="s">
        <v>451</v>
      </c>
      <c r="C878" t="s">
        <v>806</v>
      </c>
      <c r="D878" t="s">
        <v>452</v>
      </c>
      <c r="E878">
        <v>3084.19</v>
      </c>
      <c r="F878">
        <v>3920.55</v>
      </c>
      <c r="G878">
        <v>0.006</v>
      </c>
      <c r="H878">
        <v>23.52</v>
      </c>
      <c r="I878">
        <v>0</v>
      </c>
      <c r="J878">
        <v>23.52</v>
      </c>
      <c r="K878" t="s">
        <v>1389</v>
      </c>
    </row>
    <row r="879" outlineLevel="1" spans="1:11">
      <c r="B879" s="131" t="s">
        <v>1390</v>
      </c>
      <c r="J879">
        <f>SUBTOTAL(9,J876:J878)</f>
        <v>70.56</v>
      </c>
      <c r="K879">
        <f>SUBTOTAL(9,K876:K878)</f>
        <v>0</v>
      </c>
    </row>
    <row r="880" outlineLevel="2" spans="1:11">
      <c r="A880">
        <v>100</v>
      </c>
      <c r="B880" t="s">
        <v>614</v>
      </c>
      <c r="C880" t="s">
        <v>806</v>
      </c>
      <c r="D880" t="s">
        <v>615</v>
      </c>
      <c r="E880">
        <v>3204.33</v>
      </c>
      <c r="F880">
        <v>3920.55</v>
      </c>
      <c r="G880">
        <v>0.006</v>
      </c>
      <c r="H880">
        <v>23.52</v>
      </c>
      <c r="I880">
        <v>0</v>
      </c>
      <c r="J880">
        <v>23.52</v>
      </c>
      <c r="K880" t="s">
        <v>1391</v>
      </c>
    </row>
    <row r="881" outlineLevel="2" spans="1:11">
      <c r="A881">
        <v>16</v>
      </c>
      <c r="B881" t="s">
        <v>614</v>
      </c>
      <c r="C881" t="s">
        <v>806</v>
      </c>
      <c r="D881" t="s">
        <v>615</v>
      </c>
      <c r="E881">
        <v>3204.33</v>
      </c>
      <c r="F881">
        <v>3920.55</v>
      </c>
      <c r="G881">
        <v>0.006</v>
      </c>
      <c r="H881">
        <v>23.52</v>
      </c>
      <c r="I881">
        <v>0</v>
      </c>
      <c r="J881">
        <v>23.52</v>
      </c>
      <c r="K881" t="s">
        <v>1391</v>
      </c>
    </row>
    <row r="882" outlineLevel="2" spans="1:11">
      <c r="A882">
        <v>132</v>
      </c>
      <c r="B882" t="s">
        <v>614</v>
      </c>
      <c r="C882" t="s">
        <v>806</v>
      </c>
      <c r="D882" t="s">
        <v>615</v>
      </c>
      <c r="E882">
        <v>3204.33</v>
      </c>
      <c r="F882">
        <v>3920.55</v>
      </c>
      <c r="G882">
        <v>0.006</v>
      </c>
      <c r="H882">
        <v>23.52</v>
      </c>
      <c r="I882">
        <v>0</v>
      </c>
      <c r="J882">
        <v>23.52</v>
      </c>
      <c r="K882" t="s">
        <v>1391</v>
      </c>
    </row>
    <row r="883" outlineLevel="1" spans="1:11">
      <c r="B883" s="131" t="s">
        <v>1392</v>
      </c>
      <c r="J883">
        <f>SUBTOTAL(9,J880:J882)</f>
        <v>70.56</v>
      </c>
      <c r="K883">
        <f>SUBTOTAL(9,K880:K882)</f>
        <v>0</v>
      </c>
    </row>
    <row r="884" outlineLevel="2" spans="1:11">
      <c r="A884">
        <v>52</v>
      </c>
      <c r="B884" t="s">
        <v>204</v>
      </c>
      <c r="C884" t="s">
        <v>806</v>
      </c>
      <c r="D884" t="s">
        <v>205</v>
      </c>
      <c r="E884">
        <v>3188.34</v>
      </c>
      <c r="F884">
        <v>3920.55</v>
      </c>
      <c r="G884">
        <v>0.006</v>
      </c>
      <c r="H884">
        <v>23.52</v>
      </c>
      <c r="I884">
        <v>0</v>
      </c>
      <c r="J884">
        <v>23.52</v>
      </c>
      <c r="K884" t="s">
        <v>1393</v>
      </c>
    </row>
    <row r="885" outlineLevel="2" spans="1:11">
      <c r="A885">
        <v>275</v>
      </c>
      <c r="B885" t="s">
        <v>204</v>
      </c>
      <c r="C885" t="s">
        <v>806</v>
      </c>
      <c r="D885" t="s">
        <v>205</v>
      </c>
      <c r="E885">
        <v>3188.34</v>
      </c>
      <c r="F885">
        <v>3920.55</v>
      </c>
      <c r="G885">
        <v>0.006</v>
      </c>
      <c r="H885">
        <v>23.52</v>
      </c>
      <c r="I885">
        <v>0</v>
      </c>
      <c r="J885">
        <v>23.52</v>
      </c>
      <c r="K885" t="s">
        <v>1393</v>
      </c>
    </row>
    <row r="886" outlineLevel="2" spans="1:11">
      <c r="A886">
        <v>218</v>
      </c>
      <c r="B886" t="s">
        <v>204</v>
      </c>
      <c r="C886" t="s">
        <v>806</v>
      </c>
      <c r="D886" t="s">
        <v>205</v>
      </c>
      <c r="E886">
        <v>3188.34</v>
      </c>
      <c r="F886">
        <v>3920.55</v>
      </c>
      <c r="G886">
        <v>0.006</v>
      </c>
      <c r="H886">
        <v>23.52</v>
      </c>
      <c r="I886">
        <v>0</v>
      </c>
      <c r="J886">
        <v>23.52</v>
      </c>
      <c r="K886" t="s">
        <v>1393</v>
      </c>
    </row>
    <row r="887" outlineLevel="1" spans="1:11">
      <c r="B887" s="131" t="s">
        <v>1394</v>
      </c>
      <c r="J887">
        <f>SUBTOTAL(9,J884:J886)</f>
        <v>70.56</v>
      </c>
      <c r="K887">
        <f>SUBTOTAL(9,K884:K886)</f>
        <v>0</v>
      </c>
    </row>
    <row r="888" outlineLevel="2" spans="1:11">
      <c r="A888">
        <v>3</v>
      </c>
      <c r="B888" t="s">
        <v>716</v>
      </c>
      <c r="C888" t="s">
        <v>806</v>
      </c>
      <c r="D888" t="s">
        <v>717</v>
      </c>
      <c r="E888">
        <v>2500</v>
      </c>
      <c r="F888">
        <v>3920.55</v>
      </c>
      <c r="G888">
        <v>0.006</v>
      </c>
      <c r="H888">
        <v>23.52</v>
      </c>
      <c r="I888">
        <v>0</v>
      </c>
      <c r="J888">
        <v>23.52</v>
      </c>
      <c r="K888" t="s">
        <v>1395</v>
      </c>
    </row>
    <row r="889" outlineLevel="2" spans="1:11">
      <c r="A889">
        <v>177</v>
      </c>
      <c r="B889" t="s">
        <v>716</v>
      </c>
      <c r="C889" t="s">
        <v>806</v>
      </c>
      <c r="D889" t="s">
        <v>717</v>
      </c>
      <c r="E889">
        <v>2500</v>
      </c>
      <c r="F889">
        <v>3920.55</v>
      </c>
      <c r="G889">
        <v>0.006</v>
      </c>
      <c r="H889">
        <v>23.52</v>
      </c>
      <c r="I889">
        <v>0</v>
      </c>
      <c r="J889">
        <v>23.52</v>
      </c>
      <c r="K889" t="s">
        <v>1395</v>
      </c>
    </row>
    <row r="890" outlineLevel="2" spans="1:11">
      <c r="A890">
        <v>153</v>
      </c>
      <c r="B890" t="s">
        <v>716</v>
      </c>
      <c r="C890" t="s">
        <v>806</v>
      </c>
      <c r="D890" t="s">
        <v>717</v>
      </c>
      <c r="E890">
        <v>2500</v>
      </c>
      <c r="F890">
        <v>3920.55</v>
      </c>
      <c r="G890">
        <v>0.006</v>
      </c>
      <c r="H890">
        <v>23.52</v>
      </c>
      <c r="I890">
        <v>0</v>
      </c>
      <c r="J890">
        <v>23.52</v>
      </c>
      <c r="K890" t="s">
        <v>1395</v>
      </c>
    </row>
    <row r="891" outlineLevel="1" spans="1:11">
      <c r="B891" s="131" t="s">
        <v>1396</v>
      </c>
      <c r="J891">
        <f>SUBTOTAL(9,J888:J890)</f>
        <v>70.56</v>
      </c>
      <c r="K891">
        <f>SUBTOTAL(9,K888:K890)</f>
        <v>0</v>
      </c>
    </row>
    <row r="892" outlineLevel="2" spans="1:11">
      <c r="A892">
        <v>25</v>
      </c>
      <c r="B892" t="s">
        <v>708</v>
      </c>
      <c r="C892" t="s">
        <v>806</v>
      </c>
      <c r="D892" t="s">
        <v>709</v>
      </c>
      <c r="E892">
        <v>4500</v>
      </c>
      <c r="F892">
        <v>4500</v>
      </c>
      <c r="G892">
        <v>0.006</v>
      </c>
      <c r="H892">
        <v>27</v>
      </c>
      <c r="I892">
        <v>0</v>
      </c>
      <c r="J892">
        <v>27</v>
      </c>
      <c r="K892" t="s">
        <v>1397</v>
      </c>
    </row>
    <row r="893" outlineLevel="2" spans="1:11">
      <c r="A893">
        <v>149</v>
      </c>
      <c r="B893" t="s">
        <v>708</v>
      </c>
      <c r="C893" t="s">
        <v>806</v>
      </c>
      <c r="D893" t="s">
        <v>709</v>
      </c>
      <c r="E893">
        <v>4500</v>
      </c>
      <c r="F893">
        <v>4500</v>
      </c>
      <c r="G893">
        <v>0.006</v>
      </c>
      <c r="H893">
        <v>27</v>
      </c>
      <c r="I893">
        <v>0</v>
      </c>
      <c r="J893">
        <v>27</v>
      </c>
      <c r="K893" t="s">
        <v>1397</v>
      </c>
    </row>
    <row r="894" outlineLevel="2" spans="1:11">
      <c r="A894">
        <v>60</v>
      </c>
      <c r="B894" t="s">
        <v>708</v>
      </c>
      <c r="C894" t="s">
        <v>806</v>
      </c>
      <c r="D894" t="s">
        <v>709</v>
      </c>
      <c r="E894">
        <v>4500</v>
      </c>
      <c r="F894">
        <v>4500</v>
      </c>
      <c r="G894">
        <v>0.006</v>
      </c>
      <c r="H894">
        <v>27</v>
      </c>
      <c r="I894">
        <v>0</v>
      </c>
      <c r="J894">
        <v>27</v>
      </c>
      <c r="K894" t="s">
        <v>1397</v>
      </c>
    </row>
    <row r="895" outlineLevel="1" spans="1:11">
      <c r="B895" s="131" t="s">
        <v>1398</v>
      </c>
      <c r="J895">
        <f>SUBTOTAL(9,J892:J894)</f>
        <v>81</v>
      </c>
      <c r="K895">
        <f>SUBTOTAL(9,K892:K894)</f>
        <v>0</v>
      </c>
    </row>
    <row r="896" outlineLevel="2" spans="1:11">
      <c r="A896">
        <v>11</v>
      </c>
      <c r="B896" t="s">
        <v>1399</v>
      </c>
      <c r="C896" t="s">
        <v>806</v>
      </c>
      <c r="D896" t="s">
        <v>1400</v>
      </c>
      <c r="E896">
        <v>2500</v>
      </c>
      <c r="F896">
        <v>193.9</v>
      </c>
      <c r="G896">
        <v>0.012</v>
      </c>
      <c r="H896">
        <v>2.33</v>
      </c>
      <c r="I896">
        <v>0</v>
      </c>
      <c r="J896">
        <v>2.33</v>
      </c>
      <c r="K896" t="s">
        <v>1401</v>
      </c>
    </row>
    <row r="897" outlineLevel="2" spans="1:11">
      <c r="A897">
        <v>29</v>
      </c>
      <c r="B897" t="s">
        <v>1399</v>
      </c>
      <c r="C897" t="s">
        <v>806</v>
      </c>
      <c r="D897" t="s">
        <v>1400</v>
      </c>
      <c r="E897">
        <v>2500</v>
      </c>
      <c r="F897">
        <v>193.9</v>
      </c>
      <c r="G897">
        <v>0.012</v>
      </c>
      <c r="H897">
        <v>2.33</v>
      </c>
      <c r="I897">
        <v>0</v>
      </c>
      <c r="J897">
        <v>2.33</v>
      </c>
      <c r="K897" t="s">
        <v>1401</v>
      </c>
    </row>
    <row r="898" outlineLevel="2" spans="1:11">
      <c r="A898">
        <v>21</v>
      </c>
      <c r="B898" t="s">
        <v>1399</v>
      </c>
      <c r="C898" t="s">
        <v>806</v>
      </c>
      <c r="D898" t="s">
        <v>1400</v>
      </c>
      <c r="E898">
        <v>2500</v>
      </c>
      <c r="F898">
        <v>193.9</v>
      </c>
      <c r="G898">
        <v>0.012</v>
      </c>
      <c r="H898">
        <v>2.33</v>
      </c>
      <c r="I898">
        <v>0</v>
      </c>
      <c r="J898">
        <v>2.33</v>
      </c>
      <c r="K898" t="s">
        <v>1401</v>
      </c>
    </row>
    <row r="899" outlineLevel="1" spans="1:11">
      <c r="B899" s="131" t="s">
        <v>1402</v>
      </c>
      <c r="J899">
        <f>SUBTOTAL(9,J896:J898)</f>
        <v>6.99</v>
      </c>
      <c r="K899">
        <f>SUBTOTAL(9,K896:K898)</f>
        <v>0</v>
      </c>
    </row>
    <row r="900" outlineLevel="2" spans="1:11">
      <c r="A900">
        <v>148</v>
      </c>
      <c r="B900" t="s">
        <v>540</v>
      </c>
      <c r="C900" t="s">
        <v>806</v>
      </c>
      <c r="D900" t="s">
        <v>541</v>
      </c>
      <c r="E900">
        <v>3150.28</v>
      </c>
      <c r="F900">
        <v>3920.55</v>
      </c>
      <c r="G900">
        <v>0.006</v>
      </c>
      <c r="H900">
        <v>23.52</v>
      </c>
      <c r="I900">
        <v>0</v>
      </c>
      <c r="J900">
        <v>23.52</v>
      </c>
      <c r="K900" t="s">
        <v>1403</v>
      </c>
    </row>
    <row r="901" outlineLevel="2" spans="1:11">
      <c r="A901">
        <v>74</v>
      </c>
      <c r="B901" t="s">
        <v>540</v>
      </c>
      <c r="C901" t="s">
        <v>806</v>
      </c>
      <c r="D901" t="s">
        <v>541</v>
      </c>
      <c r="E901">
        <v>3150.28</v>
      </c>
      <c r="F901">
        <v>3920.55</v>
      </c>
      <c r="G901">
        <v>0.006</v>
      </c>
      <c r="H901">
        <v>23.52</v>
      </c>
      <c r="I901">
        <v>0</v>
      </c>
      <c r="J901">
        <v>23.52</v>
      </c>
      <c r="K901" t="s">
        <v>1403</v>
      </c>
    </row>
    <row r="902" outlineLevel="2" spans="1:11">
      <c r="A902">
        <v>35</v>
      </c>
      <c r="B902" t="s">
        <v>540</v>
      </c>
      <c r="C902" t="s">
        <v>806</v>
      </c>
      <c r="D902" t="s">
        <v>541</v>
      </c>
      <c r="E902">
        <v>3150.28</v>
      </c>
      <c r="F902">
        <v>3920.55</v>
      </c>
      <c r="G902">
        <v>0.006</v>
      </c>
      <c r="H902">
        <v>23.52</v>
      </c>
      <c r="I902">
        <v>0</v>
      </c>
      <c r="J902">
        <v>23.52</v>
      </c>
      <c r="K902" t="s">
        <v>1403</v>
      </c>
    </row>
    <row r="903" outlineLevel="1" spans="1:11">
      <c r="B903" s="131" t="s">
        <v>1404</v>
      </c>
      <c r="J903">
        <f>SUBTOTAL(9,J900:J902)</f>
        <v>70.56</v>
      </c>
      <c r="K903">
        <f>SUBTOTAL(9,K900:K902)</f>
        <v>0</v>
      </c>
    </row>
    <row r="904" outlineLevel="2" spans="1:11">
      <c r="A904">
        <v>145</v>
      </c>
      <c r="B904" t="s">
        <v>362</v>
      </c>
      <c r="C904" t="s">
        <v>806</v>
      </c>
      <c r="D904" t="s">
        <v>363</v>
      </c>
      <c r="E904">
        <v>3108.11</v>
      </c>
      <c r="F904">
        <v>3920.55</v>
      </c>
      <c r="G904">
        <v>0.006</v>
      </c>
      <c r="H904">
        <v>23.52</v>
      </c>
      <c r="I904">
        <v>0</v>
      </c>
      <c r="J904">
        <v>23.52</v>
      </c>
      <c r="K904" t="s">
        <v>1405</v>
      </c>
    </row>
    <row r="905" outlineLevel="2" spans="1:11">
      <c r="A905">
        <v>172</v>
      </c>
      <c r="B905" t="s">
        <v>362</v>
      </c>
      <c r="C905" t="s">
        <v>806</v>
      </c>
      <c r="D905" t="s">
        <v>363</v>
      </c>
      <c r="E905">
        <v>3108.11</v>
      </c>
      <c r="F905">
        <v>3920.55</v>
      </c>
      <c r="G905">
        <v>0.006</v>
      </c>
      <c r="H905">
        <v>23.52</v>
      </c>
      <c r="I905">
        <v>0</v>
      </c>
      <c r="J905">
        <v>23.52</v>
      </c>
      <c r="K905" t="s">
        <v>1405</v>
      </c>
    </row>
    <row r="906" outlineLevel="2" spans="1:11">
      <c r="A906">
        <v>282</v>
      </c>
      <c r="B906" t="s">
        <v>362</v>
      </c>
      <c r="C906" t="s">
        <v>806</v>
      </c>
      <c r="D906" t="s">
        <v>363</v>
      </c>
      <c r="E906">
        <v>3108.11</v>
      </c>
      <c r="F906">
        <v>3920.55</v>
      </c>
      <c r="G906">
        <v>0.006</v>
      </c>
      <c r="H906">
        <v>23.52</v>
      </c>
      <c r="I906">
        <v>0</v>
      </c>
      <c r="J906">
        <v>23.52</v>
      </c>
      <c r="K906" t="s">
        <v>1405</v>
      </c>
    </row>
    <row r="907" outlineLevel="1" spans="1:11">
      <c r="B907" s="131" t="s">
        <v>1406</v>
      </c>
      <c r="J907">
        <f>SUBTOTAL(9,J904:J906)</f>
        <v>70.56</v>
      </c>
      <c r="K907">
        <f>SUBTOTAL(9,K904:K906)</f>
        <v>0</v>
      </c>
    </row>
    <row r="908" outlineLevel="2" spans="1:11">
      <c r="A908">
        <v>132</v>
      </c>
      <c r="B908" t="s">
        <v>425</v>
      </c>
      <c r="C908" t="s">
        <v>806</v>
      </c>
      <c r="D908" t="s">
        <v>426</v>
      </c>
      <c r="E908">
        <v>3354.36</v>
      </c>
      <c r="F908">
        <v>3920.55</v>
      </c>
      <c r="G908">
        <v>0.006</v>
      </c>
      <c r="H908">
        <v>23.52</v>
      </c>
      <c r="I908">
        <v>0</v>
      </c>
      <c r="J908">
        <v>23.52</v>
      </c>
      <c r="K908" t="s">
        <v>1407</v>
      </c>
    </row>
    <row r="909" outlineLevel="2" spans="1:11">
      <c r="A909">
        <v>2</v>
      </c>
      <c r="B909" t="s">
        <v>425</v>
      </c>
      <c r="C909" t="s">
        <v>806</v>
      </c>
      <c r="D909" t="s">
        <v>426</v>
      </c>
      <c r="E909">
        <v>3354.36</v>
      </c>
      <c r="F909">
        <v>3920.55</v>
      </c>
      <c r="G909">
        <v>0.006</v>
      </c>
      <c r="H909">
        <v>23.52</v>
      </c>
      <c r="I909">
        <v>0</v>
      </c>
      <c r="J909">
        <v>23.52</v>
      </c>
      <c r="K909" t="s">
        <v>1407</v>
      </c>
    </row>
    <row r="910" outlineLevel="2" spans="1:11">
      <c r="A910">
        <v>207</v>
      </c>
      <c r="B910" t="s">
        <v>425</v>
      </c>
      <c r="C910" t="s">
        <v>806</v>
      </c>
      <c r="D910" t="s">
        <v>426</v>
      </c>
      <c r="E910">
        <v>3354.36</v>
      </c>
      <c r="F910">
        <v>3920.55</v>
      </c>
      <c r="G910">
        <v>0.006</v>
      </c>
      <c r="H910">
        <v>23.52</v>
      </c>
      <c r="I910">
        <v>0</v>
      </c>
      <c r="J910">
        <v>23.52</v>
      </c>
      <c r="K910" t="s">
        <v>1407</v>
      </c>
    </row>
    <row r="911" outlineLevel="1" spans="1:11">
      <c r="B911" s="131" t="s">
        <v>1408</v>
      </c>
      <c r="J911">
        <f>SUBTOTAL(9,J908:J910)</f>
        <v>70.56</v>
      </c>
      <c r="K911">
        <f>SUBTOTAL(9,K908:K910)</f>
        <v>0</v>
      </c>
    </row>
    <row r="912" outlineLevel="2" spans="1:11">
      <c r="A912">
        <v>263</v>
      </c>
      <c r="B912" t="s">
        <v>364</v>
      </c>
      <c r="C912" t="s">
        <v>806</v>
      </c>
      <c r="D912" t="s">
        <v>365</v>
      </c>
      <c r="E912">
        <v>3115.75</v>
      </c>
      <c r="F912">
        <v>3920.55</v>
      </c>
      <c r="G912">
        <v>0.006</v>
      </c>
      <c r="H912">
        <v>23.52</v>
      </c>
      <c r="I912">
        <v>0</v>
      </c>
      <c r="J912">
        <v>23.52</v>
      </c>
      <c r="K912" t="s">
        <v>1409</v>
      </c>
    </row>
    <row r="913" outlineLevel="2" spans="1:11">
      <c r="A913">
        <v>99</v>
      </c>
      <c r="B913" t="s">
        <v>364</v>
      </c>
      <c r="C913" t="s">
        <v>806</v>
      </c>
      <c r="D913" t="s">
        <v>365</v>
      </c>
      <c r="E913">
        <v>3115.75</v>
      </c>
      <c r="F913">
        <v>3920.55</v>
      </c>
      <c r="G913">
        <v>0.006</v>
      </c>
      <c r="H913">
        <v>23.52</v>
      </c>
      <c r="I913">
        <v>0</v>
      </c>
      <c r="J913">
        <v>23.52</v>
      </c>
      <c r="K913" t="s">
        <v>1409</v>
      </c>
    </row>
    <row r="914" outlineLevel="2" spans="1:11">
      <c r="A914">
        <v>150</v>
      </c>
      <c r="B914" t="s">
        <v>364</v>
      </c>
      <c r="C914" t="s">
        <v>806</v>
      </c>
      <c r="D914" t="s">
        <v>365</v>
      </c>
      <c r="E914">
        <v>3115.75</v>
      </c>
      <c r="F914">
        <v>3920.55</v>
      </c>
      <c r="G914">
        <v>0.006</v>
      </c>
      <c r="H914">
        <v>23.52</v>
      </c>
      <c r="I914">
        <v>0</v>
      </c>
      <c r="J914">
        <v>23.52</v>
      </c>
      <c r="K914" t="s">
        <v>1409</v>
      </c>
    </row>
    <row r="915" outlineLevel="1" spans="1:11">
      <c r="B915" s="131" t="s">
        <v>1410</v>
      </c>
      <c r="J915">
        <f>SUBTOTAL(9,J912:J914)</f>
        <v>70.56</v>
      </c>
      <c r="K915">
        <f>SUBTOTAL(9,K912:K914)</f>
        <v>0</v>
      </c>
    </row>
    <row r="916" outlineLevel="2" spans="1:11">
      <c r="A916">
        <v>27</v>
      </c>
      <c r="B916" t="s">
        <v>241</v>
      </c>
      <c r="C916" t="s">
        <v>806</v>
      </c>
      <c r="D916" t="s">
        <v>242</v>
      </c>
      <c r="E916">
        <v>2943.84</v>
      </c>
      <c r="F916">
        <v>3920.55</v>
      </c>
      <c r="G916">
        <v>0.006</v>
      </c>
      <c r="H916">
        <v>23.52</v>
      </c>
      <c r="I916">
        <v>0</v>
      </c>
      <c r="J916">
        <v>23.52</v>
      </c>
      <c r="K916" t="s">
        <v>1411</v>
      </c>
    </row>
    <row r="917" outlineLevel="2" spans="1:11">
      <c r="A917">
        <v>163</v>
      </c>
      <c r="B917" t="s">
        <v>241</v>
      </c>
      <c r="C917" t="s">
        <v>806</v>
      </c>
      <c r="D917" t="s">
        <v>242</v>
      </c>
      <c r="E917">
        <v>2943.84</v>
      </c>
      <c r="F917">
        <v>3920.55</v>
      </c>
      <c r="G917">
        <v>0.006</v>
      </c>
      <c r="H917">
        <v>23.52</v>
      </c>
      <c r="I917">
        <v>0</v>
      </c>
      <c r="J917">
        <v>23.52</v>
      </c>
      <c r="K917" t="s">
        <v>1411</v>
      </c>
    </row>
    <row r="918" outlineLevel="2" spans="1:11">
      <c r="A918">
        <v>5</v>
      </c>
      <c r="B918" t="s">
        <v>241</v>
      </c>
      <c r="C918" t="s">
        <v>806</v>
      </c>
      <c r="D918" t="s">
        <v>242</v>
      </c>
      <c r="E918">
        <v>2943.84</v>
      </c>
      <c r="F918">
        <v>3920.55</v>
      </c>
      <c r="G918">
        <v>0.006</v>
      </c>
      <c r="H918">
        <v>23.52</v>
      </c>
      <c r="I918">
        <v>0</v>
      </c>
      <c r="J918">
        <v>23.52</v>
      </c>
      <c r="K918" t="s">
        <v>1411</v>
      </c>
    </row>
    <row r="919" outlineLevel="1" spans="1:11">
      <c r="B919" s="131" t="s">
        <v>1412</v>
      </c>
      <c r="J919">
        <f>SUBTOTAL(9,J916:J918)</f>
        <v>70.56</v>
      </c>
      <c r="K919">
        <f>SUBTOTAL(9,K916:K918)</f>
        <v>0</v>
      </c>
    </row>
    <row r="920" outlineLevel="2" spans="1:11">
      <c r="A920">
        <v>178</v>
      </c>
      <c r="B920" t="s">
        <v>190</v>
      </c>
      <c r="C920" t="s">
        <v>806</v>
      </c>
      <c r="D920" t="s">
        <v>191</v>
      </c>
      <c r="E920">
        <v>3112.04</v>
      </c>
      <c r="F920">
        <v>3920.55</v>
      </c>
      <c r="G920">
        <v>0.006</v>
      </c>
      <c r="H920">
        <v>23.52</v>
      </c>
      <c r="I920">
        <v>0</v>
      </c>
      <c r="J920">
        <v>23.52</v>
      </c>
      <c r="K920" t="s">
        <v>1413</v>
      </c>
    </row>
    <row r="921" outlineLevel="2" spans="1:11">
      <c r="A921">
        <v>154</v>
      </c>
      <c r="B921" t="s">
        <v>190</v>
      </c>
      <c r="C921" t="s">
        <v>806</v>
      </c>
      <c r="D921" t="s">
        <v>191</v>
      </c>
      <c r="E921">
        <v>3112.04</v>
      </c>
      <c r="F921">
        <v>3920.55</v>
      </c>
      <c r="G921">
        <v>0.006</v>
      </c>
      <c r="H921">
        <v>23.52</v>
      </c>
      <c r="I921">
        <v>0</v>
      </c>
      <c r="J921">
        <v>23.52</v>
      </c>
      <c r="K921" t="s">
        <v>1413</v>
      </c>
    </row>
    <row r="922" outlineLevel="2" spans="1:11">
      <c r="A922">
        <v>206</v>
      </c>
      <c r="B922" t="s">
        <v>190</v>
      </c>
      <c r="C922" t="s">
        <v>806</v>
      </c>
      <c r="D922" t="s">
        <v>191</v>
      </c>
      <c r="E922">
        <v>3112.04</v>
      </c>
      <c r="F922">
        <v>3920.55</v>
      </c>
      <c r="G922">
        <v>0.006</v>
      </c>
      <c r="H922">
        <v>23.52</v>
      </c>
      <c r="I922">
        <v>0</v>
      </c>
      <c r="J922">
        <v>23.52</v>
      </c>
      <c r="K922" t="s">
        <v>1413</v>
      </c>
    </row>
    <row r="923" outlineLevel="1" spans="1:11">
      <c r="B923" s="131" t="s">
        <v>1414</v>
      </c>
      <c r="J923">
        <f>SUBTOTAL(9,J920:J922)</f>
        <v>70.56</v>
      </c>
      <c r="K923">
        <f>SUBTOTAL(9,K920:K922)</f>
        <v>0</v>
      </c>
    </row>
    <row r="924" outlineLevel="2" spans="1:11">
      <c r="A924">
        <v>54</v>
      </c>
      <c r="B924" t="s">
        <v>576</v>
      </c>
      <c r="C924" t="s">
        <v>806</v>
      </c>
      <c r="D924" t="s">
        <v>577</v>
      </c>
      <c r="E924">
        <v>3209.42</v>
      </c>
      <c r="F924">
        <v>3920.55</v>
      </c>
      <c r="G924">
        <v>0.006</v>
      </c>
      <c r="H924">
        <v>23.52</v>
      </c>
      <c r="I924">
        <v>0</v>
      </c>
      <c r="J924">
        <v>23.52</v>
      </c>
      <c r="K924" t="s">
        <v>1415</v>
      </c>
    </row>
    <row r="925" outlineLevel="2" spans="1:11">
      <c r="A925">
        <v>77</v>
      </c>
      <c r="B925" t="s">
        <v>576</v>
      </c>
      <c r="C925" t="s">
        <v>806</v>
      </c>
      <c r="D925" t="s">
        <v>577</v>
      </c>
      <c r="E925">
        <v>3209.42</v>
      </c>
      <c r="F925">
        <v>3920.55</v>
      </c>
      <c r="G925">
        <v>0.006</v>
      </c>
      <c r="H925">
        <v>23.52</v>
      </c>
      <c r="I925">
        <v>0</v>
      </c>
      <c r="J925">
        <v>23.52</v>
      </c>
      <c r="K925" t="s">
        <v>1415</v>
      </c>
    </row>
    <row r="926" outlineLevel="2" spans="1:11">
      <c r="A926">
        <v>256</v>
      </c>
      <c r="B926" t="s">
        <v>576</v>
      </c>
      <c r="C926" t="s">
        <v>806</v>
      </c>
      <c r="D926" t="s">
        <v>577</v>
      </c>
      <c r="E926">
        <v>3209.42</v>
      </c>
      <c r="F926">
        <v>3920.55</v>
      </c>
      <c r="G926">
        <v>0.006</v>
      </c>
      <c r="H926">
        <v>23.52</v>
      </c>
      <c r="I926">
        <v>0</v>
      </c>
      <c r="J926">
        <v>23.52</v>
      </c>
      <c r="K926" t="s">
        <v>1415</v>
      </c>
    </row>
    <row r="927" outlineLevel="1" spans="1:11">
      <c r="B927" s="131" t="s">
        <v>1416</v>
      </c>
      <c r="J927">
        <f>SUBTOTAL(9,J924:J926)</f>
        <v>70.56</v>
      </c>
      <c r="K927">
        <f>SUBTOTAL(9,K924:K926)</f>
        <v>0</v>
      </c>
    </row>
    <row r="928" outlineLevel="2" spans="1:11">
      <c r="A928">
        <v>161</v>
      </c>
      <c r="B928" t="s">
        <v>528</v>
      </c>
      <c r="C928" t="s">
        <v>806</v>
      </c>
      <c r="D928" t="s">
        <v>529</v>
      </c>
      <c r="E928">
        <v>2833.11</v>
      </c>
      <c r="F928">
        <v>3920.55</v>
      </c>
      <c r="G928">
        <v>0.006</v>
      </c>
      <c r="H928">
        <v>23.52</v>
      </c>
      <c r="I928">
        <v>0</v>
      </c>
      <c r="J928">
        <v>23.52</v>
      </c>
      <c r="K928" t="s">
        <v>1417</v>
      </c>
    </row>
    <row r="929" outlineLevel="2" spans="1:11">
      <c r="A929">
        <v>217</v>
      </c>
      <c r="B929" t="s">
        <v>528</v>
      </c>
      <c r="C929" t="s">
        <v>806</v>
      </c>
      <c r="D929" t="s">
        <v>529</v>
      </c>
      <c r="E929">
        <v>2833.11</v>
      </c>
      <c r="F929">
        <v>3920.55</v>
      </c>
      <c r="G929">
        <v>0.006</v>
      </c>
      <c r="H929">
        <v>23.52</v>
      </c>
      <c r="I929">
        <v>0</v>
      </c>
      <c r="J929">
        <v>23.52</v>
      </c>
      <c r="K929" t="s">
        <v>1417</v>
      </c>
    </row>
    <row r="930" outlineLevel="2" spans="1:11">
      <c r="A930">
        <v>47</v>
      </c>
      <c r="B930" t="s">
        <v>528</v>
      </c>
      <c r="C930" t="s">
        <v>806</v>
      </c>
      <c r="D930" t="s">
        <v>529</v>
      </c>
      <c r="E930">
        <v>2833.11</v>
      </c>
      <c r="F930">
        <v>3920.55</v>
      </c>
      <c r="G930">
        <v>0.006</v>
      </c>
      <c r="H930">
        <v>23.52</v>
      </c>
      <c r="I930">
        <v>0</v>
      </c>
      <c r="J930">
        <v>23.52</v>
      </c>
      <c r="K930" t="s">
        <v>1417</v>
      </c>
    </row>
    <row r="931" outlineLevel="1" spans="1:11">
      <c r="B931" s="131" t="s">
        <v>1418</v>
      </c>
      <c r="J931">
        <f>SUBTOTAL(9,J928:J930)</f>
        <v>70.56</v>
      </c>
      <c r="K931">
        <f>SUBTOTAL(9,K928:K930)</f>
        <v>0</v>
      </c>
    </row>
    <row r="932" outlineLevel="2" spans="1:11">
      <c r="A932">
        <v>129</v>
      </c>
      <c r="B932" t="s">
        <v>259</v>
      </c>
      <c r="C932" t="s">
        <v>806</v>
      </c>
      <c r="D932" t="s">
        <v>260</v>
      </c>
      <c r="E932">
        <v>3390.47</v>
      </c>
      <c r="F932">
        <v>3920.55</v>
      </c>
      <c r="G932">
        <v>0.006</v>
      </c>
      <c r="H932">
        <v>23.52</v>
      </c>
      <c r="I932">
        <v>0</v>
      </c>
      <c r="J932">
        <v>23.52</v>
      </c>
      <c r="K932" t="s">
        <v>1419</v>
      </c>
    </row>
    <row r="933" outlineLevel="2" spans="1:11">
      <c r="A933">
        <v>208</v>
      </c>
      <c r="B933" t="s">
        <v>259</v>
      </c>
      <c r="C933" t="s">
        <v>806</v>
      </c>
      <c r="D933" t="s">
        <v>260</v>
      </c>
      <c r="E933">
        <v>3390.47</v>
      </c>
      <c r="F933">
        <v>3920.55</v>
      </c>
      <c r="G933">
        <v>0.006</v>
      </c>
      <c r="H933">
        <v>23.52</v>
      </c>
      <c r="I933">
        <v>0</v>
      </c>
      <c r="J933">
        <v>23.52</v>
      </c>
      <c r="K933" t="s">
        <v>1419</v>
      </c>
    </row>
    <row r="934" outlineLevel="2" spans="1:11">
      <c r="A934">
        <v>157</v>
      </c>
      <c r="B934" t="s">
        <v>259</v>
      </c>
      <c r="C934" t="s">
        <v>806</v>
      </c>
      <c r="D934" t="s">
        <v>260</v>
      </c>
      <c r="E934">
        <v>3390.47</v>
      </c>
      <c r="F934">
        <v>3920.55</v>
      </c>
      <c r="G934">
        <v>0.006</v>
      </c>
      <c r="H934">
        <v>23.52</v>
      </c>
      <c r="I934">
        <v>0</v>
      </c>
      <c r="J934">
        <v>23.52</v>
      </c>
      <c r="K934" t="s">
        <v>1419</v>
      </c>
    </row>
    <row r="935" outlineLevel="1" spans="1:11">
      <c r="B935" s="131" t="s">
        <v>1420</v>
      </c>
      <c r="J935">
        <f>SUBTOTAL(9,J932:J934)</f>
        <v>70.56</v>
      </c>
      <c r="K935">
        <f>SUBTOTAL(9,K932:K934)</f>
        <v>0</v>
      </c>
    </row>
    <row r="936" outlineLevel="2" spans="1:11">
      <c r="A936">
        <v>71</v>
      </c>
      <c r="B936" t="s">
        <v>1421</v>
      </c>
      <c r="C936" t="s">
        <v>806</v>
      </c>
      <c r="D936" t="s">
        <v>1422</v>
      </c>
      <c r="E936">
        <v>2500</v>
      </c>
      <c r="F936">
        <v>193.9</v>
      </c>
      <c r="G936">
        <v>0.012</v>
      </c>
      <c r="H936">
        <v>2.33</v>
      </c>
      <c r="I936">
        <v>0</v>
      </c>
      <c r="J936">
        <v>2.33</v>
      </c>
      <c r="K936" t="s">
        <v>1423</v>
      </c>
    </row>
    <row r="937" outlineLevel="1" spans="1:11">
      <c r="B937" s="131" t="s">
        <v>1424</v>
      </c>
      <c r="J937">
        <f>SUBTOTAL(9,J936)</f>
        <v>2.33</v>
      </c>
      <c r="K937">
        <f>SUBTOTAL(9,K936)</f>
        <v>0</v>
      </c>
    </row>
    <row r="938" outlineLevel="2" spans="1:11">
      <c r="A938">
        <v>190</v>
      </c>
      <c r="B938" t="s">
        <v>559</v>
      </c>
      <c r="C938" t="s">
        <v>806</v>
      </c>
      <c r="D938" t="s">
        <v>560</v>
      </c>
      <c r="E938">
        <v>2905.67</v>
      </c>
      <c r="F938">
        <v>3920.55</v>
      </c>
      <c r="G938">
        <v>0.006</v>
      </c>
      <c r="H938">
        <v>23.52</v>
      </c>
      <c r="I938">
        <v>0</v>
      </c>
      <c r="J938">
        <v>23.52</v>
      </c>
      <c r="K938" t="s">
        <v>1425</v>
      </c>
    </row>
    <row r="939" outlineLevel="2" spans="1:11">
      <c r="A939">
        <v>198</v>
      </c>
      <c r="B939" t="s">
        <v>559</v>
      </c>
      <c r="C939" t="s">
        <v>806</v>
      </c>
      <c r="D939" t="s">
        <v>560</v>
      </c>
      <c r="E939">
        <v>2905.67</v>
      </c>
      <c r="F939">
        <v>3920.55</v>
      </c>
      <c r="G939">
        <v>0.006</v>
      </c>
      <c r="H939">
        <v>23.52</v>
      </c>
      <c r="I939">
        <v>0</v>
      </c>
      <c r="J939">
        <v>23.52</v>
      </c>
      <c r="K939" t="s">
        <v>1425</v>
      </c>
    </row>
    <row r="940" outlineLevel="2" spans="1:11">
      <c r="A940">
        <v>155</v>
      </c>
      <c r="B940" t="s">
        <v>559</v>
      </c>
      <c r="C940" t="s">
        <v>806</v>
      </c>
      <c r="D940" t="s">
        <v>560</v>
      </c>
      <c r="E940">
        <v>2905.67</v>
      </c>
      <c r="F940">
        <v>3920.55</v>
      </c>
      <c r="G940">
        <v>0.006</v>
      </c>
      <c r="H940">
        <v>23.52</v>
      </c>
      <c r="I940">
        <v>0</v>
      </c>
      <c r="J940">
        <v>23.52</v>
      </c>
      <c r="K940" t="s">
        <v>1425</v>
      </c>
    </row>
    <row r="941" outlineLevel="1" spans="1:11">
      <c r="B941" s="131" t="s">
        <v>1426</v>
      </c>
      <c r="J941">
        <f>SUBTOTAL(9,J938:J940)</f>
        <v>70.56</v>
      </c>
      <c r="K941">
        <f>SUBTOTAL(9,K938:K940)</f>
        <v>0</v>
      </c>
    </row>
    <row r="942" outlineLevel="2" spans="1:11">
      <c r="A942">
        <v>198</v>
      </c>
      <c r="B942" t="s">
        <v>555</v>
      </c>
      <c r="C942" t="s">
        <v>806</v>
      </c>
      <c r="D942" t="s">
        <v>556</v>
      </c>
      <c r="E942">
        <v>3188.6</v>
      </c>
      <c r="F942">
        <v>3920.55</v>
      </c>
      <c r="G942">
        <v>0.006</v>
      </c>
      <c r="H942">
        <v>23.52</v>
      </c>
      <c r="I942">
        <v>0</v>
      </c>
      <c r="J942">
        <v>23.52</v>
      </c>
      <c r="K942" t="s">
        <v>1427</v>
      </c>
    </row>
    <row r="943" outlineLevel="2" spans="1:11">
      <c r="A943">
        <v>171</v>
      </c>
      <c r="B943" t="s">
        <v>555</v>
      </c>
      <c r="C943" t="s">
        <v>806</v>
      </c>
      <c r="D943" t="s">
        <v>556</v>
      </c>
      <c r="E943">
        <v>3188.6</v>
      </c>
      <c r="F943">
        <v>3920.55</v>
      </c>
      <c r="G943">
        <v>0.006</v>
      </c>
      <c r="H943">
        <v>23.52</v>
      </c>
      <c r="I943">
        <v>0</v>
      </c>
      <c r="J943">
        <v>23.52</v>
      </c>
      <c r="K943" t="s">
        <v>1427</v>
      </c>
    </row>
    <row r="944" outlineLevel="2" spans="1:11">
      <c r="A944">
        <v>101</v>
      </c>
      <c r="B944" t="s">
        <v>555</v>
      </c>
      <c r="C944" t="s">
        <v>806</v>
      </c>
      <c r="D944" t="s">
        <v>556</v>
      </c>
      <c r="E944">
        <v>3188.6</v>
      </c>
      <c r="F944">
        <v>3920.55</v>
      </c>
      <c r="G944">
        <v>0.006</v>
      </c>
      <c r="H944">
        <v>23.52</v>
      </c>
      <c r="I944">
        <v>0</v>
      </c>
      <c r="J944">
        <v>23.52</v>
      </c>
      <c r="K944" t="s">
        <v>1427</v>
      </c>
    </row>
    <row r="945" outlineLevel="1" spans="1:11">
      <c r="B945" s="131" t="s">
        <v>1428</v>
      </c>
      <c r="J945">
        <f>SUBTOTAL(9,J942:J944)</f>
        <v>70.56</v>
      </c>
      <c r="K945">
        <f>SUBTOTAL(9,K942:K944)</f>
        <v>0</v>
      </c>
    </row>
    <row r="946" outlineLevel="2" spans="1:11">
      <c r="A946">
        <v>13</v>
      </c>
      <c r="B946" t="s">
        <v>1429</v>
      </c>
      <c r="C946" t="s">
        <v>806</v>
      </c>
      <c r="D946" t="s">
        <v>1430</v>
      </c>
      <c r="E946">
        <v>2500</v>
      </c>
      <c r="F946">
        <v>193.9</v>
      </c>
      <c r="G946">
        <v>0.012</v>
      </c>
      <c r="H946">
        <v>2.33</v>
      </c>
      <c r="I946">
        <v>0</v>
      </c>
      <c r="J946">
        <v>2.33</v>
      </c>
      <c r="K946" t="s">
        <v>1431</v>
      </c>
    </row>
    <row r="947" outlineLevel="2" spans="1:11">
      <c r="A947">
        <v>23</v>
      </c>
      <c r="B947" t="s">
        <v>1429</v>
      </c>
      <c r="C947" t="s">
        <v>806</v>
      </c>
      <c r="D947" t="s">
        <v>1430</v>
      </c>
      <c r="E947">
        <v>2500</v>
      </c>
      <c r="F947">
        <v>193.9</v>
      </c>
      <c r="G947">
        <v>0.012</v>
      </c>
      <c r="H947">
        <v>2.33</v>
      </c>
      <c r="I947">
        <v>0</v>
      </c>
      <c r="J947">
        <v>2.33</v>
      </c>
      <c r="K947" t="s">
        <v>1431</v>
      </c>
    </row>
    <row r="948" outlineLevel="2" spans="1:11">
      <c r="A948">
        <v>3</v>
      </c>
      <c r="B948" t="s">
        <v>1429</v>
      </c>
      <c r="C948" t="s">
        <v>806</v>
      </c>
      <c r="D948" t="s">
        <v>1430</v>
      </c>
      <c r="E948">
        <v>2500</v>
      </c>
      <c r="F948">
        <v>193.9</v>
      </c>
      <c r="G948">
        <v>0.012</v>
      </c>
      <c r="H948">
        <v>2.33</v>
      </c>
      <c r="I948">
        <v>0</v>
      </c>
      <c r="J948">
        <v>2.33</v>
      </c>
      <c r="K948" t="s">
        <v>1431</v>
      </c>
    </row>
    <row r="949" outlineLevel="1" spans="1:11">
      <c r="B949" s="131" t="s">
        <v>1432</v>
      </c>
      <c r="J949">
        <f>SUBTOTAL(9,J946:J948)</f>
        <v>6.99</v>
      </c>
      <c r="K949">
        <f>SUBTOTAL(9,K946:K948)</f>
        <v>0</v>
      </c>
    </row>
    <row r="950" outlineLevel="2" spans="1:11">
      <c r="A950">
        <v>34</v>
      </c>
      <c r="B950" t="s">
        <v>1433</v>
      </c>
      <c r="C950" t="s">
        <v>806</v>
      </c>
      <c r="D950" t="s">
        <v>1434</v>
      </c>
      <c r="E950">
        <v>3471.59</v>
      </c>
      <c r="F950">
        <v>193.9</v>
      </c>
      <c r="G950">
        <v>0.012</v>
      </c>
      <c r="H950">
        <v>2.33</v>
      </c>
      <c r="I950">
        <v>0</v>
      </c>
      <c r="J950">
        <v>2.33</v>
      </c>
      <c r="K950" t="s">
        <v>1435</v>
      </c>
    </row>
    <row r="951" outlineLevel="2" spans="1:11">
      <c r="A951">
        <v>27</v>
      </c>
      <c r="B951" t="s">
        <v>1433</v>
      </c>
      <c r="C951" t="s">
        <v>806</v>
      </c>
      <c r="D951" t="s">
        <v>1434</v>
      </c>
      <c r="E951">
        <v>3471.59</v>
      </c>
      <c r="F951">
        <v>193.9</v>
      </c>
      <c r="G951">
        <v>0.012</v>
      </c>
      <c r="H951">
        <v>2.33</v>
      </c>
      <c r="I951">
        <v>0</v>
      </c>
      <c r="J951">
        <v>2.33</v>
      </c>
      <c r="K951" t="s">
        <v>1435</v>
      </c>
    </row>
    <row r="952" outlineLevel="2" spans="1:11">
      <c r="A952">
        <v>37</v>
      </c>
      <c r="B952" t="s">
        <v>1433</v>
      </c>
      <c r="C952" t="s">
        <v>806</v>
      </c>
      <c r="D952" t="s">
        <v>1434</v>
      </c>
      <c r="E952">
        <v>3471.59</v>
      </c>
      <c r="F952">
        <v>193.9</v>
      </c>
      <c r="G952">
        <v>0.012</v>
      </c>
      <c r="H952">
        <v>2.33</v>
      </c>
      <c r="I952">
        <v>0</v>
      </c>
      <c r="J952">
        <v>2.33</v>
      </c>
      <c r="K952" t="s">
        <v>1435</v>
      </c>
    </row>
    <row r="953" outlineLevel="1" spans="1:11">
      <c r="B953" s="131" t="s">
        <v>1436</v>
      </c>
      <c r="J953">
        <f>SUBTOTAL(9,J950:J952)</f>
        <v>6.99</v>
      </c>
      <c r="K953">
        <f>SUBTOTAL(9,K950:K952)</f>
        <v>0</v>
      </c>
    </row>
    <row r="954" outlineLevel="2" spans="1:11">
      <c r="A954">
        <v>18</v>
      </c>
      <c r="B954" t="s">
        <v>1437</v>
      </c>
      <c r="C954" t="s">
        <v>806</v>
      </c>
      <c r="D954" t="s">
        <v>1438</v>
      </c>
      <c r="E954">
        <v>3464.92</v>
      </c>
      <c r="F954">
        <v>193.9</v>
      </c>
      <c r="G954">
        <v>0.012</v>
      </c>
      <c r="H954">
        <v>2.33</v>
      </c>
      <c r="I954">
        <v>0</v>
      </c>
      <c r="J954">
        <v>2.33</v>
      </c>
      <c r="K954" t="s">
        <v>1439</v>
      </c>
    </row>
    <row r="955" outlineLevel="2" spans="1:11">
      <c r="A955">
        <v>56</v>
      </c>
      <c r="B955" t="s">
        <v>1437</v>
      </c>
      <c r="C955" t="s">
        <v>806</v>
      </c>
      <c r="D955" t="s">
        <v>1438</v>
      </c>
      <c r="E955">
        <v>3464.92</v>
      </c>
      <c r="F955">
        <v>193.9</v>
      </c>
      <c r="G955">
        <v>0.012</v>
      </c>
      <c r="H955">
        <v>2.33</v>
      </c>
      <c r="I955">
        <v>0</v>
      </c>
      <c r="J955">
        <v>2.33</v>
      </c>
      <c r="K955" t="s">
        <v>1439</v>
      </c>
    </row>
    <row r="956" outlineLevel="2" spans="1:11">
      <c r="A956">
        <v>16</v>
      </c>
      <c r="B956" t="s">
        <v>1437</v>
      </c>
      <c r="C956" t="s">
        <v>806</v>
      </c>
      <c r="D956" t="s">
        <v>1438</v>
      </c>
      <c r="E956">
        <v>3464.92</v>
      </c>
      <c r="F956">
        <v>193.9</v>
      </c>
      <c r="G956">
        <v>0.012</v>
      </c>
      <c r="H956">
        <v>2.33</v>
      </c>
      <c r="I956">
        <v>0</v>
      </c>
      <c r="J956">
        <v>2.33</v>
      </c>
      <c r="K956" t="s">
        <v>1439</v>
      </c>
    </row>
    <row r="957" outlineLevel="2" spans="1:11">
      <c r="A957">
        <v>3</v>
      </c>
      <c r="B957" t="s">
        <v>1437</v>
      </c>
      <c r="C957" t="s">
        <v>806</v>
      </c>
      <c r="D957" t="s">
        <v>1438</v>
      </c>
      <c r="E957">
        <v>3464.92</v>
      </c>
      <c r="F957">
        <v>193.9</v>
      </c>
      <c r="G957">
        <v>0.012</v>
      </c>
      <c r="H957">
        <v>2.33</v>
      </c>
      <c r="I957">
        <v>0</v>
      </c>
      <c r="J957">
        <v>2.33</v>
      </c>
      <c r="K957" t="s">
        <v>1439</v>
      </c>
    </row>
    <row r="958" outlineLevel="1" spans="1:11">
      <c r="B958" s="131" t="s">
        <v>1440</v>
      </c>
      <c r="J958">
        <f>SUBTOTAL(9,J954:J957)</f>
        <v>9.32</v>
      </c>
      <c r="K958">
        <f>SUBTOTAL(9,K954:K957)</f>
        <v>0</v>
      </c>
    </row>
    <row r="959" outlineLevel="2" spans="1:11">
      <c r="A959">
        <v>24</v>
      </c>
      <c r="B959" t="s">
        <v>1441</v>
      </c>
      <c r="C959" t="s">
        <v>806</v>
      </c>
      <c r="D959" t="s">
        <v>1442</v>
      </c>
      <c r="E959">
        <v>3017.82</v>
      </c>
      <c r="F959">
        <v>193.9</v>
      </c>
      <c r="G959">
        <v>0.012</v>
      </c>
      <c r="H959">
        <v>2.33</v>
      </c>
      <c r="I959">
        <v>0</v>
      </c>
      <c r="J959">
        <v>2.33</v>
      </c>
      <c r="K959" t="s">
        <v>1443</v>
      </c>
    </row>
    <row r="960" outlineLevel="2" spans="1:11">
      <c r="A960">
        <v>12</v>
      </c>
      <c r="B960" t="s">
        <v>1441</v>
      </c>
      <c r="C960" t="s">
        <v>806</v>
      </c>
      <c r="D960" t="s">
        <v>1442</v>
      </c>
      <c r="E960">
        <v>3017.82</v>
      </c>
      <c r="F960">
        <v>193.9</v>
      </c>
      <c r="G960">
        <v>0.012</v>
      </c>
      <c r="H960">
        <v>2.33</v>
      </c>
      <c r="I960">
        <v>0</v>
      </c>
      <c r="J960">
        <v>2.33</v>
      </c>
      <c r="K960" t="s">
        <v>1443</v>
      </c>
    </row>
    <row r="961" outlineLevel="2" spans="1:11">
      <c r="A961">
        <v>7</v>
      </c>
      <c r="B961" t="s">
        <v>1441</v>
      </c>
      <c r="C961" t="s">
        <v>806</v>
      </c>
      <c r="D961" t="s">
        <v>1442</v>
      </c>
      <c r="E961">
        <v>3017.82</v>
      </c>
      <c r="F961">
        <v>193.9</v>
      </c>
      <c r="G961">
        <v>0.012</v>
      </c>
      <c r="H961">
        <v>2.33</v>
      </c>
      <c r="I961">
        <v>0</v>
      </c>
      <c r="J961">
        <v>2.33</v>
      </c>
      <c r="K961" t="s">
        <v>1443</v>
      </c>
    </row>
    <row r="962" outlineLevel="2" spans="1:11">
      <c r="A962">
        <v>23</v>
      </c>
      <c r="B962" t="s">
        <v>1441</v>
      </c>
      <c r="C962" t="s">
        <v>806</v>
      </c>
      <c r="D962" t="s">
        <v>1442</v>
      </c>
      <c r="E962">
        <v>3017.82</v>
      </c>
      <c r="F962">
        <v>193.9</v>
      </c>
      <c r="G962">
        <v>0.012</v>
      </c>
      <c r="H962">
        <v>2.33</v>
      </c>
      <c r="I962">
        <v>0</v>
      </c>
      <c r="J962">
        <v>2.33</v>
      </c>
      <c r="K962" t="s">
        <v>1443</v>
      </c>
    </row>
    <row r="963" outlineLevel="1" spans="1:11">
      <c r="B963" s="131" t="s">
        <v>1444</v>
      </c>
      <c r="J963">
        <f>SUBTOTAL(9,J959:J962)</f>
        <v>9.32</v>
      </c>
      <c r="K963">
        <f>SUBTOTAL(9,K959:K962)</f>
        <v>0</v>
      </c>
    </row>
    <row r="964" outlineLevel="2" spans="1:11">
      <c r="A964">
        <v>42</v>
      </c>
      <c r="B964" t="s">
        <v>222</v>
      </c>
      <c r="C964" t="s">
        <v>806</v>
      </c>
      <c r="D964" t="s">
        <v>223</v>
      </c>
      <c r="E964">
        <v>2854.01</v>
      </c>
      <c r="F964">
        <v>3920.55</v>
      </c>
      <c r="G964">
        <v>0.006</v>
      </c>
      <c r="H964">
        <v>23.52</v>
      </c>
      <c r="I964">
        <v>0</v>
      </c>
      <c r="J964">
        <v>23.52</v>
      </c>
      <c r="K964" t="s">
        <v>1445</v>
      </c>
    </row>
    <row r="965" outlineLevel="2" spans="1:11">
      <c r="A965">
        <v>17</v>
      </c>
      <c r="B965" t="s">
        <v>222</v>
      </c>
      <c r="C965" t="s">
        <v>806</v>
      </c>
      <c r="D965" t="s">
        <v>223</v>
      </c>
      <c r="E965">
        <v>2854.01</v>
      </c>
      <c r="F965">
        <v>3920.55</v>
      </c>
      <c r="G965">
        <v>0.006</v>
      </c>
      <c r="H965">
        <v>23.52</v>
      </c>
      <c r="I965">
        <v>0</v>
      </c>
      <c r="J965">
        <v>23.52</v>
      </c>
      <c r="K965" t="s">
        <v>1445</v>
      </c>
    </row>
    <row r="966" outlineLevel="2" spans="1:11">
      <c r="A966">
        <v>74</v>
      </c>
      <c r="B966" t="s">
        <v>222</v>
      </c>
      <c r="C966" t="s">
        <v>806</v>
      </c>
      <c r="D966" t="s">
        <v>223</v>
      </c>
      <c r="E966">
        <v>2854.01</v>
      </c>
      <c r="F966">
        <v>3920.55</v>
      </c>
      <c r="G966">
        <v>0.006</v>
      </c>
      <c r="H966">
        <v>23.52</v>
      </c>
      <c r="I966">
        <v>0</v>
      </c>
      <c r="J966">
        <v>23.52</v>
      </c>
      <c r="K966" t="s">
        <v>1445</v>
      </c>
    </row>
    <row r="967" outlineLevel="1" spans="1:11">
      <c r="B967" s="131" t="s">
        <v>1446</v>
      </c>
      <c r="J967">
        <f>SUBTOTAL(9,J964:J966)</f>
        <v>70.56</v>
      </c>
      <c r="K967">
        <f>SUBTOTAL(9,K964:K966)</f>
        <v>0</v>
      </c>
    </row>
    <row r="968" outlineLevel="2" spans="1:11">
      <c r="A968">
        <v>280</v>
      </c>
      <c r="B968" t="s">
        <v>331</v>
      </c>
      <c r="C968" t="s">
        <v>806</v>
      </c>
      <c r="D968" t="s">
        <v>332</v>
      </c>
      <c r="E968">
        <v>3526.48</v>
      </c>
      <c r="F968">
        <v>3920.55</v>
      </c>
      <c r="G968">
        <v>0.006</v>
      </c>
      <c r="H968">
        <v>23.52</v>
      </c>
      <c r="I968">
        <v>0</v>
      </c>
      <c r="J968">
        <v>23.52</v>
      </c>
      <c r="K968" t="s">
        <v>1447</v>
      </c>
    </row>
    <row r="969" outlineLevel="2" spans="1:11">
      <c r="A969">
        <v>174</v>
      </c>
      <c r="B969" t="s">
        <v>331</v>
      </c>
      <c r="C969" t="s">
        <v>806</v>
      </c>
      <c r="D969" t="s">
        <v>332</v>
      </c>
      <c r="E969">
        <v>3526.48</v>
      </c>
      <c r="F969">
        <v>3920.55</v>
      </c>
      <c r="G969">
        <v>0.006</v>
      </c>
      <c r="H969">
        <v>23.52</v>
      </c>
      <c r="I969">
        <v>0</v>
      </c>
      <c r="J969">
        <v>23.52</v>
      </c>
      <c r="K969" t="s">
        <v>1447</v>
      </c>
    </row>
    <row r="970" outlineLevel="2" spans="1:11">
      <c r="A970">
        <v>72</v>
      </c>
      <c r="B970" t="s">
        <v>331</v>
      </c>
      <c r="C970" t="s">
        <v>806</v>
      </c>
      <c r="D970" t="s">
        <v>332</v>
      </c>
      <c r="E970">
        <v>3526.48</v>
      </c>
      <c r="F970">
        <v>3920.55</v>
      </c>
      <c r="G970">
        <v>0.006</v>
      </c>
      <c r="H970">
        <v>23.52</v>
      </c>
      <c r="I970">
        <v>0</v>
      </c>
      <c r="J970">
        <v>23.52</v>
      </c>
      <c r="K970" t="s">
        <v>1447</v>
      </c>
    </row>
    <row r="971" outlineLevel="1" spans="1:11">
      <c r="B971" s="131" t="s">
        <v>1448</v>
      </c>
      <c r="J971">
        <f>SUBTOTAL(9,J968:J970)</f>
        <v>70.56</v>
      </c>
      <c r="K971">
        <f>SUBTOTAL(9,K968:K970)</f>
        <v>0</v>
      </c>
    </row>
    <row r="972" outlineLevel="2" spans="1:11">
      <c r="A972">
        <v>60</v>
      </c>
      <c r="B972" t="s">
        <v>1449</v>
      </c>
      <c r="C972" t="s">
        <v>806</v>
      </c>
      <c r="D972" t="s">
        <v>1450</v>
      </c>
      <c r="E972">
        <v>2500</v>
      </c>
      <c r="F972">
        <v>193.9</v>
      </c>
      <c r="G972">
        <v>0.012</v>
      </c>
      <c r="H972">
        <v>2.33</v>
      </c>
      <c r="I972">
        <v>0</v>
      </c>
      <c r="J972">
        <v>2.33</v>
      </c>
      <c r="K972" t="s">
        <v>1451</v>
      </c>
    </row>
    <row r="973" outlineLevel="1" spans="1:11">
      <c r="B973" s="131" t="s">
        <v>1452</v>
      </c>
      <c r="J973">
        <f>SUBTOTAL(9,J972)</f>
        <v>2.33</v>
      </c>
      <c r="K973">
        <f>SUBTOTAL(9,K972)</f>
        <v>0</v>
      </c>
    </row>
    <row r="974" outlineLevel="2" spans="1:11">
      <c r="A974">
        <v>208</v>
      </c>
      <c r="B974" t="s">
        <v>557</v>
      </c>
      <c r="C974" t="s">
        <v>806</v>
      </c>
      <c r="D974" t="s">
        <v>558</v>
      </c>
      <c r="E974">
        <v>3196.5</v>
      </c>
      <c r="F974">
        <v>3920.55</v>
      </c>
      <c r="G974">
        <v>0.006</v>
      </c>
      <c r="H974">
        <v>23.52</v>
      </c>
      <c r="I974">
        <v>0</v>
      </c>
      <c r="J974">
        <v>23.52</v>
      </c>
      <c r="K974" t="s">
        <v>1453</v>
      </c>
    </row>
    <row r="975" outlineLevel="2" spans="1:11">
      <c r="A975">
        <v>237</v>
      </c>
      <c r="B975" t="s">
        <v>557</v>
      </c>
      <c r="C975" t="s">
        <v>806</v>
      </c>
      <c r="D975" t="s">
        <v>558</v>
      </c>
      <c r="E975">
        <v>3196.5</v>
      </c>
      <c r="F975">
        <v>3920.55</v>
      </c>
      <c r="G975">
        <v>0.006</v>
      </c>
      <c r="H975">
        <v>23.52</v>
      </c>
      <c r="I975">
        <v>0</v>
      </c>
      <c r="J975">
        <v>23.52</v>
      </c>
      <c r="K975" t="s">
        <v>1453</v>
      </c>
    </row>
    <row r="976" outlineLevel="2" spans="1:11">
      <c r="A976">
        <v>33</v>
      </c>
      <c r="B976" t="s">
        <v>557</v>
      </c>
      <c r="C976" t="s">
        <v>806</v>
      </c>
      <c r="D976" t="s">
        <v>558</v>
      </c>
      <c r="E976">
        <v>3196.5</v>
      </c>
      <c r="F976">
        <v>3920.55</v>
      </c>
      <c r="G976">
        <v>0.006</v>
      </c>
      <c r="H976">
        <v>23.52</v>
      </c>
      <c r="I976">
        <v>0</v>
      </c>
      <c r="J976">
        <v>23.52</v>
      </c>
      <c r="K976" t="s">
        <v>1453</v>
      </c>
    </row>
    <row r="977" outlineLevel="1" spans="1:11">
      <c r="B977" s="131" t="s">
        <v>1454</v>
      </c>
      <c r="J977">
        <f>SUBTOTAL(9,J974:J976)</f>
        <v>70.56</v>
      </c>
      <c r="K977">
        <f>SUBTOTAL(9,K974:K976)</f>
        <v>0</v>
      </c>
    </row>
    <row r="978" outlineLevel="2" spans="1:11">
      <c r="A978">
        <v>238</v>
      </c>
      <c r="B978" t="s">
        <v>366</v>
      </c>
      <c r="C978" t="s">
        <v>806</v>
      </c>
      <c r="D978" t="s">
        <v>367</v>
      </c>
      <c r="E978">
        <v>3082.26</v>
      </c>
      <c r="F978">
        <v>3920.55</v>
      </c>
      <c r="G978">
        <v>0.006</v>
      </c>
      <c r="H978">
        <v>23.52</v>
      </c>
      <c r="I978">
        <v>0</v>
      </c>
      <c r="J978">
        <v>23.52</v>
      </c>
      <c r="K978" t="s">
        <v>1455</v>
      </c>
    </row>
    <row r="979" outlineLevel="1" spans="1:11">
      <c r="B979" s="131" t="s">
        <v>1456</v>
      </c>
      <c r="J979">
        <f>SUBTOTAL(9,J978)</f>
        <v>23.52</v>
      </c>
      <c r="K979">
        <f>SUBTOTAL(9,K978)</f>
        <v>0</v>
      </c>
    </row>
    <row r="980" outlineLevel="2" spans="1:11">
      <c r="A980">
        <v>105</v>
      </c>
      <c r="B980" t="s">
        <v>291</v>
      </c>
      <c r="C980" t="s">
        <v>806</v>
      </c>
      <c r="D980" t="s">
        <v>292</v>
      </c>
      <c r="E980">
        <v>3574.44</v>
      </c>
      <c r="F980">
        <v>3920.55</v>
      </c>
      <c r="G980">
        <v>0.006</v>
      </c>
      <c r="H980">
        <v>23.52</v>
      </c>
      <c r="I980">
        <v>0</v>
      </c>
      <c r="J980">
        <v>23.52</v>
      </c>
      <c r="K980" t="s">
        <v>1457</v>
      </c>
    </row>
    <row r="981" outlineLevel="2" spans="1:11">
      <c r="A981">
        <v>76</v>
      </c>
      <c r="B981" t="s">
        <v>291</v>
      </c>
      <c r="C981" t="s">
        <v>806</v>
      </c>
      <c r="D981" t="s">
        <v>292</v>
      </c>
      <c r="E981">
        <v>3574.44</v>
      </c>
      <c r="F981">
        <v>3920.55</v>
      </c>
      <c r="G981">
        <v>0.006</v>
      </c>
      <c r="H981">
        <v>23.52</v>
      </c>
      <c r="I981">
        <v>0</v>
      </c>
      <c r="J981">
        <v>23.52</v>
      </c>
      <c r="K981" t="s">
        <v>1457</v>
      </c>
    </row>
    <row r="982" outlineLevel="2" spans="1:11">
      <c r="A982">
        <v>204</v>
      </c>
      <c r="B982" t="s">
        <v>291</v>
      </c>
      <c r="C982" t="s">
        <v>806</v>
      </c>
      <c r="D982" t="s">
        <v>292</v>
      </c>
      <c r="E982">
        <v>3574.44</v>
      </c>
      <c r="F982">
        <v>3920.55</v>
      </c>
      <c r="G982">
        <v>0.006</v>
      </c>
      <c r="H982">
        <v>23.52</v>
      </c>
      <c r="I982">
        <v>0</v>
      </c>
      <c r="J982">
        <v>23.52</v>
      </c>
      <c r="K982" t="s">
        <v>1457</v>
      </c>
    </row>
    <row r="983" outlineLevel="1" spans="1:11">
      <c r="B983" s="131" t="s">
        <v>1458</v>
      </c>
      <c r="J983">
        <f>SUBTOTAL(9,J980:J982)</f>
        <v>70.56</v>
      </c>
      <c r="K983">
        <f>SUBTOTAL(9,K980:K982)</f>
        <v>0</v>
      </c>
    </row>
    <row r="984" outlineLevel="2" spans="1:11">
      <c r="A984">
        <v>25</v>
      </c>
      <c r="B984" t="s">
        <v>1459</v>
      </c>
      <c r="C984" t="s">
        <v>806</v>
      </c>
      <c r="D984" t="s">
        <v>1460</v>
      </c>
      <c r="E984">
        <v>2500</v>
      </c>
      <c r="F984">
        <v>193.9</v>
      </c>
      <c r="G984">
        <v>0.012</v>
      </c>
      <c r="H984">
        <v>2.33</v>
      </c>
      <c r="I984">
        <v>0</v>
      </c>
      <c r="J984">
        <v>2.33</v>
      </c>
      <c r="K984" t="s">
        <v>1461</v>
      </c>
    </row>
    <row r="985" outlineLevel="2" spans="1:11">
      <c r="A985">
        <v>41</v>
      </c>
      <c r="B985" t="s">
        <v>1459</v>
      </c>
      <c r="C985" t="s">
        <v>806</v>
      </c>
      <c r="D985" t="s">
        <v>1460</v>
      </c>
      <c r="E985">
        <v>2500</v>
      </c>
      <c r="F985">
        <v>193.9</v>
      </c>
      <c r="G985">
        <v>0.012</v>
      </c>
      <c r="H985">
        <v>2.33</v>
      </c>
      <c r="I985">
        <v>0</v>
      </c>
      <c r="J985">
        <v>2.33</v>
      </c>
      <c r="K985" t="s">
        <v>1461</v>
      </c>
    </row>
    <row r="986" outlineLevel="1" spans="1:11">
      <c r="B986" s="131" t="s">
        <v>1462</v>
      </c>
      <c r="J986">
        <f>SUBTOTAL(9,J984:J985)</f>
        <v>4.66</v>
      </c>
      <c r="K986">
        <f>SUBTOTAL(9,K984:K985)</f>
        <v>0</v>
      </c>
    </row>
    <row r="987" outlineLevel="2" spans="1:11">
      <c r="A987">
        <v>283</v>
      </c>
      <c r="B987" t="s">
        <v>508</v>
      </c>
      <c r="C987" t="s">
        <v>806</v>
      </c>
      <c r="D987" t="s">
        <v>509</v>
      </c>
      <c r="E987">
        <v>3120.47</v>
      </c>
      <c r="F987">
        <v>3920.55</v>
      </c>
      <c r="G987">
        <v>0.006</v>
      </c>
      <c r="H987">
        <v>23.52</v>
      </c>
      <c r="I987">
        <v>0</v>
      </c>
      <c r="J987">
        <v>23.52</v>
      </c>
      <c r="K987" t="s">
        <v>1463</v>
      </c>
    </row>
    <row r="988" outlineLevel="2" spans="1:11">
      <c r="A988">
        <v>122</v>
      </c>
      <c r="B988" t="s">
        <v>508</v>
      </c>
      <c r="C988" t="s">
        <v>806</v>
      </c>
      <c r="D988" t="s">
        <v>509</v>
      </c>
      <c r="E988">
        <v>3120.47</v>
      </c>
      <c r="F988">
        <v>3920.55</v>
      </c>
      <c r="G988">
        <v>0.006</v>
      </c>
      <c r="H988">
        <v>23.52</v>
      </c>
      <c r="I988">
        <v>0</v>
      </c>
      <c r="J988">
        <v>23.52</v>
      </c>
      <c r="K988" t="s">
        <v>1463</v>
      </c>
    </row>
    <row r="989" outlineLevel="2" spans="1:11">
      <c r="A989">
        <v>284</v>
      </c>
      <c r="B989" t="s">
        <v>508</v>
      </c>
      <c r="C989" t="s">
        <v>806</v>
      </c>
      <c r="D989" t="s">
        <v>509</v>
      </c>
      <c r="E989">
        <v>3120.47</v>
      </c>
      <c r="F989">
        <v>3920.55</v>
      </c>
      <c r="G989">
        <v>0.006</v>
      </c>
      <c r="H989">
        <v>23.52</v>
      </c>
      <c r="I989">
        <v>0</v>
      </c>
      <c r="J989">
        <v>23.52</v>
      </c>
      <c r="K989" t="s">
        <v>1463</v>
      </c>
    </row>
    <row r="990" outlineLevel="1" spans="1:11">
      <c r="B990" s="131" t="s">
        <v>1464</v>
      </c>
      <c r="J990">
        <f>SUBTOTAL(9,J987:J989)</f>
        <v>70.56</v>
      </c>
      <c r="K990">
        <f>SUBTOTAL(9,K987:K989)</f>
        <v>0</v>
      </c>
    </row>
    <row r="991" outlineLevel="2" spans="1:11">
      <c r="A991">
        <v>266</v>
      </c>
      <c r="B991" t="s">
        <v>565</v>
      </c>
      <c r="C991" t="s">
        <v>806</v>
      </c>
      <c r="D991" t="s">
        <v>566</v>
      </c>
      <c r="E991">
        <v>3577.04</v>
      </c>
      <c r="F991">
        <v>3920.55</v>
      </c>
      <c r="G991">
        <v>0.006</v>
      </c>
      <c r="H991">
        <v>23.52</v>
      </c>
      <c r="I991">
        <v>0</v>
      </c>
      <c r="J991">
        <v>23.52</v>
      </c>
      <c r="K991" t="s">
        <v>1465</v>
      </c>
    </row>
    <row r="992" outlineLevel="2" spans="1:11">
      <c r="A992">
        <v>116</v>
      </c>
      <c r="B992" t="s">
        <v>565</v>
      </c>
      <c r="C992" t="s">
        <v>806</v>
      </c>
      <c r="D992" t="s">
        <v>566</v>
      </c>
      <c r="E992">
        <v>3577.04</v>
      </c>
      <c r="F992">
        <v>3920.55</v>
      </c>
      <c r="G992">
        <v>0.006</v>
      </c>
      <c r="H992">
        <v>23.52</v>
      </c>
      <c r="I992">
        <v>0</v>
      </c>
      <c r="J992">
        <v>23.52</v>
      </c>
      <c r="K992" t="s">
        <v>1465</v>
      </c>
    </row>
    <row r="993" outlineLevel="2" spans="1:11">
      <c r="A993">
        <v>203</v>
      </c>
      <c r="B993" t="s">
        <v>565</v>
      </c>
      <c r="C993" t="s">
        <v>806</v>
      </c>
      <c r="D993" t="s">
        <v>566</v>
      </c>
      <c r="E993">
        <v>3577.04</v>
      </c>
      <c r="F993">
        <v>3920.55</v>
      </c>
      <c r="G993">
        <v>0.006</v>
      </c>
      <c r="H993">
        <v>23.52</v>
      </c>
      <c r="I993">
        <v>0</v>
      </c>
      <c r="J993">
        <v>23.52</v>
      </c>
      <c r="K993" t="s">
        <v>1465</v>
      </c>
    </row>
    <row r="994" outlineLevel="1" spans="1:11">
      <c r="B994" s="131" t="s">
        <v>1466</v>
      </c>
      <c r="J994">
        <f>SUBTOTAL(9,J991:J993)</f>
        <v>70.56</v>
      </c>
      <c r="K994">
        <f>SUBTOTAL(9,K991:K993)</f>
        <v>0</v>
      </c>
    </row>
    <row r="995" outlineLevel="2" spans="1:11">
      <c r="A995">
        <v>48</v>
      </c>
      <c r="B995" t="s">
        <v>1467</v>
      </c>
      <c r="C995" t="s">
        <v>806</v>
      </c>
      <c r="D995" t="s">
        <v>1468</v>
      </c>
      <c r="E995">
        <v>1692.17</v>
      </c>
      <c r="F995">
        <v>193.9</v>
      </c>
      <c r="G995">
        <v>0.012</v>
      </c>
      <c r="H995">
        <v>2.33</v>
      </c>
      <c r="I995">
        <v>0</v>
      </c>
      <c r="J995">
        <v>2.33</v>
      </c>
      <c r="K995" t="s">
        <v>1469</v>
      </c>
    </row>
    <row r="996" outlineLevel="2" spans="1:11">
      <c r="A996">
        <v>52</v>
      </c>
      <c r="B996" t="s">
        <v>1467</v>
      </c>
      <c r="C996" t="s">
        <v>806</v>
      </c>
      <c r="D996" t="s">
        <v>1468</v>
      </c>
      <c r="E996">
        <v>1692.17</v>
      </c>
      <c r="F996">
        <v>193.9</v>
      </c>
      <c r="G996">
        <v>0.012</v>
      </c>
      <c r="H996">
        <v>2.33</v>
      </c>
      <c r="I996">
        <v>0</v>
      </c>
      <c r="J996">
        <v>2.33</v>
      </c>
      <c r="K996" t="s">
        <v>1469</v>
      </c>
    </row>
    <row r="997" outlineLevel="2" spans="1:11">
      <c r="A997">
        <v>36</v>
      </c>
      <c r="B997" t="s">
        <v>1467</v>
      </c>
      <c r="C997" t="s">
        <v>806</v>
      </c>
      <c r="D997" t="s">
        <v>1468</v>
      </c>
      <c r="E997">
        <v>1692.17</v>
      </c>
      <c r="F997">
        <v>193.9</v>
      </c>
      <c r="G997">
        <v>0.012</v>
      </c>
      <c r="H997">
        <v>2.33</v>
      </c>
      <c r="I997">
        <v>0</v>
      </c>
      <c r="J997">
        <v>2.33</v>
      </c>
      <c r="K997" t="s">
        <v>1469</v>
      </c>
    </row>
    <row r="998" outlineLevel="1" spans="1:11">
      <c r="B998" s="131" t="s">
        <v>1470</v>
      </c>
      <c r="J998">
        <f>SUBTOTAL(9,J995:J997)</f>
        <v>6.99</v>
      </c>
      <c r="K998">
        <f>SUBTOTAL(9,K995:K997)</f>
        <v>0</v>
      </c>
    </row>
    <row r="999" outlineLevel="2" spans="1:11">
      <c r="A999">
        <v>13</v>
      </c>
      <c r="B999" t="s">
        <v>1471</v>
      </c>
      <c r="C999" t="s">
        <v>806</v>
      </c>
      <c r="D999" t="s">
        <v>1472</v>
      </c>
      <c r="E999">
        <v>2500</v>
      </c>
      <c r="F999">
        <v>193.9</v>
      </c>
      <c r="G999">
        <v>0.012</v>
      </c>
      <c r="H999">
        <v>2.33</v>
      </c>
      <c r="I999">
        <v>0</v>
      </c>
      <c r="J999">
        <v>2.33</v>
      </c>
      <c r="K999" t="s">
        <v>1473</v>
      </c>
    </row>
    <row r="1000" outlineLevel="2" spans="1:11">
      <c r="A1000">
        <v>15</v>
      </c>
      <c r="B1000" t="s">
        <v>1471</v>
      </c>
      <c r="C1000" t="s">
        <v>806</v>
      </c>
      <c r="D1000" t="s">
        <v>1472</v>
      </c>
      <c r="E1000">
        <v>2500</v>
      </c>
      <c r="F1000">
        <v>193.9</v>
      </c>
      <c r="G1000">
        <v>0.012</v>
      </c>
      <c r="H1000">
        <v>2.33</v>
      </c>
      <c r="I1000">
        <v>0</v>
      </c>
      <c r="J1000">
        <v>2.33</v>
      </c>
      <c r="K1000" t="s">
        <v>1473</v>
      </c>
    </row>
    <row r="1001" outlineLevel="2" spans="1:11">
      <c r="A1001">
        <v>8</v>
      </c>
      <c r="B1001" t="s">
        <v>1471</v>
      </c>
      <c r="C1001" t="s">
        <v>806</v>
      </c>
      <c r="D1001" t="s">
        <v>1472</v>
      </c>
      <c r="E1001">
        <v>2500</v>
      </c>
      <c r="F1001">
        <v>193.9</v>
      </c>
      <c r="G1001">
        <v>0.012</v>
      </c>
      <c r="H1001">
        <v>2.33</v>
      </c>
      <c r="I1001">
        <v>0</v>
      </c>
      <c r="J1001">
        <v>2.33</v>
      </c>
      <c r="K1001" t="s">
        <v>1473</v>
      </c>
    </row>
    <row r="1002" outlineLevel="1" spans="1:11">
      <c r="B1002" s="131" t="s">
        <v>1474</v>
      </c>
      <c r="J1002">
        <f>SUBTOTAL(9,J999:J1001)</f>
        <v>6.99</v>
      </c>
      <c r="K1002">
        <f>SUBTOTAL(9,K999:K1001)</f>
        <v>0</v>
      </c>
    </row>
    <row r="1003" outlineLevel="2" spans="1:11">
      <c r="A1003">
        <v>152</v>
      </c>
      <c r="B1003" t="s">
        <v>386</v>
      </c>
      <c r="C1003" t="s">
        <v>806</v>
      </c>
      <c r="D1003" t="s">
        <v>387</v>
      </c>
      <c r="E1003">
        <v>3562.99</v>
      </c>
      <c r="F1003">
        <v>3920.55</v>
      </c>
      <c r="G1003">
        <v>0.006</v>
      </c>
      <c r="H1003">
        <v>23.52</v>
      </c>
      <c r="I1003">
        <v>0</v>
      </c>
      <c r="J1003">
        <v>23.52</v>
      </c>
      <c r="K1003" t="s">
        <v>1475</v>
      </c>
    </row>
    <row r="1004" outlineLevel="2" spans="1:11">
      <c r="A1004">
        <v>205</v>
      </c>
      <c r="B1004" t="s">
        <v>386</v>
      </c>
      <c r="C1004" t="s">
        <v>806</v>
      </c>
      <c r="D1004" t="s">
        <v>387</v>
      </c>
      <c r="E1004">
        <v>3562.99</v>
      </c>
      <c r="F1004">
        <v>3920.55</v>
      </c>
      <c r="G1004">
        <v>0.006</v>
      </c>
      <c r="H1004">
        <v>23.52</v>
      </c>
      <c r="I1004">
        <v>0</v>
      </c>
      <c r="J1004">
        <v>23.52</v>
      </c>
      <c r="K1004" t="s">
        <v>1475</v>
      </c>
    </row>
    <row r="1005" outlineLevel="2" spans="1:11">
      <c r="A1005">
        <v>189</v>
      </c>
      <c r="B1005" t="s">
        <v>386</v>
      </c>
      <c r="C1005" t="s">
        <v>806</v>
      </c>
      <c r="D1005" t="s">
        <v>387</v>
      </c>
      <c r="E1005">
        <v>3562.99</v>
      </c>
      <c r="F1005">
        <v>3920.55</v>
      </c>
      <c r="G1005">
        <v>0.006</v>
      </c>
      <c r="H1005">
        <v>23.52</v>
      </c>
      <c r="I1005">
        <v>0</v>
      </c>
      <c r="J1005">
        <v>23.52</v>
      </c>
      <c r="K1005" t="s">
        <v>1475</v>
      </c>
    </row>
    <row r="1006" outlineLevel="1" spans="1:11">
      <c r="B1006" s="131" t="s">
        <v>1476</v>
      </c>
      <c r="J1006">
        <f>SUBTOTAL(9,J1003:J1005)</f>
        <v>70.56</v>
      </c>
      <c r="K1006">
        <f>SUBTOTAL(9,K1003:K1005)</f>
        <v>0</v>
      </c>
    </row>
    <row r="1007" outlineLevel="2" spans="1:11">
      <c r="A1007">
        <v>12</v>
      </c>
      <c r="B1007" t="s">
        <v>779</v>
      </c>
      <c r="C1007" t="s">
        <v>806</v>
      </c>
      <c r="D1007" t="s">
        <v>780</v>
      </c>
      <c r="E1007">
        <v>2500</v>
      </c>
      <c r="F1007">
        <v>193.9</v>
      </c>
      <c r="G1007">
        <v>0.012</v>
      </c>
      <c r="H1007">
        <v>2.33</v>
      </c>
      <c r="I1007">
        <v>0</v>
      </c>
      <c r="J1007">
        <v>2.33</v>
      </c>
      <c r="K1007" t="s">
        <v>1477</v>
      </c>
    </row>
    <row r="1008" outlineLevel="2" spans="1:11">
      <c r="A1008">
        <v>3</v>
      </c>
      <c r="B1008" t="s">
        <v>779</v>
      </c>
      <c r="C1008" t="s">
        <v>806</v>
      </c>
      <c r="D1008" t="s">
        <v>780</v>
      </c>
      <c r="E1008">
        <v>2500</v>
      </c>
      <c r="F1008">
        <v>193.9</v>
      </c>
      <c r="G1008">
        <v>0.012</v>
      </c>
      <c r="H1008">
        <v>2.33</v>
      </c>
      <c r="I1008">
        <v>0</v>
      </c>
      <c r="J1008">
        <v>2.33</v>
      </c>
      <c r="K1008" t="s">
        <v>1477</v>
      </c>
    </row>
    <row r="1009" outlineLevel="1" spans="1:11">
      <c r="B1009" s="131" t="s">
        <v>1478</v>
      </c>
      <c r="J1009">
        <f>SUBTOTAL(9,J1007:J1008)</f>
        <v>4.66</v>
      </c>
      <c r="K1009">
        <f>SUBTOTAL(9,K1007:K1008)</f>
        <v>0</v>
      </c>
    </row>
    <row r="1010" outlineLevel="2" spans="1:11">
      <c r="A1010">
        <v>287</v>
      </c>
      <c r="B1010" t="s">
        <v>500</v>
      </c>
      <c r="C1010" t="s">
        <v>806</v>
      </c>
      <c r="D1010" t="s">
        <v>501</v>
      </c>
      <c r="E1010">
        <v>3372.4</v>
      </c>
      <c r="F1010">
        <v>3920.55</v>
      </c>
      <c r="G1010">
        <v>0.006</v>
      </c>
      <c r="H1010">
        <v>23.52</v>
      </c>
      <c r="I1010">
        <v>0</v>
      </c>
      <c r="J1010">
        <v>23.52</v>
      </c>
      <c r="K1010" t="s">
        <v>1479</v>
      </c>
    </row>
    <row r="1011" outlineLevel="2" spans="1:11">
      <c r="A1011">
        <v>151</v>
      </c>
      <c r="B1011" t="s">
        <v>500</v>
      </c>
      <c r="C1011" t="s">
        <v>806</v>
      </c>
      <c r="D1011" t="s">
        <v>501</v>
      </c>
      <c r="E1011">
        <v>3372.4</v>
      </c>
      <c r="F1011">
        <v>3920.55</v>
      </c>
      <c r="G1011">
        <v>0.006</v>
      </c>
      <c r="H1011">
        <v>23.52</v>
      </c>
      <c r="I1011">
        <v>0</v>
      </c>
      <c r="J1011">
        <v>23.52</v>
      </c>
      <c r="K1011" t="s">
        <v>1479</v>
      </c>
    </row>
    <row r="1012" outlineLevel="2" spans="1:11">
      <c r="A1012">
        <v>4</v>
      </c>
      <c r="B1012" t="s">
        <v>500</v>
      </c>
      <c r="C1012" t="s">
        <v>806</v>
      </c>
      <c r="D1012" t="s">
        <v>501</v>
      </c>
      <c r="E1012">
        <v>3372.4</v>
      </c>
      <c r="F1012">
        <v>3920.55</v>
      </c>
      <c r="G1012">
        <v>0.006</v>
      </c>
      <c r="H1012">
        <v>23.52</v>
      </c>
      <c r="I1012">
        <v>0</v>
      </c>
      <c r="J1012">
        <v>23.52</v>
      </c>
      <c r="K1012" t="s">
        <v>1479</v>
      </c>
    </row>
    <row r="1013" outlineLevel="1" spans="1:11">
      <c r="B1013" s="131" t="s">
        <v>1480</v>
      </c>
      <c r="J1013">
        <f>SUBTOTAL(9,J1010:J1012)</f>
        <v>70.56</v>
      </c>
      <c r="K1013">
        <f>SUBTOTAL(9,K1010:K1012)</f>
        <v>0</v>
      </c>
    </row>
    <row r="1014" outlineLevel="2" spans="1:11">
      <c r="A1014">
        <v>14</v>
      </c>
      <c r="B1014" t="s">
        <v>1481</v>
      </c>
      <c r="C1014" t="s">
        <v>806</v>
      </c>
      <c r="D1014" t="s">
        <v>1482</v>
      </c>
      <c r="E1014">
        <v>2500</v>
      </c>
      <c r="F1014">
        <v>193.9</v>
      </c>
      <c r="G1014">
        <v>0.012</v>
      </c>
      <c r="H1014">
        <v>2.33</v>
      </c>
      <c r="I1014">
        <v>0</v>
      </c>
      <c r="J1014">
        <v>2.33</v>
      </c>
      <c r="K1014" t="s">
        <v>1483</v>
      </c>
    </row>
    <row r="1015" outlineLevel="1" spans="1:11">
      <c r="B1015" s="131" t="s">
        <v>1484</v>
      </c>
      <c r="J1015">
        <f>SUBTOTAL(9,J1014)</f>
        <v>2.33</v>
      </c>
      <c r="K1015">
        <f>SUBTOTAL(9,K1014)</f>
        <v>0</v>
      </c>
    </row>
    <row r="1016" outlineLevel="2" spans="1:11">
      <c r="A1016">
        <v>22</v>
      </c>
      <c r="B1016" t="s">
        <v>1485</v>
      </c>
      <c r="C1016" t="s">
        <v>806</v>
      </c>
      <c r="D1016" t="s">
        <v>1486</v>
      </c>
      <c r="E1016">
        <v>3820</v>
      </c>
      <c r="F1016">
        <v>100.55</v>
      </c>
      <c r="G1016">
        <v>0.012</v>
      </c>
      <c r="H1016">
        <v>1.21</v>
      </c>
      <c r="I1016">
        <v>0</v>
      </c>
      <c r="J1016">
        <v>1.21</v>
      </c>
      <c r="K1016" t="s">
        <v>1487</v>
      </c>
    </row>
    <row r="1017" outlineLevel="1" spans="1:11">
      <c r="B1017" s="131" t="s">
        <v>1488</v>
      </c>
      <c r="J1017">
        <f>SUBTOTAL(9,J1016)</f>
        <v>1.21</v>
      </c>
      <c r="K1017">
        <f>SUBTOTAL(9,K1016)</f>
        <v>0</v>
      </c>
    </row>
    <row r="1018" outlineLevel="2" spans="1:11">
      <c r="A1018">
        <v>149</v>
      </c>
      <c r="B1018" t="s">
        <v>606</v>
      </c>
      <c r="C1018" t="s">
        <v>806</v>
      </c>
      <c r="D1018" t="s">
        <v>607</v>
      </c>
      <c r="E1018">
        <v>3166.76</v>
      </c>
      <c r="F1018">
        <v>3920.55</v>
      </c>
      <c r="G1018">
        <v>0.006</v>
      </c>
      <c r="H1018">
        <v>23.52</v>
      </c>
      <c r="I1018">
        <v>0</v>
      </c>
      <c r="J1018">
        <v>23.52</v>
      </c>
      <c r="K1018" t="s">
        <v>1489</v>
      </c>
    </row>
    <row r="1019" outlineLevel="2" spans="1:11">
      <c r="A1019">
        <v>175</v>
      </c>
      <c r="B1019" t="s">
        <v>606</v>
      </c>
      <c r="C1019" t="s">
        <v>806</v>
      </c>
      <c r="D1019" t="s">
        <v>607</v>
      </c>
      <c r="E1019">
        <v>3166.76</v>
      </c>
      <c r="F1019">
        <v>3920.55</v>
      </c>
      <c r="G1019">
        <v>0.006</v>
      </c>
      <c r="H1019">
        <v>23.52</v>
      </c>
      <c r="I1019">
        <v>0</v>
      </c>
      <c r="J1019">
        <v>23.52</v>
      </c>
      <c r="K1019" t="s">
        <v>1489</v>
      </c>
    </row>
    <row r="1020" outlineLevel="2" spans="1:11">
      <c r="A1020">
        <v>186</v>
      </c>
      <c r="B1020" t="s">
        <v>606</v>
      </c>
      <c r="C1020" t="s">
        <v>806</v>
      </c>
      <c r="D1020" t="s">
        <v>607</v>
      </c>
      <c r="E1020">
        <v>3166.76</v>
      </c>
      <c r="F1020">
        <v>3920.55</v>
      </c>
      <c r="G1020">
        <v>0.006</v>
      </c>
      <c r="H1020">
        <v>23.52</v>
      </c>
      <c r="I1020">
        <v>0</v>
      </c>
      <c r="J1020">
        <v>23.52</v>
      </c>
      <c r="K1020" t="s">
        <v>1489</v>
      </c>
    </row>
    <row r="1021" outlineLevel="1" spans="1:11">
      <c r="B1021" s="131" t="s">
        <v>1490</v>
      </c>
      <c r="J1021">
        <f>SUBTOTAL(9,J1018:J1020)</f>
        <v>70.56</v>
      </c>
      <c r="K1021">
        <f>SUBTOTAL(9,K1018:K1020)</f>
        <v>0</v>
      </c>
    </row>
    <row r="1022" outlineLevel="2" spans="1:11">
      <c r="A1022">
        <v>137</v>
      </c>
      <c r="B1022" t="s">
        <v>392</v>
      </c>
      <c r="C1022" t="s">
        <v>806</v>
      </c>
      <c r="D1022" t="s">
        <v>393</v>
      </c>
      <c r="E1022">
        <v>3147.97</v>
      </c>
      <c r="F1022">
        <v>3920.55</v>
      </c>
      <c r="G1022">
        <v>0.006</v>
      </c>
      <c r="H1022">
        <v>23.52</v>
      </c>
      <c r="I1022">
        <v>0</v>
      </c>
      <c r="J1022">
        <v>23.52</v>
      </c>
      <c r="K1022" t="s">
        <v>1491</v>
      </c>
    </row>
    <row r="1023" outlineLevel="2" spans="1:11">
      <c r="A1023">
        <v>179</v>
      </c>
      <c r="B1023" t="s">
        <v>392</v>
      </c>
      <c r="C1023" t="s">
        <v>806</v>
      </c>
      <c r="D1023" t="s">
        <v>393</v>
      </c>
      <c r="E1023">
        <v>3147.97</v>
      </c>
      <c r="F1023">
        <v>3920.55</v>
      </c>
      <c r="G1023">
        <v>0.006</v>
      </c>
      <c r="H1023">
        <v>23.52</v>
      </c>
      <c r="I1023">
        <v>0</v>
      </c>
      <c r="J1023">
        <v>23.52</v>
      </c>
      <c r="K1023" t="s">
        <v>1491</v>
      </c>
    </row>
    <row r="1024" outlineLevel="2" spans="1:11">
      <c r="A1024">
        <v>20</v>
      </c>
      <c r="B1024" t="s">
        <v>392</v>
      </c>
      <c r="C1024" t="s">
        <v>806</v>
      </c>
      <c r="D1024" t="s">
        <v>393</v>
      </c>
      <c r="E1024">
        <v>3147.97</v>
      </c>
      <c r="F1024">
        <v>3920.55</v>
      </c>
      <c r="G1024">
        <v>0.006</v>
      </c>
      <c r="H1024">
        <v>23.52</v>
      </c>
      <c r="I1024">
        <v>0</v>
      </c>
      <c r="J1024">
        <v>23.52</v>
      </c>
      <c r="K1024" t="s">
        <v>1491</v>
      </c>
    </row>
    <row r="1025" outlineLevel="1" spans="1:11">
      <c r="B1025" s="131" t="s">
        <v>1492</v>
      </c>
      <c r="J1025">
        <f>SUBTOTAL(9,J1022:J1024)</f>
        <v>70.56</v>
      </c>
      <c r="K1025">
        <f>SUBTOTAL(9,K1022:K1024)</f>
        <v>0</v>
      </c>
    </row>
    <row r="1026" outlineLevel="2" spans="1:11">
      <c r="A1026">
        <v>223</v>
      </c>
      <c r="B1026" t="s">
        <v>453</v>
      </c>
      <c r="C1026" t="s">
        <v>806</v>
      </c>
      <c r="D1026" t="s">
        <v>454</v>
      </c>
      <c r="E1026">
        <v>3262.11</v>
      </c>
      <c r="F1026">
        <v>3920.55</v>
      </c>
      <c r="G1026">
        <v>0.006</v>
      </c>
      <c r="H1026">
        <v>23.52</v>
      </c>
      <c r="I1026">
        <v>0</v>
      </c>
      <c r="J1026">
        <v>23.52</v>
      </c>
      <c r="K1026" t="s">
        <v>1493</v>
      </c>
    </row>
    <row r="1027" outlineLevel="2" spans="1:11">
      <c r="A1027">
        <v>239</v>
      </c>
      <c r="B1027" t="s">
        <v>453</v>
      </c>
      <c r="C1027" t="s">
        <v>806</v>
      </c>
      <c r="D1027" t="s">
        <v>454</v>
      </c>
      <c r="E1027">
        <v>3262.11</v>
      </c>
      <c r="F1027">
        <v>3920.55</v>
      </c>
      <c r="G1027">
        <v>0.006</v>
      </c>
      <c r="H1027">
        <v>23.52</v>
      </c>
      <c r="I1027">
        <v>0</v>
      </c>
      <c r="J1027">
        <v>23.52</v>
      </c>
      <c r="K1027" t="s">
        <v>1493</v>
      </c>
    </row>
    <row r="1028" outlineLevel="2" spans="1:11">
      <c r="A1028">
        <v>268</v>
      </c>
      <c r="B1028" t="s">
        <v>453</v>
      </c>
      <c r="C1028" t="s">
        <v>806</v>
      </c>
      <c r="D1028" t="s">
        <v>454</v>
      </c>
      <c r="E1028">
        <v>3262.11</v>
      </c>
      <c r="F1028">
        <v>3920.55</v>
      </c>
      <c r="G1028">
        <v>0.006</v>
      </c>
      <c r="H1028">
        <v>23.52</v>
      </c>
      <c r="I1028">
        <v>0</v>
      </c>
      <c r="J1028">
        <v>23.52</v>
      </c>
      <c r="K1028" t="s">
        <v>1493</v>
      </c>
    </row>
    <row r="1029" outlineLevel="1" spans="1:11">
      <c r="B1029" s="131" t="s">
        <v>1494</v>
      </c>
      <c r="J1029">
        <f>SUBTOTAL(9,J1026:J1028)</f>
        <v>70.56</v>
      </c>
      <c r="K1029">
        <f>SUBTOTAL(9,K1026:K1028)</f>
        <v>0</v>
      </c>
    </row>
    <row r="1030" outlineLevel="2" spans="1:11">
      <c r="A1030">
        <v>51</v>
      </c>
      <c r="B1030" t="s">
        <v>132</v>
      </c>
      <c r="C1030" t="s">
        <v>806</v>
      </c>
      <c r="D1030" t="s">
        <v>133</v>
      </c>
      <c r="E1030">
        <v>2970.69</v>
      </c>
      <c r="F1030">
        <v>3920.55</v>
      </c>
      <c r="G1030">
        <v>0.006</v>
      </c>
      <c r="H1030">
        <v>23.52</v>
      </c>
      <c r="I1030">
        <v>0</v>
      </c>
      <c r="J1030">
        <v>23.52</v>
      </c>
      <c r="K1030" t="s">
        <v>1495</v>
      </c>
    </row>
    <row r="1031" outlineLevel="2" spans="1:11">
      <c r="A1031">
        <v>25</v>
      </c>
      <c r="B1031" t="s">
        <v>132</v>
      </c>
      <c r="C1031" t="s">
        <v>806</v>
      </c>
      <c r="D1031" t="s">
        <v>133</v>
      </c>
      <c r="E1031">
        <v>2970.69</v>
      </c>
      <c r="F1031">
        <v>3920.55</v>
      </c>
      <c r="G1031">
        <v>0.006</v>
      </c>
      <c r="H1031">
        <v>23.52</v>
      </c>
      <c r="I1031">
        <v>0</v>
      </c>
      <c r="J1031">
        <v>23.52</v>
      </c>
      <c r="K1031" t="s">
        <v>1495</v>
      </c>
    </row>
    <row r="1032" outlineLevel="2" spans="1:11">
      <c r="A1032">
        <v>11</v>
      </c>
      <c r="B1032" t="s">
        <v>132</v>
      </c>
      <c r="C1032" t="s">
        <v>806</v>
      </c>
      <c r="D1032" t="s">
        <v>133</v>
      </c>
      <c r="E1032">
        <v>2970.69</v>
      </c>
      <c r="F1032">
        <v>3920.55</v>
      </c>
      <c r="G1032">
        <v>0.006</v>
      </c>
      <c r="H1032">
        <v>23.52</v>
      </c>
      <c r="I1032">
        <v>0</v>
      </c>
      <c r="J1032">
        <v>23.52</v>
      </c>
      <c r="K1032" t="s">
        <v>1495</v>
      </c>
    </row>
    <row r="1033" outlineLevel="1" spans="1:11">
      <c r="B1033" s="131" t="s">
        <v>1496</v>
      </c>
      <c r="J1033">
        <f>SUBTOTAL(9,J1030:J1032)</f>
        <v>70.56</v>
      </c>
      <c r="K1033">
        <f>SUBTOTAL(9,K1030:K1032)</f>
        <v>0</v>
      </c>
    </row>
    <row r="1034" outlineLevel="2" spans="1:11">
      <c r="A1034">
        <v>86</v>
      </c>
      <c r="B1034" t="s">
        <v>333</v>
      </c>
      <c r="C1034" t="s">
        <v>806</v>
      </c>
      <c r="D1034" t="s">
        <v>334</v>
      </c>
      <c r="E1034">
        <v>2797.18</v>
      </c>
      <c r="F1034">
        <v>3920.55</v>
      </c>
      <c r="G1034">
        <v>0.006</v>
      </c>
      <c r="H1034">
        <v>23.52</v>
      </c>
      <c r="I1034">
        <v>0</v>
      </c>
      <c r="J1034">
        <v>23.52</v>
      </c>
      <c r="K1034" t="s">
        <v>1497</v>
      </c>
    </row>
    <row r="1035" outlineLevel="2" spans="1:11">
      <c r="A1035">
        <v>102</v>
      </c>
      <c r="B1035" t="s">
        <v>333</v>
      </c>
      <c r="C1035" t="s">
        <v>806</v>
      </c>
      <c r="D1035" t="s">
        <v>334</v>
      </c>
      <c r="E1035">
        <v>2797.18</v>
      </c>
      <c r="F1035">
        <v>3920.55</v>
      </c>
      <c r="G1035">
        <v>0.006</v>
      </c>
      <c r="H1035">
        <v>23.52</v>
      </c>
      <c r="I1035">
        <v>0</v>
      </c>
      <c r="J1035">
        <v>23.52</v>
      </c>
      <c r="K1035" t="s">
        <v>1497</v>
      </c>
    </row>
    <row r="1036" outlineLevel="2" spans="1:11">
      <c r="A1036">
        <v>14</v>
      </c>
      <c r="B1036" t="s">
        <v>333</v>
      </c>
      <c r="C1036" t="s">
        <v>806</v>
      </c>
      <c r="D1036" t="s">
        <v>334</v>
      </c>
      <c r="E1036">
        <v>2797.18</v>
      </c>
      <c r="F1036">
        <v>3920.55</v>
      </c>
      <c r="G1036">
        <v>0.006</v>
      </c>
      <c r="H1036">
        <v>23.52</v>
      </c>
      <c r="I1036">
        <v>0</v>
      </c>
      <c r="J1036">
        <v>23.52</v>
      </c>
      <c r="K1036" t="s">
        <v>1497</v>
      </c>
    </row>
    <row r="1037" outlineLevel="1" spans="1:11">
      <c r="B1037" s="131" t="s">
        <v>1498</v>
      </c>
      <c r="J1037">
        <f>SUBTOTAL(9,J1034:J1036)</f>
        <v>70.56</v>
      </c>
      <c r="K1037">
        <f>SUBTOTAL(9,K1034:K1036)</f>
        <v>0</v>
      </c>
    </row>
    <row r="1038" outlineLevel="2" spans="1:11">
      <c r="A1038">
        <v>8</v>
      </c>
      <c r="B1038" t="s">
        <v>759</v>
      </c>
      <c r="C1038" t="s">
        <v>806</v>
      </c>
      <c r="D1038" t="s">
        <v>760</v>
      </c>
      <c r="E1038">
        <v>2500</v>
      </c>
      <c r="F1038">
        <v>3920.55</v>
      </c>
      <c r="G1038">
        <v>0.006</v>
      </c>
      <c r="H1038">
        <v>23.52</v>
      </c>
      <c r="I1038">
        <v>0</v>
      </c>
      <c r="J1038">
        <v>23.52</v>
      </c>
      <c r="K1038" t="s">
        <v>1499</v>
      </c>
    </row>
    <row r="1039" outlineLevel="1" spans="1:11">
      <c r="B1039" s="131" t="s">
        <v>1500</v>
      </c>
      <c r="J1039">
        <f>SUBTOTAL(9,J1038)</f>
        <v>23.52</v>
      </c>
      <c r="K1039">
        <f>SUBTOTAL(9,K1038)</f>
        <v>0</v>
      </c>
    </row>
    <row r="1040" outlineLevel="2" spans="1:11">
      <c r="A1040">
        <v>74</v>
      </c>
      <c r="B1040" t="s">
        <v>1501</v>
      </c>
      <c r="C1040" t="s">
        <v>806</v>
      </c>
      <c r="D1040" t="s">
        <v>1502</v>
      </c>
      <c r="E1040">
        <v>2500</v>
      </c>
      <c r="F1040">
        <v>193.9</v>
      </c>
      <c r="G1040">
        <v>0.012</v>
      </c>
      <c r="H1040">
        <v>2.33</v>
      </c>
      <c r="I1040">
        <v>0</v>
      </c>
      <c r="J1040">
        <v>2.33</v>
      </c>
      <c r="K1040" t="s">
        <v>1503</v>
      </c>
    </row>
    <row r="1041" outlineLevel="2" spans="1:11">
      <c r="A1041">
        <v>11</v>
      </c>
      <c r="B1041" t="s">
        <v>1501</v>
      </c>
      <c r="C1041" t="s">
        <v>806</v>
      </c>
      <c r="D1041" t="s">
        <v>1502</v>
      </c>
      <c r="E1041">
        <v>2500</v>
      </c>
      <c r="F1041">
        <v>193.9</v>
      </c>
      <c r="G1041">
        <v>0.012</v>
      </c>
      <c r="H1041">
        <v>2.33</v>
      </c>
      <c r="I1041">
        <v>0</v>
      </c>
      <c r="J1041">
        <v>2.33</v>
      </c>
      <c r="K1041" t="s">
        <v>1503</v>
      </c>
    </row>
    <row r="1042" outlineLevel="2" spans="1:11">
      <c r="A1042">
        <v>42</v>
      </c>
      <c r="B1042" t="s">
        <v>1501</v>
      </c>
      <c r="C1042" t="s">
        <v>806</v>
      </c>
      <c r="D1042" t="s">
        <v>1502</v>
      </c>
      <c r="E1042">
        <v>2500</v>
      </c>
      <c r="F1042">
        <v>193.9</v>
      </c>
      <c r="G1042">
        <v>0.012</v>
      </c>
      <c r="H1042">
        <v>2.33</v>
      </c>
      <c r="I1042">
        <v>0</v>
      </c>
      <c r="J1042">
        <v>2.33</v>
      </c>
      <c r="K1042" t="s">
        <v>1503</v>
      </c>
    </row>
    <row r="1043" outlineLevel="2" spans="1:11">
      <c r="A1043">
        <v>5</v>
      </c>
      <c r="B1043" t="s">
        <v>1501</v>
      </c>
      <c r="C1043" t="s">
        <v>806</v>
      </c>
      <c r="D1043" t="s">
        <v>1502</v>
      </c>
      <c r="E1043">
        <v>2500</v>
      </c>
      <c r="F1043">
        <v>193.9</v>
      </c>
      <c r="G1043">
        <v>0.012</v>
      </c>
      <c r="H1043">
        <v>2.33</v>
      </c>
      <c r="I1043">
        <v>0</v>
      </c>
      <c r="J1043">
        <v>2.33</v>
      </c>
      <c r="K1043" t="s">
        <v>1503</v>
      </c>
    </row>
    <row r="1044" outlineLevel="2" spans="1:11">
      <c r="A1044">
        <v>32</v>
      </c>
      <c r="B1044" t="s">
        <v>1501</v>
      </c>
      <c r="C1044" t="s">
        <v>806</v>
      </c>
      <c r="D1044" t="s">
        <v>1502</v>
      </c>
      <c r="E1044">
        <v>2500</v>
      </c>
      <c r="F1044">
        <v>193.9</v>
      </c>
      <c r="G1044">
        <v>0.012</v>
      </c>
      <c r="H1044">
        <v>2.33</v>
      </c>
      <c r="I1044">
        <v>0</v>
      </c>
      <c r="J1044">
        <v>2.33</v>
      </c>
      <c r="K1044" t="s">
        <v>1503</v>
      </c>
    </row>
    <row r="1045" outlineLevel="2" spans="1:11">
      <c r="A1045">
        <v>15</v>
      </c>
      <c r="B1045" t="s">
        <v>1501</v>
      </c>
      <c r="C1045" t="s">
        <v>806</v>
      </c>
      <c r="D1045" t="s">
        <v>1502</v>
      </c>
      <c r="E1045">
        <v>2500</v>
      </c>
      <c r="F1045">
        <v>193.9</v>
      </c>
      <c r="G1045">
        <v>0.012</v>
      </c>
      <c r="H1045">
        <v>2.33</v>
      </c>
      <c r="I1045">
        <v>0</v>
      </c>
      <c r="J1045">
        <v>2.33</v>
      </c>
      <c r="K1045" t="s">
        <v>1503</v>
      </c>
    </row>
    <row r="1046" outlineLevel="2" spans="1:11">
      <c r="A1046">
        <v>6</v>
      </c>
      <c r="B1046" t="s">
        <v>1501</v>
      </c>
      <c r="C1046" t="s">
        <v>806</v>
      </c>
      <c r="D1046" t="s">
        <v>1502</v>
      </c>
      <c r="E1046">
        <v>2500</v>
      </c>
      <c r="F1046">
        <v>193.9</v>
      </c>
      <c r="G1046">
        <v>0.012</v>
      </c>
      <c r="H1046">
        <v>2.33</v>
      </c>
      <c r="I1046">
        <v>0</v>
      </c>
      <c r="J1046">
        <v>2.33</v>
      </c>
      <c r="K1046" t="s">
        <v>1503</v>
      </c>
    </row>
    <row r="1047" outlineLevel="1" spans="1:11">
      <c r="B1047" s="131" t="s">
        <v>1504</v>
      </c>
      <c r="J1047">
        <f>SUBTOTAL(9,J1040:J1046)</f>
        <v>16.31</v>
      </c>
      <c r="K1047">
        <f>SUBTOTAL(9,K1040:K1046)</f>
        <v>0</v>
      </c>
    </row>
    <row r="1048" outlineLevel="2" spans="1:11">
      <c r="A1048">
        <v>28</v>
      </c>
      <c r="B1048" t="s">
        <v>309</v>
      </c>
      <c r="C1048" t="s">
        <v>806</v>
      </c>
      <c r="D1048" t="s">
        <v>310</v>
      </c>
      <c r="E1048">
        <v>3171.07</v>
      </c>
      <c r="F1048">
        <v>3920.55</v>
      </c>
      <c r="G1048">
        <v>0.006</v>
      </c>
      <c r="H1048">
        <v>23.52</v>
      </c>
      <c r="I1048">
        <v>0</v>
      </c>
      <c r="J1048">
        <v>23.52</v>
      </c>
      <c r="K1048" t="s">
        <v>1505</v>
      </c>
    </row>
    <row r="1049" outlineLevel="2" spans="1:11">
      <c r="A1049">
        <v>153</v>
      </c>
      <c r="B1049" t="s">
        <v>309</v>
      </c>
      <c r="C1049" t="s">
        <v>806</v>
      </c>
      <c r="D1049" t="s">
        <v>310</v>
      </c>
      <c r="E1049">
        <v>3171.07</v>
      </c>
      <c r="F1049">
        <v>3920.55</v>
      </c>
      <c r="G1049">
        <v>0.006</v>
      </c>
      <c r="H1049">
        <v>23.52</v>
      </c>
      <c r="I1049">
        <v>0</v>
      </c>
      <c r="J1049">
        <v>23.52</v>
      </c>
      <c r="K1049" t="s">
        <v>1505</v>
      </c>
    </row>
    <row r="1050" outlineLevel="2" spans="1:11">
      <c r="A1050">
        <v>210</v>
      </c>
      <c r="B1050" t="s">
        <v>309</v>
      </c>
      <c r="C1050" t="s">
        <v>806</v>
      </c>
      <c r="D1050" t="s">
        <v>310</v>
      </c>
      <c r="E1050">
        <v>3171.07</v>
      </c>
      <c r="F1050">
        <v>3920.55</v>
      </c>
      <c r="G1050">
        <v>0.006</v>
      </c>
      <c r="H1050">
        <v>23.52</v>
      </c>
      <c r="I1050">
        <v>0</v>
      </c>
      <c r="J1050">
        <v>23.52</v>
      </c>
      <c r="K1050" t="s">
        <v>1505</v>
      </c>
    </row>
    <row r="1051" outlineLevel="1" spans="1:11">
      <c r="B1051" s="131" t="s">
        <v>1506</v>
      </c>
      <c r="J1051">
        <f>SUBTOTAL(9,J1048:J1050)</f>
        <v>70.56</v>
      </c>
      <c r="K1051">
        <f>SUBTOTAL(9,K1048:K1050)</f>
        <v>0</v>
      </c>
    </row>
    <row r="1052" outlineLevel="2" spans="1:11">
      <c r="A1052">
        <v>78</v>
      </c>
      <c r="B1052" t="s">
        <v>416</v>
      </c>
      <c r="C1052" t="s">
        <v>806</v>
      </c>
      <c r="D1052" t="s">
        <v>417</v>
      </c>
      <c r="E1052">
        <v>3364.15</v>
      </c>
      <c r="F1052">
        <v>3920.55</v>
      </c>
      <c r="G1052">
        <v>0.006</v>
      </c>
      <c r="H1052">
        <v>23.52</v>
      </c>
      <c r="I1052">
        <v>0</v>
      </c>
      <c r="J1052">
        <v>23.52</v>
      </c>
      <c r="K1052" t="s">
        <v>1507</v>
      </c>
    </row>
    <row r="1053" outlineLevel="2" spans="1:11">
      <c r="A1053">
        <v>240</v>
      </c>
      <c r="B1053" t="s">
        <v>416</v>
      </c>
      <c r="C1053" t="s">
        <v>806</v>
      </c>
      <c r="D1053" t="s">
        <v>417</v>
      </c>
      <c r="E1053">
        <v>3364.15</v>
      </c>
      <c r="F1053">
        <v>3920.55</v>
      </c>
      <c r="G1053">
        <v>0.006</v>
      </c>
      <c r="H1053">
        <v>23.52</v>
      </c>
      <c r="I1053">
        <v>0</v>
      </c>
      <c r="J1053">
        <v>23.52</v>
      </c>
      <c r="K1053" t="s">
        <v>1507</v>
      </c>
    </row>
    <row r="1054" outlineLevel="2" spans="1:11">
      <c r="A1054">
        <v>179</v>
      </c>
      <c r="B1054" t="s">
        <v>416</v>
      </c>
      <c r="C1054" t="s">
        <v>806</v>
      </c>
      <c r="D1054" t="s">
        <v>417</v>
      </c>
      <c r="E1054">
        <v>3364.15</v>
      </c>
      <c r="F1054">
        <v>3920.55</v>
      </c>
      <c r="G1054">
        <v>0.006</v>
      </c>
      <c r="H1054">
        <v>23.52</v>
      </c>
      <c r="I1054">
        <v>0</v>
      </c>
      <c r="J1054">
        <v>23.52</v>
      </c>
      <c r="K1054" t="s">
        <v>1507</v>
      </c>
    </row>
    <row r="1055" outlineLevel="1" spans="1:11">
      <c r="B1055" s="131" t="s">
        <v>1508</v>
      </c>
      <c r="J1055">
        <f>SUBTOTAL(9,J1052:J1054)</f>
        <v>70.56</v>
      </c>
      <c r="K1055">
        <f>SUBTOTAL(9,K1052:K1054)</f>
        <v>0</v>
      </c>
    </row>
    <row r="1056" outlineLevel="2" spans="1:11">
      <c r="A1056">
        <v>2</v>
      </c>
      <c r="B1056" t="s">
        <v>1509</v>
      </c>
      <c r="C1056" t="s">
        <v>806</v>
      </c>
      <c r="D1056" t="s">
        <v>1510</v>
      </c>
      <c r="E1056">
        <v>2500</v>
      </c>
      <c r="F1056">
        <v>193.9</v>
      </c>
      <c r="G1056">
        <v>0.012</v>
      </c>
      <c r="H1056">
        <v>2.33</v>
      </c>
      <c r="I1056">
        <v>0</v>
      </c>
      <c r="J1056">
        <v>2.33</v>
      </c>
      <c r="K1056" t="s">
        <v>1511</v>
      </c>
    </row>
    <row r="1057" outlineLevel="2" spans="1:11">
      <c r="A1057">
        <v>3</v>
      </c>
      <c r="B1057" t="s">
        <v>1509</v>
      </c>
      <c r="C1057" t="s">
        <v>806</v>
      </c>
      <c r="D1057" t="s">
        <v>1510</v>
      </c>
      <c r="E1057">
        <v>2500</v>
      </c>
      <c r="F1057">
        <v>193.9</v>
      </c>
      <c r="G1057">
        <v>0.012</v>
      </c>
      <c r="H1057">
        <v>2.33</v>
      </c>
      <c r="I1057">
        <v>0</v>
      </c>
      <c r="J1057">
        <v>2.33</v>
      </c>
      <c r="K1057" t="s">
        <v>1511</v>
      </c>
    </row>
    <row r="1058" outlineLevel="1" spans="1:11">
      <c r="B1058" s="131" t="s">
        <v>1512</v>
      </c>
      <c r="J1058">
        <f>SUBTOTAL(9,J1056:J1057)</f>
        <v>4.66</v>
      </c>
      <c r="K1058">
        <f>SUBTOTAL(9,K1056:K1057)</f>
        <v>0</v>
      </c>
    </row>
    <row r="1059" outlineLevel="2" spans="1:11">
      <c r="A1059">
        <v>72</v>
      </c>
      <c r="B1059" t="s">
        <v>1513</v>
      </c>
      <c r="C1059" t="s">
        <v>806</v>
      </c>
      <c r="D1059" t="s">
        <v>1514</v>
      </c>
      <c r="E1059">
        <v>3472</v>
      </c>
      <c r="F1059">
        <v>193.9</v>
      </c>
      <c r="G1059">
        <v>0.012</v>
      </c>
      <c r="H1059">
        <v>2.33</v>
      </c>
      <c r="I1059">
        <v>0</v>
      </c>
      <c r="J1059">
        <v>2.33</v>
      </c>
      <c r="K1059" t="s">
        <v>1515</v>
      </c>
    </row>
    <row r="1060" outlineLevel="2" spans="1:11">
      <c r="A1060">
        <v>42</v>
      </c>
      <c r="B1060" t="s">
        <v>1513</v>
      </c>
      <c r="C1060" t="s">
        <v>806</v>
      </c>
      <c r="D1060" t="s">
        <v>1514</v>
      </c>
      <c r="E1060">
        <v>3472</v>
      </c>
      <c r="F1060">
        <v>193.9</v>
      </c>
      <c r="G1060">
        <v>0.012</v>
      </c>
      <c r="H1060">
        <v>2.33</v>
      </c>
      <c r="I1060">
        <v>0</v>
      </c>
      <c r="J1060">
        <v>2.33</v>
      </c>
      <c r="K1060" t="s">
        <v>1515</v>
      </c>
    </row>
    <row r="1061" outlineLevel="1" spans="1:11">
      <c r="B1061" s="131" t="s">
        <v>1516</v>
      </c>
      <c r="J1061">
        <f>SUBTOTAL(9,J1059:J1060)</f>
        <v>4.66</v>
      </c>
      <c r="K1061">
        <f>SUBTOTAL(9,K1059:K1060)</f>
        <v>0</v>
      </c>
    </row>
    <row r="1062" outlineLevel="2" spans="1:11">
      <c r="A1062">
        <v>67</v>
      </c>
      <c r="B1062" t="s">
        <v>1517</v>
      </c>
      <c r="C1062" t="s">
        <v>806</v>
      </c>
      <c r="D1062" t="s">
        <v>1518</v>
      </c>
      <c r="E1062">
        <v>3469.89</v>
      </c>
      <c r="F1062">
        <v>193.9</v>
      </c>
      <c r="G1062">
        <v>0.012</v>
      </c>
      <c r="H1062">
        <v>2.33</v>
      </c>
      <c r="I1062">
        <v>0</v>
      </c>
      <c r="J1062">
        <v>2.33</v>
      </c>
      <c r="K1062" t="s">
        <v>1519</v>
      </c>
    </row>
    <row r="1063" outlineLevel="2" spans="1:11">
      <c r="A1063">
        <v>47</v>
      </c>
      <c r="B1063" t="s">
        <v>1517</v>
      </c>
      <c r="C1063" t="s">
        <v>806</v>
      </c>
      <c r="D1063" t="s">
        <v>1518</v>
      </c>
      <c r="E1063">
        <v>3469.89</v>
      </c>
      <c r="F1063">
        <v>193.9</v>
      </c>
      <c r="G1063">
        <v>0.012</v>
      </c>
      <c r="H1063">
        <v>2.33</v>
      </c>
      <c r="I1063">
        <v>0</v>
      </c>
      <c r="J1063">
        <v>2.33</v>
      </c>
      <c r="K1063" t="s">
        <v>1519</v>
      </c>
    </row>
    <row r="1064" outlineLevel="2" spans="1:11">
      <c r="A1064">
        <v>28</v>
      </c>
      <c r="B1064" t="s">
        <v>1517</v>
      </c>
      <c r="C1064" t="s">
        <v>806</v>
      </c>
      <c r="D1064" t="s">
        <v>1518</v>
      </c>
      <c r="E1064">
        <v>3469.89</v>
      </c>
      <c r="F1064">
        <v>193.9</v>
      </c>
      <c r="G1064">
        <v>0.012</v>
      </c>
      <c r="H1064">
        <v>2.33</v>
      </c>
      <c r="I1064">
        <v>0</v>
      </c>
      <c r="J1064">
        <v>2.33</v>
      </c>
      <c r="K1064" t="s">
        <v>1519</v>
      </c>
    </row>
    <row r="1065" outlineLevel="2" spans="1:11">
      <c r="A1065">
        <v>17</v>
      </c>
      <c r="B1065" t="s">
        <v>1517</v>
      </c>
      <c r="C1065" t="s">
        <v>806</v>
      </c>
      <c r="D1065" t="s">
        <v>1518</v>
      </c>
      <c r="E1065">
        <v>3469.89</v>
      </c>
      <c r="F1065">
        <v>193.9</v>
      </c>
      <c r="G1065">
        <v>0.012</v>
      </c>
      <c r="H1065">
        <v>2.33</v>
      </c>
      <c r="I1065">
        <v>0</v>
      </c>
      <c r="J1065">
        <v>2.33</v>
      </c>
      <c r="K1065" t="s">
        <v>1519</v>
      </c>
    </row>
    <row r="1066" outlineLevel="2" spans="1:11">
      <c r="A1066">
        <v>6</v>
      </c>
      <c r="B1066" t="s">
        <v>1517</v>
      </c>
      <c r="C1066" t="s">
        <v>806</v>
      </c>
      <c r="D1066" t="s">
        <v>1518</v>
      </c>
      <c r="E1066">
        <v>3469.89</v>
      </c>
      <c r="F1066">
        <v>193.9</v>
      </c>
      <c r="G1066">
        <v>0.012</v>
      </c>
      <c r="H1066">
        <v>2.33</v>
      </c>
      <c r="I1066">
        <v>0</v>
      </c>
      <c r="J1066">
        <v>2.33</v>
      </c>
      <c r="K1066" t="s">
        <v>1519</v>
      </c>
    </row>
    <row r="1067" outlineLevel="2" spans="1:11">
      <c r="A1067">
        <v>6</v>
      </c>
      <c r="B1067" t="s">
        <v>1517</v>
      </c>
      <c r="C1067" t="s">
        <v>806</v>
      </c>
      <c r="D1067" t="s">
        <v>1518</v>
      </c>
      <c r="E1067">
        <v>3469.89</v>
      </c>
      <c r="F1067">
        <v>193.9</v>
      </c>
      <c r="G1067">
        <v>0.012</v>
      </c>
      <c r="H1067">
        <v>2.33</v>
      </c>
      <c r="I1067">
        <v>0</v>
      </c>
      <c r="J1067">
        <v>2.33</v>
      </c>
      <c r="K1067" t="s">
        <v>1519</v>
      </c>
    </row>
    <row r="1068" outlineLevel="1" spans="1:11">
      <c r="B1068" s="131" t="s">
        <v>1520</v>
      </c>
      <c r="J1068">
        <f>SUBTOTAL(9,J1062:J1067)</f>
        <v>13.98</v>
      </c>
      <c r="K1068">
        <f>SUBTOTAL(9,K1062:K1067)</f>
        <v>0</v>
      </c>
    </row>
    <row r="1069" outlineLevel="2" spans="1:11">
      <c r="A1069">
        <v>248</v>
      </c>
      <c r="B1069" t="s">
        <v>262</v>
      </c>
      <c r="C1069" t="s">
        <v>806</v>
      </c>
      <c r="D1069" t="s">
        <v>263</v>
      </c>
      <c r="E1069">
        <v>2985.96</v>
      </c>
      <c r="F1069">
        <v>3920.55</v>
      </c>
      <c r="G1069">
        <v>0.006</v>
      </c>
      <c r="H1069">
        <v>23.52</v>
      </c>
      <c r="I1069">
        <v>0</v>
      </c>
      <c r="J1069">
        <v>23.52</v>
      </c>
      <c r="K1069" t="s">
        <v>1521</v>
      </c>
    </row>
    <row r="1070" outlineLevel="2" spans="1:11">
      <c r="A1070">
        <v>79</v>
      </c>
      <c r="B1070" t="s">
        <v>262</v>
      </c>
      <c r="C1070" t="s">
        <v>806</v>
      </c>
      <c r="D1070" t="s">
        <v>263</v>
      </c>
      <c r="E1070">
        <v>2985.96</v>
      </c>
      <c r="F1070">
        <v>3920.55</v>
      </c>
      <c r="G1070">
        <v>0.006</v>
      </c>
      <c r="H1070">
        <v>23.52</v>
      </c>
      <c r="I1070">
        <v>0</v>
      </c>
      <c r="J1070">
        <v>23.52</v>
      </c>
      <c r="K1070" t="s">
        <v>1521</v>
      </c>
    </row>
    <row r="1071" outlineLevel="2" spans="1:11">
      <c r="A1071">
        <v>82</v>
      </c>
      <c r="B1071" t="s">
        <v>262</v>
      </c>
      <c r="C1071" t="s">
        <v>806</v>
      </c>
      <c r="D1071" t="s">
        <v>263</v>
      </c>
      <c r="E1071">
        <v>2985.96</v>
      </c>
      <c r="F1071">
        <v>3920.55</v>
      </c>
      <c r="G1071">
        <v>0.006</v>
      </c>
      <c r="H1071">
        <v>23.52</v>
      </c>
      <c r="I1071">
        <v>0</v>
      </c>
      <c r="J1071">
        <v>23.52</v>
      </c>
      <c r="K1071" t="s">
        <v>1521</v>
      </c>
    </row>
    <row r="1072" outlineLevel="1" spans="1:11">
      <c r="B1072" s="131" t="s">
        <v>1522</v>
      </c>
      <c r="J1072">
        <f>SUBTOTAL(9,J1069:J1071)</f>
        <v>70.56</v>
      </c>
      <c r="K1072">
        <f>SUBTOTAL(9,K1069:K1071)</f>
        <v>0</v>
      </c>
    </row>
    <row r="1073" outlineLevel="2" spans="1:11">
      <c r="A1073">
        <v>189</v>
      </c>
      <c r="B1073" t="s">
        <v>620</v>
      </c>
      <c r="C1073" t="s">
        <v>806</v>
      </c>
      <c r="D1073" t="s">
        <v>621</v>
      </c>
      <c r="E1073">
        <v>3145.2</v>
      </c>
      <c r="F1073">
        <v>3920.55</v>
      </c>
      <c r="G1073">
        <v>0.006</v>
      </c>
      <c r="H1073">
        <v>23.52</v>
      </c>
      <c r="I1073">
        <v>0</v>
      </c>
      <c r="J1073">
        <v>23.52</v>
      </c>
      <c r="K1073" t="s">
        <v>1523</v>
      </c>
    </row>
    <row r="1074" outlineLevel="2" spans="1:11">
      <c r="A1074">
        <v>22</v>
      </c>
      <c r="B1074" t="s">
        <v>620</v>
      </c>
      <c r="C1074" t="s">
        <v>806</v>
      </c>
      <c r="D1074" t="s">
        <v>621</v>
      </c>
      <c r="E1074">
        <v>3145.2</v>
      </c>
      <c r="F1074">
        <v>3920.55</v>
      </c>
      <c r="G1074">
        <v>0.006</v>
      </c>
      <c r="H1074">
        <v>23.52</v>
      </c>
      <c r="I1074">
        <v>0</v>
      </c>
      <c r="J1074">
        <v>23.52</v>
      </c>
      <c r="K1074" t="s">
        <v>1523</v>
      </c>
    </row>
    <row r="1075" outlineLevel="2" spans="1:11">
      <c r="A1075">
        <v>213</v>
      </c>
      <c r="B1075" t="s">
        <v>620</v>
      </c>
      <c r="C1075" t="s">
        <v>806</v>
      </c>
      <c r="D1075" t="s">
        <v>621</v>
      </c>
      <c r="E1075">
        <v>3145.2</v>
      </c>
      <c r="F1075">
        <v>3920.55</v>
      </c>
      <c r="G1075">
        <v>0.006</v>
      </c>
      <c r="H1075">
        <v>23.52</v>
      </c>
      <c r="I1075">
        <v>0</v>
      </c>
      <c r="J1075">
        <v>23.52</v>
      </c>
      <c r="K1075" t="s">
        <v>1523</v>
      </c>
    </row>
    <row r="1076" outlineLevel="1" spans="1:11">
      <c r="B1076" s="131" t="s">
        <v>1524</v>
      </c>
      <c r="J1076">
        <f>SUBTOTAL(9,J1073:J1075)</f>
        <v>70.56</v>
      </c>
      <c r="K1076">
        <f>SUBTOTAL(9,K1073:K1075)</f>
        <v>0</v>
      </c>
    </row>
    <row r="1077" outlineLevel="2" spans="1:11">
      <c r="A1077">
        <v>81</v>
      </c>
      <c r="B1077" t="s">
        <v>561</v>
      </c>
      <c r="C1077" t="s">
        <v>806</v>
      </c>
      <c r="D1077" t="s">
        <v>562</v>
      </c>
      <c r="E1077">
        <v>3378.75</v>
      </c>
      <c r="F1077">
        <v>3920.55</v>
      </c>
      <c r="G1077">
        <v>0.006</v>
      </c>
      <c r="H1077">
        <v>23.52</v>
      </c>
      <c r="I1077">
        <v>0</v>
      </c>
      <c r="J1077">
        <v>23.52</v>
      </c>
      <c r="K1077" t="s">
        <v>1525</v>
      </c>
    </row>
    <row r="1078" outlineLevel="2" spans="1:11">
      <c r="A1078">
        <v>187</v>
      </c>
      <c r="B1078" t="s">
        <v>561</v>
      </c>
      <c r="C1078" t="s">
        <v>806</v>
      </c>
      <c r="D1078" t="s">
        <v>562</v>
      </c>
      <c r="E1078">
        <v>3378.75</v>
      </c>
      <c r="F1078">
        <v>3920.55</v>
      </c>
      <c r="G1078">
        <v>0.006</v>
      </c>
      <c r="H1078">
        <v>23.52</v>
      </c>
      <c r="I1078">
        <v>0</v>
      </c>
      <c r="J1078">
        <v>23.52</v>
      </c>
      <c r="K1078" t="s">
        <v>1525</v>
      </c>
    </row>
    <row r="1079" outlineLevel="2" spans="1:11">
      <c r="A1079">
        <v>73</v>
      </c>
      <c r="B1079" t="s">
        <v>561</v>
      </c>
      <c r="C1079" t="s">
        <v>806</v>
      </c>
      <c r="D1079" t="s">
        <v>562</v>
      </c>
      <c r="E1079">
        <v>3378.75</v>
      </c>
      <c r="F1079">
        <v>3920.55</v>
      </c>
      <c r="G1079">
        <v>0.006</v>
      </c>
      <c r="H1079">
        <v>23.52</v>
      </c>
      <c r="I1079">
        <v>0</v>
      </c>
      <c r="J1079">
        <v>23.52</v>
      </c>
      <c r="K1079" t="s">
        <v>1525</v>
      </c>
    </row>
    <row r="1080" outlineLevel="1" spans="1:11">
      <c r="B1080" s="131" t="s">
        <v>1526</v>
      </c>
      <c r="J1080">
        <f>SUBTOTAL(9,J1077:J1079)</f>
        <v>70.56</v>
      </c>
      <c r="K1080">
        <f>SUBTOTAL(9,K1077:K1079)</f>
        <v>0</v>
      </c>
    </row>
    <row r="1081" outlineLevel="2" spans="1:11">
      <c r="A1081">
        <v>113</v>
      </c>
      <c r="B1081" t="s">
        <v>468</v>
      </c>
      <c r="C1081" t="s">
        <v>806</v>
      </c>
      <c r="D1081" t="s">
        <v>469</v>
      </c>
      <c r="E1081">
        <v>3650.8</v>
      </c>
      <c r="F1081">
        <v>3920.55</v>
      </c>
      <c r="G1081">
        <v>0.006</v>
      </c>
      <c r="H1081">
        <v>23.52</v>
      </c>
      <c r="I1081">
        <v>0</v>
      </c>
      <c r="J1081">
        <v>23.52</v>
      </c>
      <c r="K1081" t="s">
        <v>1527</v>
      </c>
    </row>
    <row r="1082" outlineLevel="2" spans="1:11">
      <c r="A1082">
        <v>91</v>
      </c>
      <c r="B1082" t="s">
        <v>468</v>
      </c>
      <c r="C1082" t="s">
        <v>806</v>
      </c>
      <c r="D1082" t="s">
        <v>469</v>
      </c>
      <c r="E1082">
        <v>3650.8</v>
      </c>
      <c r="F1082">
        <v>3920.55</v>
      </c>
      <c r="G1082">
        <v>0.006</v>
      </c>
      <c r="H1082">
        <v>23.52</v>
      </c>
      <c r="I1082">
        <v>0</v>
      </c>
      <c r="J1082">
        <v>23.52</v>
      </c>
      <c r="K1082" t="s">
        <v>1527</v>
      </c>
    </row>
    <row r="1083" outlineLevel="2" spans="1:11">
      <c r="A1083">
        <v>228</v>
      </c>
      <c r="B1083" t="s">
        <v>468</v>
      </c>
      <c r="C1083" t="s">
        <v>806</v>
      </c>
      <c r="D1083" t="s">
        <v>469</v>
      </c>
      <c r="E1083">
        <v>3650.8</v>
      </c>
      <c r="F1083">
        <v>3920.55</v>
      </c>
      <c r="G1083">
        <v>0.006</v>
      </c>
      <c r="H1083">
        <v>23.52</v>
      </c>
      <c r="I1083">
        <v>0</v>
      </c>
      <c r="J1083">
        <v>23.52</v>
      </c>
      <c r="K1083" t="s">
        <v>1527</v>
      </c>
    </row>
    <row r="1084" outlineLevel="1" spans="1:11">
      <c r="B1084" s="131" t="s">
        <v>1528</v>
      </c>
      <c r="J1084">
        <f>SUBTOTAL(9,J1081:J1083)</f>
        <v>70.56</v>
      </c>
      <c r="K1084">
        <f>SUBTOTAL(9,K1081:K1083)</f>
        <v>0</v>
      </c>
    </row>
    <row r="1085" outlineLevel="2" spans="1:11">
      <c r="A1085">
        <v>34</v>
      </c>
      <c r="B1085" t="s">
        <v>368</v>
      </c>
      <c r="C1085" t="s">
        <v>806</v>
      </c>
      <c r="D1085" t="s">
        <v>369</v>
      </c>
      <c r="E1085">
        <v>3210.49</v>
      </c>
      <c r="F1085">
        <v>3920.55</v>
      </c>
      <c r="G1085">
        <v>0.006</v>
      </c>
      <c r="H1085">
        <v>23.52</v>
      </c>
      <c r="I1085">
        <v>0</v>
      </c>
      <c r="J1085">
        <v>23.52</v>
      </c>
      <c r="K1085" t="s">
        <v>1529</v>
      </c>
    </row>
    <row r="1086" outlineLevel="2" spans="1:11">
      <c r="A1086">
        <v>125</v>
      </c>
      <c r="B1086" t="s">
        <v>368</v>
      </c>
      <c r="C1086" t="s">
        <v>806</v>
      </c>
      <c r="D1086" t="s">
        <v>369</v>
      </c>
      <c r="E1086">
        <v>3210.49</v>
      </c>
      <c r="F1086">
        <v>3920.55</v>
      </c>
      <c r="G1086">
        <v>0.006</v>
      </c>
      <c r="H1086">
        <v>23.52</v>
      </c>
      <c r="I1086">
        <v>0</v>
      </c>
      <c r="J1086">
        <v>23.52</v>
      </c>
      <c r="K1086" t="s">
        <v>1529</v>
      </c>
    </row>
    <row r="1087" outlineLevel="2" spans="1:11">
      <c r="A1087">
        <v>10</v>
      </c>
      <c r="B1087" t="s">
        <v>368</v>
      </c>
      <c r="C1087" t="s">
        <v>806</v>
      </c>
      <c r="D1087" t="s">
        <v>369</v>
      </c>
      <c r="E1087">
        <v>3210.49</v>
      </c>
      <c r="F1087">
        <v>3920.55</v>
      </c>
      <c r="G1087">
        <v>0.006</v>
      </c>
      <c r="H1087">
        <v>23.52</v>
      </c>
      <c r="I1087">
        <v>0</v>
      </c>
      <c r="J1087">
        <v>23.52</v>
      </c>
      <c r="K1087" t="s">
        <v>1529</v>
      </c>
    </row>
    <row r="1088" outlineLevel="1" spans="1:11">
      <c r="B1088" s="131" t="s">
        <v>1530</v>
      </c>
      <c r="J1088">
        <f>SUBTOTAL(9,J1085:J1087)</f>
        <v>70.56</v>
      </c>
      <c r="K1088">
        <f>SUBTOTAL(9,K1085:K1087)</f>
        <v>0</v>
      </c>
    </row>
    <row r="1089" outlineLevel="2" spans="1:11">
      <c r="A1089">
        <v>33</v>
      </c>
      <c r="B1089" t="s">
        <v>542</v>
      </c>
      <c r="C1089" t="s">
        <v>806</v>
      </c>
      <c r="D1089" t="s">
        <v>543</v>
      </c>
      <c r="E1089">
        <v>3071.78</v>
      </c>
      <c r="F1089">
        <v>3920.55</v>
      </c>
      <c r="G1089">
        <v>0.006</v>
      </c>
      <c r="H1089">
        <v>23.52</v>
      </c>
      <c r="I1089">
        <v>0</v>
      </c>
      <c r="J1089">
        <v>23.52</v>
      </c>
      <c r="K1089" t="s">
        <v>1531</v>
      </c>
    </row>
    <row r="1090" outlineLevel="2" spans="1:11">
      <c r="A1090">
        <v>51</v>
      </c>
      <c r="B1090" t="s">
        <v>542</v>
      </c>
      <c r="C1090" t="s">
        <v>806</v>
      </c>
      <c r="D1090" t="s">
        <v>543</v>
      </c>
      <c r="E1090">
        <v>3071.78</v>
      </c>
      <c r="F1090">
        <v>3920.55</v>
      </c>
      <c r="G1090">
        <v>0.006</v>
      </c>
      <c r="H1090">
        <v>23.52</v>
      </c>
      <c r="I1090">
        <v>0</v>
      </c>
      <c r="J1090">
        <v>23.52</v>
      </c>
      <c r="K1090" t="s">
        <v>1531</v>
      </c>
    </row>
    <row r="1091" outlineLevel="2" spans="1:11">
      <c r="A1091">
        <v>54</v>
      </c>
      <c r="B1091" t="s">
        <v>542</v>
      </c>
      <c r="C1091" t="s">
        <v>806</v>
      </c>
      <c r="D1091" t="s">
        <v>543</v>
      </c>
      <c r="E1091">
        <v>3071.78</v>
      </c>
      <c r="F1091">
        <v>3920.55</v>
      </c>
      <c r="G1091">
        <v>0.006</v>
      </c>
      <c r="H1091">
        <v>23.52</v>
      </c>
      <c r="I1091">
        <v>0</v>
      </c>
      <c r="J1091">
        <v>23.52</v>
      </c>
      <c r="K1091" t="s">
        <v>1531</v>
      </c>
    </row>
    <row r="1092" outlineLevel="1" spans="1:11">
      <c r="B1092" s="131" t="s">
        <v>1532</v>
      </c>
      <c r="J1092">
        <f>SUBTOTAL(9,J1089:J1091)</f>
        <v>70.56</v>
      </c>
      <c r="K1092">
        <f>SUBTOTAL(9,K1089:K1091)</f>
        <v>0</v>
      </c>
    </row>
    <row r="1093" outlineLevel="2" spans="1:11">
      <c r="A1093">
        <v>153</v>
      </c>
      <c r="B1093" t="s">
        <v>406</v>
      </c>
      <c r="C1093" t="s">
        <v>806</v>
      </c>
      <c r="D1093" t="s">
        <v>407</v>
      </c>
      <c r="E1093">
        <v>3454.18</v>
      </c>
      <c r="F1093">
        <v>3920.55</v>
      </c>
      <c r="G1093">
        <v>0.006</v>
      </c>
      <c r="H1093">
        <v>23.52</v>
      </c>
      <c r="I1093">
        <v>0</v>
      </c>
      <c r="J1093">
        <v>23.52</v>
      </c>
      <c r="K1093" t="s">
        <v>1533</v>
      </c>
    </row>
    <row r="1094" outlineLevel="2" spans="1:11">
      <c r="A1094">
        <v>180</v>
      </c>
      <c r="B1094" t="s">
        <v>406</v>
      </c>
      <c r="C1094" t="s">
        <v>806</v>
      </c>
      <c r="D1094" t="s">
        <v>407</v>
      </c>
      <c r="E1094">
        <v>3454.18</v>
      </c>
      <c r="F1094">
        <v>3920.55</v>
      </c>
      <c r="G1094">
        <v>0.006</v>
      </c>
      <c r="H1094">
        <v>23.52</v>
      </c>
      <c r="I1094">
        <v>0</v>
      </c>
      <c r="J1094">
        <v>23.52</v>
      </c>
      <c r="K1094" t="s">
        <v>1533</v>
      </c>
    </row>
    <row r="1095" outlineLevel="1" spans="1:11">
      <c r="B1095" s="131" t="s">
        <v>1534</v>
      </c>
      <c r="J1095">
        <f>SUBTOTAL(9,J1093:J1094)</f>
        <v>47.04</v>
      </c>
      <c r="K1095">
        <f>SUBTOTAL(9,K1093:K1094)</f>
        <v>0</v>
      </c>
    </row>
    <row r="1096" outlineLevel="2" spans="1:11">
      <c r="A1096">
        <v>234</v>
      </c>
      <c r="B1096" t="s">
        <v>628</v>
      </c>
      <c r="C1096" t="s">
        <v>806</v>
      </c>
      <c r="D1096" t="s">
        <v>629</v>
      </c>
      <c r="E1096">
        <v>3225.21</v>
      </c>
      <c r="F1096">
        <v>3920.55</v>
      </c>
      <c r="G1096">
        <v>0.006</v>
      </c>
      <c r="H1096">
        <v>23.52</v>
      </c>
      <c r="I1096">
        <v>0</v>
      </c>
      <c r="J1096">
        <v>23.52</v>
      </c>
      <c r="K1096" t="s">
        <v>1535</v>
      </c>
    </row>
    <row r="1097" outlineLevel="1" spans="1:11">
      <c r="B1097" s="131" t="s">
        <v>1536</v>
      </c>
      <c r="J1097">
        <f>SUBTOTAL(9,J1096)</f>
        <v>23.52</v>
      </c>
      <c r="K1097">
        <f>SUBTOTAL(9,K1096)</f>
        <v>0</v>
      </c>
    </row>
    <row r="1098" outlineLevel="2" spans="1:11">
      <c r="A1098">
        <v>147</v>
      </c>
      <c r="B1098" t="s">
        <v>343</v>
      </c>
      <c r="C1098" t="s">
        <v>806</v>
      </c>
      <c r="D1098" t="s">
        <v>344</v>
      </c>
      <c r="E1098">
        <v>3046.92</v>
      </c>
      <c r="F1098">
        <v>3920.55</v>
      </c>
      <c r="G1098">
        <v>0.006</v>
      </c>
      <c r="H1098">
        <v>23.52</v>
      </c>
      <c r="I1098">
        <v>0</v>
      </c>
      <c r="J1098">
        <v>23.52</v>
      </c>
      <c r="K1098" t="s">
        <v>1537</v>
      </c>
    </row>
    <row r="1099" outlineLevel="2" spans="1:11">
      <c r="A1099">
        <v>165</v>
      </c>
      <c r="B1099" t="s">
        <v>343</v>
      </c>
      <c r="C1099" t="s">
        <v>806</v>
      </c>
      <c r="D1099" t="s">
        <v>344</v>
      </c>
      <c r="E1099">
        <v>3046.92</v>
      </c>
      <c r="F1099">
        <v>3920.55</v>
      </c>
      <c r="G1099">
        <v>0.006</v>
      </c>
      <c r="H1099">
        <v>23.52</v>
      </c>
      <c r="I1099">
        <v>0</v>
      </c>
      <c r="J1099">
        <v>23.52</v>
      </c>
      <c r="K1099" t="s">
        <v>1537</v>
      </c>
    </row>
    <row r="1100" outlineLevel="2" spans="1:11">
      <c r="A1100">
        <v>120</v>
      </c>
      <c r="B1100" t="s">
        <v>343</v>
      </c>
      <c r="C1100" t="s">
        <v>806</v>
      </c>
      <c r="D1100" t="s">
        <v>344</v>
      </c>
      <c r="E1100">
        <v>3046.92</v>
      </c>
      <c r="F1100">
        <v>3920.55</v>
      </c>
      <c r="G1100">
        <v>0.006</v>
      </c>
      <c r="H1100">
        <v>23.52</v>
      </c>
      <c r="I1100">
        <v>0</v>
      </c>
      <c r="J1100">
        <v>23.52</v>
      </c>
      <c r="K1100" t="s">
        <v>1537</v>
      </c>
    </row>
    <row r="1101" outlineLevel="1" spans="1:11">
      <c r="B1101" s="131" t="s">
        <v>1538</v>
      </c>
      <c r="J1101">
        <f>SUBTOTAL(9,J1098:J1100)</f>
        <v>70.56</v>
      </c>
      <c r="K1101">
        <f>SUBTOTAL(9,K1098:K1100)</f>
        <v>0</v>
      </c>
    </row>
    <row r="1102" outlineLevel="2" spans="1:11">
      <c r="A1102">
        <v>142</v>
      </c>
      <c r="B1102" t="s">
        <v>130</v>
      </c>
      <c r="C1102" t="s">
        <v>806</v>
      </c>
      <c r="D1102" t="s">
        <v>131</v>
      </c>
      <c r="E1102">
        <v>3227.8</v>
      </c>
      <c r="F1102">
        <v>3920.55</v>
      </c>
      <c r="G1102">
        <v>0.006</v>
      </c>
      <c r="H1102">
        <v>23.52</v>
      </c>
      <c r="I1102">
        <v>0</v>
      </c>
      <c r="J1102">
        <v>23.52</v>
      </c>
      <c r="K1102" t="s">
        <v>1539</v>
      </c>
    </row>
    <row r="1103" outlineLevel="2" spans="1:11">
      <c r="A1103">
        <v>176</v>
      </c>
      <c r="B1103" t="s">
        <v>130</v>
      </c>
      <c r="C1103" t="s">
        <v>806</v>
      </c>
      <c r="D1103" t="s">
        <v>131</v>
      </c>
      <c r="E1103">
        <v>3227.8</v>
      </c>
      <c r="F1103">
        <v>3920.55</v>
      </c>
      <c r="G1103">
        <v>0.006</v>
      </c>
      <c r="H1103">
        <v>23.52</v>
      </c>
      <c r="I1103">
        <v>0</v>
      </c>
      <c r="J1103">
        <v>23.52</v>
      </c>
      <c r="K1103" t="s">
        <v>1539</v>
      </c>
    </row>
    <row r="1104" outlineLevel="2" spans="1:11">
      <c r="A1104">
        <v>138</v>
      </c>
      <c r="B1104" t="s">
        <v>130</v>
      </c>
      <c r="C1104" t="s">
        <v>806</v>
      </c>
      <c r="D1104" t="s">
        <v>131</v>
      </c>
      <c r="E1104">
        <v>3227.8</v>
      </c>
      <c r="F1104">
        <v>3920.55</v>
      </c>
      <c r="G1104">
        <v>0.006</v>
      </c>
      <c r="H1104">
        <v>23.52</v>
      </c>
      <c r="I1104">
        <v>0</v>
      </c>
      <c r="J1104">
        <v>23.52</v>
      </c>
      <c r="K1104" t="s">
        <v>1539</v>
      </c>
    </row>
    <row r="1105" outlineLevel="1" spans="1:11">
      <c r="B1105" s="131" t="s">
        <v>1540</v>
      </c>
      <c r="J1105">
        <f>SUBTOTAL(9,J1102:J1104)</f>
        <v>70.56</v>
      </c>
      <c r="K1105">
        <f>SUBTOTAL(9,K1102:K1104)</f>
        <v>0</v>
      </c>
    </row>
    <row r="1106" outlineLevel="2" spans="1:11">
      <c r="A1106">
        <v>171</v>
      </c>
      <c r="B1106" t="s">
        <v>224</v>
      </c>
      <c r="C1106" t="s">
        <v>806</v>
      </c>
      <c r="D1106" t="s">
        <v>225</v>
      </c>
      <c r="E1106">
        <v>2587.95</v>
      </c>
      <c r="F1106">
        <v>3920.55</v>
      </c>
      <c r="G1106">
        <v>0.006</v>
      </c>
      <c r="H1106">
        <v>23.52</v>
      </c>
      <c r="I1106">
        <v>0</v>
      </c>
      <c r="J1106">
        <v>23.52</v>
      </c>
      <c r="K1106" t="s">
        <v>1541</v>
      </c>
    </row>
    <row r="1107" outlineLevel="2" spans="1:11">
      <c r="A1107">
        <v>4</v>
      </c>
      <c r="B1107" t="s">
        <v>224</v>
      </c>
      <c r="C1107" t="s">
        <v>806</v>
      </c>
      <c r="D1107" t="s">
        <v>225</v>
      </c>
      <c r="E1107">
        <v>2587.95</v>
      </c>
      <c r="F1107">
        <v>3920.55</v>
      </c>
      <c r="G1107">
        <v>0.006</v>
      </c>
      <c r="H1107">
        <v>23.52</v>
      </c>
      <c r="I1107">
        <v>0</v>
      </c>
      <c r="J1107">
        <v>23.52</v>
      </c>
      <c r="K1107" t="s">
        <v>1541</v>
      </c>
    </row>
    <row r="1108" outlineLevel="2" spans="1:11">
      <c r="A1108">
        <v>243</v>
      </c>
      <c r="B1108" t="s">
        <v>224</v>
      </c>
      <c r="C1108" t="s">
        <v>806</v>
      </c>
      <c r="D1108" t="s">
        <v>225</v>
      </c>
      <c r="E1108">
        <v>2587.95</v>
      </c>
      <c r="F1108">
        <v>3920.55</v>
      </c>
      <c r="G1108">
        <v>0.006</v>
      </c>
      <c r="H1108">
        <v>23.52</v>
      </c>
      <c r="I1108">
        <v>0</v>
      </c>
      <c r="J1108">
        <v>23.52</v>
      </c>
      <c r="K1108" t="s">
        <v>1541</v>
      </c>
    </row>
    <row r="1109" outlineLevel="1" spans="1:11">
      <c r="B1109" s="131" t="s">
        <v>1542</v>
      </c>
      <c r="J1109">
        <f>SUBTOTAL(9,J1106:J1108)</f>
        <v>70.56</v>
      </c>
      <c r="K1109">
        <f>SUBTOTAL(9,K1106:K1108)</f>
        <v>0</v>
      </c>
    </row>
    <row r="1110" outlineLevel="2" spans="1:11">
      <c r="A1110">
        <v>217</v>
      </c>
      <c r="B1110" t="s">
        <v>612</v>
      </c>
      <c r="C1110" t="s">
        <v>806</v>
      </c>
      <c r="D1110" t="s">
        <v>613</v>
      </c>
      <c r="E1110">
        <v>3116.48</v>
      </c>
      <c r="F1110">
        <v>3920.55</v>
      </c>
      <c r="G1110">
        <v>0.006</v>
      </c>
      <c r="H1110">
        <v>23.52</v>
      </c>
      <c r="I1110">
        <v>0</v>
      </c>
      <c r="J1110">
        <v>23.52</v>
      </c>
      <c r="K1110" t="s">
        <v>1543</v>
      </c>
    </row>
    <row r="1111" outlineLevel="2" spans="1:11">
      <c r="A1111">
        <v>9</v>
      </c>
      <c r="B1111" t="s">
        <v>612</v>
      </c>
      <c r="C1111" t="s">
        <v>806</v>
      </c>
      <c r="D1111" t="s">
        <v>613</v>
      </c>
      <c r="E1111">
        <v>3116.48</v>
      </c>
      <c r="F1111">
        <v>3920.55</v>
      </c>
      <c r="G1111">
        <v>0.006</v>
      </c>
      <c r="H1111">
        <v>23.52</v>
      </c>
      <c r="I1111">
        <v>0</v>
      </c>
      <c r="J1111">
        <v>23.52</v>
      </c>
      <c r="K1111" t="s">
        <v>1543</v>
      </c>
    </row>
    <row r="1112" outlineLevel="2" spans="1:11">
      <c r="A1112">
        <v>108</v>
      </c>
      <c r="B1112" t="s">
        <v>612</v>
      </c>
      <c r="C1112" t="s">
        <v>806</v>
      </c>
      <c r="D1112" t="s">
        <v>613</v>
      </c>
      <c r="E1112">
        <v>3116.48</v>
      </c>
      <c r="F1112">
        <v>3920.55</v>
      </c>
      <c r="G1112">
        <v>0.006</v>
      </c>
      <c r="H1112">
        <v>23.52</v>
      </c>
      <c r="I1112">
        <v>0</v>
      </c>
      <c r="J1112">
        <v>23.52</v>
      </c>
      <c r="K1112" t="s">
        <v>1543</v>
      </c>
    </row>
    <row r="1113" outlineLevel="1" spans="1:11">
      <c r="B1113" s="131" t="s">
        <v>1544</v>
      </c>
      <c r="J1113">
        <f>SUBTOTAL(9,J1110:J1112)</f>
        <v>70.56</v>
      </c>
      <c r="K1113">
        <f>SUBTOTAL(9,K1110:K1112)</f>
        <v>0</v>
      </c>
    </row>
    <row r="1114" outlineLevel="2" spans="1:11">
      <c r="A1114">
        <v>243</v>
      </c>
      <c r="B1114" t="s">
        <v>394</v>
      </c>
      <c r="C1114" t="s">
        <v>806</v>
      </c>
      <c r="D1114" t="s">
        <v>395</v>
      </c>
      <c r="E1114">
        <v>3406.07</v>
      </c>
      <c r="F1114">
        <v>3920.55</v>
      </c>
      <c r="G1114">
        <v>0.006</v>
      </c>
      <c r="H1114">
        <v>23.52</v>
      </c>
      <c r="I1114">
        <v>0</v>
      </c>
      <c r="J1114">
        <v>23.52</v>
      </c>
      <c r="K1114" t="s">
        <v>1545</v>
      </c>
    </row>
    <row r="1115" outlineLevel="2" spans="1:11">
      <c r="A1115">
        <v>117</v>
      </c>
      <c r="B1115" t="s">
        <v>394</v>
      </c>
      <c r="C1115" t="s">
        <v>806</v>
      </c>
      <c r="D1115" t="s">
        <v>395</v>
      </c>
      <c r="E1115">
        <v>3406.07</v>
      </c>
      <c r="F1115">
        <v>3920.55</v>
      </c>
      <c r="G1115">
        <v>0.006</v>
      </c>
      <c r="H1115">
        <v>23.52</v>
      </c>
      <c r="I1115">
        <v>0</v>
      </c>
      <c r="J1115">
        <v>23.52</v>
      </c>
      <c r="K1115" t="s">
        <v>1545</v>
      </c>
    </row>
    <row r="1116" outlineLevel="2" spans="1:11">
      <c r="A1116">
        <v>50</v>
      </c>
      <c r="B1116" t="s">
        <v>394</v>
      </c>
      <c r="C1116" t="s">
        <v>806</v>
      </c>
      <c r="D1116" t="s">
        <v>395</v>
      </c>
      <c r="E1116">
        <v>3406.07</v>
      </c>
      <c r="F1116">
        <v>3920.55</v>
      </c>
      <c r="G1116">
        <v>0.006</v>
      </c>
      <c r="H1116">
        <v>23.52</v>
      </c>
      <c r="I1116">
        <v>0</v>
      </c>
      <c r="J1116">
        <v>23.52</v>
      </c>
      <c r="K1116" t="s">
        <v>1545</v>
      </c>
    </row>
    <row r="1117" outlineLevel="1" spans="1:11">
      <c r="B1117" s="131" t="s">
        <v>1546</v>
      </c>
      <c r="J1117">
        <f>SUBTOTAL(9,J1114:J1116)</f>
        <v>70.56</v>
      </c>
      <c r="K1117">
        <f>SUBTOTAL(9,K1114:K1116)</f>
        <v>0</v>
      </c>
    </row>
    <row r="1118" outlineLevel="2" spans="1:11">
      <c r="A1118">
        <v>64</v>
      </c>
      <c r="B1118" t="s">
        <v>1547</v>
      </c>
      <c r="C1118" t="s">
        <v>806</v>
      </c>
      <c r="D1118" t="s">
        <v>1548</v>
      </c>
      <c r="E1118">
        <v>2500</v>
      </c>
      <c r="F1118">
        <v>193.9</v>
      </c>
      <c r="G1118">
        <v>0.012</v>
      </c>
      <c r="H1118">
        <v>2.33</v>
      </c>
      <c r="I1118">
        <v>0</v>
      </c>
      <c r="J1118">
        <v>2.33</v>
      </c>
      <c r="K1118" t="s">
        <v>1549</v>
      </c>
    </row>
    <row r="1119" outlineLevel="1" spans="1:11">
      <c r="B1119" s="131" t="s">
        <v>1550</v>
      </c>
      <c r="J1119">
        <f>SUBTOTAL(9,J1118)</f>
        <v>2.33</v>
      </c>
      <c r="K1119">
        <f>SUBTOTAL(9,K1118)</f>
        <v>0</v>
      </c>
    </row>
    <row r="1120" outlineLevel="2" spans="1:11">
      <c r="A1120">
        <v>92</v>
      </c>
      <c r="B1120" t="s">
        <v>598</v>
      </c>
      <c r="C1120" t="s">
        <v>806</v>
      </c>
      <c r="D1120" t="s">
        <v>599</v>
      </c>
      <c r="E1120">
        <v>3255.8</v>
      </c>
      <c r="F1120">
        <v>3920.55</v>
      </c>
      <c r="G1120">
        <v>0.006</v>
      </c>
      <c r="H1120">
        <v>23.52</v>
      </c>
      <c r="I1120">
        <v>0</v>
      </c>
      <c r="J1120">
        <v>23.52</v>
      </c>
      <c r="K1120" t="s">
        <v>1551</v>
      </c>
    </row>
    <row r="1121" outlineLevel="2" spans="1:11">
      <c r="A1121">
        <v>178</v>
      </c>
      <c r="B1121" t="s">
        <v>598</v>
      </c>
      <c r="C1121" t="s">
        <v>806</v>
      </c>
      <c r="D1121" t="s">
        <v>599</v>
      </c>
      <c r="E1121">
        <v>3255.8</v>
      </c>
      <c r="F1121">
        <v>3920.55</v>
      </c>
      <c r="G1121">
        <v>0.006</v>
      </c>
      <c r="H1121">
        <v>23.52</v>
      </c>
      <c r="I1121">
        <v>0</v>
      </c>
      <c r="J1121">
        <v>23.52</v>
      </c>
      <c r="K1121" t="s">
        <v>1551</v>
      </c>
    </row>
    <row r="1122" outlineLevel="2" spans="1:11">
      <c r="A1122">
        <v>248</v>
      </c>
      <c r="B1122" t="s">
        <v>598</v>
      </c>
      <c r="C1122" t="s">
        <v>806</v>
      </c>
      <c r="D1122" t="s">
        <v>599</v>
      </c>
      <c r="E1122">
        <v>3255.8</v>
      </c>
      <c r="F1122">
        <v>3920.55</v>
      </c>
      <c r="G1122">
        <v>0.006</v>
      </c>
      <c r="H1122">
        <v>23.52</v>
      </c>
      <c r="I1122">
        <v>0</v>
      </c>
      <c r="J1122">
        <v>23.52</v>
      </c>
      <c r="K1122" t="s">
        <v>1551</v>
      </c>
    </row>
    <row r="1123" outlineLevel="1" spans="1:11">
      <c r="B1123" s="131" t="s">
        <v>1552</v>
      </c>
      <c r="J1123">
        <f>SUBTOTAL(9,J1120:J1122)</f>
        <v>70.56</v>
      </c>
      <c r="K1123">
        <f>SUBTOTAL(9,K1120:K1122)</f>
        <v>0</v>
      </c>
    </row>
    <row r="1124" outlineLevel="2" spans="1:11">
      <c r="A1124">
        <v>1</v>
      </c>
      <c r="B1124" t="s">
        <v>1553</v>
      </c>
      <c r="C1124" t="s">
        <v>806</v>
      </c>
      <c r="D1124" t="s">
        <v>1554</v>
      </c>
      <c r="E1124">
        <v>3820</v>
      </c>
      <c r="F1124">
        <v>100.55</v>
      </c>
      <c r="G1124">
        <v>0.012</v>
      </c>
      <c r="H1124">
        <v>1.21</v>
      </c>
      <c r="I1124">
        <v>0</v>
      </c>
      <c r="J1124">
        <v>1.21</v>
      </c>
      <c r="K1124" t="s">
        <v>1555</v>
      </c>
    </row>
    <row r="1125" outlineLevel="2" spans="1:11">
      <c r="A1125">
        <v>38</v>
      </c>
      <c r="B1125" t="s">
        <v>1553</v>
      </c>
      <c r="C1125" t="s">
        <v>806</v>
      </c>
      <c r="D1125" t="s">
        <v>1554</v>
      </c>
      <c r="E1125">
        <v>3820</v>
      </c>
      <c r="F1125">
        <v>100.55</v>
      </c>
      <c r="G1125">
        <v>0.012</v>
      </c>
      <c r="H1125">
        <v>1.21</v>
      </c>
      <c r="I1125">
        <v>0</v>
      </c>
      <c r="J1125">
        <v>1.21</v>
      </c>
      <c r="K1125" t="s">
        <v>1555</v>
      </c>
    </row>
    <row r="1126" outlineLevel="1" spans="1:11">
      <c r="B1126" s="131" t="s">
        <v>1556</v>
      </c>
      <c r="J1126">
        <f>SUBTOTAL(9,J1124:J1125)</f>
        <v>2.42</v>
      </c>
      <c r="K1126">
        <f>SUBTOTAL(9,K1124:K1125)</f>
        <v>0</v>
      </c>
    </row>
    <row r="1127" outlineLevel="2" spans="1:11">
      <c r="A1127">
        <v>7</v>
      </c>
      <c r="B1127" t="s">
        <v>773</v>
      </c>
      <c r="C1127" t="s">
        <v>806</v>
      </c>
      <c r="D1127" t="s">
        <v>774</v>
      </c>
      <c r="E1127">
        <v>2500</v>
      </c>
      <c r="F1127">
        <v>3920.55</v>
      </c>
      <c r="G1127">
        <v>0.006</v>
      </c>
      <c r="H1127">
        <v>23.52</v>
      </c>
      <c r="I1127">
        <v>0</v>
      </c>
      <c r="J1127">
        <v>23.52</v>
      </c>
      <c r="K1127" t="s">
        <v>1557</v>
      </c>
    </row>
    <row r="1128" outlineLevel="1" spans="1:11">
      <c r="B1128" s="131" t="s">
        <v>1558</v>
      </c>
      <c r="J1128">
        <f>SUBTOTAL(9,J1127)</f>
        <v>23.52</v>
      </c>
      <c r="K1128">
        <f>SUBTOTAL(9,K1127)</f>
        <v>0</v>
      </c>
    </row>
    <row r="1129" outlineLevel="2" spans="1:11">
      <c r="A1129">
        <v>3</v>
      </c>
      <c r="B1129" t="s">
        <v>206</v>
      </c>
      <c r="C1129" t="s">
        <v>806</v>
      </c>
      <c r="D1129" t="s">
        <v>207</v>
      </c>
      <c r="E1129">
        <v>3474.53</v>
      </c>
      <c r="F1129">
        <v>3920.55</v>
      </c>
      <c r="G1129">
        <v>0.006</v>
      </c>
      <c r="H1129">
        <v>23.52</v>
      </c>
      <c r="I1129">
        <v>0</v>
      </c>
      <c r="J1129">
        <v>23.52</v>
      </c>
      <c r="K1129" t="s">
        <v>1559</v>
      </c>
    </row>
    <row r="1130" outlineLevel="2" spans="1:11">
      <c r="A1130">
        <v>124</v>
      </c>
      <c r="B1130" t="s">
        <v>206</v>
      </c>
      <c r="C1130" t="s">
        <v>806</v>
      </c>
      <c r="D1130" t="s">
        <v>207</v>
      </c>
      <c r="E1130">
        <v>3474.53</v>
      </c>
      <c r="F1130">
        <v>3920.55</v>
      </c>
      <c r="G1130">
        <v>0.006</v>
      </c>
      <c r="H1130">
        <v>23.52</v>
      </c>
      <c r="I1130">
        <v>0</v>
      </c>
      <c r="J1130">
        <v>23.52</v>
      </c>
      <c r="K1130" t="s">
        <v>1559</v>
      </c>
    </row>
    <row r="1131" outlineLevel="2" spans="1:11">
      <c r="A1131">
        <v>257</v>
      </c>
      <c r="B1131" t="s">
        <v>206</v>
      </c>
      <c r="C1131" t="s">
        <v>806</v>
      </c>
      <c r="D1131" t="s">
        <v>207</v>
      </c>
      <c r="E1131">
        <v>3474.53</v>
      </c>
      <c r="F1131">
        <v>3920.55</v>
      </c>
      <c r="G1131">
        <v>0.006</v>
      </c>
      <c r="H1131">
        <v>23.52</v>
      </c>
      <c r="I1131">
        <v>0</v>
      </c>
      <c r="J1131">
        <v>23.52</v>
      </c>
      <c r="K1131" t="s">
        <v>1559</v>
      </c>
    </row>
    <row r="1132" outlineLevel="1" spans="1:11">
      <c r="B1132" s="131" t="s">
        <v>1560</v>
      </c>
      <c r="J1132">
        <f>SUBTOTAL(9,J1129:J1131)</f>
        <v>70.56</v>
      </c>
      <c r="K1132">
        <f>SUBTOTAL(9,K1129:K1131)</f>
        <v>0</v>
      </c>
    </row>
    <row r="1133" outlineLevel="2" spans="1:11">
      <c r="A1133">
        <v>41</v>
      </c>
      <c r="B1133" t="s">
        <v>1561</v>
      </c>
      <c r="C1133" t="s">
        <v>806</v>
      </c>
      <c r="D1133" t="s">
        <v>1562</v>
      </c>
      <c r="E1133">
        <v>2500</v>
      </c>
      <c r="F1133">
        <v>193.9</v>
      </c>
      <c r="G1133">
        <v>0.012</v>
      </c>
      <c r="H1133">
        <v>2.33</v>
      </c>
      <c r="I1133">
        <v>0</v>
      </c>
      <c r="J1133">
        <v>2.33</v>
      </c>
      <c r="K1133" t="s">
        <v>1563</v>
      </c>
    </row>
    <row r="1134" outlineLevel="2" spans="1:11">
      <c r="A1134">
        <v>14</v>
      </c>
      <c r="B1134" t="s">
        <v>1561</v>
      </c>
      <c r="C1134" t="s">
        <v>806</v>
      </c>
      <c r="D1134" t="s">
        <v>1562</v>
      </c>
      <c r="E1134">
        <v>2500</v>
      </c>
      <c r="F1134">
        <v>193.9</v>
      </c>
      <c r="G1134">
        <v>0.012</v>
      </c>
      <c r="H1134">
        <v>2.33</v>
      </c>
      <c r="I1134">
        <v>0</v>
      </c>
      <c r="J1134">
        <v>2.33</v>
      </c>
      <c r="K1134" t="s">
        <v>1563</v>
      </c>
    </row>
    <row r="1135" outlineLevel="2" spans="1:11">
      <c r="A1135">
        <v>43</v>
      </c>
      <c r="B1135" t="s">
        <v>1561</v>
      </c>
      <c r="C1135" t="s">
        <v>806</v>
      </c>
      <c r="D1135" t="s">
        <v>1562</v>
      </c>
      <c r="E1135">
        <v>2500</v>
      </c>
      <c r="F1135">
        <v>193.9</v>
      </c>
      <c r="G1135">
        <v>0.012</v>
      </c>
      <c r="H1135">
        <v>2.33</v>
      </c>
      <c r="I1135">
        <v>0</v>
      </c>
      <c r="J1135">
        <v>2.33</v>
      </c>
      <c r="K1135" t="s">
        <v>1563</v>
      </c>
    </row>
    <row r="1136" outlineLevel="2" spans="1:11">
      <c r="A1136">
        <v>29</v>
      </c>
      <c r="B1136" t="s">
        <v>1561</v>
      </c>
      <c r="C1136" t="s">
        <v>806</v>
      </c>
      <c r="D1136" t="s">
        <v>1562</v>
      </c>
      <c r="E1136">
        <v>2500</v>
      </c>
      <c r="F1136">
        <v>193.9</v>
      </c>
      <c r="G1136">
        <v>0.012</v>
      </c>
      <c r="H1136">
        <v>2.33</v>
      </c>
      <c r="I1136">
        <v>0</v>
      </c>
      <c r="J1136">
        <v>2.33</v>
      </c>
      <c r="K1136" t="s">
        <v>1563</v>
      </c>
    </row>
    <row r="1137" outlineLevel="2" spans="1:11">
      <c r="A1137">
        <v>25</v>
      </c>
      <c r="B1137" t="s">
        <v>1561</v>
      </c>
      <c r="C1137" t="s">
        <v>806</v>
      </c>
      <c r="D1137" t="s">
        <v>1562</v>
      </c>
      <c r="E1137">
        <v>2500</v>
      </c>
      <c r="F1137">
        <v>193.9</v>
      </c>
      <c r="G1137">
        <v>0.012</v>
      </c>
      <c r="H1137">
        <v>2.33</v>
      </c>
      <c r="I1137">
        <v>0</v>
      </c>
      <c r="J1137">
        <v>2.33</v>
      </c>
      <c r="K1137" t="s">
        <v>1563</v>
      </c>
    </row>
    <row r="1138" outlineLevel="2" spans="1:11">
      <c r="A1138">
        <v>7</v>
      </c>
      <c r="B1138" t="s">
        <v>1561</v>
      </c>
      <c r="C1138" t="s">
        <v>806</v>
      </c>
      <c r="D1138" t="s">
        <v>1562</v>
      </c>
      <c r="E1138">
        <v>2500</v>
      </c>
      <c r="F1138">
        <v>193.9</v>
      </c>
      <c r="G1138">
        <v>0.012</v>
      </c>
      <c r="H1138">
        <v>2.33</v>
      </c>
      <c r="I1138">
        <v>0</v>
      </c>
      <c r="J1138">
        <v>2.33</v>
      </c>
      <c r="K1138" t="s">
        <v>1563</v>
      </c>
    </row>
    <row r="1139" outlineLevel="1" spans="1:11">
      <c r="B1139" s="131" t="s">
        <v>1564</v>
      </c>
      <c r="J1139">
        <f>SUBTOTAL(9,J1133:J1138)</f>
        <v>13.98</v>
      </c>
      <c r="K1139">
        <f>SUBTOTAL(9,K1133:K1138)</f>
        <v>0</v>
      </c>
    </row>
    <row r="1140" outlineLevel="2" spans="1:11">
      <c r="A1140">
        <v>12</v>
      </c>
      <c r="B1140" t="s">
        <v>293</v>
      </c>
      <c r="C1140" t="s">
        <v>806</v>
      </c>
      <c r="D1140" t="s">
        <v>294</v>
      </c>
      <c r="E1140">
        <v>3134.94</v>
      </c>
      <c r="F1140">
        <v>3920.55</v>
      </c>
      <c r="G1140">
        <v>0.006</v>
      </c>
      <c r="H1140">
        <v>23.52</v>
      </c>
      <c r="I1140">
        <v>0</v>
      </c>
      <c r="J1140">
        <v>23.52</v>
      </c>
      <c r="K1140" t="s">
        <v>1565</v>
      </c>
    </row>
    <row r="1141" outlineLevel="2" spans="1:11">
      <c r="A1141">
        <v>188</v>
      </c>
      <c r="B1141" t="s">
        <v>293</v>
      </c>
      <c r="C1141" t="s">
        <v>806</v>
      </c>
      <c r="D1141" t="s">
        <v>294</v>
      </c>
      <c r="E1141">
        <v>3134.94</v>
      </c>
      <c r="F1141">
        <v>3920.55</v>
      </c>
      <c r="G1141">
        <v>0.006</v>
      </c>
      <c r="H1141">
        <v>23.52</v>
      </c>
      <c r="I1141">
        <v>0</v>
      </c>
      <c r="J1141">
        <v>23.52</v>
      </c>
      <c r="K1141" t="s">
        <v>1565</v>
      </c>
    </row>
    <row r="1142" outlineLevel="2" spans="1:11">
      <c r="A1142">
        <v>158</v>
      </c>
      <c r="B1142" t="s">
        <v>293</v>
      </c>
      <c r="C1142" t="s">
        <v>806</v>
      </c>
      <c r="D1142" t="s">
        <v>294</v>
      </c>
      <c r="E1142">
        <v>3134.94</v>
      </c>
      <c r="F1142">
        <v>3920.55</v>
      </c>
      <c r="G1142">
        <v>0.006</v>
      </c>
      <c r="H1142">
        <v>23.52</v>
      </c>
      <c r="I1142">
        <v>0</v>
      </c>
      <c r="J1142">
        <v>23.52</v>
      </c>
      <c r="K1142" t="s">
        <v>1565</v>
      </c>
    </row>
    <row r="1143" outlineLevel="1" spans="1:11">
      <c r="B1143" s="131" t="s">
        <v>1566</v>
      </c>
      <c r="J1143">
        <f>SUBTOTAL(9,J1140:J1142)</f>
        <v>70.56</v>
      </c>
      <c r="K1143">
        <f>SUBTOTAL(9,K1140:K1142)</f>
        <v>0</v>
      </c>
    </row>
    <row r="1144" outlineLevel="2" spans="1:11">
      <c r="A1144">
        <v>1</v>
      </c>
      <c r="B1144" t="s">
        <v>1567</v>
      </c>
      <c r="C1144" t="s">
        <v>806</v>
      </c>
      <c r="D1144" t="s">
        <v>1568</v>
      </c>
      <c r="E1144">
        <v>2500</v>
      </c>
      <c r="F1144">
        <v>193.9</v>
      </c>
      <c r="G1144">
        <v>0.012</v>
      </c>
      <c r="H1144">
        <v>2.33</v>
      </c>
      <c r="I1144">
        <v>0</v>
      </c>
      <c r="J1144">
        <v>2.33</v>
      </c>
      <c r="K1144" t="s">
        <v>1569</v>
      </c>
    </row>
    <row r="1145" outlineLevel="2" spans="1:11">
      <c r="A1145">
        <v>2</v>
      </c>
      <c r="B1145" t="s">
        <v>1567</v>
      </c>
      <c r="C1145" t="s">
        <v>806</v>
      </c>
      <c r="D1145" t="s">
        <v>1568</v>
      </c>
      <c r="E1145">
        <v>2500</v>
      </c>
      <c r="F1145">
        <v>193.9</v>
      </c>
      <c r="G1145">
        <v>0.012</v>
      </c>
      <c r="H1145">
        <v>2.33</v>
      </c>
      <c r="I1145">
        <v>0</v>
      </c>
      <c r="J1145">
        <v>2.33</v>
      </c>
      <c r="K1145" t="s">
        <v>1569</v>
      </c>
    </row>
    <row r="1146" outlineLevel="1" spans="1:11">
      <c r="B1146" s="131" t="s">
        <v>1570</v>
      </c>
      <c r="J1146">
        <f>SUBTOTAL(9,J1144:J1145)</f>
        <v>4.66</v>
      </c>
      <c r="K1146">
        <f>SUBTOTAL(9,K1144:K1145)</f>
        <v>0</v>
      </c>
    </row>
    <row r="1147" outlineLevel="2" spans="1:11">
      <c r="A1147">
        <v>50</v>
      </c>
      <c r="B1147" t="s">
        <v>160</v>
      </c>
      <c r="C1147" t="s">
        <v>806</v>
      </c>
      <c r="D1147" t="s">
        <v>161</v>
      </c>
      <c r="E1147">
        <v>2634.1</v>
      </c>
      <c r="F1147">
        <v>3920.55</v>
      </c>
      <c r="G1147">
        <v>0.006</v>
      </c>
      <c r="H1147">
        <v>23.52</v>
      </c>
      <c r="I1147">
        <v>0</v>
      </c>
      <c r="J1147">
        <v>23.52</v>
      </c>
      <c r="K1147" t="s">
        <v>1571</v>
      </c>
    </row>
    <row r="1148" outlineLevel="2" spans="1:11">
      <c r="A1148">
        <v>145</v>
      </c>
      <c r="B1148" t="s">
        <v>160</v>
      </c>
      <c r="C1148" t="s">
        <v>806</v>
      </c>
      <c r="D1148" t="s">
        <v>161</v>
      </c>
      <c r="E1148">
        <v>2634.1</v>
      </c>
      <c r="F1148">
        <v>3920.55</v>
      </c>
      <c r="G1148">
        <v>0.006</v>
      </c>
      <c r="H1148">
        <v>23.52</v>
      </c>
      <c r="I1148">
        <v>0</v>
      </c>
      <c r="J1148">
        <v>23.52</v>
      </c>
      <c r="K1148" t="s">
        <v>1571</v>
      </c>
    </row>
    <row r="1149" outlineLevel="2" spans="1:11">
      <c r="A1149">
        <v>89</v>
      </c>
      <c r="B1149" t="s">
        <v>160</v>
      </c>
      <c r="C1149" t="s">
        <v>806</v>
      </c>
      <c r="D1149" t="s">
        <v>161</v>
      </c>
      <c r="E1149">
        <v>2634.1</v>
      </c>
      <c r="F1149">
        <v>3920.55</v>
      </c>
      <c r="G1149">
        <v>0.006</v>
      </c>
      <c r="H1149">
        <v>23.52</v>
      </c>
      <c r="I1149">
        <v>0</v>
      </c>
      <c r="J1149">
        <v>23.52</v>
      </c>
      <c r="K1149" t="s">
        <v>1571</v>
      </c>
    </row>
    <row r="1150" outlineLevel="1" spans="1:11">
      <c r="B1150" s="131" t="s">
        <v>1572</v>
      </c>
      <c r="J1150">
        <f>SUBTOTAL(9,J1147:J1149)</f>
        <v>70.56</v>
      </c>
      <c r="K1150">
        <f>SUBTOTAL(9,K1147:K1149)</f>
        <v>0</v>
      </c>
    </row>
    <row r="1151" outlineLevel="2" spans="1:11">
      <c r="A1151">
        <v>9</v>
      </c>
      <c r="B1151" t="s">
        <v>765</v>
      </c>
      <c r="C1151" t="s">
        <v>806</v>
      </c>
      <c r="D1151" t="s">
        <v>766</v>
      </c>
      <c r="E1151">
        <v>2500</v>
      </c>
      <c r="F1151">
        <v>3920.55</v>
      </c>
      <c r="G1151">
        <v>0.006</v>
      </c>
      <c r="H1151">
        <v>23.52</v>
      </c>
      <c r="I1151">
        <v>0</v>
      </c>
      <c r="J1151">
        <v>23.52</v>
      </c>
      <c r="K1151" t="s">
        <v>1573</v>
      </c>
    </row>
    <row r="1152" outlineLevel="1" spans="1:11">
      <c r="B1152" s="131" t="s">
        <v>1574</v>
      </c>
      <c r="J1152">
        <f>SUBTOTAL(9,J1151)</f>
        <v>23.52</v>
      </c>
      <c r="K1152">
        <f>SUBTOTAL(9,K1151)</f>
        <v>0</v>
      </c>
    </row>
    <row r="1153" outlineLevel="2" spans="1:11">
      <c r="A1153">
        <v>119</v>
      </c>
      <c r="B1153" t="s">
        <v>295</v>
      </c>
      <c r="C1153" t="s">
        <v>806</v>
      </c>
      <c r="D1153" t="s">
        <v>296</v>
      </c>
      <c r="E1153">
        <v>3263.4</v>
      </c>
      <c r="F1153">
        <v>3920.55</v>
      </c>
      <c r="G1153">
        <v>0.006</v>
      </c>
      <c r="H1153">
        <v>23.52</v>
      </c>
      <c r="I1153">
        <v>0</v>
      </c>
      <c r="J1153">
        <v>23.52</v>
      </c>
      <c r="K1153" t="s">
        <v>1575</v>
      </c>
    </row>
    <row r="1154" outlineLevel="2" spans="1:11">
      <c r="A1154">
        <v>248</v>
      </c>
      <c r="B1154" t="s">
        <v>295</v>
      </c>
      <c r="C1154" t="s">
        <v>806</v>
      </c>
      <c r="D1154" t="s">
        <v>296</v>
      </c>
      <c r="E1154">
        <v>3263.4</v>
      </c>
      <c r="F1154">
        <v>3920.55</v>
      </c>
      <c r="G1154">
        <v>0.006</v>
      </c>
      <c r="H1154">
        <v>23.52</v>
      </c>
      <c r="I1154">
        <v>0</v>
      </c>
      <c r="J1154">
        <v>23.52</v>
      </c>
      <c r="K1154" t="s">
        <v>1575</v>
      </c>
    </row>
    <row r="1155" outlineLevel="2" spans="1:11">
      <c r="A1155">
        <v>41</v>
      </c>
      <c r="B1155" t="s">
        <v>295</v>
      </c>
      <c r="C1155" t="s">
        <v>806</v>
      </c>
      <c r="D1155" t="s">
        <v>296</v>
      </c>
      <c r="E1155">
        <v>3263.4</v>
      </c>
      <c r="F1155">
        <v>3920.55</v>
      </c>
      <c r="G1155">
        <v>0.006</v>
      </c>
      <c r="H1155">
        <v>23.52</v>
      </c>
      <c r="I1155">
        <v>0</v>
      </c>
      <c r="J1155">
        <v>23.52</v>
      </c>
      <c r="K1155" t="s">
        <v>1575</v>
      </c>
    </row>
    <row r="1156" outlineLevel="1" spans="1:11">
      <c r="B1156" s="131" t="s">
        <v>1576</v>
      </c>
      <c r="J1156">
        <f>SUBTOTAL(9,J1153:J1155)</f>
        <v>70.56</v>
      </c>
      <c r="K1156">
        <f>SUBTOTAL(9,K1153:K1155)</f>
        <v>0</v>
      </c>
    </row>
    <row r="1157" outlineLevel="2" spans="1:11">
      <c r="A1157">
        <v>212</v>
      </c>
      <c r="B1157" t="s">
        <v>396</v>
      </c>
      <c r="C1157" t="s">
        <v>806</v>
      </c>
      <c r="D1157" t="s">
        <v>397</v>
      </c>
      <c r="E1157">
        <v>3161.18</v>
      </c>
      <c r="F1157">
        <v>3920.55</v>
      </c>
      <c r="G1157">
        <v>0.006</v>
      </c>
      <c r="H1157">
        <v>23.52</v>
      </c>
      <c r="I1157">
        <v>0</v>
      </c>
      <c r="J1157">
        <v>23.52</v>
      </c>
      <c r="K1157" t="s">
        <v>1577</v>
      </c>
    </row>
    <row r="1158" outlineLevel="2" spans="1:11">
      <c r="A1158">
        <v>194</v>
      </c>
      <c r="B1158" t="s">
        <v>396</v>
      </c>
      <c r="C1158" t="s">
        <v>806</v>
      </c>
      <c r="D1158" t="s">
        <v>397</v>
      </c>
      <c r="E1158">
        <v>3161.18</v>
      </c>
      <c r="F1158">
        <v>3920.55</v>
      </c>
      <c r="G1158">
        <v>0.006</v>
      </c>
      <c r="H1158">
        <v>23.52</v>
      </c>
      <c r="I1158">
        <v>0</v>
      </c>
      <c r="J1158">
        <v>23.52</v>
      </c>
      <c r="K1158" t="s">
        <v>1577</v>
      </c>
    </row>
    <row r="1159" outlineLevel="2" spans="1:11">
      <c r="A1159">
        <v>36</v>
      </c>
      <c r="B1159" t="s">
        <v>396</v>
      </c>
      <c r="C1159" t="s">
        <v>806</v>
      </c>
      <c r="D1159" t="s">
        <v>397</v>
      </c>
      <c r="E1159">
        <v>3161.18</v>
      </c>
      <c r="F1159">
        <v>3920.55</v>
      </c>
      <c r="G1159">
        <v>0.006</v>
      </c>
      <c r="H1159">
        <v>23.52</v>
      </c>
      <c r="I1159">
        <v>0</v>
      </c>
      <c r="J1159">
        <v>23.52</v>
      </c>
      <c r="K1159" t="s">
        <v>1577</v>
      </c>
    </row>
    <row r="1160" outlineLevel="1" spans="1:11">
      <c r="B1160" s="131" t="s">
        <v>1578</v>
      </c>
      <c r="J1160">
        <f>SUBTOTAL(9,J1157:J1159)</f>
        <v>70.56</v>
      </c>
      <c r="K1160">
        <f>SUBTOTAL(9,K1157:K1159)</f>
        <v>0</v>
      </c>
    </row>
    <row r="1161" outlineLevel="2" spans="1:11">
      <c r="A1161">
        <v>55</v>
      </c>
      <c r="B1161" t="s">
        <v>662</v>
      </c>
      <c r="C1161" t="s">
        <v>806</v>
      </c>
      <c r="D1161" t="s">
        <v>663</v>
      </c>
      <c r="E1161">
        <v>2646.85</v>
      </c>
      <c r="F1161">
        <v>3920.55</v>
      </c>
      <c r="G1161">
        <v>0.006</v>
      </c>
      <c r="H1161">
        <v>23.52</v>
      </c>
      <c r="I1161">
        <v>0</v>
      </c>
      <c r="J1161">
        <v>23.52</v>
      </c>
      <c r="K1161" t="s">
        <v>1579</v>
      </c>
    </row>
    <row r="1162" outlineLevel="2" spans="1:11">
      <c r="A1162">
        <v>282</v>
      </c>
      <c r="B1162" t="s">
        <v>662</v>
      </c>
      <c r="C1162" t="s">
        <v>806</v>
      </c>
      <c r="D1162" t="s">
        <v>663</v>
      </c>
      <c r="E1162">
        <v>2646.85</v>
      </c>
      <c r="F1162">
        <v>3920.55</v>
      </c>
      <c r="G1162">
        <v>0.006</v>
      </c>
      <c r="H1162">
        <v>23.52</v>
      </c>
      <c r="I1162">
        <v>0</v>
      </c>
      <c r="J1162">
        <v>23.52</v>
      </c>
      <c r="K1162" t="s">
        <v>1579</v>
      </c>
    </row>
    <row r="1163" outlineLevel="2" spans="1:11">
      <c r="A1163">
        <v>57</v>
      </c>
      <c r="B1163" t="s">
        <v>662</v>
      </c>
      <c r="C1163" t="s">
        <v>806</v>
      </c>
      <c r="D1163" t="s">
        <v>663</v>
      </c>
      <c r="E1163">
        <v>2646.85</v>
      </c>
      <c r="F1163">
        <v>3920.55</v>
      </c>
      <c r="G1163">
        <v>0.006</v>
      </c>
      <c r="H1163">
        <v>23.52</v>
      </c>
      <c r="I1163">
        <v>0</v>
      </c>
      <c r="J1163">
        <v>23.52</v>
      </c>
      <c r="K1163" t="s">
        <v>1579</v>
      </c>
    </row>
    <row r="1164" outlineLevel="1" spans="1:11">
      <c r="B1164" s="131" t="s">
        <v>1580</v>
      </c>
      <c r="J1164">
        <f>SUBTOTAL(9,J1161:J1163)</f>
        <v>70.56</v>
      </c>
      <c r="K1164">
        <f>SUBTOTAL(9,K1161:K1163)</f>
        <v>0</v>
      </c>
    </row>
    <row r="1165" outlineLevel="2" spans="1:11">
      <c r="A1165">
        <v>216</v>
      </c>
      <c r="B1165" t="s">
        <v>563</v>
      </c>
      <c r="C1165" t="s">
        <v>806</v>
      </c>
      <c r="D1165" t="s">
        <v>564</v>
      </c>
      <c r="E1165">
        <v>4700</v>
      </c>
      <c r="F1165">
        <v>4700</v>
      </c>
      <c r="G1165">
        <v>0.006</v>
      </c>
      <c r="H1165">
        <v>28.2</v>
      </c>
      <c r="I1165">
        <v>0</v>
      </c>
      <c r="J1165">
        <v>28.2</v>
      </c>
      <c r="K1165" t="s">
        <v>1581</v>
      </c>
    </row>
    <row r="1166" outlineLevel="2" spans="1:11">
      <c r="A1166">
        <v>142</v>
      </c>
      <c r="B1166" t="s">
        <v>563</v>
      </c>
      <c r="C1166" t="s">
        <v>806</v>
      </c>
      <c r="D1166" t="s">
        <v>564</v>
      </c>
      <c r="E1166">
        <v>4700</v>
      </c>
      <c r="F1166">
        <v>4700</v>
      </c>
      <c r="G1166">
        <v>0.006</v>
      </c>
      <c r="H1166">
        <v>28.2</v>
      </c>
      <c r="I1166">
        <v>0</v>
      </c>
      <c r="J1166">
        <v>28.2</v>
      </c>
      <c r="K1166" t="s">
        <v>1581</v>
      </c>
    </row>
    <row r="1167" outlineLevel="2" spans="1:11">
      <c r="A1167">
        <v>140</v>
      </c>
      <c r="B1167" t="s">
        <v>563</v>
      </c>
      <c r="C1167" t="s">
        <v>806</v>
      </c>
      <c r="D1167" t="s">
        <v>564</v>
      </c>
      <c r="E1167">
        <v>4700</v>
      </c>
      <c r="F1167">
        <v>4700</v>
      </c>
      <c r="G1167">
        <v>0.006</v>
      </c>
      <c r="H1167">
        <v>28.2</v>
      </c>
      <c r="I1167">
        <v>0</v>
      </c>
      <c r="J1167">
        <v>28.2</v>
      </c>
      <c r="K1167" t="s">
        <v>1581</v>
      </c>
    </row>
    <row r="1168" outlineLevel="1" spans="1:11">
      <c r="B1168" s="131" t="s">
        <v>1582</v>
      </c>
      <c r="J1168">
        <f>SUBTOTAL(9,J1165:J1167)</f>
        <v>84.6</v>
      </c>
      <c r="K1168">
        <f>SUBTOTAL(9,K1165:K1167)</f>
        <v>0</v>
      </c>
    </row>
    <row r="1169" outlineLevel="2" spans="1:11">
      <c r="A1169">
        <v>2</v>
      </c>
      <c r="B1169" t="s">
        <v>718</v>
      </c>
      <c r="C1169" t="s">
        <v>806</v>
      </c>
      <c r="D1169" t="s">
        <v>719</v>
      </c>
      <c r="E1169">
        <v>2500</v>
      </c>
      <c r="F1169">
        <v>3920.55</v>
      </c>
      <c r="G1169">
        <v>0.006</v>
      </c>
      <c r="H1169">
        <v>23.52</v>
      </c>
      <c r="I1169">
        <v>0</v>
      </c>
      <c r="J1169">
        <v>23.52</v>
      </c>
      <c r="K1169" t="s">
        <v>1583</v>
      </c>
    </row>
    <row r="1170" outlineLevel="2" spans="1:11">
      <c r="A1170">
        <v>92</v>
      </c>
      <c r="B1170" t="s">
        <v>718</v>
      </c>
      <c r="C1170" t="s">
        <v>806</v>
      </c>
      <c r="D1170" t="s">
        <v>719</v>
      </c>
      <c r="E1170">
        <v>2500</v>
      </c>
      <c r="F1170">
        <v>3920.55</v>
      </c>
      <c r="G1170">
        <v>0.006</v>
      </c>
      <c r="H1170">
        <v>23.52</v>
      </c>
      <c r="I1170">
        <v>0</v>
      </c>
      <c r="J1170">
        <v>23.52</v>
      </c>
      <c r="K1170" t="s">
        <v>1583</v>
      </c>
    </row>
    <row r="1171" outlineLevel="2" spans="1:11">
      <c r="A1171">
        <v>264</v>
      </c>
      <c r="B1171" t="s">
        <v>718</v>
      </c>
      <c r="C1171" t="s">
        <v>806</v>
      </c>
      <c r="D1171" t="s">
        <v>719</v>
      </c>
      <c r="E1171">
        <v>2500</v>
      </c>
      <c r="F1171">
        <v>3920.55</v>
      </c>
      <c r="G1171">
        <v>0.006</v>
      </c>
      <c r="H1171">
        <v>23.52</v>
      </c>
      <c r="I1171">
        <v>0</v>
      </c>
      <c r="J1171">
        <v>23.52</v>
      </c>
      <c r="K1171" t="s">
        <v>1583</v>
      </c>
    </row>
    <row r="1172" outlineLevel="1" spans="1:11">
      <c r="B1172" s="131" t="s">
        <v>1584</v>
      </c>
      <c r="J1172">
        <f>SUBTOTAL(9,J1169:J1171)</f>
        <v>70.56</v>
      </c>
      <c r="K1172">
        <f>SUBTOTAL(9,K1169:K1171)</f>
        <v>0</v>
      </c>
    </row>
    <row r="1173" outlineLevel="2" spans="1:11">
      <c r="A1173">
        <v>5</v>
      </c>
      <c r="B1173" t="s">
        <v>767</v>
      </c>
      <c r="C1173" t="s">
        <v>806</v>
      </c>
      <c r="D1173" t="s">
        <v>768</v>
      </c>
      <c r="E1173">
        <v>2500</v>
      </c>
      <c r="F1173">
        <v>3920.55</v>
      </c>
      <c r="G1173">
        <v>0.006</v>
      </c>
      <c r="H1173">
        <v>23.52</v>
      </c>
      <c r="I1173">
        <v>0</v>
      </c>
      <c r="J1173">
        <v>23.52</v>
      </c>
      <c r="K1173" t="s">
        <v>1585</v>
      </c>
    </row>
    <row r="1174" outlineLevel="1" spans="1:11">
      <c r="B1174" s="131" t="s">
        <v>1586</v>
      </c>
      <c r="J1174">
        <f>SUBTOTAL(9,J1173)</f>
        <v>23.52</v>
      </c>
      <c r="K1174">
        <f>SUBTOTAL(9,K1173)</f>
        <v>0</v>
      </c>
    </row>
    <row r="1175" outlineLevel="2" spans="1:11">
      <c r="A1175">
        <v>2</v>
      </c>
      <c r="B1175" t="s">
        <v>761</v>
      </c>
      <c r="C1175" t="s">
        <v>806</v>
      </c>
      <c r="D1175" t="s">
        <v>762</v>
      </c>
      <c r="E1175">
        <v>2500</v>
      </c>
      <c r="F1175">
        <v>3920.55</v>
      </c>
      <c r="G1175">
        <v>0.006</v>
      </c>
      <c r="H1175">
        <v>23.52</v>
      </c>
      <c r="I1175">
        <v>0</v>
      </c>
      <c r="J1175">
        <v>23.52</v>
      </c>
      <c r="K1175" t="s">
        <v>1587</v>
      </c>
    </row>
    <row r="1176" outlineLevel="1" spans="1:11">
      <c r="B1176" s="131" t="s">
        <v>1588</v>
      </c>
      <c r="J1176">
        <f>SUBTOTAL(9,J1175)</f>
        <v>23.52</v>
      </c>
      <c r="K1176">
        <f>SUBTOTAL(9,K1175)</f>
        <v>0</v>
      </c>
    </row>
    <row r="1177" outlineLevel="2" spans="1:11">
      <c r="A1177">
        <v>141</v>
      </c>
      <c r="B1177" t="s">
        <v>370</v>
      </c>
      <c r="C1177" t="s">
        <v>806</v>
      </c>
      <c r="D1177" t="s">
        <v>371</v>
      </c>
      <c r="E1177">
        <v>3330.6</v>
      </c>
      <c r="F1177">
        <v>3920.55</v>
      </c>
      <c r="G1177">
        <v>0.006</v>
      </c>
      <c r="H1177">
        <v>23.52</v>
      </c>
      <c r="I1177">
        <v>0</v>
      </c>
      <c r="J1177">
        <v>23.52</v>
      </c>
      <c r="K1177" t="s">
        <v>1589</v>
      </c>
    </row>
    <row r="1178" outlineLevel="2" spans="1:11">
      <c r="A1178">
        <v>48</v>
      </c>
      <c r="B1178" t="s">
        <v>370</v>
      </c>
      <c r="C1178" t="s">
        <v>806</v>
      </c>
      <c r="D1178" t="s">
        <v>371</v>
      </c>
      <c r="E1178">
        <v>3330.6</v>
      </c>
      <c r="F1178">
        <v>3920.55</v>
      </c>
      <c r="G1178">
        <v>0.006</v>
      </c>
      <c r="H1178">
        <v>23.52</v>
      </c>
      <c r="I1178">
        <v>0</v>
      </c>
      <c r="J1178">
        <v>23.52</v>
      </c>
      <c r="K1178" t="s">
        <v>1589</v>
      </c>
    </row>
    <row r="1179" outlineLevel="2" spans="1:11">
      <c r="A1179">
        <v>146</v>
      </c>
      <c r="B1179" t="s">
        <v>370</v>
      </c>
      <c r="C1179" t="s">
        <v>806</v>
      </c>
      <c r="D1179" t="s">
        <v>371</v>
      </c>
      <c r="E1179">
        <v>3330.6</v>
      </c>
      <c r="F1179">
        <v>3920.55</v>
      </c>
      <c r="G1179">
        <v>0.006</v>
      </c>
      <c r="H1179">
        <v>23.52</v>
      </c>
      <c r="I1179">
        <v>0</v>
      </c>
      <c r="J1179">
        <v>23.52</v>
      </c>
      <c r="K1179" t="s">
        <v>1589</v>
      </c>
    </row>
    <row r="1180" outlineLevel="1" spans="1:11">
      <c r="B1180" s="131" t="s">
        <v>1590</v>
      </c>
      <c r="J1180">
        <f>SUBTOTAL(9,J1177:J1179)</f>
        <v>70.56</v>
      </c>
      <c r="K1180">
        <f>SUBTOTAL(9,K1177:K1179)</f>
        <v>0</v>
      </c>
    </row>
    <row r="1181" outlineLevel="2" spans="1:11">
      <c r="A1181">
        <v>7</v>
      </c>
      <c r="B1181" t="s">
        <v>1591</v>
      </c>
      <c r="C1181" t="s">
        <v>806</v>
      </c>
      <c r="D1181" t="s">
        <v>1592</v>
      </c>
      <c r="E1181">
        <v>2500</v>
      </c>
      <c r="F1181">
        <v>193.9</v>
      </c>
      <c r="G1181">
        <v>0.012</v>
      </c>
      <c r="H1181">
        <v>2.33</v>
      </c>
      <c r="I1181">
        <v>0</v>
      </c>
      <c r="J1181">
        <v>2.33</v>
      </c>
      <c r="K1181" t="s">
        <v>1593</v>
      </c>
    </row>
    <row r="1182" outlineLevel="1" spans="1:11">
      <c r="B1182" s="131" t="s">
        <v>1594</v>
      </c>
      <c r="J1182">
        <f>SUBTOTAL(9,J1181)</f>
        <v>2.33</v>
      </c>
      <c r="K1182">
        <f>SUBTOTAL(9,K1181)</f>
        <v>0</v>
      </c>
    </row>
    <row r="1183" outlineLevel="2" spans="1:11">
      <c r="A1183">
        <v>2</v>
      </c>
      <c r="B1183" t="s">
        <v>1595</v>
      </c>
      <c r="C1183" t="s">
        <v>806</v>
      </c>
      <c r="D1183" t="s">
        <v>1596</v>
      </c>
      <c r="E1183">
        <v>3365.63</v>
      </c>
      <c r="F1183">
        <v>193.9</v>
      </c>
      <c r="G1183">
        <v>0.012</v>
      </c>
      <c r="H1183">
        <v>2.33</v>
      </c>
      <c r="I1183">
        <v>0</v>
      </c>
      <c r="J1183">
        <v>2.33</v>
      </c>
      <c r="K1183" t="s">
        <v>1597</v>
      </c>
    </row>
    <row r="1184" outlineLevel="2" spans="1:11">
      <c r="A1184">
        <v>46</v>
      </c>
      <c r="B1184" t="s">
        <v>1595</v>
      </c>
      <c r="C1184" t="s">
        <v>806</v>
      </c>
      <c r="D1184" t="s">
        <v>1596</v>
      </c>
      <c r="E1184">
        <v>3365.63</v>
      </c>
      <c r="F1184">
        <v>193.9</v>
      </c>
      <c r="G1184">
        <v>0.012</v>
      </c>
      <c r="H1184">
        <v>2.33</v>
      </c>
      <c r="I1184">
        <v>0</v>
      </c>
      <c r="J1184">
        <v>2.33</v>
      </c>
      <c r="K1184" t="s">
        <v>1597</v>
      </c>
    </row>
    <row r="1185" outlineLevel="2" spans="1:11">
      <c r="A1185">
        <v>19</v>
      </c>
      <c r="B1185" t="s">
        <v>1595</v>
      </c>
      <c r="C1185" t="s">
        <v>806</v>
      </c>
      <c r="D1185" t="s">
        <v>1596</v>
      </c>
      <c r="E1185">
        <v>3365.63</v>
      </c>
      <c r="F1185">
        <v>193.9</v>
      </c>
      <c r="G1185">
        <v>0.012</v>
      </c>
      <c r="H1185">
        <v>2.33</v>
      </c>
      <c r="I1185">
        <v>0</v>
      </c>
      <c r="J1185">
        <v>2.33</v>
      </c>
      <c r="K1185" t="s">
        <v>1597</v>
      </c>
    </row>
    <row r="1186" outlineLevel="1" spans="1:11">
      <c r="B1186" s="131" t="s">
        <v>1598</v>
      </c>
      <c r="J1186">
        <f>SUBTOTAL(9,J1183:J1185)</f>
        <v>6.99</v>
      </c>
      <c r="K1186">
        <f>SUBTOTAL(9,K1183:K1185)</f>
        <v>0</v>
      </c>
    </row>
    <row r="1187" outlineLevel="2" spans="1:11">
      <c r="A1187">
        <v>214</v>
      </c>
      <c r="B1187" t="s">
        <v>590</v>
      </c>
      <c r="C1187" t="s">
        <v>806</v>
      </c>
      <c r="D1187" t="s">
        <v>591</v>
      </c>
      <c r="E1187">
        <v>3293.67</v>
      </c>
      <c r="F1187">
        <v>3920.55</v>
      </c>
      <c r="G1187">
        <v>0.006</v>
      </c>
      <c r="H1187">
        <v>23.52</v>
      </c>
      <c r="I1187">
        <v>0</v>
      </c>
      <c r="J1187">
        <v>23.52</v>
      </c>
      <c r="K1187" t="s">
        <v>1599</v>
      </c>
    </row>
    <row r="1188" outlineLevel="2" spans="1:11">
      <c r="A1188">
        <v>222</v>
      </c>
      <c r="B1188" t="s">
        <v>590</v>
      </c>
      <c r="C1188" t="s">
        <v>806</v>
      </c>
      <c r="D1188" t="s">
        <v>591</v>
      </c>
      <c r="E1188">
        <v>3293.67</v>
      </c>
      <c r="F1188">
        <v>3920.55</v>
      </c>
      <c r="G1188">
        <v>0.006</v>
      </c>
      <c r="H1188">
        <v>23.52</v>
      </c>
      <c r="I1188">
        <v>0</v>
      </c>
      <c r="J1188">
        <v>23.52</v>
      </c>
      <c r="K1188" t="s">
        <v>1599</v>
      </c>
    </row>
    <row r="1189" outlineLevel="2" spans="1:11">
      <c r="A1189">
        <v>105</v>
      </c>
      <c r="B1189" t="s">
        <v>590</v>
      </c>
      <c r="C1189" t="s">
        <v>806</v>
      </c>
      <c r="D1189" t="s">
        <v>591</v>
      </c>
      <c r="E1189">
        <v>3293.67</v>
      </c>
      <c r="F1189">
        <v>3920.55</v>
      </c>
      <c r="G1189">
        <v>0.006</v>
      </c>
      <c r="H1189">
        <v>23.52</v>
      </c>
      <c r="I1189">
        <v>0</v>
      </c>
      <c r="J1189">
        <v>23.52</v>
      </c>
      <c r="K1189" t="s">
        <v>1599</v>
      </c>
    </row>
    <row r="1190" outlineLevel="1" spans="1:11">
      <c r="B1190" s="131" t="s">
        <v>1600</v>
      </c>
      <c r="J1190">
        <f>SUBTOTAL(9,J1187:J1189)</f>
        <v>70.56</v>
      </c>
      <c r="K1190">
        <f>SUBTOTAL(9,K1187:K1189)</f>
        <v>0</v>
      </c>
    </row>
    <row r="1191" outlineLevel="2" spans="1:11">
      <c r="A1191">
        <v>73</v>
      </c>
      <c r="B1191" t="s">
        <v>1601</v>
      </c>
      <c r="C1191" t="s">
        <v>806</v>
      </c>
      <c r="D1191" t="s">
        <v>1602</v>
      </c>
      <c r="E1191">
        <v>2500</v>
      </c>
      <c r="F1191">
        <v>193.9</v>
      </c>
      <c r="G1191">
        <v>0.012</v>
      </c>
      <c r="H1191">
        <v>2.33</v>
      </c>
      <c r="I1191">
        <v>0</v>
      </c>
      <c r="J1191">
        <v>2.33</v>
      </c>
      <c r="K1191" t="s">
        <v>1603</v>
      </c>
    </row>
    <row r="1192" outlineLevel="1" spans="1:11">
      <c r="B1192" s="131" t="s">
        <v>1604</v>
      </c>
      <c r="J1192">
        <f>SUBTOTAL(9,J1191)</f>
        <v>2.33</v>
      </c>
      <c r="K1192">
        <f>SUBTOTAL(9,K1191)</f>
        <v>0</v>
      </c>
    </row>
    <row r="1193" outlineLevel="2" spans="1:11">
      <c r="A1193">
        <v>58</v>
      </c>
      <c r="B1193" t="s">
        <v>440</v>
      </c>
      <c r="C1193" t="s">
        <v>806</v>
      </c>
      <c r="D1193" t="s">
        <v>441</v>
      </c>
      <c r="E1193">
        <v>3439.79</v>
      </c>
      <c r="F1193">
        <v>3920.55</v>
      </c>
      <c r="G1193">
        <v>0.006</v>
      </c>
      <c r="H1193">
        <v>23.52</v>
      </c>
      <c r="I1193">
        <v>0</v>
      </c>
      <c r="J1193">
        <v>23.52</v>
      </c>
      <c r="K1193" t="s">
        <v>1605</v>
      </c>
    </row>
    <row r="1194" outlineLevel="2" spans="1:11">
      <c r="A1194">
        <v>139</v>
      </c>
      <c r="B1194" t="s">
        <v>440</v>
      </c>
      <c r="C1194" t="s">
        <v>806</v>
      </c>
      <c r="D1194" t="s">
        <v>441</v>
      </c>
      <c r="E1194">
        <v>3439.79</v>
      </c>
      <c r="F1194">
        <v>3920.55</v>
      </c>
      <c r="G1194">
        <v>0.006</v>
      </c>
      <c r="H1194">
        <v>23.52</v>
      </c>
      <c r="I1194">
        <v>0</v>
      </c>
      <c r="J1194">
        <v>23.52</v>
      </c>
      <c r="K1194" t="s">
        <v>1605</v>
      </c>
    </row>
    <row r="1195" outlineLevel="2" spans="1:11">
      <c r="A1195">
        <v>142</v>
      </c>
      <c r="B1195" t="s">
        <v>440</v>
      </c>
      <c r="C1195" t="s">
        <v>806</v>
      </c>
      <c r="D1195" t="s">
        <v>441</v>
      </c>
      <c r="E1195">
        <v>3439.79</v>
      </c>
      <c r="F1195">
        <v>3920.55</v>
      </c>
      <c r="G1195">
        <v>0.006</v>
      </c>
      <c r="H1195">
        <v>23.52</v>
      </c>
      <c r="I1195">
        <v>0</v>
      </c>
      <c r="J1195">
        <v>23.52</v>
      </c>
      <c r="K1195" t="s">
        <v>1605</v>
      </c>
    </row>
    <row r="1196" outlineLevel="1" spans="1:11">
      <c r="B1196" s="131" t="s">
        <v>1606</v>
      </c>
      <c r="J1196">
        <f>SUBTOTAL(9,J1193:J1195)</f>
        <v>70.56</v>
      </c>
      <c r="K1196">
        <f>SUBTOTAL(9,K1193:K1195)</f>
        <v>0</v>
      </c>
    </row>
    <row r="1197" outlineLevel="2" spans="1:11">
      <c r="A1197">
        <v>165</v>
      </c>
      <c r="B1197" t="s">
        <v>602</v>
      </c>
      <c r="C1197" t="s">
        <v>806</v>
      </c>
      <c r="D1197" t="s">
        <v>603</v>
      </c>
      <c r="E1197">
        <v>4200</v>
      </c>
      <c r="F1197">
        <v>4200</v>
      </c>
      <c r="G1197">
        <v>0.006</v>
      </c>
      <c r="H1197">
        <v>25.2</v>
      </c>
      <c r="I1197">
        <v>0</v>
      </c>
      <c r="J1197">
        <v>25.2</v>
      </c>
      <c r="K1197" t="s">
        <v>1607</v>
      </c>
    </row>
    <row r="1198" outlineLevel="2" spans="1:11">
      <c r="A1198">
        <v>8</v>
      </c>
      <c r="B1198" t="s">
        <v>602</v>
      </c>
      <c r="C1198" t="s">
        <v>806</v>
      </c>
      <c r="D1198" t="s">
        <v>603</v>
      </c>
      <c r="E1198">
        <v>4200</v>
      </c>
      <c r="F1198">
        <v>4200</v>
      </c>
      <c r="G1198">
        <v>0.006</v>
      </c>
      <c r="H1198">
        <v>25.2</v>
      </c>
      <c r="I1198">
        <v>0</v>
      </c>
      <c r="J1198">
        <v>25.2</v>
      </c>
      <c r="K1198" t="s">
        <v>1607</v>
      </c>
    </row>
    <row r="1199" outlineLevel="2" spans="1:11">
      <c r="A1199">
        <v>53</v>
      </c>
      <c r="B1199" t="s">
        <v>602</v>
      </c>
      <c r="C1199" t="s">
        <v>806</v>
      </c>
      <c r="D1199" t="s">
        <v>603</v>
      </c>
      <c r="E1199">
        <v>4200</v>
      </c>
      <c r="F1199">
        <v>4200</v>
      </c>
      <c r="G1199">
        <v>0.006</v>
      </c>
      <c r="H1199">
        <v>25.2</v>
      </c>
      <c r="I1199">
        <v>0</v>
      </c>
      <c r="J1199">
        <v>25.2</v>
      </c>
      <c r="K1199" t="s">
        <v>1607</v>
      </c>
    </row>
    <row r="1200" outlineLevel="1" spans="1:11">
      <c r="B1200" s="131" t="s">
        <v>1608</v>
      </c>
      <c r="J1200">
        <f>SUBTOTAL(9,J1197:J1199)</f>
        <v>75.6</v>
      </c>
      <c r="K1200">
        <f>SUBTOTAL(9,K1197:K1199)</f>
        <v>0</v>
      </c>
    </row>
    <row r="1201" outlineLevel="2" spans="1:11">
      <c r="A1201">
        <v>32</v>
      </c>
      <c r="B1201" t="s">
        <v>228</v>
      </c>
      <c r="C1201" t="s">
        <v>806</v>
      </c>
      <c r="D1201" t="s">
        <v>229</v>
      </c>
      <c r="E1201">
        <v>2939.49</v>
      </c>
      <c r="F1201">
        <v>3920.55</v>
      </c>
      <c r="G1201">
        <v>0.006</v>
      </c>
      <c r="H1201">
        <v>23.52</v>
      </c>
      <c r="I1201">
        <v>0</v>
      </c>
      <c r="J1201">
        <v>23.52</v>
      </c>
      <c r="K1201" t="s">
        <v>1609</v>
      </c>
    </row>
    <row r="1202" outlineLevel="2" spans="1:11">
      <c r="A1202">
        <v>128</v>
      </c>
      <c r="B1202" t="s">
        <v>228</v>
      </c>
      <c r="C1202" t="s">
        <v>806</v>
      </c>
      <c r="D1202" t="s">
        <v>229</v>
      </c>
      <c r="E1202">
        <v>2939.49</v>
      </c>
      <c r="F1202">
        <v>3920.55</v>
      </c>
      <c r="G1202">
        <v>0.006</v>
      </c>
      <c r="H1202">
        <v>23.52</v>
      </c>
      <c r="I1202">
        <v>0</v>
      </c>
      <c r="J1202">
        <v>23.52</v>
      </c>
      <c r="K1202" t="s">
        <v>1609</v>
      </c>
    </row>
    <row r="1203" outlineLevel="2" spans="1:11">
      <c r="A1203">
        <v>254</v>
      </c>
      <c r="B1203" t="s">
        <v>228</v>
      </c>
      <c r="C1203" t="s">
        <v>806</v>
      </c>
      <c r="D1203" t="s">
        <v>229</v>
      </c>
      <c r="E1203">
        <v>2939.49</v>
      </c>
      <c r="F1203">
        <v>3920.55</v>
      </c>
      <c r="G1203">
        <v>0.006</v>
      </c>
      <c r="H1203">
        <v>23.52</v>
      </c>
      <c r="I1203">
        <v>0</v>
      </c>
      <c r="J1203">
        <v>23.52</v>
      </c>
      <c r="K1203" t="s">
        <v>1609</v>
      </c>
    </row>
    <row r="1204" outlineLevel="1" spans="1:11">
      <c r="B1204" s="131" t="s">
        <v>1610</v>
      </c>
      <c r="J1204">
        <f>SUBTOTAL(9,J1201:J1203)</f>
        <v>70.56</v>
      </c>
      <c r="K1204">
        <f>SUBTOTAL(9,K1201:K1203)</f>
        <v>0</v>
      </c>
    </row>
    <row r="1205" outlineLevel="2" spans="1:11">
      <c r="A1205">
        <v>176</v>
      </c>
      <c r="B1205" t="s">
        <v>624</v>
      </c>
      <c r="C1205" t="s">
        <v>806</v>
      </c>
      <c r="D1205" t="s">
        <v>625</v>
      </c>
      <c r="E1205">
        <v>3061.04</v>
      </c>
      <c r="F1205">
        <v>3920.55</v>
      </c>
      <c r="G1205">
        <v>0.006</v>
      </c>
      <c r="H1205">
        <v>23.52</v>
      </c>
      <c r="I1205">
        <v>0</v>
      </c>
      <c r="J1205">
        <v>23.52</v>
      </c>
      <c r="K1205" t="s">
        <v>1611</v>
      </c>
    </row>
    <row r="1206" outlineLevel="2" spans="1:11">
      <c r="A1206">
        <v>238</v>
      </c>
      <c r="B1206" t="s">
        <v>624</v>
      </c>
      <c r="C1206" t="s">
        <v>806</v>
      </c>
      <c r="D1206" t="s">
        <v>625</v>
      </c>
      <c r="E1206">
        <v>3061.04</v>
      </c>
      <c r="F1206">
        <v>3920.55</v>
      </c>
      <c r="G1206">
        <v>0.006</v>
      </c>
      <c r="H1206">
        <v>23.52</v>
      </c>
      <c r="I1206">
        <v>0</v>
      </c>
      <c r="J1206">
        <v>23.52</v>
      </c>
      <c r="K1206" t="s">
        <v>1611</v>
      </c>
    </row>
    <row r="1207" outlineLevel="2" spans="1:11">
      <c r="A1207">
        <v>269</v>
      </c>
      <c r="B1207" t="s">
        <v>624</v>
      </c>
      <c r="C1207" t="s">
        <v>806</v>
      </c>
      <c r="D1207" t="s">
        <v>625</v>
      </c>
      <c r="E1207">
        <v>3061.04</v>
      </c>
      <c r="F1207">
        <v>3920.55</v>
      </c>
      <c r="G1207">
        <v>0.006</v>
      </c>
      <c r="H1207">
        <v>23.52</v>
      </c>
      <c r="I1207">
        <v>0</v>
      </c>
      <c r="J1207">
        <v>23.52</v>
      </c>
      <c r="K1207" t="s">
        <v>1611</v>
      </c>
    </row>
    <row r="1208" outlineLevel="1" spans="1:11">
      <c r="B1208" s="131" t="s">
        <v>1612</v>
      </c>
      <c r="J1208">
        <f>SUBTOTAL(9,J1205:J1207)</f>
        <v>70.56</v>
      </c>
      <c r="K1208">
        <f>SUBTOTAL(9,K1205:K1207)</f>
        <v>0</v>
      </c>
    </row>
    <row r="1209" outlineLevel="2" spans="1:11">
      <c r="A1209">
        <v>45</v>
      </c>
      <c r="B1209" t="s">
        <v>1613</v>
      </c>
      <c r="C1209" t="s">
        <v>806</v>
      </c>
      <c r="D1209" t="s">
        <v>1614</v>
      </c>
      <c r="E1209">
        <v>2500</v>
      </c>
      <c r="F1209">
        <v>193.9</v>
      </c>
      <c r="G1209">
        <v>0.012</v>
      </c>
      <c r="H1209">
        <v>2.33</v>
      </c>
      <c r="I1209">
        <v>0</v>
      </c>
      <c r="J1209">
        <v>2.33</v>
      </c>
      <c r="K1209" t="s">
        <v>1615</v>
      </c>
    </row>
    <row r="1210" outlineLevel="2" spans="1:11">
      <c r="A1210">
        <v>45</v>
      </c>
      <c r="B1210" t="s">
        <v>1613</v>
      </c>
      <c r="C1210" t="s">
        <v>806</v>
      </c>
      <c r="D1210" t="s">
        <v>1614</v>
      </c>
      <c r="E1210">
        <v>2500</v>
      </c>
      <c r="F1210">
        <v>193.9</v>
      </c>
      <c r="G1210">
        <v>0.012</v>
      </c>
      <c r="H1210">
        <v>2.33</v>
      </c>
      <c r="I1210">
        <v>0</v>
      </c>
      <c r="J1210">
        <v>2.33</v>
      </c>
      <c r="K1210" t="s">
        <v>1615</v>
      </c>
    </row>
    <row r="1211" outlineLevel="2" spans="1:11">
      <c r="A1211">
        <v>31</v>
      </c>
      <c r="B1211" t="s">
        <v>1613</v>
      </c>
      <c r="C1211" t="s">
        <v>806</v>
      </c>
      <c r="D1211" t="s">
        <v>1614</v>
      </c>
      <c r="E1211">
        <v>2500</v>
      </c>
      <c r="F1211">
        <v>193.9</v>
      </c>
      <c r="G1211">
        <v>0.012</v>
      </c>
      <c r="H1211">
        <v>2.33</v>
      </c>
      <c r="I1211">
        <v>0</v>
      </c>
      <c r="J1211">
        <v>2.33</v>
      </c>
      <c r="K1211" t="s">
        <v>1615</v>
      </c>
    </row>
    <row r="1212" outlineLevel="2" spans="1:11">
      <c r="A1212">
        <v>19</v>
      </c>
      <c r="B1212" t="s">
        <v>1613</v>
      </c>
      <c r="C1212" t="s">
        <v>806</v>
      </c>
      <c r="D1212" t="s">
        <v>1614</v>
      </c>
      <c r="E1212">
        <v>2500</v>
      </c>
      <c r="F1212">
        <v>193.9</v>
      </c>
      <c r="G1212">
        <v>0.012</v>
      </c>
      <c r="H1212">
        <v>2.33</v>
      </c>
      <c r="I1212">
        <v>0</v>
      </c>
      <c r="J1212">
        <v>2.33</v>
      </c>
      <c r="K1212" t="s">
        <v>1615</v>
      </c>
    </row>
    <row r="1213" outlineLevel="2" spans="1:11">
      <c r="A1213">
        <v>19</v>
      </c>
      <c r="B1213" t="s">
        <v>1613</v>
      </c>
      <c r="C1213" t="s">
        <v>806</v>
      </c>
      <c r="D1213" t="s">
        <v>1614</v>
      </c>
      <c r="E1213">
        <v>2500</v>
      </c>
      <c r="F1213">
        <v>193.9</v>
      </c>
      <c r="G1213">
        <v>0.012</v>
      </c>
      <c r="H1213">
        <v>2.33</v>
      </c>
      <c r="I1213">
        <v>0</v>
      </c>
      <c r="J1213">
        <v>2.33</v>
      </c>
      <c r="K1213" t="s">
        <v>1615</v>
      </c>
    </row>
    <row r="1214" outlineLevel="2" spans="1:11">
      <c r="A1214">
        <v>24</v>
      </c>
      <c r="B1214" t="s">
        <v>1613</v>
      </c>
      <c r="C1214" t="s">
        <v>806</v>
      </c>
      <c r="D1214" t="s">
        <v>1614</v>
      </c>
      <c r="E1214">
        <v>2500</v>
      </c>
      <c r="F1214">
        <v>193.9</v>
      </c>
      <c r="G1214">
        <v>0.012</v>
      </c>
      <c r="H1214">
        <v>2.33</v>
      </c>
      <c r="I1214">
        <v>0</v>
      </c>
      <c r="J1214">
        <v>2.33</v>
      </c>
      <c r="K1214" t="s">
        <v>1615</v>
      </c>
    </row>
    <row r="1215" outlineLevel="1" spans="1:11">
      <c r="B1215" s="131" t="s">
        <v>1616</v>
      </c>
      <c r="J1215">
        <f>SUBTOTAL(9,J1209:J1214)</f>
        <v>13.98</v>
      </c>
      <c r="K1215">
        <f>SUBTOTAL(9,K1209:K1214)</f>
        <v>0</v>
      </c>
    </row>
    <row r="1216" outlineLevel="2" spans="1:11">
      <c r="A1216">
        <v>267</v>
      </c>
      <c r="B1216" t="s">
        <v>622</v>
      </c>
      <c r="C1216" t="s">
        <v>806</v>
      </c>
      <c r="D1216" t="s">
        <v>623</v>
      </c>
      <c r="E1216">
        <v>3091.43</v>
      </c>
      <c r="F1216">
        <v>3920.55</v>
      </c>
      <c r="G1216">
        <v>0.006</v>
      </c>
      <c r="H1216">
        <v>23.52</v>
      </c>
      <c r="I1216">
        <v>0</v>
      </c>
      <c r="J1216">
        <v>23.52</v>
      </c>
      <c r="K1216" t="s">
        <v>1617</v>
      </c>
    </row>
    <row r="1217" outlineLevel="2" spans="1:11">
      <c r="A1217">
        <v>30</v>
      </c>
      <c r="B1217" t="s">
        <v>622</v>
      </c>
      <c r="C1217" t="s">
        <v>806</v>
      </c>
      <c r="D1217" t="s">
        <v>623</v>
      </c>
      <c r="E1217">
        <v>3091.43</v>
      </c>
      <c r="F1217">
        <v>3920.55</v>
      </c>
      <c r="G1217">
        <v>0.006</v>
      </c>
      <c r="H1217">
        <v>23.52</v>
      </c>
      <c r="I1217">
        <v>0</v>
      </c>
      <c r="J1217">
        <v>23.52</v>
      </c>
      <c r="K1217" t="s">
        <v>1617</v>
      </c>
    </row>
    <row r="1218" outlineLevel="2" spans="1:11">
      <c r="A1218">
        <v>61</v>
      </c>
      <c r="B1218" t="s">
        <v>622</v>
      </c>
      <c r="C1218" t="s">
        <v>806</v>
      </c>
      <c r="D1218" t="s">
        <v>623</v>
      </c>
      <c r="E1218">
        <v>3091.43</v>
      </c>
      <c r="F1218">
        <v>3920.55</v>
      </c>
      <c r="G1218">
        <v>0.006</v>
      </c>
      <c r="H1218">
        <v>23.52</v>
      </c>
      <c r="I1218">
        <v>0</v>
      </c>
      <c r="J1218">
        <v>23.52</v>
      </c>
      <c r="K1218" t="s">
        <v>1617</v>
      </c>
    </row>
    <row r="1219" outlineLevel="1" spans="1:11">
      <c r="B1219" s="131" t="s">
        <v>1618</v>
      </c>
      <c r="J1219">
        <f>SUBTOTAL(9,J1216:J1218)</f>
        <v>70.56</v>
      </c>
      <c r="K1219">
        <f>SUBTOTAL(9,K1216:K1218)</f>
        <v>0</v>
      </c>
    </row>
    <row r="1220" outlineLevel="2" spans="1:11">
      <c r="A1220">
        <v>200</v>
      </c>
      <c r="B1220" t="s">
        <v>297</v>
      </c>
      <c r="C1220" t="s">
        <v>806</v>
      </c>
      <c r="D1220" t="s">
        <v>298</v>
      </c>
      <c r="E1220">
        <v>3026.87</v>
      </c>
      <c r="F1220">
        <v>3920.55</v>
      </c>
      <c r="G1220">
        <v>0.006</v>
      </c>
      <c r="H1220">
        <v>23.52</v>
      </c>
      <c r="I1220">
        <v>0</v>
      </c>
      <c r="J1220">
        <v>23.52</v>
      </c>
      <c r="K1220" t="s">
        <v>1619</v>
      </c>
    </row>
    <row r="1221" outlineLevel="2" spans="1:11">
      <c r="A1221">
        <v>70</v>
      </c>
      <c r="B1221" t="s">
        <v>297</v>
      </c>
      <c r="C1221" t="s">
        <v>806</v>
      </c>
      <c r="D1221" t="s">
        <v>298</v>
      </c>
      <c r="E1221">
        <v>3026.87</v>
      </c>
      <c r="F1221">
        <v>3920.55</v>
      </c>
      <c r="G1221">
        <v>0.006</v>
      </c>
      <c r="H1221">
        <v>23.52</v>
      </c>
      <c r="I1221">
        <v>0</v>
      </c>
      <c r="J1221">
        <v>23.52</v>
      </c>
      <c r="K1221" t="s">
        <v>1619</v>
      </c>
    </row>
    <row r="1222" outlineLevel="2" spans="1:11">
      <c r="A1222">
        <v>56</v>
      </c>
      <c r="B1222" t="s">
        <v>297</v>
      </c>
      <c r="C1222" t="s">
        <v>806</v>
      </c>
      <c r="D1222" t="s">
        <v>298</v>
      </c>
      <c r="E1222">
        <v>3026.87</v>
      </c>
      <c r="F1222">
        <v>3920.55</v>
      </c>
      <c r="G1222">
        <v>0.006</v>
      </c>
      <c r="H1222">
        <v>23.52</v>
      </c>
      <c r="I1222">
        <v>0</v>
      </c>
      <c r="J1222">
        <v>23.52</v>
      </c>
      <c r="K1222" t="s">
        <v>1619</v>
      </c>
    </row>
    <row r="1223" outlineLevel="1" spans="1:11">
      <c r="B1223" s="131" t="s">
        <v>1620</v>
      </c>
      <c r="J1223">
        <f>SUBTOTAL(9,J1220:J1222)</f>
        <v>70.56</v>
      </c>
      <c r="K1223">
        <f>SUBTOTAL(9,K1220:K1222)</f>
        <v>0</v>
      </c>
    </row>
    <row r="1224" outlineLevel="2" spans="1:11">
      <c r="A1224">
        <v>77</v>
      </c>
      <c r="B1224" t="s">
        <v>299</v>
      </c>
      <c r="C1224" t="s">
        <v>806</v>
      </c>
      <c r="D1224" t="s">
        <v>300</v>
      </c>
      <c r="E1224">
        <v>2685.03</v>
      </c>
      <c r="F1224">
        <v>3920.55</v>
      </c>
      <c r="G1224">
        <v>0.006</v>
      </c>
      <c r="H1224">
        <v>23.52</v>
      </c>
      <c r="I1224">
        <v>0</v>
      </c>
      <c r="J1224">
        <v>23.52</v>
      </c>
      <c r="K1224" t="s">
        <v>1621</v>
      </c>
    </row>
    <row r="1225" outlineLevel="2" spans="1:11">
      <c r="A1225">
        <v>211</v>
      </c>
      <c r="B1225" t="s">
        <v>299</v>
      </c>
      <c r="C1225" t="s">
        <v>806</v>
      </c>
      <c r="D1225" t="s">
        <v>300</v>
      </c>
      <c r="E1225">
        <v>2685.03</v>
      </c>
      <c r="F1225">
        <v>3920.55</v>
      </c>
      <c r="G1225">
        <v>0.006</v>
      </c>
      <c r="H1225">
        <v>23.52</v>
      </c>
      <c r="I1225">
        <v>0</v>
      </c>
      <c r="J1225">
        <v>23.52</v>
      </c>
      <c r="K1225" t="s">
        <v>1621</v>
      </c>
    </row>
    <row r="1226" outlineLevel="2" spans="1:11">
      <c r="A1226">
        <v>114</v>
      </c>
      <c r="B1226" t="s">
        <v>299</v>
      </c>
      <c r="C1226" t="s">
        <v>806</v>
      </c>
      <c r="D1226" t="s">
        <v>300</v>
      </c>
      <c r="E1226">
        <v>2685.03</v>
      </c>
      <c r="F1226">
        <v>3920.55</v>
      </c>
      <c r="G1226">
        <v>0.006</v>
      </c>
      <c r="H1226">
        <v>23.52</v>
      </c>
      <c r="I1226">
        <v>0</v>
      </c>
      <c r="J1226">
        <v>23.52</v>
      </c>
      <c r="K1226" t="s">
        <v>1621</v>
      </c>
    </row>
    <row r="1227" outlineLevel="1" spans="1:11">
      <c r="B1227" s="131" t="s">
        <v>1622</v>
      </c>
      <c r="J1227">
        <f>SUBTOTAL(9,J1224:J1226)</f>
        <v>70.56</v>
      </c>
      <c r="K1227">
        <f>SUBTOTAL(9,K1224:K1226)</f>
        <v>0</v>
      </c>
    </row>
    <row r="1228" outlineLevel="2" spans="1:11">
      <c r="A1228">
        <v>278</v>
      </c>
      <c r="B1228" t="s">
        <v>301</v>
      </c>
      <c r="C1228" t="s">
        <v>806</v>
      </c>
      <c r="D1228" t="s">
        <v>302</v>
      </c>
      <c r="E1228">
        <v>2942.57</v>
      </c>
      <c r="F1228">
        <v>3920.55</v>
      </c>
      <c r="G1228">
        <v>0.006</v>
      </c>
      <c r="H1228">
        <v>23.52</v>
      </c>
      <c r="I1228">
        <v>0</v>
      </c>
      <c r="J1228">
        <v>23.52</v>
      </c>
      <c r="K1228" t="s">
        <v>1623</v>
      </c>
    </row>
    <row r="1229" outlineLevel="2" spans="1:11">
      <c r="A1229">
        <v>138</v>
      </c>
      <c r="B1229" t="s">
        <v>301</v>
      </c>
      <c r="C1229" t="s">
        <v>806</v>
      </c>
      <c r="D1229" t="s">
        <v>302</v>
      </c>
      <c r="E1229">
        <v>2942.57</v>
      </c>
      <c r="F1229">
        <v>3920.55</v>
      </c>
      <c r="G1229">
        <v>0.006</v>
      </c>
      <c r="H1229">
        <v>23.52</v>
      </c>
      <c r="I1229">
        <v>0</v>
      </c>
      <c r="J1229">
        <v>23.52</v>
      </c>
      <c r="K1229" t="s">
        <v>1623</v>
      </c>
    </row>
    <row r="1230" outlineLevel="2" spans="1:11">
      <c r="A1230">
        <v>266</v>
      </c>
      <c r="B1230" t="s">
        <v>301</v>
      </c>
      <c r="C1230" t="s">
        <v>806</v>
      </c>
      <c r="D1230" t="s">
        <v>302</v>
      </c>
      <c r="E1230">
        <v>2942.57</v>
      </c>
      <c r="F1230">
        <v>3920.55</v>
      </c>
      <c r="G1230">
        <v>0.006</v>
      </c>
      <c r="H1230">
        <v>23.52</v>
      </c>
      <c r="I1230">
        <v>0</v>
      </c>
      <c r="J1230">
        <v>23.52</v>
      </c>
      <c r="K1230" t="s">
        <v>1623</v>
      </c>
    </row>
    <row r="1231" outlineLevel="1" spans="1:11">
      <c r="B1231" s="131" t="s">
        <v>1624</v>
      </c>
      <c r="J1231">
        <f>SUBTOTAL(9,J1228:J1230)</f>
        <v>70.56</v>
      </c>
      <c r="K1231">
        <f>SUBTOTAL(9,K1228:K1230)</f>
        <v>0</v>
      </c>
    </row>
    <row r="1232" outlineLevel="2" spans="1:11">
      <c r="A1232">
        <v>4</v>
      </c>
      <c r="B1232" t="s">
        <v>151</v>
      </c>
      <c r="C1232" t="s">
        <v>806</v>
      </c>
      <c r="D1232" t="s">
        <v>152</v>
      </c>
      <c r="E1232">
        <v>3464.84</v>
      </c>
      <c r="F1232">
        <v>3920.55</v>
      </c>
      <c r="G1232">
        <v>0.006</v>
      </c>
      <c r="H1232">
        <v>23.52</v>
      </c>
      <c r="I1232">
        <v>0</v>
      </c>
      <c r="J1232">
        <v>23.52</v>
      </c>
      <c r="K1232" t="s">
        <v>1625</v>
      </c>
    </row>
    <row r="1233" outlineLevel="2" spans="1:11">
      <c r="A1233">
        <v>27</v>
      </c>
      <c r="B1233" t="s">
        <v>151</v>
      </c>
      <c r="C1233" t="s">
        <v>806</v>
      </c>
      <c r="D1233" t="s">
        <v>152</v>
      </c>
      <c r="E1233">
        <v>3464.84</v>
      </c>
      <c r="F1233">
        <v>3920.55</v>
      </c>
      <c r="G1233">
        <v>0.006</v>
      </c>
      <c r="H1233">
        <v>23.52</v>
      </c>
      <c r="I1233">
        <v>0</v>
      </c>
      <c r="J1233">
        <v>23.52</v>
      </c>
      <c r="K1233" t="s">
        <v>1625</v>
      </c>
    </row>
    <row r="1234" outlineLevel="2" spans="1:11">
      <c r="A1234">
        <v>149</v>
      </c>
      <c r="B1234" t="s">
        <v>151</v>
      </c>
      <c r="C1234" t="s">
        <v>806</v>
      </c>
      <c r="D1234" t="s">
        <v>152</v>
      </c>
      <c r="E1234">
        <v>3464.84</v>
      </c>
      <c r="F1234">
        <v>3920.55</v>
      </c>
      <c r="G1234">
        <v>0.006</v>
      </c>
      <c r="H1234">
        <v>23.52</v>
      </c>
      <c r="I1234">
        <v>0</v>
      </c>
      <c r="J1234">
        <v>23.52</v>
      </c>
      <c r="K1234" t="s">
        <v>1625</v>
      </c>
    </row>
    <row r="1235" outlineLevel="1" spans="1:11">
      <c r="B1235" s="131" t="s">
        <v>1626</v>
      </c>
      <c r="J1235">
        <f>SUBTOTAL(9,J1232:J1234)</f>
        <v>70.56</v>
      </c>
      <c r="K1235">
        <f>SUBTOTAL(9,K1232:K1234)</f>
        <v>0</v>
      </c>
    </row>
    <row r="1236" outlineLevel="2" spans="1:11">
      <c r="A1236">
        <v>1</v>
      </c>
      <c r="B1236" t="s">
        <v>1627</v>
      </c>
      <c r="C1236" t="s">
        <v>806</v>
      </c>
      <c r="D1236" t="s">
        <v>1628</v>
      </c>
      <c r="E1236">
        <v>3322</v>
      </c>
      <c r="F1236">
        <v>193.9</v>
      </c>
      <c r="G1236">
        <v>0.012</v>
      </c>
      <c r="H1236">
        <v>2.33</v>
      </c>
      <c r="I1236">
        <v>0</v>
      </c>
      <c r="J1236">
        <v>2.33</v>
      </c>
      <c r="K1236" t="s">
        <v>1629</v>
      </c>
    </row>
    <row r="1237" outlineLevel="2" spans="1:11">
      <c r="A1237">
        <v>10</v>
      </c>
      <c r="B1237" t="s">
        <v>1627</v>
      </c>
      <c r="C1237" t="s">
        <v>806</v>
      </c>
      <c r="D1237" t="s">
        <v>1628</v>
      </c>
      <c r="E1237">
        <v>3322</v>
      </c>
      <c r="F1237">
        <v>193.9</v>
      </c>
      <c r="G1237">
        <v>0.012</v>
      </c>
      <c r="H1237">
        <v>2.33</v>
      </c>
      <c r="I1237">
        <v>0</v>
      </c>
      <c r="J1237">
        <v>2.33</v>
      </c>
      <c r="K1237" t="s">
        <v>1629</v>
      </c>
    </row>
    <row r="1238" outlineLevel="2" spans="1:11">
      <c r="A1238">
        <v>25</v>
      </c>
      <c r="B1238" t="s">
        <v>1627</v>
      </c>
      <c r="C1238" t="s">
        <v>806</v>
      </c>
      <c r="D1238" t="s">
        <v>1628</v>
      </c>
      <c r="E1238">
        <v>3322</v>
      </c>
      <c r="F1238">
        <v>193.9</v>
      </c>
      <c r="G1238">
        <v>0.012</v>
      </c>
      <c r="H1238">
        <v>2.33</v>
      </c>
      <c r="I1238">
        <v>0</v>
      </c>
      <c r="J1238">
        <v>2.33</v>
      </c>
      <c r="K1238" t="s">
        <v>1629</v>
      </c>
    </row>
    <row r="1239" outlineLevel="1" spans="1:11">
      <c r="B1239" s="131" t="s">
        <v>1630</v>
      </c>
      <c r="J1239">
        <f>SUBTOTAL(9,J1236:J1238)</f>
        <v>6.99</v>
      </c>
      <c r="K1239">
        <f>SUBTOTAL(9,K1236:K1238)</f>
        <v>0</v>
      </c>
    </row>
    <row r="1240" outlineLevel="2" spans="1:11">
      <c r="A1240">
        <v>201</v>
      </c>
      <c r="B1240" t="s">
        <v>335</v>
      </c>
      <c r="C1240" t="s">
        <v>806</v>
      </c>
      <c r="D1240" t="s">
        <v>336</v>
      </c>
      <c r="E1240">
        <v>3159.62</v>
      </c>
      <c r="F1240">
        <v>3920.55</v>
      </c>
      <c r="G1240">
        <v>0.006</v>
      </c>
      <c r="H1240">
        <v>23.52</v>
      </c>
      <c r="I1240">
        <v>0</v>
      </c>
      <c r="J1240">
        <v>23.52</v>
      </c>
      <c r="K1240" t="s">
        <v>1631</v>
      </c>
    </row>
    <row r="1241" outlineLevel="2" spans="1:11">
      <c r="A1241">
        <v>83</v>
      </c>
      <c r="B1241" t="s">
        <v>335</v>
      </c>
      <c r="C1241" t="s">
        <v>806</v>
      </c>
      <c r="D1241" t="s">
        <v>336</v>
      </c>
      <c r="E1241">
        <v>3159.62</v>
      </c>
      <c r="F1241">
        <v>3920.55</v>
      </c>
      <c r="G1241">
        <v>0.006</v>
      </c>
      <c r="H1241">
        <v>23.52</v>
      </c>
      <c r="I1241">
        <v>0</v>
      </c>
      <c r="J1241">
        <v>23.52</v>
      </c>
      <c r="K1241" t="s">
        <v>1631</v>
      </c>
    </row>
    <row r="1242" outlineLevel="2" spans="1:11">
      <c r="A1242">
        <v>115</v>
      </c>
      <c r="B1242" t="s">
        <v>335</v>
      </c>
      <c r="C1242" t="s">
        <v>806</v>
      </c>
      <c r="D1242" t="s">
        <v>336</v>
      </c>
      <c r="E1242">
        <v>3159.62</v>
      </c>
      <c r="F1242">
        <v>3920.55</v>
      </c>
      <c r="G1242">
        <v>0.006</v>
      </c>
      <c r="H1242">
        <v>23.52</v>
      </c>
      <c r="I1242">
        <v>0</v>
      </c>
      <c r="J1242">
        <v>23.52</v>
      </c>
      <c r="K1242" t="s">
        <v>1631</v>
      </c>
    </row>
    <row r="1243" outlineLevel="1" spans="1:11">
      <c r="B1243" s="131" t="s">
        <v>1632</v>
      </c>
      <c r="J1243">
        <f>SUBTOTAL(9,J1240:J1242)</f>
        <v>70.56</v>
      </c>
      <c r="K1243">
        <f>SUBTOTAL(9,K1240:K1242)</f>
        <v>0</v>
      </c>
    </row>
    <row r="1244" outlineLevel="2" spans="1:11">
      <c r="A1244">
        <v>24</v>
      </c>
      <c r="B1244" t="s">
        <v>632</v>
      </c>
      <c r="C1244" t="s">
        <v>806</v>
      </c>
      <c r="D1244" t="s">
        <v>633</v>
      </c>
      <c r="E1244">
        <v>3017.38</v>
      </c>
      <c r="F1244">
        <v>3920.55</v>
      </c>
      <c r="G1244">
        <v>0.006</v>
      </c>
      <c r="H1244">
        <v>23.52</v>
      </c>
      <c r="I1244">
        <v>0</v>
      </c>
      <c r="J1244">
        <v>23.52</v>
      </c>
      <c r="K1244" t="s">
        <v>1633</v>
      </c>
    </row>
    <row r="1245" outlineLevel="2" spans="1:11">
      <c r="A1245">
        <v>220</v>
      </c>
      <c r="B1245" t="s">
        <v>632</v>
      </c>
      <c r="C1245" t="s">
        <v>806</v>
      </c>
      <c r="D1245" t="s">
        <v>633</v>
      </c>
      <c r="E1245">
        <v>3017.38</v>
      </c>
      <c r="F1245">
        <v>3920.55</v>
      </c>
      <c r="G1245">
        <v>0.006</v>
      </c>
      <c r="H1245">
        <v>23.52</v>
      </c>
      <c r="I1245">
        <v>0</v>
      </c>
      <c r="J1245">
        <v>23.52</v>
      </c>
      <c r="K1245" t="s">
        <v>1633</v>
      </c>
    </row>
    <row r="1246" outlineLevel="2" spans="1:11">
      <c r="A1246">
        <v>62</v>
      </c>
      <c r="B1246" t="s">
        <v>632</v>
      </c>
      <c r="C1246" t="s">
        <v>806</v>
      </c>
      <c r="D1246" t="s">
        <v>633</v>
      </c>
      <c r="E1246">
        <v>3017.38</v>
      </c>
      <c r="F1246">
        <v>3920.55</v>
      </c>
      <c r="G1246">
        <v>0.006</v>
      </c>
      <c r="H1246">
        <v>23.52</v>
      </c>
      <c r="I1246">
        <v>0</v>
      </c>
      <c r="J1246">
        <v>23.52</v>
      </c>
      <c r="K1246" t="s">
        <v>1633</v>
      </c>
    </row>
    <row r="1247" outlineLevel="1" spans="1:11">
      <c r="B1247" s="131" t="s">
        <v>1634</v>
      </c>
      <c r="J1247">
        <f>SUBTOTAL(9,J1244:J1246)</f>
        <v>70.56</v>
      </c>
      <c r="K1247">
        <f>SUBTOTAL(9,K1244:K1246)</f>
        <v>0</v>
      </c>
    </row>
    <row r="1248" outlineLevel="2" spans="1:11">
      <c r="A1248">
        <v>18</v>
      </c>
      <c r="B1248" t="s">
        <v>337</v>
      </c>
      <c r="C1248" t="s">
        <v>806</v>
      </c>
      <c r="D1248" t="s">
        <v>338</v>
      </c>
      <c r="E1248">
        <v>3036.3</v>
      </c>
      <c r="F1248">
        <v>3920.55</v>
      </c>
      <c r="G1248">
        <v>0.006</v>
      </c>
      <c r="H1248">
        <v>23.52</v>
      </c>
      <c r="I1248">
        <v>0</v>
      </c>
      <c r="J1248">
        <v>23.52</v>
      </c>
      <c r="K1248" t="s">
        <v>1635</v>
      </c>
    </row>
    <row r="1249" outlineLevel="2" spans="1:11">
      <c r="A1249">
        <v>162</v>
      </c>
      <c r="B1249" t="s">
        <v>337</v>
      </c>
      <c r="C1249" t="s">
        <v>806</v>
      </c>
      <c r="D1249" t="s">
        <v>338</v>
      </c>
      <c r="E1249">
        <v>3036.3</v>
      </c>
      <c r="F1249">
        <v>3920.55</v>
      </c>
      <c r="G1249">
        <v>0.006</v>
      </c>
      <c r="H1249">
        <v>23.52</v>
      </c>
      <c r="I1249">
        <v>0</v>
      </c>
      <c r="J1249">
        <v>23.52</v>
      </c>
      <c r="K1249" t="s">
        <v>1635</v>
      </c>
    </row>
    <row r="1250" outlineLevel="2" spans="1:11">
      <c r="A1250">
        <v>208</v>
      </c>
      <c r="B1250" t="s">
        <v>337</v>
      </c>
      <c r="C1250" t="s">
        <v>806</v>
      </c>
      <c r="D1250" t="s">
        <v>338</v>
      </c>
      <c r="E1250">
        <v>3036.3</v>
      </c>
      <c r="F1250">
        <v>3920.55</v>
      </c>
      <c r="G1250">
        <v>0.006</v>
      </c>
      <c r="H1250">
        <v>23.52</v>
      </c>
      <c r="I1250">
        <v>0</v>
      </c>
      <c r="J1250">
        <v>23.52</v>
      </c>
      <c r="K1250" t="s">
        <v>1635</v>
      </c>
    </row>
    <row r="1251" outlineLevel="1" spans="1:11">
      <c r="B1251" s="131" t="s">
        <v>1636</v>
      </c>
      <c r="J1251">
        <f>SUBTOTAL(9,J1248:J1250)</f>
        <v>70.56</v>
      </c>
      <c r="K1251">
        <f>SUBTOTAL(9,K1248:K1250)</f>
        <v>0</v>
      </c>
    </row>
    <row r="1252" outlineLevel="2" spans="1:11">
      <c r="A1252">
        <v>204</v>
      </c>
      <c r="B1252" t="s">
        <v>476</v>
      </c>
      <c r="C1252" t="s">
        <v>806</v>
      </c>
      <c r="D1252" t="s">
        <v>477</v>
      </c>
      <c r="E1252">
        <v>3360.62</v>
      </c>
      <c r="F1252">
        <v>3920.55</v>
      </c>
      <c r="G1252">
        <v>0.006</v>
      </c>
      <c r="H1252">
        <v>23.52</v>
      </c>
      <c r="I1252">
        <v>0</v>
      </c>
      <c r="J1252">
        <v>23.52</v>
      </c>
      <c r="K1252" t="s">
        <v>1637</v>
      </c>
    </row>
    <row r="1253" outlineLevel="2" spans="1:11">
      <c r="A1253">
        <v>191</v>
      </c>
      <c r="B1253" t="s">
        <v>476</v>
      </c>
      <c r="C1253" t="s">
        <v>806</v>
      </c>
      <c r="D1253" t="s">
        <v>477</v>
      </c>
      <c r="E1253">
        <v>3360.62</v>
      </c>
      <c r="F1253">
        <v>3920.55</v>
      </c>
      <c r="G1253">
        <v>0.006</v>
      </c>
      <c r="H1253">
        <v>23.52</v>
      </c>
      <c r="I1253">
        <v>0</v>
      </c>
      <c r="J1253">
        <v>23.52</v>
      </c>
      <c r="K1253" t="s">
        <v>1637</v>
      </c>
    </row>
    <row r="1254" outlineLevel="2" spans="1:11">
      <c r="A1254">
        <v>55</v>
      </c>
      <c r="B1254" t="s">
        <v>476</v>
      </c>
      <c r="C1254" t="s">
        <v>806</v>
      </c>
      <c r="D1254" t="s">
        <v>477</v>
      </c>
      <c r="E1254">
        <v>3360.62</v>
      </c>
      <c r="F1254">
        <v>3920.55</v>
      </c>
      <c r="G1254">
        <v>0.006</v>
      </c>
      <c r="H1254">
        <v>23.52</v>
      </c>
      <c r="I1254">
        <v>0</v>
      </c>
      <c r="J1254">
        <v>23.52</v>
      </c>
      <c r="K1254" t="s">
        <v>1637</v>
      </c>
    </row>
    <row r="1255" outlineLevel="1" spans="1:11">
      <c r="B1255" s="131" t="s">
        <v>1638</v>
      </c>
      <c r="J1255">
        <f>SUBTOTAL(9,J1252:J1254)</f>
        <v>70.56</v>
      </c>
      <c r="K1255">
        <f>SUBTOTAL(9,K1252:K1254)</f>
        <v>0</v>
      </c>
    </row>
    <row r="1256" outlineLevel="2" spans="1:11">
      <c r="A1256">
        <v>88</v>
      </c>
      <c r="B1256" t="s">
        <v>678</v>
      </c>
      <c r="C1256" t="s">
        <v>806</v>
      </c>
      <c r="D1256" t="s">
        <v>679</v>
      </c>
      <c r="E1256">
        <v>3489.65</v>
      </c>
      <c r="F1256">
        <v>3920.55</v>
      </c>
      <c r="G1256">
        <v>0.006</v>
      </c>
      <c r="H1256">
        <v>23.52</v>
      </c>
      <c r="I1256">
        <v>0</v>
      </c>
      <c r="J1256">
        <v>23.52</v>
      </c>
      <c r="K1256" t="s">
        <v>1639</v>
      </c>
    </row>
    <row r="1257" outlineLevel="2" spans="1:11">
      <c r="A1257">
        <v>262</v>
      </c>
      <c r="B1257" t="s">
        <v>678</v>
      </c>
      <c r="C1257" t="s">
        <v>806</v>
      </c>
      <c r="D1257" t="s">
        <v>679</v>
      </c>
      <c r="E1257">
        <v>3489.65</v>
      </c>
      <c r="F1257">
        <v>3920.55</v>
      </c>
      <c r="G1257">
        <v>0.006</v>
      </c>
      <c r="H1257">
        <v>23.52</v>
      </c>
      <c r="I1257">
        <v>0</v>
      </c>
      <c r="J1257">
        <v>23.52</v>
      </c>
      <c r="K1257" t="s">
        <v>1639</v>
      </c>
    </row>
    <row r="1258" outlineLevel="2" spans="1:11">
      <c r="A1258">
        <v>169</v>
      </c>
      <c r="B1258" t="s">
        <v>678</v>
      </c>
      <c r="C1258" t="s">
        <v>806</v>
      </c>
      <c r="D1258" t="s">
        <v>679</v>
      </c>
      <c r="E1258">
        <v>3489.65</v>
      </c>
      <c r="F1258">
        <v>3920.55</v>
      </c>
      <c r="G1258">
        <v>0.006</v>
      </c>
      <c r="H1258">
        <v>23.52</v>
      </c>
      <c r="I1258">
        <v>0</v>
      </c>
      <c r="J1258">
        <v>23.52</v>
      </c>
      <c r="K1258" t="s">
        <v>1639</v>
      </c>
    </row>
    <row r="1259" outlineLevel="1" spans="1:11">
      <c r="B1259" s="131" t="s">
        <v>1640</v>
      </c>
      <c r="J1259">
        <f>SUBTOTAL(9,J1256:J1258)</f>
        <v>70.56</v>
      </c>
      <c r="K1259">
        <f>SUBTOTAL(9,K1256:K1258)</f>
        <v>0</v>
      </c>
    </row>
    <row r="1260" outlineLevel="2" spans="1:11">
      <c r="A1260">
        <v>27</v>
      </c>
      <c r="B1260" t="s">
        <v>1641</v>
      </c>
      <c r="C1260" t="s">
        <v>806</v>
      </c>
      <c r="D1260" t="s">
        <v>1642</v>
      </c>
      <c r="E1260">
        <v>1254.21</v>
      </c>
      <c r="F1260">
        <v>193.9</v>
      </c>
      <c r="G1260">
        <v>0.012</v>
      </c>
      <c r="H1260">
        <v>2.33</v>
      </c>
      <c r="I1260">
        <v>0</v>
      </c>
      <c r="J1260">
        <v>2.33</v>
      </c>
      <c r="K1260" t="s">
        <v>1643</v>
      </c>
    </row>
    <row r="1261" outlineLevel="2" spans="1:11">
      <c r="A1261">
        <v>33</v>
      </c>
      <c r="B1261" t="s">
        <v>1641</v>
      </c>
      <c r="C1261" t="s">
        <v>806</v>
      </c>
      <c r="D1261" t="s">
        <v>1642</v>
      </c>
      <c r="E1261">
        <v>1254.21</v>
      </c>
      <c r="F1261">
        <v>193.9</v>
      </c>
      <c r="G1261">
        <v>0.012</v>
      </c>
      <c r="H1261">
        <v>2.33</v>
      </c>
      <c r="I1261">
        <v>0</v>
      </c>
      <c r="J1261">
        <v>2.33</v>
      </c>
      <c r="K1261" t="s">
        <v>1643</v>
      </c>
    </row>
    <row r="1262" outlineLevel="2" spans="1:11">
      <c r="A1262">
        <v>11</v>
      </c>
      <c r="B1262" t="s">
        <v>1641</v>
      </c>
      <c r="C1262" t="s">
        <v>806</v>
      </c>
      <c r="D1262" t="s">
        <v>1642</v>
      </c>
      <c r="E1262">
        <v>1254.21</v>
      </c>
      <c r="F1262">
        <v>193.9</v>
      </c>
      <c r="G1262">
        <v>0.012</v>
      </c>
      <c r="H1262">
        <v>2.33</v>
      </c>
      <c r="I1262">
        <v>0</v>
      </c>
      <c r="J1262">
        <v>2.33</v>
      </c>
      <c r="K1262" t="s">
        <v>1643</v>
      </c>
    </row>
    <row r="1263" outlineLevel="2" spans="1:11">
      <c r="A1263">
        <v>18</v>
      </c>
      <c r="B1263" t="s">
        <v>1641</v>
      </c>
      <c r="C1263" t="s">
        <v>806</v>
      </c>
      <c r="D1263" t="s">
        <v>1642</v>
      </c>
      <c r="E1263">
        <v>1254.21</v>
      </c>
      <c r="F1263">
        <v>193.9</v>
      </c>
      <c r="G1263">
        <v>0.012</v>
      </c>
      <c r="H1263">
        <v>2.33</v>
      </c>
      <c r="I1263">
        <v>0</v>
      </c>
      <c r="J1263">
        <v>2.33</v>
      </c>
      <c r="K1263" t="s">
        <v>1643</v>
      </c>
    </row>
    <row r="1264" outlineLevel="1" spans="1:11">
      <c r="B1264" s="131" t="s">
        <v>1644</v>
      </c>
      <c r="J1264">
        <f>SUBTOTAL(9,J1260:J1263)</f>
        <v>9.32</v>
      </c>
      <c r="K1264">
        <f>SUBTOTAL(9,K1260:K1263)</f>
        <v>0</v>
      </c>
    </row>
    <row r="1265" outlineLevel="2" spans="1:11">
      <c r="A1265">
        <v>15</v>
      </c>
      <c r="B1265" t="s">
        <v>1645</v>
      </c>
      <c r="C1265" t="s">
        <v>806</v>
      </c>
      <c r="D1265" t="s">
        <v>1646</v>
      </c>
      <c r="E1265">
        <v>2500</v>
      </c>
      <c r="F1265">
        <v>193.9</v>
      </c>
      <c r="G1265">
        <v>0.012</v>
      </c>
      <c r="H1265">
        <v>2.33</v>
      </c>
      <c r="I1265">
        <v>0</v>
      </c>
      <c r="J1265">
        <v>2.33</v>
      </c>
      <c r="K1265" t="s">
        <v>1647</v>
      </c>
    </row>
    <row r="1266" outlineLevel="2" spans="1:11">
      <c r="A1266">
        <v>48</v>
      </c>
      <c r="B1266" t="s">
        <v>1645</v>
      </c>
      <c r="C1266" t="s">
        <v>806</v>
      </c>
      <c r="D1266" t="s">
        <v>1646</v>
      </c>
      <c r="E1266">
        <v>2500</v>
      </c>
      <c r="F1266">
        <v>193.9</v>
      </c>
      <c r="G1266">
        <v>0.012</v>
      </c>
      <c r="H1266">
        <v>2.33</v>
      </c>
      <c r="I1266">
        <v>0</v>
      </c>
      <c r="J1266">
        <v>2.33</v>
      </c>
      <c r="K1266" t="s">
        <v>1647</v>
      </c>
    </row>
    <row r="1267" outlineLevel="2" spans="1:11">
      <c r="A1267">
        <v>1</v>
      </c>
      <c r="B1267" t="s">
        <v>1645</v>
      </c>
      <c r="C1267" t="s">
        <v>806</v>
      </c>
      <c r="D1267" t="s">
        <v>1646</v>
      </c>
      <c r="E1267">
        <v>2500</v>
      </c>
      <c r="F1267">
        <v>193.9</v>
      </c>
      <c r="G1267">
        <v>0.012</v>
      </c>
      <c r="H1267">
        <v>2.33</v>
      </c>
      <c r="I1267">
        <v>0</v>
      </c>
      <c r="J1267">
        <v>2.33</v>
      </c>
      <c r="K1267" t="s">
        <v>1647</v>
      </c>
    </row>
    <row r="1268" outlineLevel="1" spans="1:11">
      <c r="B1268" s="131" t="s">
        <v>1648</v>
      </c>
      <c r="J1268">
        <f>SUBTOTAL(9,J1265:J1267)</f>
        <v>6.99</v>
      </c>
      <c r="K1268">
        <f>SUBTOTAL(9,K1265:K1267)</f>
        <v>0</v>
      </c>
    </row>
    <row r="1269" outlineLevel="2" spans="1:11">
      <c r="A1269">
        <v>237</v>
      </c>
      <c r="B1269" t="s">
        <v>264</v>
      </c>
      <c r="C1269" t="s">
        <v>806</v>
      </c>
      <c r="D1269" t="s">
        <v>265</v>
      </c>
      <c r="E1269">
        <v>434.1</v>
      </c>
      <c r="F1269">
        <v>3920.55</v>
      </c>
      <c r="G1269">
        <v>0.006</v>
      </c>
      <c r="H1269">
        <v>23.52</v>
      </c>
      <c r="I1269">
        <v>0</v>
      </c>
      <c r="J1269">
        <v>23.52</v>
      </c>
      <c r="K1269" t="s">
        <v>1649</v>
      </c>
    </row>
    <row r="1270" outlineLevel="2" spans="1:11">
      <c r="A1270">
        <v>219</v>
      </c>
      <c r="B1270" t="s">
        <v>264</v>
      </c>
      <c r="C1270" t="s">
        <v>806</v>
      </c>
      <c r="D1270" t="s">
        <v>265</v>
      </c>
      <c r="E1270">
        <v>434.1</v>
      </c>
      <c r="F1270">
        <v>3920.55</v>
      </c>
      <c r="G1270">
        <v>0.006</v>
      </c>
      <c r="H1270">
        <v>23.52</v>
      </c>
      <c r="I1270">
        <v>0</v>
      </c>
      <c r="J1270">
        <v>23.52</v>
      </c>
      <c r="K1270" t="s">
        <v>1649</v>
      </c>
    </row>
    <row r="1271" outlineLevel="2" spans="1:11">
      <c r="A1271">
        <v>217</v>
      </c>
      <c r="B1271" t="s">
        <v>264</v>
      </c>
      <c r="C1271" t="s">
        <v>806</v>
      </c>
      <c r="D1271" t="s">
        <v>265</v>
      </c>
      <c r="E1271">
        <v>434.1</v>
      </c>
      <c r="F1271">
        <v>3920.55</v>
      </c>
      <c r="G1271">
        <v>0.006</v>
      </c>
      <c r="H1271">
        <v>23.52</v>
      </c>
      <c r="I1271">
        <v>0</v>
      </c>
      <c r="J1271">
        <v>23.52</v>
      </c>
      <c r="K1271" t="s">
        <v>1649</v>
      </c>
    </row>
    <row r="1272" outlineLevel="1" spans="1:11">
      <c r="B1272" s="131" t="s">
        <v>1650</v>
      </c>
      <c r="J1272">
        <f>SUBTOTAL(9,J1269:J1271)</f>
        <v>70.56</v>
      </c>
      <c r="K1272">
        <f>SUBTOTAL(9,K1269:K1271)</f>
        <v>0</v>
      </c>
    </row>
    <row r="1273" outlineLevel="2" spans="1:11">
      <c r="A1273">
        <v>1</v>
      </c>
      <c r="B1273" t="s">
        <v>1651</v>
      </c>
      <c r="C1273" t="s">
        <v>806</v>
      </c>
      <c r="D1273" t="s">
        <v>1652</v>
      </c>
      <c r="E1273">
        <v>2500</v>
      </c>
      <c r="F1273">
        <v>193.9</v>
      </c>
      <c r="G1273">
        <v>0.012</v>
      </c>
      <c r="H1273">
        <v>2.33</v>
      </c>
      <c r="I1273">
        <v>0</v>
      </c>
      <c r="J1273">
        <v>2.33</v>
      </c>
      <c r="K1273" t="s">
        <v>1653</v>
      </c>
    </row>
    <row r="1274" outlineLevel="2" spans="1:11">
      <c r="A1274">
        <v>24</v>
      </c>
      <c r="B1274" t="s">
        <v>1651</v>
      </c>
      <c r="C1274" t="s">
        <v>806</v>
      </c>
      <c r="D1274" t="s">
        <v>1652</v>
      </c>
      <c r="E1274">
        <v>2500</v>
      </c>
      <c r="F1274">
        <v>193.9</v>
      </c>
      <c r="G1274">
        <v>0.012</v>
      </c>
      <c r="H1274">
        <v>2.33</v>
      </c>
      <c r="I1274">
        <v>0</v>
      </c>
      <c r="J1274">
        <v>2.33</v>
      </c>
      <c r="K1274" t="s">
        <v>1653</v>
      </c>
    </row>
    <row r="1275" outlineLevel="1" spans="1:11">
      <c r="B1275" s="131" t="s">
        <v>1654</v>
      </c>
      <c r="J1275">
        <f>SUBTOTAL(9,J1273:J1274)</f>
        <v>4.66</v>
      </c>
      <c r="K1275">
        <f>SUBTOTAL(9,K1273:K1274)</f>
        <v>0</v>
      </c>
    </row>
    <row r="1276" outlineLevel="2" spans="1:11">
      <c r="A1276">
        <v>4</v>
      </c>
      <c r="B1276" t="s">
        <v>1655</v>
      </c>
      <c r="C1276" t="s">
        <v>806</v>
      </c>
      <c r="D1276" t="s">
        <v>1656</v>
      </c>
      <c r="E1276">
        <v>3470.23</v>
      </c>
      <c r="F1276">
        <v>193.9</v>
      </c>
      <c r="G1276">
        <v>0.012</v>
      </c>
      <c r="H1276">
        <v>2.33</v>
      </c>
      <c r="I1276">
        <v>0</v>
      </c>
      <c r="J1276">
        <v>2.33</v>
      </c>
      <c r="K1276" t="s">
        <v>1657</v>
      </c>
    </row>
    <row r="1277" outlineLevel="2" spans="1:11">
      <c r="A1277">
        <v>19</v>
      </c>
      <c r="B1277" t="s">
        <v>1655</v>
      </c>
      <c r="C1277" t="s">
        <v>806</v>
      </c>
      <c r="D1277" t="s">
        <v>1656</v>
      </c>
      <c r="E1277">
        <v>3470.23</v>
      </c>
      <c r="F1277">
        <v>193.9</v>
      </c>
      <c r="G1277">
        <v>0.012</v>
      </c>
      <c r="H1277">
        <v>2.33</v>
      </c>
      <c r="I1277">
        <v>0</v>
      </c>
      <c r="J1277">
        <v>2.33</v>
      </c>
      <c r="K1277" t="s">
        <v>1657</v>
      </c>
    </row>
    <row r="1278" outlineLevel="2" spans="1:11">
      <c r="A1278">
        <v>30</v>
      </c>
      <c r="B1278" t="s">
        <v>1655</v>
      </c>
      <c r="C1278" t="s">
        <v>806</v>
      </c>
      <c r="D1278" t="s">
        <v>1656</v>
      </c>
      <c r="E1278">
        <v>3470.23</v>
      </c>
      <c r="F1278">
        <v>193.9</v>
      </c>
      <c r="G1278">
        <v>0.012</v>
      </c>
      <c r="H1278">
        <v>2.33</v>
      </c>
      <c r="I1278">
        <v>0</v>
      </c>
      <c r="J1278">
        <v>2.33</v>
      </c>
      <c r="K1278" t="s">
        <v>1657</v>
      </c>
    </row>
    <row r="1279" outlineLevel="2" spans="1:11">
      <c r="A1279">
        <v>4</v>
      </c>
      <c r="B1279" t="s">
        <v>1655</v>
      </c>
      <c r="C1279" t="s">
        <v>806</v>
      </c>
      <c r="D1279" t="s">
        <v>1656</v>
      </c>
      <c r="E1279">
        <v>3470.23</v>
      </c>
      <c r="F1279">
        <v>193.9</v>
      </c>
      <c r="G1279">
        <v>0.012</v>
      </c>
      <c r="H1279">
        <v>2.33</v>
      </c>
      <c r="I1279">
        <v>0</v>
      </c>
      <c r="J1279">
        <v>2.33</v>
      </c>
      <c r="K1279" t="s">
        <v>1657</v>
      </c>
    </row>
    <row r="1280" outlineLevel="2" spans="1:11">
      <c r="A1280">
        <v>22</v>
      </c>
      <c r="B1280" t="s">
        <v>1655</v>
      </c>
      <c r="C1280" t="s">
        <v>806</v>
      </c>
      <c r="D1280" t="s">
        <v>1656</v>
      </c>
      <c r="E1280">
        <v>3470.23</v>
      </c>
      <c r="F1280">
        <v>193.9</v>
      </c>
      <c r="G1280">
        <v>0.012</v>
      </c>
      <c r="H1280">
        <v>2.33</v>
      </c>
      <c r="I1280">
        <v>0</v>
      </c>
      <c r="J1280">
        <v>2.33</v>
      </c>
      <c r="K1280" t="s">
        <v>1657</v>
      </c>
    </row>
    <row r="1281" outlineLevel="2" spans="1:11">
      <c r="A1281">
        <v>10</v>
      </c>
      <c r="B1281" t="s">
        <v>1655</v>
      </c>
      <c r="C1281" t="s">
        <v>806</v>
      </c>
      <c r="D1281" t="s">
        <v>1656</v>
      </c>
      <c r="E1281">
        <v>3470.23</v>
      </c>
      <c r="F1281">
        <v>193.9</v>
      </c>
      <c r="G1281">
        <v>0.012</v>
      </c>
      <c r="H1281">
        <v>2.33</v>
      </c>
      <c r="I1281">
        <v>0</v>
      </c>
      <c r="J1281">
        <v>2.33</v>
      </c>
      <c r="K1281" t="s">
        <v>1657</v>
      </c>
    </row>
    <row r="1282" outlineLevel="1" spans="1:11">
      <c r="B1282" s="131" t="s">
        <v>1658</v>
      </c>
      <c r="J1282">
        <f>SUBTOTAL(9,J1276:J1281)</f>
        <v>13.98</v>
      </c>
      <c r="K1282">
        <f>SUBTOTAL(9,K1276:K1281)</f>
        <v>0</v>
      </c>
    </row>
    <row r="1283" outlineLevel="2" spans="1:11">
      <c r="A1283">
        <v>19</v>
      </c>
      <c r="B1283" t="s">
        <v>236</v>
      </c>
      <c r="C1283" t="s">
        <v>806</v>
      </c>
      <c r="D1283" t="s">
        <v>237</v>
      </c>
      <c r="E1283">
        <v>2759.92</v>
      </c>
      <c r="F1283">
        <v>3920.55</v>
      </c>
      <c r="G1283">
        <v>0.006</v>
      </c>
      <c r="H1283">
        <v>23.52</v>
      </c>
      <c r="I1283">
        <v>0</v>
      </c>
      <c r="J1283">
        <v>23.52</v>
      </c>
      <c r="K1283" t="s">
        <v>1659</v>
      </c>
    </row>
    <row r="1284" outlineLevel="2" spans="1:11">
      <c r="A1284">
        <v>104</v>
      </c>
      <c r="B1284" t="s">
        <v>236</v>
      </c>
      <c r="C1284" t="s">
        <v>806</v>
      </c>
      <c r="D1284" t="s">
        <v>237</v>
      </c>
      <c r="E1284">
        <v>2759.92</v>
      </c>
      <c r="F1284">
        <v>3920.55</v>
      </c>
      <c r="G1284">
        <v>0.006</v>
      </c>
      <c r="H1284">
        <v>23.52</v>
      </c>
      <c r="I1284">
        <v>0</v>
      </c>
      <c r="J1284">
        <v>23.52</v>
      </c>
      <c r="K1284" t="s">
        <v>1659</v>
      </c>
    </row>
    <row r="1285" outlineLevel="2" spans="1:11">
      <c r="A1285">
        <v>184</v>
      </c>
      <c r="B1285" t="s">
        <v>236</v>
      </c>
      <c r="C1285" t="s">
        <v>806</v>
      </c>
      <c r="D1285" t="s">
        <v>237</v>
      </c>
      <c r="E1285">
        <v>2759.92</v>
      </c>
      <c r="F1285">
        <v>3920.55</v>
      </c>
      <c r="G1285">
        <v>0.006</v>
      </c>
      <c r="H1285">
        <v>23.52</v>
      </c>
      <c r="I1285">
        <v>0</v>
      </c>
      <c r="J1285">
        <v>23.52</v>
      </c>
      <c r="K1285" t="s">
        <v>1659</v>
      </c>
    </row>
    <row r="1286" outlineLevel="1" spans="1:11">
      <c r="B1286" s="131" t="s">
        <v>1660</v>
      </c>
      <c r="J1286">
        <f>SUBTOTAL(9,J1283:J1285)</f>
        <v>70.56</v>
      </c>
      <c r="K1286">
        <f>SUBTOTAL(9,K1283:K1285)</f>
        <v>0</v>
      </c>
    </row>
    <row r="1287" outlineLevel="2" spans="1:11">
      <c r="A1287">
        <v>247</v>
      </c>
      <c r="B1287" t="s">
        <v>442</v>
      </c>
      <c r="C1287" t="s">
        <v>806</v>
      </c>
      <c r="D1287" t="s">
        <v>443</v>
      </c>
      <c r="E1287">
        <v>3018.9</v>
      </c>
      <c r="F1287">
        <v>3920.55</v>
      </c>
      <c r="G1287">
        <v>0.006</v>
      </c>
      <c r="H1287">
        <v>23.52</v>
      </c>
      <c r="I1287">
        <v>0</v>
      </c>
      <c r="J1287">
        <v>23.52</v>
      </c>
      <c r="K1287" t="s">
        <v>1661</v>
      </c>
    </row>
    <row r="1288" outlineLevel="2" spans="1:11">
      <c r="A1288">
        <v>130</v>
      </c>
      <c r="B1288" t="s">
        <v>442</v>
      </c>
      <c r="C1288" t="s">
        <v>806</v>
      </c>
      <c r="D1288" t="s">
        <v>443</v>
      </c>
      <c r="E1288">
        <v>3018.9</v>
      </c>
      <c r="F1288">
        <v>3920.55</v>
      </c>
      <c r="G1288">
        <v>0.006</v>
      </c>
      <c r="H1288">
        <v>23.52</v>
      </c>
      <c r="I1288">
        <v>0</v>
      </c>
      <c r="J1288">
        <v>23.52</v>
      </c>
      <c r="K1288" t="s">
        <v>1661</v>
      </c>
    </row>
    <row r="1289" outlineLevel="2" spans="1:11">
      <c r="A1289">
        <v>151</v>
      </c>
      <c r="B1289" t="s">
        <v>442</v>
      </c>
      <c r="C1289" t="s">
        <v>806</v>
      </c>
      <c r="D1289" t="s">
        <v>443</v>
      </c>
      <c r="E1289">
        <v>3018.9</v>
      </c>
      <c r="F1289">
        <v>3920.55</v>
      </c>
      <c r="G1289">
        <v>0.006</v>
      </c>
      <c r="H1289">
        <v>23.52</v>
      </c>
      <c r="I1289">
        <v>0</v>
      </c>
      <c r="J1289">
        <v>23.52</v>
      </c>
      <c r="K1289" t="s">
        <v>1661</v>
      </c>
    </row>
    <row r="1290" outlineLevel="1" spans="1:11">
      <c r="B1290" s="131" t="s">
        <v>1662</v>
      </c>
      <c r="J1290">
        <f>SUBTOTAL(9,J1287:J1289)</f>
        <v>70.56</v>
      </c>
      <c r="K1290">
        <f>SUBTOTAL(9,K1287:K1289)</f>
        <v>0</v>
      </c>
    </row>
    <row r="1291" outlineLevel="2" spans="1:11">
      <c r="A1291">
        <v>219</v>
      </c>
      <c r="B1291" t="s">
        <v>208</v>
      </c>
      <c r="C1291" t="s">
        <v>806</v>
      </c>
      <c r="D1291" t="s">
        <v>209</v>
      </c>
      <c r="E1291">
        <v>3557.48</v>
      </c>
      <c r="F1291">
        <v>3920.55</v>
      </c>
      <c r="G1291">
        <v>0.006</v>
      </c>
      <c r="H1291">
        <v>23.52</v>
      </c>
      <c r="I1291">
        <v>0</v>
      </c>
      <c r="J1291">
        <v>23.52</v>
      </c>
      <c r="K1291" t="s">
        <v>1663</v>
      </c>
    </row>
    <row r="1292" outlineLevel="2" spans="1:11">
      <c r="A1292">
        <v>196</v>
      </c>
      <c r="B1292" t="s">
        <v>208</v>
      </c>
      <c r="C1292" t="s">
        <v>806</v>
      </c>
      <c r="D1292" t="s">
        <v>209</v>
      </c>
      <c r="E1292">
        <v>3557.48</v>
      </c>
      <c r="F1292">
        <v>3920.55</v>
      </c>
      <c r="G1292">
        <v>0.006</v>
      </c>
      <c r="H1292">
        <v>23.52</v>
      </c>
      <c r="I1292">
        <v>0</v>
      </c>
      <c r="J1292">
        <v>23.52</v>
      </c>
      <c r="K1292" t="s">
        <v>1663</v>
      </c>
    </row>
    <row r="1293" outlineLevel="2" spans="1:11">
      <c r="A1293">
        <v>262</v>
      </c>
      <c r="B1293" t="s">
        <v>208</v>
      </c>
      <c r="C1293" t="s">
        <v>806</v>
      </c>
      <c r="D1293" t="s">
        <v>209</v>
      </c>
      <c r="E1293">
        <v>3557.48</v>
      </c>
      <c r="F1293">
        <v>3920.55</v>
      </c>
      <c r="G1293">
        <v>0.006</v>
      </c>
      <c r="H1293">
        <v>23.52</v>
      </c>
      <c r="I1293">
        <v>0</v>
      </c>
      <c r="J1293">
        <v>23.52</v>
      </c>
      <c r="K1293" t="s">
        <v>1663</v>
      </c>
    </row>
    <row r="1294" outlineLevel="1" spans="1:11">
      <c r="B1294" s="131" t="s">
        <v>1664</v>
      </c>
      <c r="J1294">
        <f>SUBTOTAL(9,J1291:J1293)</f>
        <v>70.56</v>
      </c>
      <c r="K1294">
        <f>SUBTOTAL(9,K1291:K1293)</f>
        <v>0</v>
      </c>
    </row>
    <row r="1295" outlineLevel="2" spans="1:11">
      <c r="A1295">
        <v>253</v>
      </c>
      <c r="B1295" t="s">
        <v>650</v>
      </c>
      <c r="C1295" t="s">
        <v>806</v>
      </c>
      <c r="D1295" t="s">
        <v>651</v>
      </c>
      <c r="E1295">
        <v>2603.3</v>
      </c>
      <c r="F1295">
        <v>3920.55</v>
      </c>
      <c r="G1295">
        <v>0.006</v>
      </c>
      <c r="H1295">
        <v>23.52</v>
      </c>
      <c r="I1295">
        <v>0</v>
      </c>
      <c r="J1295">
        <v>23.52</v>
      </c>
      <c r="K1295" t="s">
        <v>1665</v>
      </c>
    </row>
    <row r="1296" outlineLevel="2" spans="1:11">
      <c r="A1296">
        <v>132</v>
      </c>
      <c r="B1296" t="s">
        <v>650</v>
      </c>
      <c r="C1296" t="s">
        <v>806</v>
      </c>
      <c r="D1296" t="s">
        <v>651</v>
      </c>
      <c r="E1296">
        <v>2603.3</v>
      </c>
      <c r="F1296">
        <v>3920.55</v>
      </c>
      <c r="G1296">
        <v>0.006</v>
      </c>
      <c r="H1296">
        <v>23.52</v>
      </c>
      <c r="I1296">
        <v>0</v>
      </c>
      <c r="J1296">
        <v>23.52</v>
      </c>
      <c r="K1296" t="s">
        <v>1665</v>
      </c>
    </row>
    <row r="1297" outlineLevel="2" spans="1:11">
      <c r="A1297">
        <v>244</v>
      </c>
      <c r="B1297" t="s">
        <v>650</v>
      </c>
      <c r="C1297" t="s">
        <v>806</v>
      </c>
      <c r="D1297" t="s">
        <v>651</v>
      </c>
      <c r="E1297">
        <v>2603.3</v>
      </c>
      <c r="F1297">
        <v>3920.55</v>
      </c>
      <c r="G1297">
        <v>0.006</v>
      </c>
      <c r="H1297">
        <v>23.52</v>
      </c>
      <c r="I1297">
        <v>0</v>
      </c>
      <c r="J1297">
        <v>23.52</v>
      </c>
      <c r="K1297" t="s">
        <v>1665</v>
      </c>
    </row>
    <row r="1298" outlineLevel="1" spans="1:11">
      <c r="B1298" s="131" t="s">
        <v>1666</v>
      </c>
      <c r="J1298">
        <f>SUBTOTAL(9,J1295:J1297)</f>
        <v>70.56</v>
      </c>
      <c r="K1298">
        <f>SUBTOTAL(9,K1295:K1297)</f>
        <v>0</v>
      </c>
    </row>
    <row r="1299" outlineLevel="2" spans="1:11">
      <c r="A1299">
        <v>4</v>
      </c>
      <c r="B1299" t="s">
        <v>771</v>
      </c>
      <c r="C1299" t="s">
        <v>806</v>
      </c>
      <c r="D1299" t="s">
        <v>772</v>
      </c>
      <c r="E1299">
        <v>2500</v>
      </c>
      <c r="F1299">
        <v>3920.55</v>
      </c>
      <c r="G1299">
        <v>0.006</v>
      </c>
      <c r="H1299">
        <v>23.52</v>
      </c>
      <c r="I1299">
        <v>0</v>
      </c>
      <c r="J1299">
        <v>23.52</v>
      </c>
      <c r="K1299" t="s">
        <v>1667</v>
      </c>
    </row>
    <row r="1300" outlineLevel="1" spans="1:11">
      <c r="B1300" s="131" t="s">
        <v>1668</v>
      </c>
      <c r="J1300">
        <f>SUBTOTAL(9,J1299)</f>
        <v>23.52</v>
      </c>
      <c r="K1300">
        <f>SUBTOTAL(9,K1299)</f>
        <v>0</v>
      </c>
    </row>
    <row r="1301" outlineLevel="2" spans="1:11">
      <c r="A1301">
        <v>175</v>
      </c>
      <c r="B1301" t="s">
        <v>266</v>
      </c>
      <c r="C1301" t="s">
        <v>806</v>
      </c>
      <c r="D1301" t="s">
        <v>267</v>
      </c>
      <c r="E1301">
        <v>3264.26</v>
      </c>
      <c r="F1301">
        <v>3920.55</v>
      </c>
      <c r="G1301">
        <v>0.006</v>
      </c>
      <c r="H1301">
        <v>23.52</v>
      </c>
      <c r="I1301">
        <v>0</v>
      </c>
      <c r="J1301">
        <v>23.52</v>
      </c>
      <c r="K1301" t="s">
        <v>1669</v>
      </c>
    </row>
    <row r="1302" outlineLevel="2" spans="1:11">
      <c r="A1302">
        <v>228</v>
      </c>
      <c r="B1302" t="s">
        <v>266</v>
      </c>
      <c r="C1302" t="s">
        <v>806</v>
      </c>
      <c r="D1302" t="s">
        <v>267</v>
      </c>
      <c r="E1302">
        <v>3264.26</v>
      </c>
      <c r="F1302">
        <v>3920.55</v>
      </c>
      <c r="G1302">
        <v>0.006</v>
      </c>
      <c r="H1302">
        <v>23.52</v>
      </c>
      <c r="I1302">
        <v>0</v>
      </c>
      <c r="J1302">
        <v>23.52</v>
      </c>
      <c r="K1302" t="s">
        <v>1669</v>
      </c>
    </row>
    <row r="1303" outlineLevel="2" spans="1:11">
      <c r="A1303">
        <v>280</v>
      </c>
      <c r="B1303" t="s">
        <v>266</v>
      </c>
      <c r="C1303" t="s">
        <v>806</v>
      </c>
      <c r="D1303" t="s">
        <v>267</v>
      </c>
      <c r="E1303">
        <v>3264.26</v>
      </c>
      <c r="F1303">
        <v>3920.55</v>
      </c>
      <c r="G1303">
        <v>0.006</v>
      </c>
      <c r="H1303">
        <v>23.52</v>
      </c>
      <c r="I1303">
        <v>0</v>
      </c>
      <c r="J1303">
        <v>23.52</v>
      </c>
      <c r="K1303" t="s">
        <v>1669</v>
      </c>
    </row>
    <row r="1304" outlineLevel="1" spans="1:11">
      <c r="B1304" s="131" t="s">
        <v>1670</v>
      </c>
      <c r="J1304">
        <f>SUBTOTAL(9,J1301:J1303)</f>
        <v>70.56</v>
      </c>
      <c r="K1304">
        <f>SUBTOTAL(9,K1301:K1303)</f>
        <v>0</v>
      </c>
    </row>
    <row r="1305" outlineLevel="2" spans="1:11">
      <c r="A1305">
        <v>38</v>
      </c>
      <c r="B1305" t="s">
        <v>1671</v>
      </c>
      <c r="C1305" t="s">
        <v>806</v>
      </c>
      <c r="D1305" t="s">
        <v>1672</v>
      </c>
      <c r="E1305">
        <v>2500</v>
      </c>
      <c r="F1305">
        <v>193.9</v>
      </c>
      <c r="G1305">
        <v>0.012</v>
      </c>
      <c r="H1305">
        <v>2.33</v>
      </c>
      <c r="I1305">
        <v>0</v>
      </c>
      <c r="J1305">
        <v>2.33</v>
      </c>
      <c r="K1305" t="s">
        <v>1673</v>
      </c>
    </row>
    <row r="1306" outlineLevel="2" spans="1:11">
      <c r="A1306">
        <v>20</v>
      </c>
      <c r="B1306" t="s">
        <v>1671</v>
      </c>
      <c r="C1306" t="s">
        <v>806</v>
      </c>
      <c r="D1306" t="s">
        <v>1672</v>
      </c>
      <c r="E1306">
        <v>2500</v>
      </c>
      <c r="F1306">
        <v>193.9</v>
      </c>
      <c r="G1306">
        <v>0.012</v>
      </c>
      <c r="H1306">
        <v>2.33</v>
      </c>
      <c r="I1306">
        <v>0</v>
      </c>
      <c r="J1306">
        <v>2.33</v>
      </c>
      <c r="K1306" t="s">
        <v>1673</v>
      </c>
    </row>
    <row r="1307" outlineLevel="2" spans="1:11">
      <c r="A1307">
        <v>21</v>
      </c>
      <c r="B1307" t="s">
        <v>1671</v>
      </c>
      <c r="C1307" t="s">
        <v>806</v>
      </c>
      <c r="D1307" t="s">
        <v>1672</v>
      </c>
      <c r="E1307">
        <v>2500</v>
      </c>
      <c r="F1307">
        <v>193.9</v>
      </c>
      <c r="G1307">
        <v>0.012</v>
      </c>
      <c r="H1307">
        <v>2.33</v>
      </c>
      <c r="I1307">
        <v>0</v>
      </c>
      <c r="J1307">
        <v>2.33</v>
      </c>
      <c r="K1307" t="s">
        <v>1673</v>
      </c>
    </row>
    <row r="1308" outlineLevel="1" spans="1:11">
      <c r="B1308" s="131" t="s">
        <v>1674</v>
      </c>
      <c r="J1308">
        <f>SUBTOTAL(9,J1305:J1307)</f>
        <v>6.99</v>
      </c>
      <c r="K1308">
        <f>SUBTOTAL(9,K1305:K1307)</f>
        <v>0</v>
      </c>
    </row>
    <row r="1309" outlineLevel="2" spans="1:11">
      <c r="A1309">
        <v>89</v>
      </c>
      <c r="B1309" t="s">
        <v>210</v>
      </c>
      <c r="C1309" t="s">
        <v>806</v>
      </c>
      <c r="D1309" t="s">
        <v>211</v>
      </c>
      <c r="E1309">
        <v>4200</v>
      </c>
      <c r="F1309">
        <v>4200</v>
      </c>
      <c r="G1309">
        <v>0.006</v>
      </c>
      <c r="H1309">
        <v>25.2</v>
      </c>
      <c r="I1309">
        <v>0</v>
      </c>
      <c r="J1309">
        <v>25.2</v>
      </c>
      <c r="K1309" t="s">
        <v>1675</v>
      </c>
    </row>
    <row r="1310" outlineLevel="2" spans="1:11">
      <c r="A1310">
        <v>215</v>
      </c>
      <c r="B1310" t="s">
        <v>210</v>
      </c>
      <c r="C1310" t="s">
        <v>806</v>
      </c>
      <c r="D1310" t="s">
        <v>211</v>
      </c>
      <c r="E1310">
        <v>4200</v>
      </c>
      <c r="F1310">
        <v>4200</v>
      </c>
      <c r="G1310">
        <v>0.006</v>
      </c>
      <c r="H1310">
        <v>25.2</v>
      </c>
      <c r="I1310">
        <v>0</v>
      </c>
      <c r="J1310">
        <v>25.2</v>
      </c>
      <c r="K1310" t="s">
        <v>1675</v>
      </c>
    </row>
    <row r="1311" outlineLevel="2" spans="1:11">
      <c r="A1311">
        <v>31</v>
      </c>
      <c r="B1311" t="s">
        <v>210</v>
      </c>
      <c r="C1311" t="s">
        <v>806</v>
      </c>
      <c r="D1311" t="s">
        <v>211</v>
      </c>
      <c r="E1311">
        <v>4200</v>
      </c>
      <c r="F1311">
        <v>4200</v>
      </c>
      <c r="G1311">
        <v>0.006</v>
      </c>
      <c r="H1311">
        <v>25.2</v>
      </c>
      <c r="I1311">
        <v>0</v>
      </c>
      <c r="J1311">
        <v>25.2</v>
      </c>
      <c r="K1311" t="s">
        <v>1675</v>
      </c>
    </row>
    <row r="1312" outlineLevel="1" spans="1:11">
      <c r="B1312" s="131" t="s">
        <v>1676</v>
      </c>
      <c r="J1312">
        <f>SUBTOTAL(9,J1309:J1311)</f>
        <v>75.6</v>
      </c>
      <c r="K1312">
        <f>SUBTOTAL(9,K1309:K1311)</f>
        <v>0</v>
      </c>
    </row>
    <row r="1313" outlineLevel="2" spans="1:11">
      <c r="A1313">
        <v>273</v>
      </c>
      <c r="B1313" t="s">
        <v>249</v>
      </c>
      <c r="C1313" t="s">
        <v>806</v>
      </c>
      <c r="D1313" t="s">
        <v>250</v>
      </c>
      <c r="E1313">
        <v>4200</v>
      </c>
      <c r="F1313">
        <v>4200</v>
      </c>
      <c r="G1313">
        <v>0.006</v>
      </c>
      <c r="H1313">
        <v>25.2</v>
      </c>
      <c r="I1313">
        <v>0</v>
      </c>
      <c r="J1313">
        <v>25.2</v>
      </c>
      <c r="K1313" t="s">
        <v>1677</v>
      </c>
    </row>
    <row r="1314" outlineLevel="2" spans="1:11">
      <c r="A1314">
        <v>225</v>
      </c>
      <c r="B1314" t="s">
        <v>249</v>
      </c>
      <c r="C1314" t="s">
        <v>806</v>
      </c>
      <c r="D1314" t="s">
        <v>250</v>
      </c>
      <c r="E1314">
        <v>4200</v>
      </c>
      <c r="F1314">
        <v>4200</v>
      </c>
      <c r="G1314">
        <v>0.006</v>
      </c>
      <c r="H1314">
        <v>25.2</v>
      </c>
      <c r="I1314">
        <v>0</v>
      </c>
      <c r="J1314">
        <v>25.2</v>
      </c>
      <c r="K1314" t="s">
        <v>1677</v>
      </c>
    </row>
    <row r="1315" outlineLevel="2" spans="1:11">
      <c r="A1315">
        <v>95</v>
      </c>
      <c r="B1315" t="s">
        <v>249</v>
      </c>
      <c r="C1315" t="s">
        <v>806</v>
      </c>
      <c r="D1315" t="s">
        <v>250</v>
      </c>
      <c r="E1315">
        <v>4200</v>
      </c>
      <c r="F1315">
        <v>4200</v>
      </c>
      <c r="G1315">
        <v>0.006</v>
      </c>
      <c r="H1315">
        <v>25.2</v>
      </c>
      <c r="I1315">
        <v>0</v>
      </c>
      <c r="J1315">
        <v>25.2</v>
      </c>
      <c r="K1315" t="s">
        <v>1677</v>
      </c>
    </row>
    <row r="1316" outlineLevel="1" spans="1:11">
      <c r="B1316" s="131" t="s">
        <v>1678</v>
      </c>
      <c r="J1316">
        <f>SUBTOTAL(9,J1313:J1315)</f>
        <v>75.6</v>
      </c>
      <c r="K1316">
        <f>SUBTOTAL(9,K1313:K1315)</f>
        <v>0</v>
      </c>
    </row>
    <row r="1317" outlineLevel="2" spans="1:11">
      <c r="A1317">
        <v>69</v>
      </c>
      <c r="B1317" t="s">
        <v>123</v>
      </c>
      <c r="C1317" t="s">
        <v>806</v>
      </c>
      <c r="D1317" t="s">
        <v>124</v>
      </c>
      <c r="E1317">
        <v>2811.15</v>
      </c>
      <c r="F1317">
        <v>3920.55</v>
      </c>
      <c r="G1317">
        <v>0.006</v>
      </c>
      <c r="H1317">
        <v>23.52</v>
      </c>
      <c r="I1317">
        <v>0</v>
      </c>
      <c r="J1317">
        <v>23.52</v>
      </c>
      <c r="K1317" t="s">
        <v>1679</v>
      </c>
    </row>
    <row r="1318" outlineLevel="2" spans="1:11">
      <c r="A1318">
        <v>50</v>
      </c>
      <c r="B1318" t="s">
        <v>123</v>
      </c>
      <c r="C1318" t="s">
        <v>806</v>
      </c>
      <c r="D1318" t="s">
        <v>124</v>
      </c>
      <c r="E1318">
        <v>2811.15</v>
      </c>
      <c r="F1318">
        <v>3920.55</v>
      </c>
      <c r="G1318">
        <v>0.006</v>
      </c>
      <c r="H1318">
        <v>23.52</v>
      </c>
      <c r="I1318">
        <v>0</v>
      </c>
      <c r="J1318">
        <v>23.52</v>
      </c>
      <c r="K1318" t="s">
        <v>1679</v>
      </c>
    </row>
    <row r="1319" outlineLevel="2" spans="1:11">
      <c r="A1319">
        <v>19</v>
      </c>
      <c r="B1319" t="s">
        <v>123</v>
      </c>
      <c r="C1319" t="s">
        <v>806</v>
      </c>
      <c r="D1319" t="s">
        <v>124</v>
      </c>
      <c r="E1319">
        <v>2811.15</v>
      </c>
      <c r="F1319">
        <v>3920.55</v>
      </c>
      <c r="G1319">
        <v>0.006</v>
      </c>
      <c r="H1319">
        <v>23.52</v>
      </c>
      <c r="I1319">
        <v>0</v>
      </c>
      <c r="J1319">
        <v>23.52</v>
      </c>
      <c r="K1319" t="s">
        <v>1679</v>
      </c>
    </row>
    <row r="1320" outlineLevel="1" spans="1:11">
      <c r="B1320" s="131" t="s">
        <v>1680</v>
      </c>
      <c r="J1320">
        <f>SUBTOTAL(9,J1317:J1319)</f>
        <v>70.56</v>
      </c>
      <c r="K1320">
        <f>SUBTOTAL(9,K1317:K1319)</f>
        <v>0</v>
      </c>
    </row>
    <row r="1321" outlineLevel="2" spans="1:11">
      <c r="A1321">
        <v>63</v>
      </c>
      <c r="B1321" t="s">
        <v>1681</v>
      </c>
      <c r="C1321" t="s">
        <v>806</v>
      </c>
      <c r="D1321" t="s">
        <v>1682</v>
      </c>
      <c r="E1321">
        <v>3468.65</v>
      </c>
      <c r="F1321">
        <v>193.9</v>
      </c>
      <c r="G1321">
        <v>0.012</v>
      </c>
      <c r="H1321">
        <v>2.33</v>
      </c>
      <c r="I1321">
        <v>0</v>
      </c>
      <c r="J1321">
        <v>2.33</v>
      </c>
      <c r="K1321" t="s">
        <v>1683</v>
      </c>
    </row>
    <row r="1322" outlineLevel="2" spans="1:11">
      <c r="A1322">
        <v>37</v>
      </c>
      <c r="B1322" t="s">
        <v>1681</v>
      </c>
      <c r="C1322" t="s">
        <v>806</v>
      </c>
      <c r="D1322" t="s">
        <v>1682</v>
      </c>
      <c r="E1322">
        <v>3468.65</v>
      </c>
      <c r="F1322">
        <v>193.9</v>
      </c>
      <c r="G1322">
        <v>0.012</v>
      </c>
      <c r="H1322">
        <v>2.33</v>
      </c>
      <c r="I1322">
        <v>0</v>
      </c>
      <c r="J1322">
        <v>2.33</v>
      </c>
      <c r="K1322" t="s">
        <v>1683</v>
      </c>
    </row>
    <row r="1323" outlineLevel="2" spans="1:11">
      <c r="A1323">
        <v>20</v>
      </c>
      <c r="B1323" t="s">
        <v>1681</v>
      </c>
      <c r="C1323" t="s">
        <v>806</v>
      </c>
      <c r="D1323" t="s">
        <v>1682</v>
      </c>
      <c r="E1323">
        <v>3468.65</v>
      </c>
      <c r="F1323">
        <v>193.9</v>
      </c>
      <c r="G1323">
        <v>0.012</v>
      </c>
      <c r="H1323">
        <v>2.33</v>
      </c>
      <c r="I1323">
        <v>0</v>
      </c>
      <c r="J1323">
        <v>2.33</v>
      </c>
      <c r="K1323" t="s">
        <v>1683</v>
      </c>
    </row>
    <row r="1324" outlineLevel="2" spans="1:11">
      <c r="A1324">
        <v>30</v>
      </c>
      <c r="B1324" t="s">
        <v>1681</v>
      </c>
      <c r="C1324" t="s">
        <v>806</v>
      </c>
      <c r="D1324" t="s">
        <v>1682</v>
      </c>
      <c r="E1324">
        <v>3468.65</v>
      </c>
      <c r="F1324">
        <v>193.9</v>
      </c>
      <c r="G1324">
        <v>0.012</v>
      </c>
      <c r="H1324">
        <v>2.33</v>
      </c>
      <c r="I1324">
        <v>0</v>
      </c>
      <c r="J1324">
        <v>2.33</v>
      </c>
      <c r="K1324" t="s">
        <v>1683</v>
      </c>
    </row>
    <row r="1325" outlineLevel="2" spans="1:11">
      <c r="A1325">
        <v>7</v>
      </c>
      <c r="B1325" t="s">
        <v>1681</v>
      </c>
      <c r="C1325" t="s">
        <v>806</v>
      </c>
      <c r="D1325" t="s">
        <v>1682</v>
      </c>
      <c r="E1325">
        <v>3468.65</v>
      </c>
      <c r="F1325">
        <v>193.9</v>
      </c>
      <c r="G1325">
        <v>0.012</v>
      </c>
      <c r="H1325">
        <v>2.33</v>
      </c>
      <c r="I1325">
        <v>0</v>
      </c>
      <c r="J1325">
        <v>2.33</v>
      </c>
      <c r="K1325" t="s">
        <v>1683</v>
      </c>
    </row>
    <row r="1326" outlineLevel="2" spans="1:11">
      <c r="A1326">
        <v>26</v>
      </c>
      <c r="B1326" t="s">
        <v>1681</v>
      </c>
      <c r="C1326" t="s">
        <v>806</v>
      </c>
      <c r="D1326" t="s">
        <v>1682</v>
      </c>
      <c r="E1326">
        <v>3468.65</v>
      </c>
      <c r="F1326">
        <v>193.9</v>
      </c>
      <c r="G1326">
        <v>0.012</v>
      </c>
      <c r="H1326">
        <v>2.33</v>
      </c>
      <c r="I1326">
        <v>0</v>
      </c>
      <c r="J1326">
        <v>2.33</v>
      </c>
      <c r="K1326" t="s">
        <v>1683</v>
      </c>
    </row>
    <row r="1327" outlineLevel="1" spans="1:11">
      <c r="B1327" s="131" t="s">
        <v>1684</v>
      </c>
      <c r="J1327">
        <f>SUBTOTAL(9,J1321:J1326)</f>
        <v>13.98</v>
      </c>
      <c r="K1327">
        <f>SUBTOTAL(9,K1321:K1326)</f>
        <v>0</v>
      </c>
    </row>
    <row r="1328" outlineLevel="2" spans="1:11">
      <c r="A1328">
        <v>191</v>
      </c>
      <c r="B1328" t="s">
        <v>218</v>
      </c>
      <c r="C1328" t="s">
        <v>806</v>
      </c>
      <c r="D1328" t="s">
        <v>219</v>
      </c>
      <c r="E1328">
        <v>3235.74</v>
      </c>
      <c r="F1328">
        <v>3920.55</v>
      </c>
      <c r="G1328">
        <v>0.006</v>
      </c>
      <c r="H1328">
        <v>23.52</v>
      </c>
      <c r="I1328">
        <v>0</v>
      </c>
      <c r="J1328">
        <v>23.52</v>
      </c>
      <c r="K1328" t="s">
        <v>1685</v>
      </c>
    </row>
    <row r="1329" outlineLevel="2" spans="1:11">
      <c r="A1329">
        <v>158</v>
      </c>
      <c r="B1329" t="s">
        <v>218</v>
      </c>
      <c r="C1329" t="s">
        <v>806</v>
      </c>
      <c r="D1329" t="s">
        <v>219</v>
      </c>
      <c r="E1329">
        <v>3235.74</v>
      </c>
      <c r="F1329">
        <v>3920.55</v>
      </c>
      <c r="G1329">
        <v>0.006</v>
      </c>
      <c r="H1329">
        <v>23.52</v>
      </c>
      <c r="I1329">
        <v>0</v>
      </c>
      <c r="J1329">
        <v>23.52</v>
      </c>
      <c r="K1329" t="s">
        <v>1685</v>
      </c>
    </row>
    <row r="1330" outlineLevel="2" spans="1:11">
      <c r="A1330">
        <v>96</v>
      </c>
      <c r="B1330" t="s">
        <v>218</v>
      </c>
      <c r="C1330" t="s">
        <v>806</v>
      </c>
      <c r="D1330" t="s">
        <v>219</v>
      </c>
      <c r="E1330">
        <v>3235.74</v>
      </c>
      <c r="F1330">
        <v>3920.55</v>
      </c>
      <c r="G1330">
        <v>0.006</v>
      </c>
      <c r="H1330">
        <v>23.52</v>
      </c>
      <c r="I1330">
        <v>0</v>
      </c>
      <c r="J1330">
        <v>23.52</v>
      </c>
      <c r="K1330" t="s">
        <v>1685</v>
      </c>
    </row>
    <row r="1331" outlineLevel="1" spans="1:11">
      <c r="B1331" s="131" t="s">
        <v>1686</v>
      </c>
      <c r="J1331">
        <f>SUBTOTAL(9,J1328:J1330)</f>
        <v>70.56</v>
      </c>
      <c r="K1331">
        <f>SUBTOTAL(9,K1328:K1330)</f>
        <v>0</v>
      </c>
    </row>
    <row r="1332" outlineLevel="2" spans="1:11">
      <c r="A1332">
        <v>13</v>
      </c>
      <c r="B1332" t="s">
        <v>1687</v>
      </c>
      <c r="C1332" t="s">
        <v>806</v>
      </c>
      <c r="D1332" t="s">
        <v>1688</v>
      </c>
      <c r="E1332">
        <v>2500</v>
      </c>
      <c r="F1332">
        <v>193.9</v>
      </c>
      <c r="G1332">
        <v>0.012</v>
      </c>
      <c r="H1332">
        <v>2.33</v>
      </c>
      <c r="I1332">
        <v>0</v>
      </c>
      <c r="J1332">
        <v>2.33</v>
      </c>
      <c r="K1332" t="s">
        <v>1689</v>
      </c>
    </row>
    <row r="1333" outlineLevel="1" spans="1:11">
      <c r="B1333" s="131" t="s">
        <v>1690</v>
      </c>
      <c r="J1333">
        <f>SUBTOTAL(9,J1332)</f>
        <v>2.33</v>
      </c>
      <c r="K1333">
        <f>SUBTOTAL(9,K1332)</f>
        <v>0</v>
      </c>
    </row>
    <row r="1334" outlineLevel="2" spans="1:11">
      <c r="A1334">
        <v>224</v>
      </c>
      <c r="B1334" t="s">
        <v>372</v>
      </c>
      <c r="C1334" t="s">
        <v>806</v>
      </c>
      <c r="D1334" t="s">
        <v>373</v>
      </c>
      <c r="E1334">
        <v>3111.9</v>
      </c>
      <c r="F1334">
        <v>3920.55</v>
      </c>
      <c r="G1334">
        <v>0.006</v>
      </c>
      <c r="H1334">
        <v>23.52</v>
      </c>
      <c r="I1334">
        <v>0</v>
      </c>
      <c r="J1334">
        <v>23.52</v>
      </c>
      <c r="K1334" t="s">
        <v>1691</v>
      </c>
    </row>
    <row r="1335" outlineLevel="2" spans="1:11">
      <c r="A1335">
        <v>52</v>
      </c>
      <c r="B1335" t="s">
        <v>372</v>
      </c>
      <c r="C1335" t="s">
        <v>806</v>
      </c>
      <c r="D1335" t="s">
        <v>373</v>
      </c>
      <c r="E1335">
        <v>3111.9</v>
      </c>
      <c r="F1335">
        <v>3920.55</v>
      </c>
      <c r="G1335">
        <v>0.006</v>
      </c>
      <c r="H1335">
        <v>23.52</v>
      </c>
      <c r="I1335">
        <v>0</v>
      </c>
      <c r="J1335">
        <v>23.52</v>
      </c>
      <c r="K1335" t="s">
        <v>1691</v>
      </c>
    </row>
    <row r="1336" outlineLevel="2" spans="1:11">
      <c r="A1336">
        <v>167</v>
      </c>
      <c r="B1336" t="s">
        <v>372</v>
      </c>
      <c r="C1336" t="s">
        <v>806</v>
      </c>
      <c r="D1336" t="s">
        <v>373</v>
      </c>
      <c r="E1336">
        <v>3111.9</v>
      </c>
      <c r="F1336">
        <v>3920.55</v>
      </c>
      <c r="G1336">
        <v>0.006</v>
      </c>
      <c r="H1336">
        <v>23.52</v>
      </c>
      <c r="I1336">
        <v>0</v>
      </c>
      <c r="J1336">
        <v>23.52</v>
      </c>
      <c r="K1336" t="s">
        <v>1691</v>
      </c>
    </row>
    <row r="1337" outlineLevel="1" spans="1:11">
      <c r="B1337" s="131" t="s">
        <v>1692</v>
      </c>
      <c r="J1337">
        <f>SUBTOTAL(9,J1334:J1336)</f>
        <v>70.56</v>
      </c>
      <c r="K1337">
        <f>SUBTOTAL(9,K1334:K1336)</f>
        <v>0</v>
      </c>
    </row>
    <row r="1338" outlineLevel="2" spans="1:11">
      <c r="A1338">
        <v>35</v>
      </c>
      <c r="B1338" t="s">
        <v>1693</v>
      </c>
      <c r="C1338" t="s">
        <v>806</v>
      </c>
      <c r="D1338" t="s">
        <v>1694</v>
      </c>
      <c r="E1338">
        <v>3472.69</v>
      </c>
      <c r="F1338">
        <v>193.9</v>
      </c>
      <c r="G1338">
        <v>0.012</v>
      </c>
      <c r="H1338">
        <v>2.33</v>
      </c>
      <c r="I1338">
        <v>0</v>
      </c>
      <c r="J1338">
        <v>2.33</v>
      </c>
      <c r="K1338" t="s">
        <v>1695</v>
      </c>
    </row>
    <row r="1339" outlineLevel="2" spans="1:11">
      <c r="A1339">
        <v>59</v>
      </c>
      <c r="B1339" t="s">
        <v>1693</v>
      </c>
      <c r="C1339" t="s">
        <v>806</v>
      </c>
      <c r="D1339" t="s">
        <v>1694</v>
      </c>
      <c r="E1339">
        <v>3472.69</v>
      </c>
      <c r="F1339">
        <v>193.9</v>
      </c>
      <c r="G1339">
        <v>0.012</v>
      </c>
      <c r="H1339">
        <v>2.33</v>
      </c>
      <c r="I1339">
        <v>0</v>
      </c>
      <c r="J1339">
        <v>2.33</v>
      </c>
      <c r="K1339" t="s">
        <v>1695</v>
      </c>
    </row>
    <row r="1340" outlineLevel="2" spans="1:11">
      <c r="A1340">
        <v>12</v>
      </c>
      <c r="B1340" t="s">
        <v>1693</v>
      </c>
      <c r="C1340" t="s">
        <v>806</v>
      </c>
      <c r="D1340" t="s">
        <v>1694</v>
      </c>
      <c r="E1340">
        <v>3472.69</v>
      </c>
      <c r="F1340">
        <v>193.9</v>
      </c>
      <c r="G1340">
        <v>0.012</v>
      </c>
      <c r="H1340">
        <v>2.33</v>
      </c>
      <c r="I1340">
        <v>0</v>
      </c>
      <c r="J1340">
        <v>2.33</v>
      </c>
      <c r="K1340" t="s">
        <v>1695</v>
      </c>
    </row>
    <row r="1341" outlineLevel="1" spans="1:11">
      <c r="B1341" s="131" t="s">
        <v>1696</v>
      </c>
      <c r="J1341">
        <f>SUBTOTAL(9,J1338:J1340)</f>
        <v>6.99</v>
      </c>
      <c r="K1341">
        <f>SUBTOTAL(9,K1338:K1340)</f>
        <v>0</v>
      </c>
    </row>
    <row r="1342" outlineLevel="2" spans="1:11">
      <c r="A1342">
        <v>61</v>
      </c>
      <c r="B1342" t="s">
        <v>1697</v>
      </c>
      <c r="C1342" t="s">
        <v>806</v>
      </c>
      <c r="D1342" t="s">
        <v>1698</v>
      </c>
      <c r="E1342">
        <v>3471.83</v>
      </c>
      <c r="F1342">
        <v>193.9</v>
      </c>
      <c r="G1342">
        <v>0.012</v>
      </c>
      <c r="H1342">
        <v>2.33</v>
      </c>
      <c r="I1342">
        <v>0</v>
      </c>
      <c r="J1342">
        <v>2.33</v>
      </c>
      <c r="K1342" t="s">
        <v>1699</v>
      </c>
    </row>
    <row r="1343" outlineLevel="2" spans="1:11">
      <c r="A1343">
        <v>61</v>
      </c>
      <c r="B1343" t="s">
        <v>1697</v>
      </c>
      <c r="C1343" t="s">
        <v>806</v>
      </c>
      <c r="D1343" t="s">
        <v>1698</v>
      </c>
      <c r="E1343">
        <v>3471.83</v>
      </c>
      <c r="F1343">
        <v>193.9</v>
      </c>
      <c r="G1343">
        <v>0.012</v>
      </c>
      <c r="H1343">
        <v>2.33</v>
      </c>
      <c r="I1343">
        <v>0</v>
      </c>
      <c r="J1343">
        <v>2.33</v>
      </c>
      <c r="K1343" t="s">
        <v>1699</v>
      </c>
    </row>
    <row r="1344" outlineLevel="1" spans="1:11">
      <c r="B1344" s="131" t="s">
        <v>1700</v>
      </c>
      <c r="J1344">
        <f>SUBTOTAL(9,J1342:J1343)</f>
        <v>4.66</v>
      </c>
      <c r="K1344">
        <f>SUBTOTAL(9,K1342:K1343)</f>
        <v>0</v>
      </c>
    </row>
    <row r="1345" outlineLevel="2" spans="1:11">
      <c r="A1345">
        <v>8</v>
      </c>
      <c r="B1345" t="s">
        <v>502</v>
      </c>
      <c r="C1345" t="s">
        <v>806</v>
      </c>
      <c r="D1345" t="s">
        <v>503</v>
      </c>
      <c r="E1345">
        <v>3447.03</v>
      </c>
      <c r="F1345">
        <v>3920.55</v>
      </c>
      <c r="G1345">
        <v>0.006</v>
      </c>
      <c r="H1345">
        <v>23.52</v>
      </c>
      <c r="I1345">
        <v>0</v>
      </c>
      <c r="J1345">
        <v>23.52</v>
      </c>
      <c r="K1345" t="s">
        <v>1701</v>
      </c>
    </row>
    <row r="1346" outlineLevel="2" spans="1:11">
      <c r="A1346">
        <v>143</v>
      </c>
      <c r="B1346" t="s">
        <v>502</v>
      </c>
      <c r="C1346" t="s">
        <v>806</v>
      </c>
      <c r="D1346" t="s">
        <v>503</v>
      </c>
      <c r="E1346">
        <v>3447.03</v>
      </c>
      <c r="F1346">
        <v>3920.55</v>
      </c>
      <c r="G1346">
        <v>0.006</v>
      </c>
      <c r="H1346">
        <v>23.52</v>
      </c>
      <c r="I1346">
        <v>0</v>
      </c>
      <c r="J1346">
        <v>23.52</v>
      </c>
      <c r="K1346" t="s">
        <v>1701</v>
      </c>
    </row>
    <row r="1347" outlineLevel="2" spans="1:11">
      <c r="A1347">
        <v>209</v>
      </c>
      <c r="B1347" t="s">
        <v>502</v>
      </c>
      <c r="C1347" t="s">
        <v>806</v>
      </c>
      <c r="D1347" t="s">
        <v>503</v>
      </c>
      <c r="E1347">
        <v>3447.03</v>
      </c>
      <c r="F1347">
        <v>3920.55</v>
      </c>
      <c r="G1347">
        <v>0.006</v>
      </c>
      <c r="H1347">
        <v>23.52</v>
      </c>
      <c r="I1347">
        <v>0</v>
      </c>
      <c r="J1347">
        <v>23.52</v>
      </c>
      <c r="K1347" t="s">
        <v>1701</v>
      </c>
    </row>
    <row r="1348" outlineLevel="1" spans="1:11">
      <c r="B1348" s="131" t="s">
        <v>1702</v>
      </c>
      <c r="J1348">
        <f>SUBTOTAL(9,J1345:J1347)</f>
        <v>70.56</v>
      </c>
      <c r="K1348">
        <f>SUBTOTAL(9,K1345:K1347)</f>
        <v>0</v>
      </c>
    </row>
    <row r="1349" outlineLevel="2" spans="1:11">
      <c r="A1349">
        <v>229</v>
      </c>
      <c r="B1349" t="s">
        <v>596</v>
      </c>
      <c r="C1349" t="s">
        <v>806</v>
      </c>
      <c r="D1349" t="s">
        <v>597</v>
      </c>
      <c r="E1349">
        <v>3115.66</v>
      </c>
      <c r="F1349">
        <v>3920.55</v>
      </c>
      <c r="G1349">
        <v>0.006</v>
      </c>
      <c r="H1349">
        <v>23.52</v>
      </c>
      <c r="I1349">
        <v>0</v>
      </c>
      <c r="J1349">
        <v>23.52</v>
      </c>
      <c r="K1349" t="s">
        <v>1703</v>
      </c>
    </row>
    <row r="1350" outlineLevel="2" spans="1:11">
      <c r="A1350">
        <v>10</v>
      </c>
      <c r="B1350" t="s">
        <v>596</v>
      </c>
      <c r="C1350" t="s">
        <v>806</v>
      </c>
      <c r="D1350" t="s">
        <v>597</v>
      </c>
      <c r="E1350">
        <v>3115.66</v>
      </c>
      <c r="F1350">
        <v>3920.55</v>
      </c>
      <c r="G1350">
        <v>0.006</v>
      </c>
      <c r="H1350">
        <v>23.52</v>
      </c>
      <c r="I1350">
        <v>0</v>
      </c>
      <c r="J1350">
        <v>23.52</v>
      </c>
      <c r="K1350" t="s">
        <v>1703</v>
      </c>
    </row>
    <row r="1351" outlineLevel="2" spans="1:11">
      <c r="A1351">
        <v>2</v>
      </c>
      <c r="B1351" t="s">
        <v>596</v>
      </c>
      <c r="C1351" t="s">
        <v>806</v>
      </c>
      <c r="D1351" t="s">
        <v>597</v>
      </c>
      <c r="E1351">
        <v>3115.66</v>
      </c>
      <c r="F1351">
        <v>3920.55</v>
      </c>
      <c r="G1351">
        <v>0.006</v>
      </c>
      <c r="H1351">
        <v>23.52</v>
      </c>
      <c r="I1351">
        <v>0</v>
      </c>
      <c r="J1351">
        <v>23.52</v>
      </c>
      <c r="K1351" t="s">
        <v>1703</v>
      </c>
    </row>
    <row r="1352" outlineLevel="1" spans="1:11">
      <c r="B1352" s="131" t="s">
        <v>1704</v>
      </c>
      <c r="J1352">
        <f>SUBTOTAL(9,J1349:J1351)</f>
        <v>70.56</v>
      </c>
      <c r="K1352">
        <f>SUBTOTAL(9,K1349:K1351)</f>
        <v>0</v>
      </c>
    </row>
    <row r="1353" outlineLevel="2" spans="1:11">
      <c r="A1353">
        <v>4</v>
      </c>
      <c r="B1353" t="s">
        <v>1705</v>
      </c>
      <c r="C1353" t="s">
        <v>806</v>
      </c>
      <c r="D1353" t="s">
        <v>1706</v>
      </c>
      <c r="E1353">
        <v>2500</v>
      </c>
      <c r="F1353">
        <v>193.9</v>
      </c>
      <c r="G1353">
        <v>0.012</v>
      </c>
      <c r="H1353">
        <v>2.33</v>
      </c>
      <c r="I1353">
        <v>0</v>
      </c>
      <c r="J1353">
        <v>2.33</v>
      </c>
      <c r="K1353" t="s">
        <v>1707</v>
      </c>
    </row>
    <row r="1354" outlineLevel="2" spans="1:11">
      <c r="A1354">
        <v>16</v>
      </c>
      <c r="B1354" t="s">
        <v>1705</v>
      </c>
      <c r="C1354" t="s">
        <v>806</v>
      </c>
      <c r="D1354" t="s">
        <v>1706</v>
      </c>
      <c r="E1354">
        <v>2500</v>
      </c>
      <c r="F1354">
        <v>193.9</v>
      </c>
      <c r="G1354">
        <v>0.012</v>
      </c>
      <c r="H1354">
        <v>2.33</v>
      </c>
      <c r="I1354">
        <v>0</v>
      </c>
      <c r="J1354">
        <v>2.33</v>
      </c>
      <c r="K1354" t="s">
        <v>1707</v>
      </c>
    </row>
    <row r="1355" outlineLevel="2" spans="1:11">
      <c r="A1355">
        <v>26</v>
      </c>
      <c r="B1355" t="s">
        <v>1705</v>
      </c>
      <c r="C1355" t="s">
        <v>806</v>
      </c>
      <c r="D1355" t="s">
        <v>1706</v>
      </c>
      <c r="E1355">
        <v>2500</v>
      </c>
      <c r="F1355">
        <v>193.9</v>
      </c>
      <c r="G1355">
        <v>0.012</v>
      </c>
      <c r="H1355">
        <v>2.33</v>
      </c>
      <c r="I1355">
        <v>0</v>
      </c>
      <c r="J1355">
        <v>2.33</v>
      </c>
      <c r="K1355" t="s">
        <v>1707</v>
      </c>
    </row>
    <row r="1356" outlineLevel="2" spans="1:11">
      <c r="A1356">
        <v>8</v>
      </c>
      <c r="B1356" t="s">
        <v>1705</v>
      </c>
      <c r="C1356" t="s">
        <v>806</v>
      </c>
      <c r="D1356" t="s">
        <v>1706</v>
      </c>
      <c r="E1356">
        <v>2500</v>
      </c>
      <c r="F1356">
        <v>193.9</v>
      </c>
      <c r="G1356">
        <v>0.012</v>
      </c>
      <c r="H1356">
        <v>2.33</v>
      </c>
      <c r="I1356">
        <v>0</v>
      </c>
      <c r="J1356">
        <v>2.33</v>
      </c>
      <c r="K1356" t="s">
        <v>1707</v>
      </c>
    </row>
    <row r="1357" outlineLevel="2" spans="1:11">
      <c r="A1357">
        <v>1</v>
      </c>
      <c r="B1357" t="s">
        <v>1705</v>
      </c>
      <c r="C1357" t="s">
        <v>806</v>
      </c>
      <c r="D1357" t="s">
        <v>1706</v>
      </c>
      <c r="E1357">
        <v>2500</v>
      </c>
      <c r="F1357">
        <v>193.9</v>
      </c>
      <c r="G1357">
        <v>0.012</v>
      </c>
      <c r="H1357">
        <v>2.33</v>
      </c>
      <c r="I1357">
        <v>0</v>
      </c>
      <c r="J1357">
        <v>2.33</v>
      </c>
      <c r="K1357" t="s">
        <v>1707</v>
      </c>
    </row>
    <row r="1358" outlineLevel="2" spans="1:11">
      <c r="A1358">
        <v>16</v>
      </c>
      <c r="B1358" t="s">
        <v>1705</v>
      </c>
      <c r="C1358" t="s">
        <v>806</v>
      </c>
      <c r="D1358" t="s">
        <v>1706</v>
      </c>
      <c r="E1358">
        <v>2500</v>
      </c>
      <c r="F1358">
        <v>193.9</v>
      </c>
      <c r="G1358">
        <v>0.012</v>
      </c>
      <c r="H1358">
        <v>2.33</v>
      </c>
      <c r="I1358">
        <v>0</v>
      </c>
      <c r="J1358">
        <v>2.33</v>
      </c>
      <c r="K1358" t="s">
        <v>1707</v>
      </c>
    </row>
    <row r="1359" outlineLevel="2" spans="1:11">
      <c r="A1359">
        <v>9</v>
      </c>
      <c r="B1359" t="s">
        <v>1705</v>
      </c>
      <c r="C1359" t="s">
        <v>806</v>
      </c>
      <c r="D1359" t="s">
        <v>1706</v>
      </c>
      <c r="E1359">
        <v>2500</v>
      </c>
      <c r="F1359">
        <v>193.9</v>
      </c>
      <c r="G1359">
        <v>0.012</v>
      </c>
      <c r="H1359">
        <v>2.33</v>
      </c>
      <c r="I1359">
        <v>0</v>
      </c>
      <c r="J1359">
        <v>2.33</v>
      </c>
      <c r="K1359" t="s">
        <v>1707</v>
      </c>
    </row>
    <row r="1360" outlineLevel="1" spans="1:11">
      <c r="B1360" s="131" t="s">
        <v>1708</v>
      </c>
      <c r="J1360">
        <f>SUBTOTAL(9,J1353:J1359)</f>
        <v>16.31</v>
      </c>
      <c r="K1360">
        <f>SUBTOTAL(9,K1353:K1359)</f>
        <v>0</v>
      </c>
    </row>
    <row r="1361" outlineLevel="2" spans="1:11">
      <c r="A1361">
        <v>7</v>
      </c>
      <c r="B1361" t="s">
        <v>164</v>
      </c>
      <c r="C1361" t="s">
        <v>806</v>
      </c>
      <c r="D1361" t="s">
        <v>165</v>
      </c>
      <c r="E1361">
        <v>3236.95</v>
      </c>
      <c r="F1361">
        <v>3920.55</v>
      </c>
      <c r="G1361">
        <v>0.006</v>
      </c>
      <c r="H1361">
        <v>23.52</v>
      </c>
      <c r="I1361">
        <v>0</v>
      </c>
      <c r="J1361">
        <v>23.52</v>
      </c>
      <c r="K1361" t="s">
        <v>1709</v>
      </c>
    </row>
    <row r="1362" outlineLevel="2" spans="1:11">
      <c r="A1362">
        <v>6</v>
      </c>
      <c r="B1362" t="s">
        <v>164</v>
      </c>
      <c r="C1362" t="s">
        <v>806</v>
      </c>
      <c r="D1362" t="s">
        <v>165</v>
      </c>
      <c r="E1362">
        <v>3236.95</v>
      </c>
      <c r="F1362">
        <v>3920.55</v>
      </c>
      <c r="G1362">
        <v>0.006</v>
      </c>
      <c r="H1362">
        <v>23.52</v>
      </c>
      <c r="I1362">
        <v>0</v>
      </c>
      <c r="J1362">
        <v>23.52</v>
      </c>
      <c r="K1362" t="s">
        <v>1709</v>
      </c>
    </row>
    <row r="1363" outlineLevel="2" spans="1:11">
      <c r="A1363">
        <v>177</v>
      </c>
      <c r="B1363" t="s">
        <v>164</v>
      </c>
      <c r="C1363" t="s">
        <v>806</v>
      </c>
      <c r="D1363" t="s">
        <v>165</v>
      </c>
      <c r="E1363">
        <v>3236.95</v>
      </c>
      <c r="F1363">
        <v>3920.55</v>
      </c>
      <c r="G1363">
        <v>0.006</v>
      </c>
      <c r="H1363">
        <v>23.52</v>
      </c>
      <c r="I1363">
        <v>0</v>
      </c>
      <c r="J1363">
        <v>23.52</v>
      </c>
      <c r="K1363" t="s">
        <v>1709</v>
      </c>
    </row>
    <row r="1364" outlineLevel="1" spans="1:11">
      <c r="B1364" s="131" t="s">
        <v>1710</v>
      </c>
      <c r="J1364">
        <f>SUBTOTAL(9,J1361:J1363)</f>
        <v>70.56</v>
      </c>
      <c r="K1364">
        <f>SUBTOTAL(9,K1361:K1363)</f>
        <v>0</v>
      </c>
    </row>
    <row r="1365" outlineLevel="2" spans="1:11">
      <c r="A1365">
        <v>233</v>
      </c>
      <c r="B1365" t="s">
        <v>610</v>
      </c>
      <c r="C1365" t="s">
        <v>806</v>
      </c>
      <c r="D1365" t="s">
        <v>611</v>
      </c>
      <c r="E1365">
        <v>3303.17</v>
      </c>
      <c r="F1365">
        <v>3920.55</v>
      </c>
      <c r="G1365">
        <v>0.006</v>
      </c>
      <c r="H1365">
        <v>23.52</v>
      </c>
      <c r="I1365">
        <v>0</v>
      </c>
      <c r="J1365">
        <v>23.52</v>
      </c>
      <c r="K1365" t="s">
        <v>1711</v>
      </c>
    </row>
    <row r="1366" outlineLevel="2" spans="1:11">
      <c r="A1366">
        <v>89</v>
      </c>
      <c r="B1366" t="s">
        <v>610</v>
      </c>
      <c r="C1366" t="s">
        <v>806</v>
      </c>
      <c r="D1366" t="s">
        <v>611</v>
      </c>
      <c r="E1366">
        <v>3303.17</v>
      </c>
      <c r="F1366">
        <v>3920.55</v>
      </c>
      <c r="G1366">
        <v>0.006</v>
      </c>
      <c r="H1366">
        <v>23.52</v>
      </c>
      <c r="I1366">
        <v>0</v>
      </c>
      <c r="J1366">
        <v>23.52</v>
      </c>
      <c r="K1366" t="s">
        <v>1711</v>
      </c>
    </row>
    <row r="1367" outlineLevel="2" spans="1:11">
      <c r="A1367">
        <v>170</v>
      </c>
      <c r="B1367" t="s">
        <v>610</v>
      </c>
      <c r="C1367" t="s">
        <v>806</v>
      </c>
      <c r="D1367" t="s">
        <v>611</v>
      </c>
      <c r="E1367">
        <v>3303.17</v>
      </c>
      <c r="F1367">
        <v>3920.55</v>
      </c>
      <c r="G1367">
        <v>0.006</v>
      </c>
      <c r="H1367">
        <v>23.52</v>
      </c>
      <c r="I1367">
        <v>0</v>
      </c>
      <c r="J1367">
        <v>23.52</v>
      </c>
      <c r="K1367" t="s">
        <v>1711</v>
      </c>
    </row>
    <row r="1368" outlineLevel="1" spans="1:11">
      <c r="B1368" s="131" t="s">
        <v>1712</v>
      </c>
      <c r="J1368">
        <f>SUBTOTAL(9,J1365:J1367)</f>
        <v>70.56</v>
      </c>
      <c r="K1368">
        <f>SUBTOTAL(9,K1365:K1367)</f>
        <v>0</v>
      </c>
    </row>
    <row r="1369" outlineLevel="2" spans="1:11">
      <c r="A1369">
        <v>23</v>
      </c>
      <c r="B1369" t="s">
        <v>518</v>
      </c>
      <c r="C1369" t="s">
        <v>806</v>
      </c>
      <c r="D1369" t="s">
        <v>519</v>
      </c>
      <c r="E1369">
        <v>3629.96</v>
      </c>
      <c r="F1369">
        <v>3920.55</v>
      </c>
      <c r="G1369">
        <v>0.006</v>
      </c>
      <c r="H1369">
        <v>23.52</v>
      </c>
      <c r="I1369">
        <v>0</v>
      </c>
      <c r="J1369">
        <v>23.52</v>
      </c>
      <c r="K1369" t="s">
        <v>1713</v>
      </c>
    </row>
    <row r="1370" outlineLevel="2" spans="1:11">
      <c r="A1370">
        <v>280</v>
      </c>
      <c r="B1370" t="s">
        <v>518</v>
      </c>
      <c r="C1370" t="s">
        <v>806</v>
      </c>
      <c r="D1370" t="s">
        <v>519</v>
      </c>
      <c r="E1370">
        <v>3629.96</v>
      </c>
      <c r="F1370">
        <v>3920.55</v>
      </c>
      <c r="G1370">
        <v>0.006</v>
      </c>
      <c r="H1370">
        <v>23.52</v>
      </c>
      <c r="I1370">
        <v>0</v>
      </c>
      <c r="J1370">
        <v>23.52</v>
      </c>
      <c r="K1370" t="s">
        <v>1713</v>
      </c>
    </row>
    <row r="1371" outlineLevel="2" spans="1:11">
      <c r="A1371">
        <v>261</v>
      </c>
      <c r="B1371" t="s">
        <v>518</v>
      </c>
      <c r="C1371" t="s">
        <v>806</v>
      </c>
      <c r="D1371" t="s">
        <v>519</v>
      </c>
      <c r="E1371">
        <v>3629.96</v>
      </c>
      <c r="F1371">
        <v>3920.55</v>
      </c>
      <c r="G1371">
        <v>0.006</v>
      </c>
      <c r="H1371">
        <v>23.52</v>
      </c>
      <c r="I1371">
        <v>0</v>
      </c>
      <c r="J1371">
        <v>23.52</v>
      </c>
      <c r="K1371" t="s">
        <v>1713</v>
      </c>
    </row>
    <row r="1372" outlineLevel="1" spans="1:11">
      <c r="B1372" s="131" t="s">
        <v>1714</v>
      </c>
      <c r="J1372">
        <f>SUBTOTAL(9,J1369:J1371)</f>
        <v>70.56</v>
      </c>
      <c r="K1372">
        <f>SUBTOTAL(9,K1369:K1371)</f>
        <v>0</v>
      </c>
    </row>
    <row r="1373" outlineLevel="2" spans="1:11">
      <c r="A1373">
        <v>125</v>
      </c>
      <c r="B1373" t="s">
        <v>134</v>
      </c>
      <c r="C1373" t="s">
        <v>806</v>
      </c>
      <c r="D1373" t="s">
        <v>135</v>
      </c>
      <c r="E1373">
        <v>3145.92</v>
      </c>
      <c r="F1373">
        <v>3920.55</v>
      </c>
      <c r="G1373">
        <v>0.006</v>
      </c>
      <c r="H1373">
        <v>23.52</v>
      </c>
      <c r="I1373">
        <v>0</v>
      </c>
      <c r="J1373">
        <v>23.52</v>
      </c>
      <c r="K1373" t="s">
        <v>1715</v>
      </c>
    </row>
    <row r="1374" outlineLevel="2" spans="1:11">
      <c r="A1374">
        <v>246</v>
      </c>
      <c r="B1374" t="s">
        <v>134</v>
      </c>
      <c r="C1374" t="s">
        <v>806</v>
      </c>
      <c r="D1374" t="s">
        <v>135</v>
      </c>
      <c r="E1374">
        <v>3145.92</v>
      </c>
      <c r="F1374">
        <v>3920.55</v>
      </c>
      <c r="G1374">
        <v>0.006</v>
      </c>
      <c r="H1374">
        <v>23.52</v>
      </c>
      <c r="I1374">
        <v>0</v>
      </c>
      <c r="J1374">
        <v>23.52</v>
      </c>
      <c r="K1374" t="s">
        <v>1715</v>
      </c>
    </row>
    <row r="1375" outlineLevel="2" spans="1:11">
      <c r="A1375">
        <v>259</v>
      </c>
      <c r="B1375" t="s">
        <v>134</v>
      </c>
      <c r="C1375" t="s">
        <v>806</v>
      </c>
      <c r="D1375" t="s">
        <v>135</v>
      </c>
      <c r="E1375">
        <v>3145.92</v>
      </c>
      <c r="F1375">
        <v>3920.55</v>
      </c>
      <c r="G1375">
        <v>0.006</v>
      </c>
      <c r="H1375">
        <v>23.52</v>
      </c>
      <c r="I1375">
        <v>0</v>
      </c>
      <c r="J1375">
        <v>23.52</v>
      </c>
      <c r="K1375" t="s">
        <v>1715</v>
      </c>
    </row>
    <row r="1376" outlineLevel="1" spans="1:11">
      <c r="B1376" s="131" t="s">
        <v>1716</v>
      </c>
      <c r="J1376">
        <f>SUBTOTAL(9,J1373:J1375)</f>
        <v>70.56</v>
      </c>
      <c r="K1376">
        <f>SUBTOTAL(9,K1373:K1375)</f>
        <v>0</v>
      </c>
    </row>
    <row r="1377" outlineLevel="2" spans="1:11">
      <c r="A1377">
        <v>196</v>
      </c>
      <c r="B1377" t="s">
        <v>384</v>
      </c>
      <c r="C1377" t="s">
        <v>806</v>
      </c>
      <c r="D1377" t="s">
        <v>385</v>
      </c>
      <c r="E1377">
        <v>2936.64</v>
      </c>
      <c r="F1377">
        <v>3920.55</v>
      </c>
      <c r="G1377">
        <v>0.006</v>
      </c>
      <c r="H1377">
        <v>23.52</v>
      </c>
      <c r="I1377">
        <v>0</v>
      </c>
      <c r="J1377">
        <v>23.52</v>
      </c>
      <c r="K1377" t="s">
        <v>1717</v>
      </c>
    </row>
    <row r="1378" outlineLevel="2" spans="1:11">
      <c r="A1378">
        <v>64</v>
      </c>
      <c r="B1378" t="s">
        <v>384</v>
      </c>
      <c r="C1378" t="s">
        <v>806</v>
      </c>
      <c r="D1378" t="s">
        <v>385</v>
      </c>
      <c r="E1378">
        <v>2936.64</v>
      </c>
      <c r="F1378">
        <v>3920.55</v>
      </c>
      <c r="G1378">
        <v>0.006</v>
      </c>
      <c r="H1378">
        <v>23.52</v>
      </c>
      <c r="I1378">
        <v>0</v>
      </c>
      <c r="J1378">
        <v>23.52</v>
      </c>
      <c r="K1378" t="s">
        <v>1717</v>
      </c>
    </row>
    <row r="1379" outlineLevel="2" spans="1:11">
      <c r="A1379">
        <v>93</v>
      </c>
      <c r="B1379" t="s">
        <v>384</v>
      </c>
      <c r="C1379" t="s">
        <v>806</v>
      </c>
      <c r="D1379" t="s">
        <v>385</v>
      </c>
      <c r="E1379">
        <v>2936.64</v>
      </c>
      <c r="F1379">
        <v>3920.55</v>
      </c>
      <c r="G1379">
        <v>0.006</v>
      </c>
      <c r="H1379">
        <v>23.52</v>
      </c>
      <c r="I1379">
        <v>0</v>
      </c>
      <c r="J1379">
        <v>23.52</v>
      </c>
      <c r="K1379" t="s">
        <v>1717</v>
      </c>
    </row>
    <row r="1380" outlineLevel="1" spans="1:11">
      <c r="B1380" s="131" t="s">
        <v>1718</v>
      </c>
      <c r="J1380">
        <f>SUBTOTAL(9,J1377:J1379)</f>
        <v>70.56</v>
      </c>
      <c r="K1380">
        <f>SUBTOTAL(9,K1377:K1379)</f>
        <v>0</v>
      </c>
    </row>
    <row r="1381" outlineLevel="2" spans="1:11">
      <c r="A1381">
        <v>1</v>
      </c>
      <c r="B1381" t="s">
        <v>775</v>
      </c>
      <c r="C1381" t="s">
        <v>806</v>
      </c>
      <c r="D1381" t="s">
        <v>776</v>
      </c>
      <c r="E1381">
        <v>2500</v>
      </c>
      <c r="F1381">
        <v>3920.55</v>
      </c>
      <c r="G1381">
        <v>0.006</v>
      </c>
      <c r="H1381">
        <v>23.52</v>
      </c>
      <c r="I1381">
        <v>0</v>
      </c>
      <c r="J1381">
        <v>23.52</v>
      </c>
      <c r="K1381" t="s">
        <v>1719</v>
      </c>
    </row>
    <row r="1382" outlineLevel="1" spans="1:11">
      <c r="B1382" s="131" t="s">
        <v>1720</v>
      </c>
      <c r="J1382">
        <f>SUBTOTAL(9,J1381)</f>
        <v>23.52</v>
      </c>
      <c r="K1382">
        <f>SUBTOTAL(9,K1381)</f>
        <v>0</v>
      </c>
    </row>
    <row r="1383" outlineLevel="2" spans="1:11">
      <c r="A1383">
        <v>193</v>
      </c>
      <c r="B1383" t="s">
        <v>524</v>
      </c>
      <c r="C1383" t="s">
        <v>806</v>
      </c>
      <c r="D1383" t="s">
        <v>525</v>
      </c>
      <c r="E1383">
        <v>3013.2</v>
      </c>
      <c r="F1383">
        <v>3920.55</v>
      </c>
      <c r="G1383">
        <v>0.006</v>
      </c>
      <c r="H1383">
        <v>23.52</v>
      </c>
      <c r="I1383">
        <v>0</v>
      </c>
      <c r="J1383">
        <v>23.52</v>
      </c>
      <c r="K1383" t="s">
        <v>1721</v>
      </c>
    </row>
    <row r="1384" outlineLevel="2" spans="1:11">
      <c r="A1384">
        <v>185</v>
      </c>
      <c r="B1384" t="s">
        <v>524</v>
      </c>
      <c r="C1384" t="s">
        <v>806</v>
      </c>
      <c r="D1384" t="s">
        <v>525</v>
      </c>
      <c r="E1384">
        <v>3013.2</v>
      </c>
      <c r="F1384">
        <v>3920.55</v>
      </c>
      <c r="G1384">
        <v>0.006</v>
      </c>
      <c r="H1384">
        <v>23.52</v>
      </c>
      <c r="I1384">
        <v>0</v>
      </c>
      <c r="J1384">
        <v>23.52</v>
      </c>
      <c r="K1384" t="s">
        <v>1721</v>
      </c>
    </row>
    <row r="1385" outlineLevel="2" spans="1:11">
      <c r="A1385">
        <v>253</v>
      </c>
      <c r="B1385" t="s">
        <v>524</v>
      </c>
      <c r="C1385" t="s">
        <v>806</v>
      </c>
      <c r="D1385" t="s">
        <v>525</v>
      </c>
      <c r="E1385">
        <v>3013.2</v>
      </c>
      <c r="F1385">
        <v>3920.55</v>
      </c>
      <c r="G1385">
        <v>0.006</v>
      </c>
      <c r="H1385">
        <v>23.52</v>
      </c>
      <c r="I1385">
        <v>0</v>
      </c>
      <c r="J1385">
        <v>23.52</v>
      </c>
      <c r="K1385" t="s">
        <v>1721</v>
      </c>
    </row>
    <row r="1386" outlineLevel="1" spans="1:11">
      <c r="B1386" s="131" t="s">
        <v>1722</v>
      </c>
      <c r="J1386">
        <f>SUBTOTAL(9,J1383:J1385)</f>
        <v>70.56</v>
      </c>
      <c r="K1386">
        <f>SUBTOTAL(9,K1383:K1385)</f>
        <v>0</v>
      </c>
    </row>
    <row r="1387" outlineLevel="2" spans="1:11">
      <c r="A1387">
        <v>3</v>
      </c>
      <c r="B1387" t="s">
        <v>1723</v>
      </c>
      <c r="C1387" t="s">
        <v>806</v>
      </c>
      <c r="D1387" t="s">
        <v>1724</v>
      </c>
      <c r="E1387">
        <v>2500</v>
      </c>
      <c r="F1387">
        <v>193.9</v>
      </c>
      <c r="G1387">
        <v>0.012</v>
      </c>
      <c r="H1387">
        <v>2.33</v>
      </c>
      <c r="I1387">
        <v>0</v>
      </c>
      <c r="J1387">
        <v>2.33</v>
      </c>
      <c r="K1387" t="s">
        <v>1725</v>
      </c>
    </row>
    <row r="1388" outlineLevel="2" spans="1:11">
      <c r="A1388">
        <v>28</v>
      </c>
      <c r="B1388" t="s">
        <v>1723</v>
      </c>
      <c r="C1388" t="s">
        <v>806</v>
      </c>
      <c r="D1388" t="s">
        <v>1724</v>
      </c>
      <c r="E1388">
        <v>2500</v>
      </c>
      <c r="F1388">
        <v>193.9</v>
      </c>
      <c r="G1388">
        <v>0.012</v>
      </c>
      <c r="H1388">
        <v>2.33</v>
      </c>
      <c r="I1388">
        <v>0</v>
      </c>
      <c r="J1388">
        <v>2.33</v>
      </c>
      <c r="K1388" t="s">
        <v>1725</v>
      </c>
    </row>
    <row r="1389" outlineLevel="2" spans="1:11">
      <c r="A1389">
        <v>17</v>
      </c>
      <c r="B1389" t="s">
        <v>1723</v>
      </c>
      <c r="C1389" t="s">
        <v>806</v>
      </c>
      <c r="D1389" t="s">
        <v>1724</v>
      </c>
      <c r="E1389">
        <v>2500</v>
      </c>
      <c r="F1389">
        <v>193.9</v>
      </c>
      <c r="G1389">
        <v>0.012</v>
      </c>
      <c r="H1389">
        <v>2.33</v>
      </c>
      <c r="I1389">
        <v>0</v>
      </c>
      <c r="J1389">
        <v>2.33</v>
      </c>
      <c r="K1389" t="s">
        <v>1725</v>
      </c>
    </row>
    <row r="1390" outlineLevel="1" spans="1:11">
      <c r="B1390" s="131" t="s">
        <v>1726</v>
      </c>
      <c r="J1390">
        <f>SUBTOTAL(9,J1387:J1389)</f>
        <v>6.99</v>
      </c>
      <c r="K1390">
        <f>SUBTOTAL(9,K1387:K1389)</f>
        <v>0</v>
      </c>
    </row>
    <row r="1391" outlineLevel="2" spans="1:11">
      <c r="A1391">
        <v>276</v>
      </c>
      <c r="B1391" t="s">
        <v>374</v>
      </c>
      <c r="C1391" t="s">
        <v>806</v>
      </c>
      <c r="D1391" t="s">
        <v>375</v>
      </c>
      <c r="E1391">
        <v>2664.94</v>
      </c>
      <c r="F1391">
        <v>3920.55</v>
      </c>
      <c r="G1391">
        <v>0.006</v>
      </c>
      <c r="H1391">
        <v>23.52</v>
      </c>
      <c r="I1391">
        <v>0</v>
      </c>
      <c r="J1391">
        <v>23.52</v>
      </c>
      <c r="K1391" t="s">
        <v>1727</v>
      </c>
    </row>
    <row r="1392" outlineLevel="2" spans="1:11">
      <c r="A1392">
        <v>283</v>
      </c>
      <c r="B1392" t="s">
        <v>374</v>
      </c>
      <c r="C1392" t="s">
        <v>806</v>
      </c>
      <c r="D1392" t="s">
        <v>375</v>
      </c>
      <c r="E1392">
        <v>2664.94</v>
      </c>
      <c r="F1392">
        <v>3920.55</v>
      </c>
      <c r="G1392">
        <v>0.006</v>
      </c>
      <c r="H1392">
        <v>23.52</v>
      </c>
      <c r="I1392">
        <v>0</v>
      </c>
      <c r="J1392">
        <v>23.52</v>
      </c>
      <c r="K1392" t="s">
        <v>1727</v>
      </c>
    </row>
    <row r="1393" outlineLevel="2" spans="1:11">
      <c r="A1393">
        <v>277</v>
      </c>
      <c r="B1393" t="s">
        <v>374</v>
      </c>
      <c r="C1393" t="s">
        <v>806</v>
      </c>
      <c r="D1393" t="s">
        <v>375</v>
      </c>
      <c r="E1393">
        <v>2664.94</v>
      </c>
      <c r="F1393">
        <v>3920.55</v>
      </c>
      <c r="G1393">
        <v>0.006</v>
      </c>
      <c r="H1393">
        <v>23.52</v>
      </c>
      <c r="I1393">
        <v>0</v>
      </c>
      <c r="J1393">
        <v>23.52</v>
      </c>
      <c r="K1393" t="s">
        <v>1727</v>
      </c>
    </row>
    <row r="1394" outlineLevel="1" spans="1:11">
      <c r="B1394" s="131" t="s">
        <v>1728</v>
      </c>
      <c r="J1394">
        <f>SUBTOTAL(9,J1391:J1393)</f>
        <v>70.56</v>
      </c>
      <c r="K1394">
        <f>SUBTOTAL(9,K1391:K1393)</f>
        <v>0</v>
      </c>
    </row>
    <row r="1395" outlineLevel="2" spans="1:11">
      <c r="A1395">
        <v>128</v>
      </c>
      <c r="B1395" t="s">
        <v>429</v>
      </c>
      <c r="C1395" t="s">
        <v>806</v>
      </c>
      <c r="D1395" t="s">
        <v>430</v>
      </c>
      <c r="E1395">
        <v>3505.85</v>
      </c>
      <c r="F1395">
        <v>3920.55</v>
      </c>
      <c r="G1395">
        <v>0.006</v>
      </c>
      <c r="H1395">
        <v>23.52</v>
      </c>
      <c r="I1395">
        <v>0</v>
      </c>
      <c r="J1395">
        <v>23.52</v>
      </c>
      <c r="K1395" t="s">
        <v>1729</v>
      </c>
    </row>
    <row r="1396" outlineLevel="2" spans="1:11">
      <c r="A1396">
        <v>115</v>
      </c>
      <c r="B1396" t="s">
        <v>429</v>
      </c>
      <c r="C1396" t="s">
        <v>806</v>
      </c>
      <c r="D1396" t="s">
        <v>430</v>
      </c>
      <c r="E1396">
        <v>3505.85</v>
      </c>
      <c r="F1396">
        <v>3920.55</v>
      </c>
      <c r="G1396">
        <v>0.006</v>
      </c>
      <c r="H1396">
        <v>23.52</v>
      </c>
      <c r="I1396">
        <v>0</v>
      </c>
      <c r="J1396">
        <v>23.52</v>
      </c>
      <c r="K1396" t="s">
        <v>1729</v>
      </c>
    </row>
    <row r="1397" outlineLevel="2" spans="1:11">
      <c r="A1397">
        <v>283</v>
      </c>
      <c r="B1397" t="s">
        <v>429</v>
      </c>
      <c r="C1397" t="s">
        <v>806</v>
      </c>
      <c r="D1397" t="s">
        <v>430</v>
      </c>
      <c r="E1397">
        <v>3505.85</v>
      </c>
      <c r="F1397">
        <v>3920.55</v>
      </c>
      <c r="G1397">
        <v>0.006</v>
      </c>
      <c r="H1397">
        <v>23.52</v>
      </c>
      <c r="I1397">
        <v>0</v>
      </c>
      <c r="J1397">
        <v>23.52</v>
      </c>
      <c r="K1397" t="s">
        <v>1729</v>
      </c>
    </row>
    <row r="1398" outlineLevel="1" spans="1:11">
      <c r="B1398" s="131" t="s">
        <v>1730</v>
      </c>
      <c r="J1398">
        <f>SUBTOTAL(9,J1395:J1397)</f>
        <v>70.56</v>
      </c>
      <c r="K1398">
        <f>SUBTOTAL(9,K1395:K1397)</f>
        <v>0</v>
      </c>
    </row>
    <row r="1399" outlineLevel="2" spans="1:11">
      <c r="A1399">
        <v>158</v>
      </c>
      <c r="B1399" t="s">
        <v>388</v>
      </c>
      <c r="C1399" t="s">
        <v>806</v>
      </c>
      <c r="D1399" t="s">
        <v>389</v>
      </c>
      <c r="E1399">
        <v>2881.96</v>
      </c>
      <c r="F1399">
        <v>3920.55</v>
      </c>
      <c r="G1399">
        <v>0.006</v>
      </c>
      <c r="H1399">
        <v>23.52</v>
      </c>
      <c r="I1399">
        <v>0</v>
      </c>
      <c r="J1399">
        <v>23.52</v>
      </c>
      <c r="K1399" t="s">
        <v>1731</v>
      </c>
    </row>
    <row r="1400" outlineLevel="2" spans="1:11">
      <c r="A1400">
        <v>33</v>
      </c>
      <c r="B1400" t="s">
        <v>388</v>
      </c>
      <c r="C1400" t="s">
        <v>806</v>
      </c>
      <c r="D1400" t="s">
        <v>389</v>
      </c>
      <c r="E1400">
        <v>2881.96</v>
      </c>
      <c r="F1400">
        <v>3920.55</v>
      </c>
      <c r="G1400">
        <v>0.006</v>
      </c>
      <c r="H1400">
        <v>23.52</v>
      </c>
      <c r="I1400">
        <v>0</v>
      </c>
      <c r="J1400">
        <v>23.52</v>
      </c>
      <c r="K1400" t="s">
        <v>1731</v>
      </c>
    </row>
    <row r="1401" outlineLevel="2" spans="1:11">
      <c r="A1401">
        <v>43</v>
      </c>
      <c r="B1401" t="s">
        <v>388</v>
      </c>
      <c r="C1401" t="s">
        <v>806</v>
      </c>
      <c r="D1401" t="s">
        <v>389</v>
      </c>
      <c r="E1401">
        <v>2881.96</v>
      </c>
      <c r="F1401">
        <v>3920.55</v>
      </c>
      <c r="G1401">
        <v>0.006</v>
      </c>
      <c r="H1401">
        <v>23.52</v>
      </c>
      <c r="I1401">
        <v>0</v>
      </c>
      <c r="J1401">
        <v>23.52</v>
      </c>
      <c r="K1401" t="s">
        <v>1731</v>
      </c>
    </row>
    <row r="1402" outlineLevel="1" spans="1:11">
      <c r="B1402" s="131" t="s">
        <v>1732</v>
      </c>
      <c r="J1402">
        <f>SUBTOTAL(9,J1399:J1401)</f>
        <v>70.56</v>
      </c>
      <c r="K1402">
        <f>SUBTOTAL(9,K1399:K1401)</f>
        <v>0</v>
      </c>
    </row>
    <row r="1403" outlineLevel="2" spans="1:11">
      <c r="A1403">
        <v>222</v>
      </c>
      <c r="B1403" t="s">
        <v>706</v>
      </c>
      <c r="C1403" t="s">
        <v>806</v>
      </c>
      <c r="D1403" t="s">
        <v>707</v>
      </c>
      <c r="E1403">
        <v>3233.9</v>
      </c>
      <c r="F1403">
        <v>3920.55</v>
      </c>
      <c r="G1403">
        <v>0.006</v>
      </c>
      <c r="H1403">
        <v>23.52</v>
      </c>
      <c r="I1403">
        <v>0</v>
      </c>
      <c r="J1403">
        <v>23.52</v>
      </c>
      <c r="K1403" t="s">
        <v>1733</v>
      </c>
    </row>
    <row r="1404" outlineLevel="2" spans="1:11">
      <c r="A1404">
        <v>53</v>
      </c>
      <c r="B1404" t="s">
        <v>706</v>
      </c>
      <c r="C1404" t="s">
        <v>806</v>
      </c>
      <c r="D1404" t="s">
        <v>707</v>
      </c>
      <c r="E1404">
        <v>3233.9</v>
      </c>
      <c r="F1404">
        <v>3920.55</v>
      </c>
      <c r="G1404">
        <v>0.006</v>
      </c>
      <c r="H1404">
        <v>23.52</v>
      </c>
      <c r="I1404">
        <v>0</v>
      </c>
      <c r="J1404">
        <v>23.52</v>
      </c>
      <c r="K1404" t="s">
        <v>1733</v>
      </c>
    </row>
    <row r="1405" outlineLevel="2" spans="1:11">
      <c r="A1405">
        <v>159</v>
      </c>
      <c r="B1405" t="s">
        <v>706</v>
      </c>
      <c r="C1405" t="s">
        <v>806</v>
      </c>
      <c r="D1405" t="s">
        <v>707</v>
      </c>
      <c r="E1405">
        <v>3233.9</v>
      </c>
      <c r="F1405">
        <v>3920.55</v>
      </c>
      <c r="G1405">
        <v>0.006</v>
      </c>
      <c r="H1405">
        <v>23.52</v>
      </c>
      <c r="I1405">
        <v>0</v>
      </c>
      <c r="J1405">
        <v>23.52</v>
      </c>
      <c r="K1405" t="s">
        <v>1733</v>
      </c>
    </row>
    <row r="1406" outlineLevel="1" spans="1:11">
      <c r="B1406" s="131" t="s">
        <v>1734</v>
      </c>
      <c r="J1406">
        <f>SUBTOTAL(9,J1403:J1405)</f>
        <v>70.56</v>
      </c>
      <c r="K1406">
        <f>SUBTOTAL(9,K1403:K1405)</f>
        <v>0</v>
      </c>
    </row>
    <row r="1407" outlineLevel="2" spans="1:11">
      <c r="A1407">
        <v>179</v>
      </c>
      <c r="B1407" t="s">
        <v>435</v>
      </c>
      <c r="C1407" t="s">
        <v>806</v>
      </c>
      <c r="D1407" t="s">
        <v>436</v>
      </c>
      <c r="E1407">
        <v>2830.12</v>
      </c>
      <c r="F1407">
        <v>3920.55</v>
      </c>
      <c r="G1407">
        <v>0.006</v>
      </c>
      <c r="H1407">
        <v>23.52</v>
      </c>
      <c r="I1407">
        <v>0</v>
      </c>
      <c r="J1407">
        <v>23.52</v>
      </c>
      <c r="K1407" t="s">
        <v>1735</v>
      </c>
    </row>
    <row r="1408" outlineLevel="2" spans="1:11">
      <c r="A1408">
        <v>101</v>
      </c>
      <c r="B1408" t="s">
        <v>435</v>
      </c>
      <c r="C1408" t="s">
        <v>806</v>
      </c>
      <c r="D1408" t="s">
        <v>436</v>
      </c>
      <c r="E1408">
        <v>2830.12</v>
      </c>
      <c r="F1408">
        <v>3920.55</v>
      </c>
      <c r="G1408">
        <v>0.006</v>
      </c>
      <c r="H1408">
        <v>23.52</v>
      </c>
      <c r="I1408">
        <v>0</v>
      </c>
      <c r="J1408">
        <v>23.52</v>
      </c>
      <c r="K1408" t="s">
        <v>1735</v>
      </c>
    </row>
    <row r="1409" outlineLevel="2" spans="1:11">
      <c r="A1409">
        <v>130</v>
      </c>
      <c r="B1409" t="s">
        <v>435</v>
      </c>
      <c r="C1409" t="s">
        <v>806</v>
      </c>
      <c r="D1409" t="s">
        <v>436</v>
      </c>
      <c r="E1409">
        <v>2830.12</v>
      </c>
      <c r="F1409">
        <v>3920.55</v>
      </c>
      <c r="G1409">
        <v>0.006</v>
      </c>
      <c r="H1409">
        <v>23.52</v>
      </c>
      <c r="I1409">
        <v>0</v>
      </c>
      <c r="J1409">
        <v>23.52</v>
      </c>
      <c r="K1409" t="s">
        <v>1735</v>
      </c>
    </row>
    <row r="1410" outlineLevel="1" spans="1:11">
      <c r="B1410" s="131" t="s">
        <v>1736</v>
      </c>
      <c r="J1410">
        <f>SUBTOTAL(9,J1407:J1409)</f>
        <v>70.56</v>
      </c>
      <c r="K1410">
        <f>SUBTOTAL(9,K1407:K1409)</f>
        <v>0</v>
      </c>
    </row>
    <row r="1411" outlineLevel="2" spans="1:11">
      <c r="A1411">
        <v>71</v>
      </c>
      <c r="B1411" t="s">
        <v>642</v>
      </c>
      <c r="C1411" t="s">
        <v>806</v>
      </c>
      <c r="D1411" t="s">
        <v>643</v>
      </c>
      <c r="E1411">
        <v>2873.85</v>
      </c>
      <c r="F1411">
        <v>3920.55</v>
      </c>
      <c r="G1411">
        <v>0.006</v>
      </c>
      <c r="H1411">
        <v>23.52</v>
      </c>
      <c r="I1411">
        <v>0</v>
      </c>
      <c r="J1411">
        <v>23.52</v>
      </c>
      <c r="K1411" t="s">
        <v>1737</v>
      </c>
    </row>
    <row r="1412" outlineLevel="2" spans="1:11">
      <c r="A1412">
        <v>279</v>
      </c>
      <c r="B1412" t="s">
        <v>642</v>
      </c>
      <c r="C1412" t="s">
        <v>806</v>
      </c>
      <c r="D1412" t="s">
        <v>643</v>
      </c>
      <c r="E1412">
        <v>2873.85</v>
      </c>
      <c r="F1412">
        <v>3920.55</v>
      </c>
      <c r="G1412">
        <v>0.006</v>
      </c>
      <c r="H1412">
        <v>23.52</v>
      </c>
      <c r="I1412">
        <v>0</v>
      </c>
      <c r="J1412">
        <v>23.52</v>
      </c>
      <c r="K1412" t="s">
        <v>1737</v>
      </c>
    </row>
    <row r="1413" outlineLevel="2" spans="1:11">
      <c r="A1413">
        <v>236</v>
      </c>
      <c r="B1413" t="s">
        <v>642</v>
      </c>
      <c r="C1413" t="s">
        <v>806</v>
      </c>
      <c r="D1413" t="s">
        <v>643</v>
      </c>
      <c r="E1413">
        <v>2873.85</v>
      </c>
      <c r="F1413">
        <v>3920.55</v>
      </c>
      <c r="G1413">
        <v>0.006</v>
      </c>
      <c r="H1413">
        <v>23.52</v>
      </c>
      <c r="I1413">
        <v>0</v>
      </c>
      <c r="J1413">
        <v>23.52</v>
      </c>
      <c r="K1413" t="s">
        <v>1737</v>
      </c>
    </row>
    <row r="1414" outlineLevel="1" spans="1:11">
      <c r="B1414" s="131" t="s">
        <v>1738</v>
      </c>
      <c r="J1414">
        <f>SUBTOTAL(9,J1411:J1413)</f>
        <v>70.56</v>
      </c>
      <c r="K1414">
        <f>SUBTOTAL(9,K1411:K1413)</f>
        <v>0</v>
      </c>
    </row>
    <row r="1415" outlineLevel="2" spans="1:11">
      <c r="A1415">
        <v>264</v>
      </c>
      <c r="B1415" t="s">
        <v>522</v>
      </c>
      <c r="C1415" t="s">
        <v>806</v>
      </c>
      <c r="D1415" t="s">
        <v>523</v>
      </c>
      <c r="E1415">
        <v>3198.73</v>
      </c>
      <c r="F1415">
        <v>3920.55</v>
      </c>
      <c r="G1415">
        <v>0.006</v>
      </c>
      <c r="H1415">
        <v>23.52</v>
      </c>
      <c r="I1415">
        <v>0</v>
      </c>
      <c r="J1415">
        <v>23.52</v>
      </c>
      <c r="K1415" t="s">
        <v>1739</v>
      </c>
    </row>
    <row r="1416" outlineLevel="2" spans="1:11">
      <c r="A1416">
        <v>84</v>
      </c>
      <c r="B1416" t="s">
        <v>522</v>
      </c>
      <c r="C1416" t="s">
        <v>806</v>
      </c>
      <c r="D1416" t="s">
        <v>523</v>
      </c>
      <c r="E1416">
        <v>3198.73</v>
      </c>
      <c r="F1416">
        <v>3920.55</v>
      </c>
      <c r="G1416">
        <v>0.006</v>
      </c>
      <c r="H1416">
        <v>23.52</v>
      </c>
      <c r="I1416">
        <v>0</v>
      </c>
      <c r="J1416">
        <v>23.52</v>
      </c>
      <c r="K1416" t="s">
        <v>1739</v>
      </c>
    </row>
    <row r="1417" outlineLevel="2" spans="1:11">
      <c r="A1417">
        <v>246</v>
      </c>
      <c r="B1417" t="s">
        <v>522</v>
      </c>
      <c r="C1417" t="s">
        <v>806</v>
      </c>
      <c r="D1417" t="s">
        <v>523</v>
      </c>
      <c r="E1417">
        <v>3198.73</v>
      </c>
      <c r="F1417">
        <v>3920.55</v>
      </c>
      <c r="G1417">
        <v>0.006</v>
      </c>
      <c r="H1417">
        <v>23.52</v>
      </c>
      <c r="I1417">
        <v>0</v>
      </c>
      <c r="J1417">
        <v>23.52</v>
      </c>
      <c r="K1417" t="s">
        <v>1739</v>
      </c>
    </row>
    <row r="1418" outlineLevel="1" spans="1:11">
      <c r="B1418" s="131" t="s">
        <v>1740</v>
      </c>
      <c r="J1418">
        <f>SUBTOTAL(9,J1415:J1417)</f>
        <v>70.56</v>
      </c>
      <c r="K1418">
        <f>SUBTOTAL(9,K1415:K1417)</f>
        <v>0</v>
      </c>
    </row>
    <row r="1419" outlineLevel="2" spans="1:11">
      <c r="A1419">
        <v>2</v>
      </c>
      <c r="B1419" t="s">
        <v>1741</v>
      </c>
      <c r="C1419" t="s">
        <v>806</v>
      </c>
      <c r="D1419" t="s">
        <v>1742</v>
      </c>
      <c r="E1419">
        <v>2500</v>
      </c>
      <c r="F1419">
        <v>193.9</v>
      </c>
      <c r="G1419">
        <v>0.012</v>
      </c>
      <c r="H1419">
        <v>2.33</v>
      </c>
      <c r="I1419">
        <v>0</v>
      </c>
      <c r="J1419">
        <v>2.33</v>
      </c>
      <c r="K1419" t="s">
        <v>1743</v>
      </c>
    </row>
    <row r="1420" outlineLevel="1" spans="1:11">
      <c r="B1420" s="131" t="s">
        <v>1744</v>
      </c>
      <c r="J1420">
        <f>SUBTOTAL(9,J1419)</f>
        <v>2.33</v>
      </c>
      <c r="K1420">
        <f>SUBTOTAL(9,K1419)</f>
        <v>0</v>
      </c>
    </row>
    <row r="1421" outlineLevel="2" spans="1:11">
      <c r="A1421">
        <v>14</v>
      </c>
      <c r="B1421" t="s">
        <v>1745</v>
      </c>
      <c r="C1421" t="s">
        <v>806</v>
      </c>
      <c r="D1421" t="s">
        <v>1746</v>
      </c>
      <c r="E1421">
        <v>2500</v>
      </c>
      <c r="F1421">
        <v>193.9</v>
      </c>
      <c r="G1421">
        <v>0.012</v>
      </c>
      <c r="H1421">
        <v>2.33</v>
      </c>
      <c r="I1421">
        <v>0</v>
      </c>
      <c r="J1421">
        <v>2.33</v>
      </c>
      <c r="K1421" t="s">
        <v>1747</v>
      </c>
    </row>
    <row r="1422" outlineLevel="2" spans="1:11">
      <c r="A1422">
        <v>9</v>
      </c>
      <c r="B1422" t="s">
        <v>1745</v>
      </c>
      <c r="C1422" t="s">
        <v>806</v>
      </c>
      <c r="D1422" t="s">
        <v>1746</v>
      </c>
      <c r="E1422">
        <v>2500</v>
      </c>
      <c r="F1422">
        <v>193.9</v>
      </c>
      <c r="G1422">
        <v>0.012</v>
      </c>
      <c r="H1422">
        <v>2.33</v>
      </c>
      <c r="I1422">
        <v>0</v>
      </c>
      <c r="J1422">
        <v>2.33</v>
      </c>
      <c r="K1422" t="s">
        <v>1747</v>
      </c>
    </row>
    <row r="1423" outlineLevel="2" spans="1:11">
      <c r="A1423">
        <v>30</v>
      </c>
      <c r="B1423" t="s">
        <v>1745</v>
      </c>
      <c r="C1423" t="s">
        <v>806</v>
      </c>
      <c r="D1423" t="s">
        <v>1746</v>
      </c>
      <c r="E1423">
        <v>2500</v>
      </c>
      <c r="F1423">
        <v>193.9</v>
      </c>
      <c r="G1423">
        <v>0.012</v>
      </c>
      <c r="H1423">
        <v>2.33</v>
      </c>
      <c r="I1423">
        <v>0</v>
      </c>
      <c r="J1423">
        <v>2.33</v>
      </c>
      <c r="K1423" t="s">
        <v>1747</v>
      </c>
    </row>
    <row r="1424" outlineLevel="1" spans="1:11">
      <c r="B1424" s="131" t="s">
        <v>1748</v>
      </c>
      <c r="J1424">
        <f>SUBTOTAL(9,J1421:J1423)</f>
        <v>6.99</v>
      </c>
      <c r="K1424">
        <f>SUBTOTAL(9,K1421:K1423)</f>
        <v>0</v>
      </c>
    </row>
    <row r="1425" outlineLevel="2" spans="1:11">
      <c r="A1425">
        <v>44</v>
      </c>
      <c r="B1425" t="s">
        <v>433</v>
      </c>
      <c r="C1425" t="s">
        <v>806</v>
      </c>
      <c r="D1425" t="s">
        <v>1749</v>
      </c>
      <c r="E1425">
        <v>2500</v>
      </c>
      <c r="F1425">
        <v>193.9</v>
      </c>
      <c r="G1425">
        <v>0.012</v>
      </c>
      <c r="H1425">
        <v>2.33</v>
      </c>
      <c r="I1425">
        <v>0</v>
      </c>
      <c r="J1425">
        <v>2.33</v>
      </c>
      <c r="K1425" t="s">
        <v>1750</v>
      </c>
    </row>
    <row r="1426" outlineLevel="2" spans="1:11">
      <c r="A1426">
        <v>130</v>
      </c>
      <c r="B1426" t="s">
        <v>433</v>
      </c>
      <c r="C1426" t="s">
        <v>806</v>
      </c>
      <c r="D1426" t="s">
        <v>434</v>
      </c>
      <c r="E1426">
        <v>3008.57</v>
      </c>
      <c r="F1426">
        <v>3920.55</v>
      </c>
      <c r="G1426">
        <v>0.006</v>
      </c>
      <c r="H1426">
        <v>23.52</v>
      </c>
      <c r="I1426">
        <v>0</v>
      </c>
      <c r="J1426">
        <v>23.52</v>
      </c>
      <c r="K1426" t="s">
        <v>1751</v>
      </c>
    </row>
    <row r="1427" outlineLevel="2" spans="1:11">
      <c r="A1427">
        <v>197</v>
      </c>
      <c r="B1427" t="s">
        <v>433</v>
      </c>
      <c r="C1427" t="s">
        <v>806</v>
      </c>
      <c r="D1427" t="s">
        <v>434</v>
      </c>
      <c r="E1427">
        <v>3008.57</v>
      </c>
      <c r="F1427">
        <v>3920.55</v>
      </c>
      <c r="G1427">
        <v>0.006</v>
      </c>
      <c r="H1427">
        <v>23.52</v>
      </c>
      <c r="I1427">
        <v>0</v>
      </c>
      <c r="J1427">
        <v>23.52</v>
      </c>
      <c r="K1427" t="s">
        <v>1751</v>
      </c>
    </row>
    <row r="1428" outlineLevel="2" spans="1:11">
      <c r="A1428">
        <v>6</v>
      </c>
      <c r="B1428" t="s">
        <v>433</v>
      </c>
      <c r="C1428" t="s">
        <v>806</v>
      </c>
      <c r="D1428" t="s">
        <v>434</v>
      </c>
      <c r="E1428">
        <v>3008.57</v>
      </c>
      <c r="F1428">
        <v>3920.55</v>
      </c>
      <c r="G1428">
        <v>0.006</v>
      </c>
      <c r="H1428">
        <v>23.52</v>
      </c>
      <c r="I1428">
        <v>0</v>
      </c>
      <c r="J1428">
        <v>23.52</v>
      </c>
      <c r="K1428" t="s">
        <v>1751</v>
      </c>
    </row>
    <row r="1429" outlineLevel="1" spans="1:11">
      <c r="B1429" s="131" t="s">
        <v>1752</v>
      </c>
      <c r="J1429">
        <f>SUBTOTAL(9,J1425:J1428)</f>
        <v>72.89</v>
      </c>
      <c r="K1429">
        <f>SUBTOTAL(9,K1425:K1428)</f>
        <v>0</v>
      </c>
    </row>
    <row r="1430" outlineLevel="2" spans="1:11">
      <c r="A1430">
        <v>252</v>
      </c>
      <c r="B1430" t="s">
        <v>496</v>
      </c>
      <c r="C1430" t="s">
        <v>806</v>
      </c>
      <c r="D1430" t="s">
        <v>497</v>
      </c>
      <c r="E1430">
        <v>3210.14</v>
      </c>
      <c r="F1430">
        <v>3920.55</v>
      </c>
      <c r="G1430">
        <v>0.006</v>
      </c>
      <c r="H1430">
        <v>23.52</v>
      </c>
      <c r="I1430">
        <v>0</v>
      </c>
      <c r="J1430">
        <v>23.52</v>
      </c>
      <c r="K1430" t="s">
        <v>1753</v>
      </c>
    </row>
    <row r="1431" outlineLevel="2" spans="1:11">
      <c r="A1431">
        <v>213</v>
      </c>
      <c r="B1431" t="s">
        <v>496</v>
      </c>
      <c r="C1431" t="s">
        <v>806</v>
      </c>
      <c r="D1431" t="s">
        <v>497</v>
      </c>
      <c r="E1431">
        <v>3210.14</v>
      </c>
      <c r="F1431">
        <v>3920.55</v>
      </c>
      <c r="G1431">
        <v>0.006</v>
      </c>
      <c r="H1431">
        <v>23.52</v>
      </c>
      <c r="I1431">
        <v>0</v>
      </c>
      <c r="J1431">
        <v>23.52</v>
      </c>
      <c r="K1431" t="s">
        <v>1753</v>
      </c>
    </row>
    <row r="1432" outlineLevel="2" spans="1:11">
      <c r="A1432">
        <v>201</v>
      </c>
      <c r="B1432" t="s">
        <v>496</v>
      </c>
      <c r="C1432" t="s">
        <v>806</v>
      </c>
      <c r="D1432" t="s">
        <v>497</v>
      </c>
      <c r="E1432">
        <v>3210.14</v>
      </c>
      <c r="F1432">
        <v>3920.55</v>
      </c>
      <c r="G1432">
        <v>0.006</v>
      </c>
      <c r="H1432">
        <v>23.52</v>
      </c>
      <c r="I1432">
        <v>0</v>
      </c>
      <c r="J1432">
        <v>23.52</v>
      </c>
      <c r="K1432" t="s">
        <v>1753</v>
      </c>
    </row>
    <row r="1433" outlineLevel="1" spans="1:11">
      <c r="B1433" s="131" t="s">
        <v>1754</v>
      </c>
      <c r="J1433">
        <f>SUBTOTAL(9,J1430:J1432)</f>
        <v>70.56</v>
      </c>
      <c r="K1433">
        <f>SUBTOTAL(9,K1430:K1432)</f>
        <v>0</v>
      </c>
    </row>
    <row r="1434" outlineLevel="2" spans="1:11">
      <c r="A1434">
        <v>5</v>
      </c>
      <c r="B1434" t="s">
        <v>1755</v>
      </c>
      <c r="C1434" t="s">
        <v>806</v>
      </c>
      <c r="D1434" t="s">
        <v>1756</v>
      </c>
      <c r="E1434">
        <v>3359.17</v>
      </c>
      <c r="F1434">
        <v>193.9</v>
      </c>
      <c r="G1434">
        <v>0.012</v>
      </c>
      <c r="H1434">
        <v>2.33</v>
      </c>
      <c r="I1434">
        <v>0</v>
      </c>
      <c r="J1434">
        <v>2.33</v>
      </c>
      <c r="K1434" t="s">
        <v>1757</v>
      </c>
    </row>
    <row r="1435" outlineLevel="2" spans="1:11">
      <c r="A1435">
        <v>4</v>
      </c>
      <c r="B1435" t="s">
        <v>1755</v>
      </c>
      <c r="C1435" t="s">
        <v>806</v>
      </c>
      <c r="D1435" t="s">
        <v>1756</v>
      </c>
      <c r="E1435">
        <v>3359.17</v>
      </c>
      <c r="F1435">
        <v>193.9</v>
      </c>
      <c r="G1435">
        <v>0.012</v>
      </c>
      <c r="H1435">
        <v>2.33</v>
      </c>
      <c r="I1435">
        <v>0</v>
      </c>
      <c r="J1435">
        <v>2.33</v>
      </c>
      <c r="K1435" t="s">
        <v>1757</v>
      </c>
    </row>
    <row r="1436" outlineLevel="1" spans="1:11">
      <c r="B1436" s="131" t="s">
        <v>1758</v>
      </c>
      <c r="J1436">
        <f>SUBTOTAL(9,J1434:J1435)</f>
        <v>4.66</v>
      </c>
      <c r="K1436">
        <f>SUBTOTAL(9,K1434:K1435)</f>
        <v>0</v>
      </c>
    </row>
    <row r="1437" outlineLevel="2" spans="1:11">
      <c r="A1437">
        <v>157</v>
      </c>
      <c r="B1437" t="s">
        <v>162</v>
      </c>
      <c r="C1437" t="s">
        <v>806</v>
      </c>
      <c r="D1437" t="s">
        <v>163</v>
      </c>
      <c r="E1437">
        <v>3416.24</v>
      </c>
      <c r="F1437">
        <v>3920.55</v>
      </c>
      <c r="G1437">
        <v>0.006</v>
      </c>
      <c r="H1437">
        <v>23.52</v>
      </c>
      <c r="I1437">
        <v>0</v>
      </c>
      <c r="J1437">
        <v>23.52</v>
      </c>
      <c r="K1437" t="s">
        <v>1759</v>
      </c>
    </row>
    <row r="1438" outlineLevel="2" spans="1:11">
      <c r="A1438">
        <v>120</v>
      </c>
      <c r="B1438" t="s">
        <v>162</v>
      </c>
      <c r="C1438" t="s">
        <v>806</v>
      </c>
      <c r="D1438" t="s">
        <v>163</v>
      </c>
      <c r="E1438">
        <v>3416.24</v>
      </c>
      <c r="F1438">
        <v>3920.55</v>
      </c>
      <c r="G1438">
        <v>0.006</v>
      </c>
      <c r="H1438">
        <v>23.52</v>
      </c>
      <c r="I1438">
        <v>0</v>
      </c>
      <c r="J1438">
        <v>23.52</v>
      </c>
      <c r="K1438" t="s">
        <v>1759</v>
      </c>
    </row>
    <row r="1439" outlineLevel="2" spans="1:11">
      <c r="A1439">
        <v>106</v>
      </c>
      <c r="B1439" t="s">
        <v>162</v>
      </c>
      <c r="C1439" t="s">
        <v>806</v>
      </c>
      <c r="D1439" t="s">
        <v>163</v>
      </c>
      <c r="E1439">
        <v>3416.24</v>
      </c>
      <c r="F1439">
        <v>3920.55</v>
      </c>
      <c r="G1439">
        <v>0.006</v>
      </c>
      <c r="H1439">
        <v>23.52</v>
      </c>
      <c r="I1439">
        <v>0</v>
      </c>
      <c r="J1439">
        <v>23.52</v>
      </c>
      <c r="K1439" t="s">
        <v>1759</v>
      </c>
    </row>
    <row r="1440" outlineLevel="1" spans="1:11">
      <c r="B1440" s="131" t="s">
        <v>1760</v>
      </c>
      <c r="J1440">
        <f>SUBTOTAL(9,J1437:J1439)</f>
        <v>70.56</v>
      </c>
      <c r="K1440">
        <f>SUBTOTAL(9,K1437:K1439)</f>
        <v>0</v>
      </c>
    </row>
    <row r="1441" outlineLevel="2" spans="1:11">
      <c r="A1441">
        <v>49</v>
      </c>
      <c r="B1441" t="s">
        <v>1761</v>
      </c>
      <c r="C1441" t="s">
        <v>806</v>
      </c>
      <c r="D1441" t="s">
        <v>1762</v>
      </c>
      <c r="E1441">
        <v>3382.56</v>
      </c>
      <c r="F1441">
        <v>193.9</v>
      </c>
      <c r="G1441">
        <v>0.012</v>
      </c>
      <c r="H1441">
        <v>2.33</v>
      </c>
      <c r="I1441">
        <v>0</v>
      </c>
      <c r="J1441">
        <v>2.33</v>
      </c>
      <c r="K1441" t="s">
        <v>1763</v>
      </c>
    </row>
    <row r="1442" outlineLevel="2" spans="1:11">
      <c r="A1442">
        <v>36</v>
      </c>
      <c r="B1442" t="s">
        <v>1761</v>
      </c>
      <c r="C1442" t="s">
        <v>806</v>
      </c>
      <c r="D1442" t="s">
        <v>1762</v>
      </c>
      <c r="E1442">
        <v>3382.56</v>
      </c>
      <c r="F1442">
        <v>193.9</v>
      </c>
      <c r="G1442">
        <v>0.012</v>
      </c>
      <c r="H1442">
        <v>2.33</v>
      </c>
      <c r="I1442">
        <v>0</v>
      </c>
      <c r="J1442">
        <v>2.33</v>
      </c>
      <c r="K1442" t="s">
        <v>1763</v>
      </c>
    </row>
    <row r="1443" outlineLevel="2" spans="1:11">
      <c r="A1443">
        <v>39</v>
      </c>
      <c r="B1443" t="s">
        <v>1761</v>
      </c>
      <c r="C1443" t="s">
        <v>806</v>
      </c>
      <c r="D1443" t="s">
        <v>1762</v>
      </c>
      <c r="E1443">
        <v>3382.56</v>
      </c>
      <c r="F1443">
        <v>193.9</v>
      </c>
      <c r="G1443">
        <v>0.012</v>
      </c>
      <c r="H1443">
        <v>2.33</v>
      </c>
      <c r="I1443">
        <v>0</v>
      </c>
      <c r="J1443">
        <v>2.33</v>
      </c>
      <c r="K1443" t="s">
        <v>1763</v>
      </c>
    </row>
    <row r="1444" outlineLevel="2" spans="1:11">
      <c r="A1444">
        <v>20</v>
      </c>
      <c r="B1444" t="s">
        <v>1761</v>
      </c>
      <c r="C1444" t="s">
        <v>806</v>
      </c>
      <c r="D1444" t="s">
        <v>1762</v>
      </c>
      <c r="E1444">
        <v>3382.56</v>
      </c>
      <c r="F1444">
        <v>193.9</v>
      </c>
      <c r="G1444">
        <v>0.012</v>
      </c>
      <c r="H1444">
        <v>2.33</v>
      </c>
      <c r="I1444">
        <v>0</v>
      </c>
      <c r="J1444">
        <v>2.33</v>
      </c>
      <c r="K1444" t="s">
        <v>1763</v>
      </c>
    </row>
    <row r="1445" outlineLevel="2" spans="1:11">
      <c r="A1445">
        <v>31</v>
      </c>
      <c r="B1445" t="s">
        <v>1761</v>
      </c>
      <c r="C1445" t="s">
        <v>806</v>
      </c>
      <c r="D1445" t="s">
        <v>1762</v>
      </c>
      <c r="E1445">
        <v>3382.56</v>
      </c>
      <c r="F1445">
        <v>193.9</v>
      </c>
      <c r="G1445">
        <v>0.012</v>
      </c>
      <c r="H1445">
        <v>2.33</v>
      </c>
      <c r="I1445">
        <v>0</v>
      </c>
      <c r="J1445">
        <v>2.33</v>
      </c>
      <c r="K1445" t="s">
        <v>1763</v>
      </c>
    </row>
    <row r="1446" outlineLevel="1" spans="1:11">
      <c r="B1446" s="131" t="s">
        <v>1764</v>
      </c>
      <c r="J1446">
        <f>SUBTOTAL(9,J1441:J1445)</f>
        <v>11.65</v>
      </c>
      <c r="K1446">
        <f>SUBTOTAL(9,K1441:K1445)</f>
        <v>0</v>
      </c>
    </row>
    <row r="1447" outlineLevel="2" spans="1:11">
      <c r="A1447">
        <v>150</v>
      </c>
      <c r="B1447" t="s">
        <v>482</v>
      </c>
      <c r="C1447" t="s">
        <v>806</v>
      </c>
      <c r="D1447" t="s">
        <v>483</v>
      </c>
      <c r="E1447">
        <v>3277.6</v>
      </c>
      <c r="F1447">
        <v>3920.55</v>
      </c>
      <c r="G1447">
        <v>0.006</v>
      </c>
      <c r="H1447">
        <v>23.52</v>
      </c>
      <c r="I1447">
        <v>0</v>
      </c>
      <c r="J1447">
        <v>23.52</v>
      </c>
      <c r="K1447" t="s">
        <v>1765</v>
      </c>
    </row>
    <row r="1448" outlineLevel="2" spans="1:11">
      <c r="A1448">
        <v>218</v>
      </c>
      <c r="B1448" t="s">
        <v>482</v>
      </c>
      <c r="C1448" t="s">
        <v>806</v>
      </c>
      <c r="D1448" t="s">
        <v>483</v>
      </c>
      <c r="E1448">
        <v>3277.6</v>
      </c>
      <c r="F1448">
        <v>3920.55</v>
      </c>
      <c r="G1448">
        <v>0.006</v>
      </c>
      <c r="H1448">
        <v>23.52</v>
      </c>
      <c r="I1448">
        <v>0</v>
      </c>
      <c r="J1448">
        <v>23.52</v>
      </c>
      <c r="K1448" t="s">
        <v>1765</v>
      </c>
    </row>
    <row r="1449" outlineLevel="2" spans="1:11">
      <c r="A1449">
        <v>29</v>
      </c>
      <c r="B1449" t="s">
        <v>482</v>
      </c>
      <c r="C1449" t="s">
        <v>806</v>
      </c>
      <c r="D1449" t="s">
        <v>483</v>
      </c>
      <c r="E1449">
        <v>3277.6</v>
      </c>
      <c r="F1449">
        <v>3920.55</v>
      </c>
      <c r="G1449">
        <v>0.006</v>
      </c>
      <c r="H1449">
        <v>23.52</v>
      </c>
      <c r="I1449">
        <v>0</v>
      </c>
      <c r="J1449">
        <v>23.52</v>
      </c>
      <c r="K1449" t="s">
        <v>1765</v>
      </c>
    </row>
    <row r="1450" outlineLevel="1" spans="1:11">
      <c r="B1450" s="131" t="s">
        <v>1766</v>
      </c>
      <c r="J1450">
        <f>SUBTOTAL(9,J1447:J1449)</f>
        <v>70.56</v>
      </c>
      <c r="K1450">
        <f>SUBTOTAL(9,K1447:K1449)</f>
        <v>0</v>
      </c>
    </row>
    <row r="1451" outlineLevel="2" spans="1:11">
      <c r="A1451">
        <v>9</v>
      </c>
      <c r="B1451" t="s">
        <v>1767</v>
      </c>
      <c r="C1451" t="s">
        <v>806</v>
      </c>
      <c r="D1451" t="s">
        <v>1768</v>
      </c>
      <c r="E1451">
        <v>2500</v>
      </c>
      <c r="F1451">
        <v>193.9</v>
      </c>
      <c r="G1451">
        <v>0.012</v>
      </c>
      <c r="H1451">
        <v>2.33</v>
      </c>
      <c r="I1451">
        <v>0</v>
      </c>
      <c r="J1451">
        <v>2.33</v>
      </c>
      <c r="K1451" t="s">
        <v>1769</v>
      </c>
    </row>
    <row r="1452" outlineLevel="2" spans="1:11">
      <c r="A1452">
        <v>20</v>
      </c>
      <c r="B1452" t="s">
        <v>1767</v>
      </c>
      <c r="C1452" t="s">
        <v>806</v>
      </c>
      <c r="D1452" t="s">
        <v>1768</v>
      </c>
      <c r="E1452">
        <v>2500</v>
      </c>
      <c r="F1452">
        <v>193.9</v>
      </c>
      <c r="G1452">
        <v>0.012</v>
      </c>
      <c r="H1452">
        <v>2.33</v>
      </c>
      <c r="I1452">
        <v>0</v>
      </c>
      <c r="J1452">
        <v>2.33</v>
      </c>
      <c r="K1452" t="s">
        <v>1769</v>
      </c>
    </row>
    <row r="1453" outlineLevel="2" spans="1:11">
      <c r="A1453">
        <v>14</v>
      </c>
      <c r="B1453" t="s">
        <v>1767</v>
      </c>
      <c r="C1453" t="s">
        <v>806</v>
      </c>
      <c r="D1453" t="s">
        <v>1768</v>
      </c>
      <c r="E1453">
        <v>2500</v>
      </c>
      <c r="F1453">
        <v>193.9</v>
      </c>
      <c r="G1453">
        <v>0.012</v>
      </c>
      <c r="H1453">
        <v>2.33</v>
      </c>
      <c r="I1453">
        <v>0</v>
      </c>
      <c r="J1453">
        <v>2.33</v>
      </c>
      <c r="K1453" t="s">
        <v>1769</v>
      </c>
    </row>
    <row r="1454" outlineLevel="1" spans="1:11">
      <c r="B1454" s="131" t="s">
        <v>1770</v>
      </c>
      <c r="J1454">
        <f>SUBTOTAL(9,J1451:J1453)</f>
        <v>6.99</v>
      </c>
      <c r="K1454">
        <f>SUBTOTAL(9,K1451:K1453)</f>
        <v>0</v>
      </c>
    </row>
    <row r="1455" outlineLevel="2" spans="1:11">
      <c r="A1455">
        <v>167</v>
      </c>
      <c r="B1455" t="s">
        <v>382</v>
      </c>
      <c r="C1455" t="s">
        <v>806</v>
      </c>
      <c r="D1455" t="s">
        <v>383</v>
      </c>
      <c r="E1455">
        <v>3145.94</v>
      </c>
      <c r="F1455">
        <v>3920.55</v>
      </c>
      <c r="G1455">
        <v>0.006</v>
      </c>
      <c r="H1455">
        <v>23.52</v>
      </c>
      <c r="I1455">
        <v>0</v>
      </c>
      <c r="J1455">
        <v>23.52</v>
      </c>
      <c r="K1455" t="s">
        <v>1771</v>
      </c>
    </row>
    <row r="1456" outlineLevel="2" spans="1:11">
      <c r="A1456">
        <v>38</v>
      </c>
      <c r="B1456" t="s">
        <v>382</v>
      </c>
      <c r="C1456" t="s">
        <v>806</v>
      </c>
      <c r="D1456" t="s">
        <v>383</v>
      </c>
      <c r="E1456">
        <v>3145.94</v>
      </c>
      <c r="F1456">
        <v>3920.55</v>
      </c>
      <c r="G1456">
        <v>0.006</v>
      </c>
      <c r="H1456">
        <v>23.52</v>
      </c>
      <c r="I1456">
        <v>0</v>
      </c>
      <c r="J1456">
        <v>23.52</v>
      </c>
      <c r="K1456" t="s">
        <v>1771</v>
      </c>
    </row>
    <row r="1457" outlineLevel="2" spans="1:11">
      <c r="A1457">
        <v>8</v>
      </c>
      <c r="B1457" t="s">
        <v>382</v>
      </c>
      <c r="C1457" t="s">
        <v>806</v>
      </c>
      <c r="D1457" t="s">
        <v>383</v>
      </c>
      <c r="E1457">
        <v>3145.94</v>
      </c>
      <c r="F1457">
        <v>3920.55</v>
      </c>
      <c r="G1457">
        <v>0.006</v>
      </c>
      <c r="H1457">
        <v>23.52</v>
      </c>
      <c r="I1457">
        <v>0</v>
      </c>
      <c r="J1457">
        <v>23.52</v>
      </c>
      <c r="K1457" t="s">
        <v>1771</v>
      </c>
    </row>
    <row r="1458" outlineLevel="1" spans="1:11">
      <c r="B1458" s="131" t="s">
        <v>1772</v>
      </c>
      <c r="J1458">
        <f>SUBTOTAL(9,J1455:J1457)</f>
        <v>70.56</v>
      </c>
      <c r="K1458">
        <f>SUBTOTAL(9,K1455:K1457)</f>
        <v>0</v>
      </c>
    </row>
    <row r="1459" outlineLevel="2" spans="1:11">
      <c r="A1459">
        <v>156</v>
      </c>
      <c r="B1459" t="s">
        <v>212</v>
      </c>
      <c r="C1459" t="s">
        <v>806</v>
      </c>
      <c r="D1459" t="s">
        <v>213</v>
      </c>
      <c r="E1459">
        <v>2798.19</v>
      </c>
      <c r="F1459">
        <v>3920.55</v>
      </c>
      <c r="G1459">
        <v>0.006</v>
      </c>
      <c r="H1459">
        <v>23.52</v>
      </c>
      <c r="I1459">
        <v>0</v>
      </c>
      <c r="J1459">
        <v>23.52</v>
      </c>
      <c r="K1459" t="s">
        <v>1773</v>
      </c>
    </row>
    <row r="1460" outlineLevel="2" spans="1:11">
      <c r="A1460">
        <v>184</v>
      </c>
      <c r="B1460" t="s">
        <v>212</v>
      </c>
      <c r="C1460" t="s">
        <v>806</v>
      </c>
      <c r="D1460" t="s">
        <v>213</v>
      </c>
      <c r="E1460">
        <v>2798.19</v>
      </c>
      <c r="F1460">
        <v>3920.55</v>
      </c>
      <c r="G1460">
        <v>0.006</v>
      </c>
      <c r="H1460">
        <v>23.52</v>
      </c>
      <c r="I1460">
        <v>0</v>
      </c>
      <c r="J1460">
        <v>23.52</v>
      </c>
      <c r="K1460" t="s">
        <v>1773</v>
      </c>
    </row>
    <row r="1461" outlineLevel="2" spans="1:11">
      <c r="A1461">
        <v>46</v>
      </c>
      <c r="B1461" t="s">
        <v>212</v>
      </c>
      <c r="C1461" t="s">
        <v>806</v>
      </c>
      <c r="D1461" t="s">
        <v>213</v>
      </c>
      <c r="E1461">
        <v>2798.19</v>
      </c>
      <c r="F1461">
        <v>3920.55</v>
      </c>
      <c r="G1461">
        <v>0.006</v>
      </c>
      <c r="H1461">
        <v>23.52</v>
      </c>
      <c r="I1461">
        <v>0</v>
      </c>
      <c r="J1461">
        <v>23.52</v>
      </c>
      <c r="K1461" t="s">
        <v>1773</v>
      </c>
    </row>
    <row r="1462" outlineLevel="1" spans="1:11">
      <c r="B1462" s="131" t="s">
        <v>1774</v>
      </c>
      <c r="J1462">
        <f>SUBTOTAL(9,J1459:J1461)</f>
        <v>70.56</v>
      </c>
      <c r="K1462">
        <f>SUBTOTAL(9,K1459:K1461)</f>
        <v>0</v>
      </c>
    </row>
    <row r="1463" outlineLevel="2" spans="1:11">
      <c r="A1463">
        <v>4</v>
      </c>
      <c r="B1463" t="s">
        <v>692</v>
      </c>
      <c r="C1463" t="s">
        <v>806</v>
      </c>
      <c r="D1463" t="s">
        <v>1775</v>
      </c>
      <c r="E1463">
        <v>2500</v>
      </c>
      <c r="F1463">
        <v>193.9</v>
      </c>
      <c r="G1463">
        <v>0.012</v>
      </c>
      <c r="H1463">
        <v>2.33</v>
      </c>
      <c r="I1463">
        <v>0</v>
      </c>
      <c r="J1463">
        <v>2.33</v>
      </c>
      <c r="K1463" t="s">
        <v>1776</v>
      </c>
    </row>
    <row r="1464" outlineLevel="2" spans="1:11">
      <c r="A1464">
        <v>29</v>
      </c>
      <c r="B1464" t="s">
        <v>692</v>
      </c>
      <c r="C1464" t="s">
        <v>806</v>
      </c>
      <c r="D1464" t="s">
        <v>1775</v>
      </c>
      <c r="E1464">
        <v>2500</v>
      </c>
      <c r="F1464">
        <v>193.9</v>
      </c>
      <c r="G1464">
        <v>0.012</v>
      </c>
      <c r="H1464">
        <v>2.33</v>
      </c>
      <c r="I1464">
        <v>0</v>
      </c>
      <c r="J1464">
        <v>2.33</v>
      </c>
      <c r="K1464" t="s">
        <v>1776</v>
      </c>
    </row>
    <row r="1465" outlineLevel="2" spans="1:11">
      <c r="A1465">
        <v>8</v>
      </c>
      <c r="B1465" t="s">
        <v>692</v>
      </c>
      <c r="C1465" t="s">
        <v>806</v>
      </c>
      <c r="D1465" t="s">
        <v>1775</v>
      </c>
      <c r="E1465">
        <v>2500</v>
      </c>
      <c r="F1465">
        <v>193.9</v>
      </c>
      <c r="G1465">
        <v>0.012</v>
      </c>
      <c r="H1465">
        <v>2.33</v>
      </c>
      <c r="I1465">
        <v>0</v>
      </c>
      <c r="J1465">
        <v>2.33</v>
      </c>
      <c r="K1465" t="s">
        <v>1776</v>
      </c>
    </row>
    <row r="1466" outlineLevel="2" spans="1:11">
      <c r="A1466">
        <v>80</v>
      </c>
      <c r="B1466" t="s">
        <v>692</v>
      </c>
      <c r="C1466" t="s">
        <v>806</v>
      </c>
      <c r="D1466" t="s">
        <v>693</v>
      </c>
      <c r="E1466">
        <v>3219.91</v>
      </c>
      <c r="F1466">
        <v>3920.55</v>
      </c>
      <c r="G1466">
        <v>0.006</v>
      </c>
      <c r="H1466">
        <v>23.52</v>
      </c>
      <c r="I1466">
        <v>0</v>
      </c>
      <c r="J1466">
        <v>23.52</v>
      </c>
      <c r="K1466" t="s">
        <v>1777</v>
      </c>
    </row>
    <row r="1467" outlineLevel="2" spans="1:11">
      <c r="A1467">
        <v>277</v>
      </c>
      <c r="B1467" t="s">
        <v>692</v>
      </c>
      <c r="C1467" t="s">
        <v>806</v>
      </c>
      <c r="D1467" t="s">
        <v>693</v>
      </c>
      <c r="E1467">
        <v>3219.91</v>
      </c>
      <c r="F1467">
        <v>3920.55</v>
      </c>
      <c r="G1467">
        <v>0.006</v>
      </c>
      <c r="H1467">
        <v>23.52</v>
      </c>
      <c r="I1467">
        <v>0</v>
      </c>
      <c r="J1467">
        <v>23.52</v>
      </c>
      <c r="K1467" t="s">
        <v>1777</v>
      </c>
    </row>
    <row r="1468" outlineLevel="2" spans="1:11">
      <c r="A1468">
        <v>223</v>
      </c>
      <c r="B1468" t="s">
        <v>692</v>
      </c>
      <c r="C1468" t="s">
        <v>806</v>
      </c>
      <c r="D1468" t="s">
        <v>693</v>
      </c>
      <c r="E1468">
        <v>3219.91</v>
      </c>
      <c r="F1468">
        <v>3920.55</v>
      </c>
      <c r="G1468">
        <v>0.006</v>
      </c>
      <c r="H1468">
        <v>23.52</v>
      </c>
      <c r="I1468">
        <v>0</v>
      </c>
      <c r="J1468">
        <v>23.52</v>
      </c>
      <c r="K1468" t="s">
        <v>1777</v>
      </c>
    </row>
    <row r="1469" outlineLevel="1" spans="1:11">
      <c r="B1469" s="131" t="s">
        <v>1778</v>
      </c>
      <c r="J1469">
        <f>SUBTOTAL(9,J1463:J1468)</f>
        <v>77.55</v>
      </c>
      <c r="K1469">
        <f>SUBTOTAL(9,K1463:K1468)</f>
        <v>0</v>
      </c>
    </row>
    <row r="1470" outlineLevel="2" spans="1:11">
      <c r="A1470">
        <v>8</v>
      </c>
      <c r="B1470" t="s">
        <v>1779</v>
      </c>
      <c r="C1470" t="s">
        <v>806</v>
      </c>
      <c r="D1470" t="s">
        <v>1780</v>
      </c>
      <c r="E1470">
        <v>2500</v>
      </c>
      <c r="F1470">
        <v>193.9</v>
      </c>
      <c r="G1470">
        <v>0.012</v>
      </c>
      <c r="H1470">
        <v>2.33</v>
      </c>
      <c r="I1470">
        <v>0</v>
      </c>
      <c r="J1470">
        <v>2.33</v>
      </c>
      <c r="K1470" t="s">
        <v>1781</v>
      </c>
    </row>
    <row r="1471" outlineLevel="1" spans="1:11">
      <c r="B1471" s="131" t="s">
        <v>1782</v>
      </c>
      <c r="J1471">
        <f>SUBTOTAL(9,J1470)</f>
        <v>2.33</v>
      </c>
      <c r="K1471">
        <f>SUBTOTAL(9,K1470)</f>
        <v>0</v>
      </c>
    </row>
    <row r="1472" outlineLevel="2" spans="1:11">
      <c r="A1472">
        <v>41</v>
      </c>
      <c r="B1472" t="s">
        <v>702</v>
      </c>
      <c r="C1472" t="s">
        <v>806</v>
      </c>
      <c r="D1472" t="s">
        <v>703</v>
      </c>
      <c r="E1472">
        <v>3315</v>
      </c>
      <c r="F1472">
        <v>3920.55</v>
      </c>
      <c r="G1472">
        <v>0.006</v>
      </c>
      <c r="H1472">
        <v>23.52</v>
      </c>
      <c r="I1472">
        <v>0</v>
      </c>
      <c r="J1472">
        <v>23.52</v>
      </c>
      <c r="K1472" t="s">
        <v>1783</v>
      </c>
    </row>
    <row r="1473" outlineLevel="1" spans="1:11">
      <c r="B1473" s="131" t="s">
        <v>1784</v>
      </c>
      <c r="J1473">
        <f>SUBTOTAL(9,J1472)</f>
        <v>23.52</v>
      </c>
      <c r="K1473">
        <f>SUBTOTAL(9,K1472)</f>
        <v>0</v>
      </c>
    </row>
    <row r="1474" outlineLevel="2" spans="1:11">
      <c r="A1474">
        <v>143</v>
      </c>
      <c r="B1474" t="s">
        <v>345</v>
      </c>
      <c r="C1474" t="s">
        <v>806</v>
      </c>
      <c r="D1474" t="s">
        <v>346</v>
      </c>
      <c r="E1474">
        <v>2790.03</v>
      </c>
      <c r="F1474">
        <v>3920.55</v>
      </c>
      <c r="G1474">
        <v>0.006</v>
      </c>
      <c r="H1474">
        <v>23.52</v>
      </c>
      <c r="I1474">
        <v>0</v>
      </c>
      <c r="J1474">
        <v>23.52</v>
      </c>
      <c r="K1474" t="s">
        <v>1785</v>
      </c>
    </row>
    <row r="1475" outlineLevel="2" spans="1:11">
      <c r="A1475">
        <v>146</v>
      </c>
      <c r="B1475" t="s">
        <v>345</v>
      </c>
      <c r="C1475" t="s">
        <v>806</v>
      </c>
      <c r="D1475" t="s">
        <v>346</v>
      </c>
      <c r="E1475">
        <v>2790.03</v>
      </c>
      <c r="F1475">
        <v>3920.55</v>
      </c>
      <c r="G1475">
        <v>0.006</v>
      </c>
      <c r="H1475">
        <v>23.52</v>
      </c>
      <c r="I1475">
        <v>0</v>
      </c>
      <c r="J1475">
        <v>23.52</v>
      </c>
      <c r="K1475" t="s">
        <v>1785</v>
      </c>
    </row>
    <row r="1476" outlineLevel="2" spans="1:11">
      <c r="A1476">
        <v>64</v>
      </c>
      <c r="B1476" t="s">
        <v>345</v>
      </c>
      <c r="C1476" t="s">
        <v>806</v>
      </c>
      <c r="D1476" t="s">
        <v>346</v>
      </c>
      <c r="E1476">
        <v>2790.03</v>
      </c>
      <c r="F1476">
        <v>3920.55</v>
      </c>
      <c r="G1476">
        <v>0.006</v>
      </c>
      <c r="H1476">
        <v>23.52</v>
      </c>
      <c r="I1476">
        <v>0</v>
      </c>
      <c r="J1476">
        <v>23.52</v>
      </c>
      <c r="K1476" t="s">
        <v>1785</v>
      </c>
    </row>
    <row r="1477" outlineLevel="1" spans="1:11">
      <c r="B1477" s="131" t="s">
        <v>1786</v>
      </c>
      <c r="J1477">
        <f>SUBTOTAL(9,J1474:J1476)</f>
        <v>70.56</v>
      </c>
      <c r="K1477">
        <f>SUBTOTAL(9,K1474:K1476)</f>
        <v>0</v>
      </c>
    </row>
    <row r="1478" outlineLevel="2" spans="1:11">
      <c r="A1478">
        <v>207</v>
      </c>
      <c r="B1478" t="s">
        <v>111</v>
      </c>
      <c r="C1478" t="s">
        <v>806</v>
      </c>
      <c r="D1478" t="s">
        <v>112</v>
      </c>
      <c r="E1478">
        <v>4200</v>
      </c>
      <c r="F1478">
        <v>4200</v>
      </c>
      <c r="G1478">
        <v>0.006</v>
      </c>
      <c r="H1478">
        <v>25.2</v>
      </c>
      <c r="I1478">
        <v>0</v>
      </c>
      <c r="J1478">
        <v>25.2</v>
      </c>
      <c r="K1478" t="s">
        <v>1787</v>
      </c>
    </row>
    <row r="1479" outlineLevel="2" spans="1:11">
      <c r="A1479">
        <v>255</v>
      </c>
      <c r="B1479" t="s">
        <v>111</v>
      </c>
      <c r="C1479" t="s">
        <v>806</v>
      </c>
      <c r="D1479" t="s">
        <v>112</v>
      </c>
      <c r="E1479">
        <v>4200</v>
      </c>
      <c r="F1479">
        <v>4200</v>
      </c>
      <c r="G1479">
        <v>0.006</v>
      </c>
      <c r="H1479">
        <v>25.2</v>
      </c>
      <c r="I1479">
        <v>0</v>
      </c>
      <c r="J1479">
        <v>25.2</v>
      </c>
      <c r="K1479" t="s">
        <v>1787</v>
      </c>
    </row>
    <row r="1480" outlineLevel="2" spans="1:11">
      <c r="A1480">
        <v>51</v>
      </c>
      <c r="B1480" t="s">
        <v>111</v>
      </c>
      <c r="C1480" t="s">
        <v>806</v>
      </c>
      <c r="D1480" t="s">
        <v>112</v>
      </c>
      <c r="E1480">
        <v>4200</v>
      </c>
      <c r="F1480">
        <v>4200</v>
      </c>
      <c r="G1480">
        <v>0.006</v>
      </c>
      <c r="H1480">
        <v>25.2</v>
      </c>
      <c r="I1480">
        <v>0</v>
      </c>
      <c r="J1480">
        <v>25.2</v>
      </c>
      <c r="K1480" t="s">
        <v>1787</v>
      </c>
    </row>
    <row r="1481" outlineLevel="1" spans="1:11">
      <c r="B1481" s="131" t="s">
        <v>1788</v>
      </c>
      <c r="J1481">
        <f>SUBTOTAL(9,J1478:J1480)</f>
        <v>75.6</v>
      </c>
      <c r="K1481">
        <f>SUBTOTAL(9,K1478:K1480)</f>
        <v>0</v>
      </c>
    </row>
    <row r="1482" outlineLevel="2" spans="1:11">
      <c r="A1482">
        <v>10</v>
      </c>
      <c r="B1482" t="s">
        <v>1789</v>
      </c>
      <c r="C1482" t="s">
        <v>806</v>
      </c>
      <c r="D1482" t="s">
        <v>1790</v>
      </c>
      <c r="E1482">
        <v>2500</v>
      </c>
      <c r="F1482">
        <v>193.9</v>
      </c>
      <c r="G1482">
        <v>0.012</v>
      </c>
      <c r="H1482">
        <v>2.33</v>
      </c>
      <c r="I1482">
        <v>0</v>
      </c>
      <c r="J1482">
        <v>2.33</v>
      </c>
      <c r="K1482" t="s">
        <v>1791</v>
      </c>
    </row>
    <row r="1483" outlineLevel="1" spans="1:11">
      <c r="B1483" s="131" t="s">
        <v>1792</v>
      </c>
      <c r="J1483">
        <f>SUBTOTAL(9,J1482)</f>
        <v>2.33</v>
      </c>
      <c r="K1483">
        <f>SUBTOTAL(9,K1482)</f>
        <v>0</v>
      </c>
    </row>
    <row r="1484" outlineLevel="2" spans="1:11">
      <c r="A1484">
        <v>42</v>
      </c>
      <c r="B1484" t="s">
        <v>1793</v>
      </c>
      <c r="C1484" t="s">
        <v>806</v>
      </c>
      <c r="D1484" t="s">
        <v>1794</v>
      </c>
      <c r="E1484">
        <v>3472.36</v>
      </c>
      <c r="F1484">
        <v>193.9</v>
      </c>
      <c r="G1484">
        <v>0.012</v>
      </c>
      <c r="H1484">
        <v>2.33</v>
      </c>
      <c r="I1484">
        <v>0</v>
      </c>
      <c r="J1484">
        <v>2.33</v>
      </c>
      <c r="K1484" t="s">
        <v>1795</v>
      </c>
    </row>
    <row r="1485" outlineLevel="1" spans="1:11">
      <c r="B1485" s="131" t="s">
        <v>1796</v>
      </c>
      <c r="J1485">
        <f>SUBTOTAL(9,J1484)</f>
        <v>2.33</v>
      </c>
      <c r="K1485">
        <f>SUBTOTAL(9,K1484)</f>
        <v>0</v>
      </c>
    </row>
    <row r="1486" outlineLevel="2" spans="1:11">
      <c r="A1486">
        <v>31</v>
      </c>
      <c r="B1486" t="s">
        <v>690</v>
      </c>
      <c r="C1486" t="s">
        <v>806</v>
      </c>
      <c r="D1486" t="s">
        <v>691</v>
      </c>
      <c r="E1486">
        <v>3189</v>
      </c>
      <c r="F1486">
        <v>3920.55</v>
      </c>
      <c r="G1486">
        <v>0.006</v>
      </c>
      <c r="H1486">
        <v>23.52</v>
      </c>
      <c r="I1486">
        <v>0</v>
      </c>
      <c r="J1486">
        <v>23.52</v>
      </c>
      <c r="K1486" t="s">
        <v>1797</v>
      </c>
    </row>
    <row r="1487" outlineLevel="2" spans="1:11">
      <c r="A1487">
        <v>230</v>
      </c>
      <c r="B1487" t="s">
        <v>690</v>
      </c>
      <c r="C1487" t="s">
        <v>806</v>
      </c>
      <c r="D1487" t="s">
        <v>691</v>
      </c>
      <c r="E1487">
        <v>3189</v>
      </c>
      <c r="F1487">
        <v>3920.55</v>
      </c>
      <c r="G1487">
        <v>0.006</v>
      </c>
      <c r="H1487">
        <v>23.52</v>
      </c>
      <c r="I1487">
        <v>0</v>
      </c>
      <c r="J1487">
        <v>23.52</v>
      </c>
      <c r="K1487" t="s">
        <v>1797</v>
      </c>
    </row>
    <row r="1488" outlineLevel="2" spans="1:11">
      <c r="A1488">
        <v>182</v>
      </c>
      <c r="B1488" t="s">
        <v>690</v>
      </c>
      <c r="C1488" t="s">
        <v>806</v>
      </c>
      <c r="D1488" t="s">
        <v>691</v>
      </c>
      <c r="E1488">
        <v>3189</v>
      </c>
      <c r="F1488">
        <v>3920.55</v>
      </c>
      <c r="G1488">
        <v>0.006</v>
      </c>
      <c r="H1488">
        <v>23.52</v>
      </c>
      <c r="I1488">
        <v>0</v>
      </c>
      <c r="J1488">
        <v>23.52</v>
      </c>
      <c r="K1488" t="s">
        <v>1797</v>
      </c>
    </row>
    <row r="1489" outlineLevel="1" spans="1:11">
      <c r="B1489" s="131" t="s">
        <v>1798</v>
      </c>
      <c r="J1489">
        <f>SUBTOTAL(9,J1486:J1488)</f>
        <v>70.56</v>
      </c>
      <c r="K1489">
        <f>SUBTOTAL(9,K1486:K1488)</f>
        <v>0</v>
      </c>
    </row>
    <row r="1490" outlineLevel="2" spans="1:11">
      <c r="A1490">
        <v>82</v>
      </c>
      <c r="B1490" t="s">
        <v>592</v>
      </c>
      <c r="C1490" t="s">
        <v>806</v>
      </c>
      <c r="D1490" t="s">
        <v>593</v>
      </c>
      <c r="E1490">
        <v>3138.82</v>
      </c>
      <c r="F1490">
        <v>3920.55</v>
      </c>
      <c r="G1490">
        <v>0.006</v>
      </c>
      <c r="H1490">
        <v>23.52</v>
      </c>
      <c r="I1490">
        <v>0</v>
      </c>
      <c r="J1490">
        <v>23.52</v>
      </c>
      <c r="K1490" t="s">
        <v>1799</v>
      </c>
    </row>
    <row r="1491" outlineLevel="2" spans="1:11">
      <c r="A1491">
        <v>241</v>
      </c>
      <c r="B1491" t="s">
        <v>592</v>
      </c>
      <c r="C1491" t="s">
        <v>806</v>
      </c>
      <c r="D1491" t="s">
        <v>593</v>
      </c>
      <c r="E1491">
        <v>3138.82</v>
      </c>
      <c r="F1491">
        <v>3920.55</v>
      </c>
      <c r="G1491">
        <v>0.006</v>
      </c>
      <c r="H1491">
        <v>23.52</v>
      </c>
      <c r="I1491">
        <v>0</v>
      </c>
      <c r="J1491">
        <v>23.52</v>
      </c>
      <c r="K1491" t="s">
        <v>1799</v>
      </c>
    </row>
    <row r="1492" outlineLevel="2" spans="1:11">
      <c r="A1492">
        <v>249</v>
      </c>
      <c r="B1492" t="s">
        <v>592</v>
      </c>
      <c r="C1492" t="s">
        <v>806</v>
      </c>
      <c r="D1492" t="s">
        <v>593</v>
      </c>
      <c r="E1492">
        <v>3138.82</v>
      </c>
      <c r="F1492">
        <v>3920.55</v>
      </c>
      <c r="G1492">
        <v>0.006</v>
      </c>
      <c r="H1492">
        <v>23.52</v>
      </c>
      <c r="I1492">
        <v>0</v>
      </c>
      <c r="J1492">
        <v>23.52</v>
      </c>
      <c r="K1492" t="s">
        <v>1799</v>
      </c>
    </row>
    <row r="1493" outlineLevel="1" spans="1:11">
      <c r="B1493" s="131" t="s">
        <v>1800</v>
      </c>
      <c r="J1493">
        <f>SUBTOTAL(9,J1490:J1492)</f>
        <v>70.56</v>
      </c>
      <c r="K1493">
        <f>SUBTOTAL(9,K1490:K1492)</f>
        <v>0</v>
      </c>
    </row>
    <row r="1494" outlineLevel="2" spans="1:11">
      <c r="A1494">
        <v>5</v>
      </c>
      <c r="B1494" t="s">
        <v>730</v>
      </c>
      <c r="C1494" t="s">
        <v>806</v>
      </c>
      <c r="D1494" t="s">
        <v>731</v>
      </c>
      <c r="E1494">
        <v>2500</v>
      </c>
      <c r="F1494">
        <v>3920.55</v>
      </c>
      <c r="G1494">
        <v>0.006</v>
      </c>
      <c r="H1494">
        <v>23.52</v>
      </c>
      <c r="I1494">
        <v>0</v>
      </c>
      <c r="J1494">
        <v>23.52</v>
      </c>
      <c r="K1494" t="s">
        <v>1801</v>
      </c>
    </row>
    <row r="1495" outlineLevel="2" spans="1:11">
      <c r="A1495">
        <v>203</v>
      </c>
      <c r="B1495" t="s">
        <v>730</v>
      </c>
      <c r="C1495" t="s">
        <v>806</v>
      </c>
      <c r="D1495" t="s">
        <v>731</v>
      </c>
      <c r="E1495">
        <v>2500</v>
      </c>
      <c r="F1495">
        <v>3920.55</v>
      </c>
      <c r="G1495">
        <v>0.006</v>
      </c>
      <c r="H1495">
        <v>23.52</v>
      </c>
      <c r="I1495">
        <v>0</v>
      </c>
      <c r="J1495">
        <v>23.52</v>
      </c>
      <c r="K1495" t="s">
        <v>1801</v>
      </c>
    </row>
    <row r="1496" outlineLevel="2" spans="1:11">
      <c r="A1496">
        <v>42</v>
      </c>
      <c r="B1496" t="s">
        <v>730</v>
      </c>
      <c r="C1496" t="s">
        <v>806</v>
      </c>
      <c r="D1496" t="s">
        <v>731</v>
      </c>
      <c r="E1496">
        <v>2500</v>
      </c>
      <c r="F1496">
        <v>3920.55</v>
      </c>
      <c r="G1496">
        <v>0.006</v>
      </c>
      <c r="H1496">
        <v>23.52</v>
      </c>
      <c r="I1496">
        <v>0</v>
      </c>
      <c r="J1496">
        <v>23.52</v>
      </c>
      <c r="K1496" t="s">
        <v>1801</v>
      </c>
    </row>
    <row r="1497" outlineLevel="1" spans="1:11">
      <c r="B1497" s="131" t="s">
        <v>1802</v>
      </c>
      <c r="J1497">
        <f>SUBTOTAL(9,J1494:J1496)</f>
        <v>70.56</v>
      </c>
      <c r="K1497">
        <f>SUBTOTAL(9,K1494:K1496)</f>
        <v>0</v>
      </c>
    </row>
    <row r="1498" outlineLevel="2" spans="1:11">
      <c r="A1498">
        <v>182</v>
      </c>
      <c r="B1498" t="s">
        <v>512</v>
      </c>
      <c r="C1498" t="s">
        <v>806</v>
      </c>
      <c r="D1498" t="s">
        <v>513</v>
      </c>
      <c r="E1498">
        <v>3197.5</v>
      </c>
      <c r="F1498">
        <v>3920.55</v>
      </c>
      <c r="G1498">
        <v>0.006</v>
      </c>
      <c r="H1498">
        <v>23.52</v>
      </c>
      <c r="I1498">
        <v>0</v>
      </c>
      <c r="J1498">
        <v>23.52</v>
      </c>
      <c r="K1498" t="s">
        <v>1803</v>
      </c>
    </row>
    <row r="1499" outlineLevel="2" spans="1:11">
      <c r="A1499">
        <v>290</v>
      </c>
      <c r="B1499" t="s">
        <v>512</v>
      </c>
      <c r="C1499" t="s">
        <v>806</v>
      </c>
      <c r="D1499" t="s">
        <v>513</v>
      </c>
      <c r="E1499">
        <v>3197.5</v>
      </c>
      <c r="F1499">
        <v>3920.55</v>
      </c>
      <c r="G1499">
        <v>0.006</v>
      </c>
      <c r="H1499">
        <v>23.52</v>
      </c>
      <c r="I1499">
        <v>0</v>
      </c>
      <c r="J1499">
        <v>23.52</v>
      </c>
      <c r="K1499" t="s">
        <v>1803</v>
      </c>
    </row>
    <row r="1500" outlineLevel="2" spans="1:11">
      <c r="A1500">
        <v>221</v>
      </c>
      <c r="B1500" t="s">
        <v>512</v>
      </c>
      <c r="C1500" t="s">
        <v>806</v>
      </c>
      <c r="D1500" t="s">
        <v>513</v>
      </c>
      <c r="E1500">
        <v>3197.5</v>
      </c>
      <c r="F1500">
        <v>3920.55</v>
      </c>
      <c r="G1500">
        <v>0.006</v>
      </c>
      <c r="H1500">
        <v>23.52</v>
      </c>
      <c r="I1500">
        <v>0</v>
      </c>
      <c r="J1500">
        <v>23.52</v>
      </c>
      <c r="K1500" t="s">
        <v>1803</v>
      </c>
    </row>
    <row r="1501" outlineLevel="1" spans="1:11">
      <c r="B1501" s="131" t="s">
        <v>1804</v>
      </c>
      <c r="J1501">
        <f>SUBTOTAL(9,J1498:J1500)</f>
        <v>70.56</v>
      </c>
      <c r="K1501">
        <f>SUBTOTAL(9,K1498:K1500)</f>
        <v>0</v>
      </c>
    </row>
    <row r="1502" outlineLevel="2" spans="1:11">
      <c r="A1502">
        <v>106</v>
      </c>
      <c r="B1502" t="s">
        <v>350</v>
      </c>
      <c r="C1502" t="s">
        <v>806</v>
      </c>
      <c r="D1502" t="s">
        <v>351</v>
      </c>
      <c r="E1502">
        <v>3117.68</v>
      </c>
      <c r="F1502">
        <v>3920.55</v>
      </c>
      <c r="G1502">
        <v>0.006</v>
      </c>
      <c r="H1502">
        <v>23.52</v>
      </c>
      <c r="I1502">
        <v>0</v>
      </c>
      <c r="J1502">
        <v>23.52</v>
      </c>
      <c r="K1502" t="s">
        <v>1805</v>
      </c>
    </row>
    <row r="1503" outlineLevel="2" spans="1:11">
      <c r="A1503">
        <v>144</v>
      </c>
      <c r="B1503" t="s">
        <v>350</v>
      </c>
      <c r="C1503" t="s">
        <v>806</v>
      </c>
      <c r="D1503" t="s">
        <v>351</v>
      </c>
      <c r="E1503">
        <v>3117.68</v>
      </c>
      <c r="F1503">
        <v>3920.55</v>
      </c>
      <c r="G1503">
        <v>0.006</v>
      </c>
      <c r="H1503">
        <v>23.52</v>
      </c>
      <c r="I1503">
        <v>0</v>
      </c>
      <c r="J1503">
        <v>23.52</v>
      </c>
      <c r="K1503" t="s">
        <v>1805</v>
      </c>
    </row>
    <row r="1504" outlineLevel="2" spans="1:11">
      <c r="A1504">
        <v>237</v>
      </c>
      <c r="B1504" t="s">
        <v>350</v>
      </c>
      <c r="C1504" t="s">
        <v>806</v>
      </c>
      <c r="D1504" t="s">
        <v>351</v>
      </c>
      <c r="E1504">
        <v>3117.68</v>
      </c>
      <c r="F1504">
        <v>3920.55</v>
      </c>
      <c r="G1504">
        <v>0.006</v>
      </c>
      <c r="H1504">
        <v>23.52</v>
      </c>
      <c r="I1504">
        <v>0</v>
      </c>
      <c r="J1504">
        <v>23.52</v>
      </c>
      <c r="K1504" t="s">
        <v>1805</v>
      </c>
    </row>
    <row r="1505" outlineLevel="1" spans="1:11">
      <c r="B1505" s="131" t="s">
        <v>1806</v>
      </c>
      <c r="J1505">
        <f>SUBTOTAL(9,J1502:J1504)</f>
        <v>70.56</v>
      </c>
      <c r="K1505">
        <f>SUBTOTAL(9,K1502:K1504)</f>
        <v>0</v>
      </c>
    </row>
    <row r="1506" outlineLevel="2" spans="1:11">
      <c r="A1506">
        <v>3</v>
      </c>
      <c r="B1506" t="s">
        <v>1807</v>
      </c>
      <c r="C1506" t="s">
        <v>806</v>
      </c>
      <c r="D1506" t="s">
        <v>1808</v>
      </c>
      <c r="E1506">
        <v>2500</v>
      </c>
      <c r="F1506">
        <v>193.9</v>
      </c>
      <c r="G1506">
        <v>0.012</v>
      </c>
      <c r="H1506">
        <v>2.33</v>
      </c>
      <c r="I1506">
        <v>0</v>
      </c>
      <c r="J1506">
        <v>2.33</v>
      </c>
      <c r="K1506" t="s">
        <v>1809</v>
      </c>
    </row>
    <row r="1507" outlineLevel="2" spans="1:11">
      <c r="A1507">
        <v>44</v>
      </c>
      <c r="B1507" t="s">
        <v>1807</v>
      </c>
      <c r="C1507" t="s">
        <v>806</v>
      </c>
      <c r="D1507" t="s">
        <v>1808</v>
      </c>
      <c r="E1507">
        <v>2500</v>
      </c>
      <c r="F1507">
        <v>193.9</v>
      </c>
      <c r="G1507">
        <v>0.012</v>
      </c>
      <c r="H1507">
        <v>2.33</v>
      </c>
      <c r="I1507">
        <v>0</v>
      </c>
      <c r="J1507">
        <v>2.33</v>
      </c>
      <c r="K1507" t="s">
        <v>1809</v>
      </c>
    </row>
    <row r="1508" outlineLevel="1" spans="1:11">
      <c r="B1508" s="131" t="s">
        <v>1810</v>
      </c>
      <c r="J1508">
        <f>SUBTOTAL(9,J1506:J1507)</f>
        <v>4.66</v>
      </c>
      <c r="K1508">
        <f>SUBTOTAL(9,K1506:K1507)</f>
        <v>0</v>
      </c>
    </row>
    <row r="1509" outlineLevel="2" spans="1:11">
      <c r="A1509">
        <v>75</v>
      </c>
      <c r="B1509" t="s">
        <v>187</v>
      </c>
      <c r="C1509" t="s">
        <v>806</v>
      </c>
      <c r="D1509" t="s">
        <v>188</v>
      </c>
      <c r="E1509">
        <v>2895.88</v>
      </c>
      <c r="F1509">
        <v>3920.55</v>
      </c>
      <c r="G1509">
        <v>0.006</v>
      </c>
      <c r="H1509">
        <v>23.52</v>
      </c>
      <c r="I1509">
        <v>0</v>
      </c>
      <c r="J1509">
        <v>23.52</v>
      </c>
      <c r="K1509" t="s">
        <v>1811</v>
      </c>
    </row>
    <row r="1510" outlineLevel="2" spans="1:11">
      <c r="A1510">
        <v>244</v>
      </c>
      <c r="B1510" t="s">
        <v>187</v>
      </c>
      <c r="C1510" t="s">
        <v>806</v>
      </c>
      <c r="D1510" t="s">
        <v>188</v>
      </c>
      <c r="E1510">
        <v>2895.88</v>
      </c>
      <c r="F1510">
        <v>3920.55</v>
      </c>
      <c r="G1510">
        <v>0.006</v>
      </c>
      <c r="H1510">
        <v>23.52</v>
      </c>
      <c r="I1510">
        <v>0</v>
      </c>
      <c r="J1510">
        <v>23.52</v>
      </c>
      <c r="K1510" t="s">
        <v>1811</v>
      </c>
    </row>
    <row r="1511" outlineLevel="2" spans="1:11">
      <c r="A1511">
        <v>165</v>
      </c>
      <c r="B1511" t="s">
        <v>187</v>
      </c>
      <c r="C1511" t="s">
        <v>806</v>
      </c>
      <c r="D1511" t="s">
        <v>188</v>
      </c>
      <c r="E1511">
        <v>2895.88</v>
      </c>
      <c r="F1511">
        <v>3920.55</v>
      </c>
      <c r="G1511">
        <v>0.006</v>
      </c>
      <c r="H1511">
        <v>23.52</v>
      </c>
      <c r="I1511">
        <v>0</v>
      </c>
      <c r="J1511">
        <v>23.52</v>
      </c>
      <c r="K1511" t="s">
        <v>1811</v>
      </c>
    </row>
    <row r="1512" outlineLevel="1" spans="1:11">
      <c r="B1512" s="131" t="s">
        <v>1812</v>
      </c>
      <c r="J1512">
        <f>SUBTOTAL(9,J1509:J1511)</f>
        <v>70.56</v>
      </c>
      <c r="K1512">
        <f>SUBTOTAL(9,K1509:K1511)</f>
        <v>0</v>
      </c>
    </row>
    <row r="1513" outlineLevel="2" spans="1:11">
      <c r="A1513">
        <v>62</v>
      </c>
      <c r="B1513" t="s">
        <v>1813</v>
      </c>
      <c r="C1513" t="s">
        <v>806</v>
      </c>
      <c r="D1513" t="s">
        <v>1814</v>
      </c>
      <c r="E1513">
        <v>2500</v>
      </c>
      <c r="F1513">
        <v>193.9</v>
      </c>
      <c r="G1513">
        <v>0.012</v>
      </c>
      <c r="H1513">
        <v>2.33</v>
      </c>
      <c r="I1513">
        <v>0</v>
      </c>
      <c r="J1513">
        <v>2.33</v>
      </c>
      <c r="K1513" t="s">
        <v>1815</v>
      </c>
    </row>
    <row r="1514" outlineLevel="2" spans="1:11">
      <c r="A1514">
        <v>9</v>
      </c>
      <c r="B1514" t="s">
        <v>1813</v>
      </c>
      <c r="C1514" t="s">
        <v>806</v>
      </c>
      <c r="D1514" t="s">
        <v>1814</v>
      </c>
      <c r="E1514">
        <v>2500</v>
      </c>
      <c r="F1514">
        <v>193.9</v>
      </c>
      <c r="G1514">
        <v>0.012</v>
      </c>
      <c r="H1514">
        <v>2.33</v>
      </c>
      <c r="I1514">
        <v>0</v>
      </c>
      <c r="J1514">
        <v>2.33</v>
      </c>
      <c r="K1514" t="s">
        <v>1815</v>
      </c>
    </row>
    <row r="1515" outlineLevel="2" spans="1:11">
      <c r="A1515">
        <v>29</v>
      </c>
      <c r="B1515" t="s">
        <v>1813</v>
      </c>
      <c r="C1515" t="s">
        <v>806</v>
      </c>
      <c r="D1515" t="s">
        <v>1814</v>
      </c>
      <c r="E1515">
        <v>2500</v>
      </c>
      <c r="F1515">
        <v>193.9</v>
      </c>
      <c r="G1515">
        <v>0.012</v>
      </c>
      <c r="H1515">
        <v>2.33</v>
      </c>
      <c r="I1515">
        <v>0</v>
      </c>
      <c r="J1515">
        <v>2.33</v>
      </c>
      <c r="K1515" t="s">
        <v>1815</v>
      </c>
    </row>
    <row r="1516" outlineLevel="2" spans="1:11">
      <c r="A1516">
        <v>7</v>
      </c>
      <c r="B1516" t="s">
        <v>1813</v>
      </c>
      <c r="C1516" t="s">
        <v>806</v>
      </c>
      <c r="D1516" t="s">
        <v>1814</v>
      </c>
      <c r="E1516">
        <v>2500</v>
      </c>
      <c r="F1516">
        <v>193.9</v>
      </c>
      <c r="G1516">
        <v>0.012</v>
      </c>
      <c r="H1516">
        <v>2.33</v>
      </c>
      <c r="I1516">
        <v>0</v>
      </c>
      <c r="J1516">
        <v>2.33</v>
      </c>
      <c r="K1516" t="s">
        <v>1815</v>
      </c>
    </row>
    <row r="1517" outlineLevel="1" spans="1:11">
      <c r="B1517" s="131" t="s">
        <v>1816</v>
      </c>
      <c r="J1517">
        <f>SUBTOTAL(9,J1513:J1516)</f>
        <v>9.32</v>
      </c>
      <c r="K1517">
        <f>SUBTOTAL(9,K1513:K1516)</f>
        <v>0</v>
      </c>
    </row>
    <row r="1518" outlineLevel="2" spans="1:11">
      <c r="A1518">
        <v>68</v>
      </c>
      <c r="B1518" t="s">
        <v>526</v>
      </c>
      <c r="C1518" t="s">
        <v>806</v>
      </c>
      <c r="D1518" t="s">
        <v>527</v>
      </c>
      <c r="E1518">
        <v>3440.42</v>
      </c>
      <c r="F1518">
        <v>3920.55</v>
      </c>
      <c r="G1518">
        <v>0.006</v>
      </c>
      <c r="H1518">
        <v>23.52</v>
      </c>
      <c r="I1518">
        <v>0</v>
      </c>
      <c r="J1518">
        <v>23.52</v>
      </c>
      <c r="K1518" t="s">
        <v>1817</v>
      </c>
    </row>
    <row r="1519" outlineLevel="2" spans="1:11">
      <c r="A1519">
        <v>121</v>
      </c>
      <c r="B1519" t="s">
        <v>526</v>
      </c>
      <c r="C1519" t="s">
        <v>806</v>
      </c>
      <c r="D1519" t="s">
        <v>527</v>
      </c>
      <c r="E1519">
        <v>3440.42</v>
      </c>
      <c r="F1519">
        <v>3920.55</v>
      </c>
      <c r="G1519">
        <v>0.006</v>
      </c>
      <c r="H1519">
        <v>23.52</v>
      </c>
      <c r="I1519">
        <v>0</v>
      </c>
      <c r="J1519">
        <v>23.52</v>
      </c>
      <c r="K1519" t="s">
        <v>1817</v>
      </c>
    </row>
    <row r="1520" outlineLevel="2" spans="1:11">
      <c r="A1520">
        <v>178</v>
      </c>
      <c r="B1520" t="s">
        <v>526</v>
      </c>
      <c r="C1520" t="s">
        <v>806</v>
      </c>
      <c r="D1520" t="s">
        <v>527</v>
      </c>
      <c r="E1520">
        <v>3440.42</v>
      </c>
      <c r="F1520">
        <v>3920.55</v>
      </c>
      <c r="G1520">
        <v>0.006</v>
      </c>
      <c r="H1520">
        <v>23.52</v>
      </c>
      <c r="I1520">
        <v>0</v>
      </c>
      <c r="J1520">
        <v>23.52</v>
      </c>
      <c r="K1520" t="s">
        <v>1817</v>
      </c>
    </row>
    <row r="1521" outlineLevel="1" spans="1:11">
      <c r="B1521" s="131" t="s">
        <v>1818</v>
      </c>
      <c r="J1521">
        <f>SUBTOTAL(9,J1518:J1520)</f>
        <v>70.56</v>
      </c>
      <c r="K1521">
        <f>SUBTOTAL(9,K1518:K1520)</f>
        <v>0</v>
      </c>
    </row>
    <row r="1522" outlineLevel="2" spans="1:11">
      <c r="A1522">
        <v>174</v>
      </c>
      <c r="B1522" t="s">
        <v>666</v>
      </c>
      <c r="C1522" t="s">
        <v>806</v>
      </c>
      <c r="D1522" t="s">
        <v>667</v>
      </c>
      <c r="E1522">
        <v>2928</v>
      </c>
      <c r="F1522">
        <v>3920.55</v>
      </c>
      <c r="G1522">
        <v>0.006</v>
      </c>
      <c r="H1522">
        <v>23.52</v>
      </c>
      <c r="I1522">
        <v>0</v>
      </c>
      <c r="J1522">
        <v>23.52</v>
      </c>
      <c r="K1522" t="s">
        <v>1819</v>
      </c>
    </row>
    <row r="1523" outlineLevel="2" spans="1:11">
      <c r="A1523">
        <v>88</v>
      </c>
      <c r="B1523" t="s">
        <v>666</v>
      </c>
      <c r="C1523" t="s">
        <v>806</v>
      </c>
      <c r="D1523" t="s">
        <v>667</v>
      </c>
      <c r="E1523">
        <v>2928</v>
      </c>
      <c r="F1523">
        <v>3920.55</v>
      </c>
      <c r="G1523">
        <v>0.006</v>
      </c>
      <c r="H1523">
        <v>23.52</v>
      </c>
      <c r="I1523">
        <v>0</v>
      </c>
      <c r="J1523">
        <v>23.52</v>
      </c>
      <c r="K1523" t="s">
        <v>1819</v>
      </c>
    </row>
    <row r="1524" outlineLevel="2" spans="1:11">
      <c r="A1524">
        <v>152</v>
      </c>
      <c r="B1524" t="s">
        <v>666</v>
      </c>
      <c r="C1524" t="s">
        <v>806</v>
      </c>
      <c r="D1524" t="s">
        <v>667</v>
      </c>
      <c r="E1524">
        <v>2928</v>
      </c>
      <c r="F1524">
        <v>3920.55</v>
      </c>
      <c r="G1524">
        <v>0.006</v>
      </c>
      <c r="H1524">
        <v>23.52</v>
      </c>
      <c r="I1524">
        <v>0</v>
      </c>
      <c r="J1524">
        <v>23.52</v>
      </c>
      <c r="K1524" t="s">
        <v>1819</v>
      </c>
    </row>
    <row r="1525" outlineLevel="1" spans="1:11">
      <c r="B1525" s="131" t="s">
        <v>1820</v>
      </c>
      <c r="J1525">
        <f>SUBTOTAL(9,J1522:J1524)</f>
        <v>70.56</v>
      </c>
      <c r="K1525">
        <f>SUBTOTAL(9,K1522:K1524)</f>
        <v>0</v>
      </c>
    </row>
    <row r="1526" outlineLevel="2" spans="1:11">
      <c r="A1526">
        <v>202</v>
      </c>
      <c r="B1526" t="s">
        <v>179</v>
      </c>
      <c r="C1526" t="s">
        <v>806</v>
      </c>
      <c r="D1526" t="s">
        <v>180</v>
      </c>
      <c r="E1526">
        <v>2745.17</v>
      </c>
      <c r="F1526">
        <v>3920.55</v>
      </c>
      <c r="G1526">
        <v>0.006</v>
      </c>
      <c r="H1526">
        <v>23.52</v>
      </c>
      <c r="I1526">
        <v>0</v>
      </c>
      <c r="J1526">
        <v>23.52</v>
      </c>
      <c r="K1526" t="s">
        <v>1821</v>
      </c>
    </row>
    <row r="1527" outlineLevel="2" spans="1:11">
      <c r="A1527">
        <v>167</v>
      </c>
      <c r="B1527" t="s">
        <v>179</v>
      </c>
      <c r="C1527" t="s">
        <v>806</v>
      </c>
      <c r="D1527" t="s">
        <v>180</v>
      </c>
      <c r="E1527">
        <v>2745.17</v>
      </c>
      <c r="F1527">
        <v>3920.55</v>
      </c>
      <c r="G1527">
        <v>0.006</v>
      </c>
      <c r="H1527">
        <v>23.52</v>
      </c>
      <c r="I1527">
        <v>0</v>
      </c>
      <c r="J1527">
        <v>23.52</v>
      </c>
      <c r="K1527" t="s">
        <v>1821</v>
      </c>
    </row>
    <row r="1528" outlineLevel="2" spans="1:11">
      <c r="A1528">
        <v>70</v>
      </c>
      <c r="B1528" t="s">
        <v>179</v>
      </c>
      <c r="C1528" t="s">
        <v>806</v>
      </c>
      <c r="D1528" t="s">
        <v>180</v>
      </c>
      <c r="E1528">
        <v>2745.17</v>
      </c>
      <c r="F1528">
        <v>3920.55</v>
      </c>
      <c r="G1528">
        <v>0.006</v>
      </c>
      <c r="H1528">
        <v>23.52</v>
      </c>
      <c r="I1528">
        <v>0</v>
      </c>
      <c r="J1528">
        <v>23.52</v>
      </c>
      <c r="K1528" t="s">
        <v>1821</v>
      </c>
    </row>
    <row r="1529" outlineLevel="1" spans="1:11">
      <c r="B1529" s="131" t="s">
        <v>1822</v>
      </c>
      <c r="J1529">
        <f>SUBTOTAL(9,J1526:J1528)</f>
        <v>70.56</v>
      </c>
      <c r="K1529">
        <f>SUBTOTAL(9,K1526:K1528)</f>
        <v>0</v>
      </c>
    </row>
    <row r="1530" outlineLevel="2" spans="1:11">
      <c r="A1530">
        <v>63</v>
      </c>
      <c r="B1530" t="s">
        <v>447</v>
      </c>
      <c r="C1530" t="s">
        <v>806</v>
      </c>
      <c r="D1530" t="s">
        <v>448</v>
      </c>
      <c r="E1530">
        <v>3249.49</v>
      </c>
      <c r="F1530">
        <v>3920.55</v>
      </c>
      <c r="G1530">
        <v>0.006</v>
      </c>
      <c r="H1530">
        <v>23.52</v>
      </c>
      <c r="I1530">
        <v>0</v>
      </c>
      <c r="J1530">
        <v>23.52</v>
      </c>
      <c r="K1530" t="s">
        <v>1823</v>
      </c>
    </row>
    <row r="1531" outlineLevel="2" spans="1:11">
      <c r="A1531">
        <v>182</v>
      </c>
      <c r="B1531" t="s">
        <v>447</v>
      </c>
      <c r="C1531" t="s">
        <v>806</v>
      </c>
      <c r="D1531" t="s">
        <v>448</v>
      </c>
      <c r="E1531">
        <v>3249.49</v>
      </c>
      <c r="F1531">
        <v>3920.55</v>
      </c>
      <c r="G1531">
        <v>0.006</v>
      </c>
      <c r="H1531">
        <v>23.52</v>
      </c>
      <c r="I1531">
        <v>0</v>
      </c>
      <c r="J1531">
        <v>23.52</v>
      </c>
      <c r="K1531" t="s">
        <v>1823</v>
      </c>
    </row>
    <row r="1532" outlineLevel="2" spans="1:11">
      <c r="A1532">
        <v>128</v>
      </c>
      <c r="B1532" t="s">
        <v>447</v>
      </c>
      <c r="C1532" t="s">
        <v>806</v>
      </c>
      <c r="D1532" t="s">
        <v>448</v>
      </c>
      <c r="E1532">
        <v>3249.49</v>
      </c>
      <c r="F1532">
        <v>3920.55</v>
      </c>
      <c r="G1532">
        <v>0.006</v>
      </c>
      <c r="H1532">
        <v>23.52</v>
      </c>
      <c r="I1532">
        <v>0</v>
      </c>
      <c r="J1532">
        <v>23.52</v>
      </c>
      <c r="K1532" t="s">
        <v>1823</v>
      </c>
    </row>
    <row r="1533" outlineLevel="1" spans="1:11">
      <c r="B1533" s="131" t="s">
        <v>1824</v>
      </c>
      <c r="J1533">
        <f>SUBTOTAL(9,J1530:J1532)</f>
        <v>70.56</v>
      </c>
      <c r="K1533">
        <f>SUBTOTAL(9,K1530:K1532)</f>
        <v>0</v>
      </c>
    </row>
    <row r="1534" outlineLevel="2" spans="1:11">
      <c r="A1534">
        <v>56</v>
      </c>
      <c r="B1534" t="s">
        <v>1825</v>
      </c>
      <c r="C1534" t="s">
        <v>806</v>
      </c>
      <c r="D1534" t="s">
        <v>1826</v>
      </c>
      <c r="E1534">
        <v>2500</v>
      </c>
      <c r="F1534">
        <v>193.9</v>
      </c>
      <c r="G1534">
        <v>0.012</v>
      </c>
      <c r="H1534">
        <v>2.33</v>
      </c>
      <c r="I1534">
        <v>0</v>
      </c>
      <c r="J1534">
        <v>2.33</v>
      </c>
      <c r="K1534" t="s">
        <v>1827</v>
      </c>
    </row>
    <row r="1535" outlineLevel="2" spans="1:11">
      <c r="A1535">
        <v>43</v>
      </c>
      <c r="B1535" t="s">
        <v>1825</v>
      </c>
      <c r="C1535" t="s">
        <v>806</v>
      </c>
      <c r="D1535" t="s">
        <v>1826</v>
      </c>
      <c r="E1535">
        <v>2500</v>
      </c>
      <c r="F1535">
        <v>193.9</v>
      </c>
      <c r="G1535">
        <v>0.012</v>
      </c>
      <c r="H1535">
        <v>2.33</v>
      </c>
      <c r="I1535">
        <v>0</v>
      </c>
      <c r="J1535">
        <v>2.33</v>
      </c>
      <c r="K1535" t="s">
        <v>1827</v>
      </c>
    </row>
    <row r="1536" outlineLevel="2" spans="1:11">
      <c r="A1536">
        <v>14</v>
      </c>
      <c r="B1536" t="s">
        <v>1825</v>
      </c>
      <c r="C1536" t="s">
        <v>806</v>
      </c>
      <c r="D1536" t="s">
        <v>1826</v>
      </c>
      <c r="E1536">
        <v>2500</v>
      </c>
      <c r="F1536">
        <v>193.9</v>
      </c>
      <c r="G1536">
        <v>0.012</v>
      </c>
      <c r="H1536">
        <v>2.33</v>
      </c>
      <c r="I1536">
        <v>0</v>
      </c>
      <c r="J1536">
        <v>2.33</v>
      </c>
      <c r="K1536" t="s">
        <v>1827</v>
      </c>
    </row>
    <row r="1537" outlineLevel="2" spans="1:11">
      <c r="A1537">
        <v>10</v>
      </c>
      <c r="B1537" t="s">
        <v>1825</v>
      </c>
      <c r="C1537" t="s">
        <v>806</v>
      </c>
      <c r="D1537" t="s">
        <v>1826</v>
      </c>
      <c r="E1537">
        <v>2500</v>
      </c>
      <c r="F1537">
        <v>193.9</v>
      </c>
      <c r="G1537">
        <v>0.012</v>
      </c>
      <c r="H1537">
        <v>2.33</v>
      </c>
      <c r="I1537">
        <v>0</v>
      </c>
      <c r="J1537">
        <v>2.33</v>
      </c>
      <c r="K1537" t="s">
        <v>1827</v>
      </c>
    </row>
    <row r="1538" outlineLevel="1" spans="1:11">
      <c r="B1538" s="131" t="s">
        <v>1828</v>
      </c>
      <c r="J1538">
        <f>SUBTOTAL(9,J1534:J1537)</f>
        <v>9.32</v>
      </c>
      <c r="K1538">
        <f>SUBTOTAL(9,K1534:K1537)</f>
        <v>0</v>
      </c>
    </row>
    <row r="1539" outlineLevel="2" spans="1:11">
      <c r="A1539">
        <v>72</v>
      </c>
      <c r="B1539" t="s">
        <v>658</v>
      </c>
      <c r="C1539" t="s">
        <v>806</v>
      </c>
      <c r="D1539" t="s">
        <v>659</v>
      </c>
      <c r="E1539">
        <v>2891</v>
      </c>
      <c r="F1539">
        <v>3920.55</v>
      </c>
      <c r="G1539">
        <v>0.006</v>
      </c>
      <c r="H1539">
        <v>23.52</v>
      </c>
      <c r="I1539">
        <v>0</v>
      </c>
      <c r="J1539">
        <v>23.52</v>
      </c>
      <c r="K1539" t="s">
        <v>1829</v>
      </c>
    </row>
    <row r="1540" outlineLevel="2" spans="1:11">
      <c r="A1540">
        <v>40</v>
      </c>
      <c r="B1540" t="s">
        <v>658</v>
      </c>
      <c r="C1540" t="s">
        <v>806</v>
      </c>
      <c r="D1540" t="s">
        <v>659</v>
      </c>
      <c r="E1540">
        <v>2891</v>
      </c>
      <c r="F1540">
        <v>3920.55</v>
      </c>
      <c r="G1540">
        <v>0.006</v>
      </c>
      <c r="H1540">
        <v>23.52</v>
      </c>
      <c r="I1540">
        <v>0</v>
      </c>
      <c r="J1540">
        <v>23.52</v>
      </c>
      <c r="K1540" t="s">
        <v>1829</v>
      </c>
    </row>
    <row r="1541" outlineLevel="2" spans="1:11">
      <c r="A1541">
        <v>274</v>
      </c>
      <c r="B1541" t="s">
        <v>658</v>
      </c>
      <c r="C1541" t="s">
        <v>806</v>
      </c>
      <c r="D1541" t="s">
        <v>659</v>
      </c>
      <c r="E1541">
        <v>2891</v>
      </c>
      <c r="F1541">
        <v>3920.55</v>
      </c>
      <c r="G1541">
        <v>0.006</v>
      </c>
      <c r="H1541">
        <v>23.52</v>
      </c>
      <c r="I1541">
        <v>0</v>
      </c>
      <c r="J1541">
        <v>23.52</v>
      </c>
      <c r="K1541" t="s">
        <v>1829</v>
      </c>
    </row>
    <row r="1542" outlineLevel="1" spans="1:11">
      <c r="B1542" s="131" t="s">
        <v>1830</v>
      </c>
      <c r="J1542">
        <f>SUBTOTAL(9,J1539:J1541)</f>
        <v>70.56</v>
      </c>
      <c r="K1542">
        <f>SUBTOTAL(9,K1539:K1541)</f>
        <v>0</v>
      </c>
    </row>
    <row r="1543" outlineLevel="2" spans="1:11">
      <c r="A1543">
        <v>11</v>
      </c>
      <c r="B1543" t="s">
        <v>1831</v>
      </c>
      <c r="C1543" t="s">
        <v>806</v>
      </c>
      <c r="D1543" t="s">
        <v>1832</v>
      </c>
      <c r="E1543">
        <v>2500</v>
      </c>
      <c r="F1543">
        <v>193.9</v>
      </c>
      <c r="G1543">
        <v>0.012</v>
      </c>
      <c r="H1543">
        <v>2.33</v>
      </c>
      <c r="I1543">
        <v>0</v>
      </c>
      <c r="J1543">
        <v>2.33</v>
      </c>
      <c r="K1543" t="s">
        <v>1833</v>
      </c>
    </row>
    <row r="1544" outlineLevel="1" spans="1:11">
      <c r="B1544" s="131" t="s">
        <v>1834</v>
      </c>
      <c r="J1544">
        <f>SUBTOTAL(9,J1543)</f>
        <v>2.33</v>
      </c>
      <c r="K1544">
        <f>SUBTOTAL(9,K1543)</f>
        <v>0</v>
      </c>
    </row>
    <row r="1545" outlineLevel="2" spans="1:11">
      <c r="A1545">
        <v>160</v>
      </c>
      <c r="B1545" t="s">
        <v>149</v>
      </c>
      <c r="C1545" t="s">
        <v>806</v>
      </c>
      <c r="D1545" t="s">
        <v>150</v>
      </c>
      <c r="E1545">
        <v>3475.78</v>
      </c>
      <c r="F1545">
        <v>3920.55</v>
      </c>
      <c r="G1545">
        <v>0.006</v>
      </c>
      <c r="H1545">
        <v>23.52</v>
      </c>
      <c r="I1545">
        <v>0</v>
      </c>
      <c r="J1545">
        <v>23.52</v>
      </c>
      <c r="K1545" t="s">
        <v>1835</v>
      </c>
    </row>
    <row r="1546" outlineLevel="2" spans="1:11">
      <c r="A1546">
        <v>257</v>
      </c>
      <c r="B1546" t="s">
        <v>149</v>
      </c>
      <c r="C1546" t="s">
        <v>806</v>
      </c>
      <c r="D1546" t="s">
        <v>150</v>
      </c>
      <c r="E1546">
        <v>3475.78</v>
      </c>
      <c r="F1546">
        <v>3920.55</v>
      </c>
      <c r="G1546">
        <v>0.006</v>
      </c>
      <c r="H1546">
        <v>23.52</v>
      </c>
      <c r="I1546">
        <v>0</v>
      </c>
      <c r="J1546">
        <v>23.52</v>
      </c>
      <c r="K1546" t="s">
        <v>1835</v>
      </c>
    </row>
    <row r="1547" outlineLevel="2" spans="1:11">
      <c r="A1547">
        <v>86</v>
      </c>
      <c r="B1547" t="s">
        <v>149</v>
      </c>
      <c r="C1547" t="s">
        <v>806</v>
      </c>
      <c r="D1547" t="s">
        <v>150</v>
      </c>
      <c r="E1547">
        <v>3475.78</v>
      </c>
      <c r="F1547">
        <v>3920.55</v>
      </c>
      <c r="G1547">
        <v>0.006</v>
      </c>
      <c r="H1547">
        <v>23.52</v>
      </c>
      <c r="I1547">
        <v>0</v>
      </c>
      <c r="J1547">
        <v>23.52</v>
      </c>
      <c r="K1547" t="s">
        <v>1835</v>
      </c>
    </row>
    <row r="1548" outlineLevel="1" spans="1:11">
      <c r="B1548" s="131" t="s">
        <v>1836</v>
      </c>
      <c r="J1548">
        <f>SUBTOTAL(9,J1545:J1547)</f>
        <v>70.56</v>
      </c>
      <c r="K1548">
        <f>SUBTOTAL(9,K1545:K1547)</f>
        <v>0</v>
      </c>
    </row>
    <row r="1549" outlineLevel="2" spans="1:11">
      <c r="A1549">
        <v>228</v>
      </c>
      <c r="B1549" t="s">
        <v>214</v>
      </c>
      <c r="C1549" t="s">
        <v>806</v>
      </c>
      <c r="D1549" t="s">
        <v>215</v>
      </c>
      <c r="E1549">
        <v>3101.37</v>
      </c>
      <c r="F1549">
        <v>3920.55</v>
      </c>
      <c r="G1549">
        <v>0.006</v>
      </c>
      <c r="H1549">
        <v>23.52</v>
      </c>
      <c r="I1549">
        <v>0</v>
      </c>
      <c r="J1549">
        <v>23.52</v>
      </c>
      <c r="K1549" t="s">
        <v>1837</v>
      </c>
    </row>
    <row r="1550" outlineLevel="2" spans="1:11">
      <c r="A1550">
        <v>126</v>
      </c>
      <c r="B1550" t="s">
        <v>214</v>
      </c>
      <c r="C1550" t="s">
        <v>806</v>
      </c>
      <c r="D1550" t="s">
        <v>215</v>
      </c>
      <c r="E1550">
        <v>3101.37</v>
      </c>
      <c r="F1550">
        <v>3920.55</v>
      </c>
      <c r="G1550">
        <v>0.006</v>
      </c>
      <c r="H1550">
        <v>23.52</v>
      </c>
      <c r="I1550">
        <v>0</v>
      </c>
      <c r="J1550">
        <v>23.52</v>
      </c>
      <c r="K1550" t="s">
        <v>1837</v>
      </c>
    </row>
    <row r="1551" outlineLevel="2" spans="1:11">
      <c r="A1551">
        <v>163</v>
      </c>
      <c r="B1551" t="s">
        <v>214</v>
      </c>
      <c r="C1551" t="s">
        <v>806</v>
      </c>
      <c r="D1551" t="s">
        <v>215</v>
      </c>
      <c r="E1551">
        <v>3101.37</v>
      </c>
      <c r="F1551">
        <v>3920.55</v>
      </c>
      <c r="G1551">
        <v>0.006</v>
      </c>
      <c r="H1551">
        <v>23.52</v>
      </c>
      <c r="I1551">
        <v>0</v>
      </c>
      <c r="J1551">
        <v>23.52</v>
      </c>
      <c r="K1551" t="s">
        <v>1837</v>
      </c>
    </row>
    <row r="1552" outlineLevel="1" spans="1:11">
      <c r="B1552" s="131" t="s">
        <v>1838</v>
      </c>
      <c r="J1552">
        <f>SUBTOTAL(9,J1549:J1551)</f>
        <v>70.56</v>
      </c>
      <c r="K1552">
        <f>SUBTOTAL(9,K1549:K1551)</f>
        <v>0</v>
      </c>
    </row>
    <row r="1553" outlineLevel="2" spans="1:11">
      <c r="A1553">
        <v>28</v>
      </c>
      <c r="B1553" t="s">
        <v>1839</v>
      </c>
      <c r="C1553" t="s">
        <v>806</v>
      </c>
      <c r="D1553" t="s">
        <v>1840</v>
      </c>
      <c r="E1553">
        <v>3820</v>
      </c>
      <c r="F1553">
        <v>100.55</v>
      </c>
      <c r="G1553">
        <v>0.012</v>
      </c>
      <c r="H1553">
        <v>1.21</v>
      </c>
      <c r="I1553">
        <v>0</v>
      </c>
      <c r="J1553">
        <v>1.21</v>
      </c>
      <c r="K1553" t="s">
        <v>1841</v>
      </c>
    </row>
    <row r="1554" outlineLevel="2" spans="1:11">
      <c r="A1554">
        <v>18</v>
      </c>
      <c r="B1554" t="s">
        <v>1839</v>
      </c>
      <c r="C1554" t="s">
        <v>806</v>
      </c>
      <c r="D1554" t="s">
        <v>1840</v>
      </c>
      <c r="E1554">
        <v>3820</v>
      </c>
      <c r="F1554">
        <v>100.55</v>
      </c>
      <c r="G1554">
        <v>0.012</v>
      </c>
      <c r="H1554">
        <v>1.21</v>
      </c>
      <c r="I1554">
        <v>0</v>
      </c>
      <c r="J1554">
        <v>1.21</v>
      </c>
      <c r="K1554" t="s">
        <v>1841</v>
      </c>
    </row>
    <row r="1555" outlineLevel="2" spans="1:11">
      <c r="A1555">
        <v>2</v>
      </c>
      <c r="B1555" t="s">
        <v>1839</v>
      </c>
      <c r="C1555" t="s">
        <v>806</v>
      </c>
      <c r="D1555" t="s">
        <v>1840</v>
      </c>
      <c r="E1555">
        <v>3820</v>
      </c>
      <c r="F1555">
        <v>100.55</v>
      </c>
      <c r="G1555">
        <v>0.012</v>
      </c>
      <c r="H1555">
        <v>1.21</v>
      </c>
      <c r="I1555">
        <v>0</v>
      </c>
      <c r="J1555">
        <v>1.21</v>
      </c>
      <c r="K1555" t="s">
        <v>1841</v>
      </c>
    </row>
    <row r="1556" outlineLevel="1" spans="1:11">
      <c r="B1556" s="131" t="s">
        <v>1842</v>
      </c>
      <c r="J1556">
        <f>SUBTOTAL(9,J1553:J1555)</f>
        <v>3.63</v>
      </c>
      <c r="K1556">
        <f>SUBTOTAL(9,K1553:K1555)</f>
        <v>0</v>
      </c>
    </row>
    <row r="1557" outlineLevel="2" spans="1:11">
      <c r="A1557">
        <v>2</v>
      </c>
      <c r="B1557" t="s">
        <v>1843</v>
      </c>
      <c r="C1557" t="s">
        <v>806</v>
      </c>
      <c r="D1557" t="s">
        <v>1844</v>
      </c>
      <c r="E1557">
        <v>2500</v>
      </c>
      <c r="F1557">
        <v>193.9</v>
      </c>
      <c r="G1557">
        <v>0.012</v>
      </c>
      <c r="H1557">
        <v>2.33</v>
      </c>
      <c r="I1557">
        <v>0</v>
      </c>
      <c r="J1557">
        <v>2.33</v>
      </c>
      <c r="K1557" t="s">
        <v>1845</v>
      </c>
    </row>
    <row r="1558" outlineLevel="1" spans="1:11">
      <c r="B1558" s="131" t="s">
        <v>1846</v>
      </c>
      <c r="J1558">
        <f>SUBTOTAL(9,J1557)</f>
        <v>2.33</v>
      </c>
      <c r="K1558">
        <f>SUBTOTAL(9,K1557)</f>
        <v>0</v>
      </c>
    </row>
    <row r="1559" outlineLevel="2" spans="1:11">
      <c r="A1559">
        <v>121</v>
      </c>
      <c r="B1559" t="s">
        <v>230</v>
      </c>
      <c r="C1559" t="s">
        <v>806</v>
      </c>
      <c r="D1559" t="s">
        <v>231</v>
      </c>
      <c r="E1559">
        <v>3540.74</v>
      </c>
      <c r="F1559">
        <v>3920.55</v>
      </c>
      <c r="G1559">
        <v>0.006</v>
      </c>
      <c r="H1559">
        <v>23.52</v>
      </c>
      <c r="I1559">
        <v>0</v>
      </c>
      <c r="J1559">
        <v>23.52</v>
      </c>
      <c r="K1559" t="s">
        <v>1847</v>
      </c>
    </row>
    <row r="1560" outlineLevel="2" spans="1:11">
      <c r="A1560">
        <v>66</v>
      </c>
      <c r="B1560" t="s">
        <v>230</v>
      </c>
      <c r="C1560" t="s">
        <v>806</v>
      </c>
      <c r="D1560" t="s">
        <v>231</v>
      </c>
      <c r="E1560">
        <v>3540.74</v>
      </c>
      <c r="F1560">
        <v>3920.55</v>
      </c>
      <c r="G1560">
        <v>0.006</v>
      </c>
      <c r="H1560">
        <v>23.52</v>
      </c>
      <c r="I1560">
        <v>0</v>
      </c>
      <c r="J1560">
        <v>23.52</v>
      </c>
      <c r="K1560" t="s">
        <v>1847</v>
      </c>
    </row>
    <row r="1561" outlineLevel="2" spans="1:11">
      <c r="A1561">
        <v>85</v>
      </c>
      <c r="B1561" t="s">
        <v>230</v>
      </c>
      <c r="C1561" t="s">
        <v>806</v>
      </c>
      <c r="D1561" t="s">
        <v>231</v>
      </c>
      <c r="E1561">
        <v>3540.74</v>
      </c>
      <c r="F1561">
        <v>3920.55</v>
      </c>
      <c r="G1561">
        <v>0.006</v>
      </c>
      <c r="H1561">
        <v>23.52</v>
      </c>
      <c r="I1561">
        <v>0</v>
      </c>
      <c r="J1561">
        <v>23.52</v>
      </c>
      <c r="K1561" t="s">
        <v>1847</v>
      </c>
    </row>
    <row r="1562" outlineLevel="1" spans="1:11">
      <c r="B1562" s="131" t="s">
        <v>1848</v>
      </c>
      <c r="J1562">
        <f>SUBTOTAL(9,J1559:J1561)</f>
        <v>70.56</v>
      </c>
      <c r="K1562">
        <f>SUBTOTAL(9,K1559:K1561)</f>
        <v>0</v>
      </c>
    </row>
    <row r="1563" outlineLevel="2" spans="1:11">
      <c r="A1563">
        <v>22</v>
      </c>
      <c r="B1563" t="s">
        <v>268</v>
      </c>
      <c r="C1563" t="s">
        <v>806</v>
      </c>
      <c r="D1563" t="s">
        <v>269</v>
      </c>
      <c r="E1563">
        <v>3292.77</v>
      </c>
      <c r="F1563">
        <v>3920.55</v>
      </c>
      <c r="G1563">
        <v>0.006</v>
      </c>
      <c r="H1563">
        <v>23.52</v>
      </c>
      <c r="I1563">
        <v>0</v>
      </c>
      <c r="J1563">
        <v>23.52</v>
      </c>
      <c r="K1563" t="s">
        <v>1849</v>
      </c>
    </row>
    <row r="1564" outlineLevel="2" spans="1:11">
      <c r="A1564">
        <v>281</v>
      </c>
      <c r="B1564" t="s">
        <v>268</v>
      </c>
      <c r="C1564" t="s">
        <v>806</v>
      </c>
      <c r="D1564" t="s">
        <v>269</v>
      </c>
      <c r="E1564">
        <v>3292.77</v>
      </c>
      <c r="F1564">
        <v>3920.55</v>
      </c>
      <c r="G1564">
        <v>0.006</v>
      </c>
      <c r="H1564">
        <v>23.52</v>
      </c>
      <c r="I1564">
        <v>0</v>
      </c>
      <c r="J1564">
        <v>23.52</v>
      </c>
      <c r="K1564" t="s">
        <v>1849</v>
      </c>
    </row>
    <row r="1565" outlineLevel="2" spans="1:11">
      <c r="A1565">
        <v>126</v>
      </c>
      <c r="B1565" t="s">
        <v>268</v>
      </c>
      <c r="C1565" t="s">
        <v>806</v>
      </c>
      <c r="D1565" t="s">
        <v>269</v>
      </c>
      <c r="E1565">
        <v>3292.77</v>
      </c>
      <c r="F1565">
        <v>3920.55</v>
      </c>
      <c r="G1565">
        <v>0.006</v>
      </c>
      <c r="H1565">
        <v>23.52</v>
      </c>
      <c r="I1565">
        <v>0</v>
      </c>
      <c r="J1565">
        <v>23.52</v>
      </c>
      <c r="K1565" t="s">
        <v>1849</v>
      </c>
    </row>
    <row r="1566" outlineLevel="1" spans="1:11">
      <c r="B1566" s="131" t="s">
        <v>1850</v>
      </c>
      <c r="J1566">
        <f>SUBTOTAL(9,J1563:J1565)</f>
        <v>70.56</v>
      </c>
      <c r="K1566">
        <f>SUBTOTAL(9,K1563:K1565)</f>
        <v>0</v>
      </c>
    </row>
    <row r="1567" outlineLevel="2" spans="1:11">
      <c r="A1567">
        <v>56</v>
      </c>
      <c r="B1567" t="s">
        <v>506</v>
      </c>
      <c r="C1567" t="s">
        <v>806</v>
      </c>
      <c r="D1567" t="s">
        <v>507</v>
      </c>
      <c r="E1567">
        <v>3191.51</v>
      </c>
      <c r="F1567">
        <v>3920.55</v>
      </c>
      <c r="G1567">
        <v>0.006</v>
      </c>
      <c r="H1567">
        <v>23.52</v>
      </c>
      <c r="I1567">
        <v>0</v>
      </c>
      <c r="J1567">
        <v>23.52</v>
      </c>
      <c r="K1567" t="s">
        <v>1851</v>
      </c>
    </row>
    <row r="1568" outlineLevel="2" spans="1:11">
      <c r="A1568">
        <v>56</v>
      </c>
      <c r="B1568" t="s">
        <v>506</v>
      </c>
      <c r="C1568" t="s">
        <v>806</v>
      </c>
      <c r="D1568" t="s">
        <v>507</v>
      </c>
      <c r="E1568">
        <v>3191.51</v>
      </c>
      <c r="F1568">
        <v>3920.55</v>
      </c>
      <c r="G1568">
        <v>0.006</v>
      </c>
      <c r="H1568">
        <v>23.52</v>
      </c>
      <c r="I1568">
        <v>0</v>
      </c>
      <c r="J1568">
        <v>23.52</v>
      </c>
      <c r="K1568" t="s">
        <v>1851</v>
      </c>
    </row>
    <row r="1569" outlineLevel="2" spans="1:11">
      <c r="A1569">
        <v>267</v>
      </c>
      <c r="B1569" t="s">
        <v>506</v>
      </c>
      <c r="C1569" t="s">
        <v>806</v>
      </c>
      <c r="D1569" t="s">
        <v>507</v>
      </c>
      <c r="E1569">
        <v>3191.51</v>
      </c>
      <c r="F1569">
        <v>3920.55</v>
      </c>
      <c r="G1569">
        <v>0.006</v>
      </c>
      <c r="H1569">
        <v>23.52</v>
      </c>
      <c r="I1569">
        <v>0</v>
      </c>
      <c r="J1569">
        <v>23.52</v>
      </c>
      <c r="K1569" t="s">
        <v>1851</v>
      </c>
    </row>
    <row r="1570" outlineLevel="1" spans="1:11">
      <c r="B1570" s="131" t="s">
        <v>1852</v>
      </c>
      <c r="J1570">
        <f>SUBTOTAL(9,J1567:J1569)</f>
        <v>70.56</v>
      </c>
      <c r="K1570">
        <f>SUBTOTAL(9,K1567:K1569)</f>
        <v>0</v>
      </c>
    </row>
    <row r="1571" outlineLevel="2" spans="1:11">
      <c r="A1571">
        <v>284</v>
      </c>
      <c r="B1571" t="s">
        <v>682</v>
      </c>
      <c r="C1571" t="s">
        <v>806</v>
      </c>
      <c r="D1571" t="s">
        <v>683</v>
      </c>
      <c r="E1571">
        <v>3600</v>
      </c>
      <c r="F1571">
        <v>3920.55</v>
      </c>
      <c r="G1571">
        <v>0.006</v>
      </c>
      <c r="H1571">
        <v>23.52</v>
      </c>
      <c r="I1571">
        <v>0</v>
      </c>
      <c r="J1571">
        <v>23.52</v>
      </c>
      <c r="K1571" t="s">
        <v>1853</v>
      </c>
    </row>
    <row r="1572" outlineLevel="2" spans="1:11">
      <c r="A1572">
        <v>39</v>
      </c>
      <c r="B1572" t="s">
        <v>682</v>
      </c>
      <c r="C1572" t="s">
        <v>806</v>
      </c>
      <c r="D1572" t="s">
        <v>683</v>
      </c>
      <c r="E1572">
        <v>3600</v>
      </c>
      <c r="F1572">
        <v>3920.55</v>
      </c>
      <c r="G1572">
        <v>0.006</v>
      </c>
      <c r="H1572">
        <v>23.52</v>
      </c>
      <c r="I1572">
        <v>0</v>
      </c>
      <c r="J1572">
        <v>23.52</v>
      </c>
      <c r="K1572" t="s">
        <v>1853</v>
      </c>
    </row>
    <row r="1573" outlineLevel="2" spans="1:11">
      <c r="A1573">
        <v>71</v>
      </c>
      <c r="B1573" t="s">
        <v>682</v>
      </c>
      <c r="C1573" t="s">
        <v>806</v>
      </c>
      <c r="D1573" t="s">
        <v>683</v>
      </c>
      <c r="E1573">
        <v>3600</v>
      </c>
      <c r="F1573">
        <v>3920.55</v>
      </c>
      <c r="G1573">
        <v>0.006</v>
      </c>
      <c r="H1573">
        <v>23.52</v>
      </c>
      <c r="I1573">
        <v>0</v>
      </c>
      <c r="J1573">
        <v>23.52</v>
      </c>
      <c r="K1573" t="s">
        <v>1853</v>
      </c>
    </row>
    <row r="1574" outlineLevel="1" spans="1:11">
      <c r="B1574" s="131" t="s">
        <v>1854</v>
      </c>
      <c r="J1574">
        <f>SUBTOTAL(9,J1571:J1573)</f>
        <v>70.56</v>
      </c>
      <c r="K1574">
        <f>SUBTOTAL(9,K1571:K1573)</f>
        <v>0</v>
      </c>
    </row>
    <row r="1575" outlineLevel="2" spans="1:11">
      <c r="A1575">
        <v>194</v>
      </c>
      <c r="B1575" t="s">
        <v>688</v>
      </c>
      <c r="C1575" t="s">
        <v>806</v>
      </c>
      <c r="D1575" t="s">
        <v>689</v>
      </c>
      <c r="E1575">
        <v>3082.1</v>
      </c>
      <c r="F1575">
        <v>3920.55</v>
      </c>
      <c r="G1575">
        <v>0.006</v>
      </c>
      <c r="H1575">
        <v>23.52</v>
      </c>
      <c r="I1575">
        <v>0</v>
      </c>
      <c r="J1575">
        <v>23.52</v>
      </c>
      <c r="K1575" t="s">
        <v>1855</v>
      </c>
    </row>
    <row r="1576" outlineLevel="2" spans="1:11">
      <c r="A1576">
        <v>263</v>
      </c>
      <c r="B1576" t="s">
        <v>688</v>
      </c>
      <c r="C1576" t="s">
        <v>806</v>
      </c>
      <c r="D1576" t="s">
        <v>689</v>
      </c>
      <c r="E1576">
        <v>3082.1</v>
      </c>
      <c r="F1576">
        <v>3920.55</v>
      </c>
      <c r="G1576">
        <v>0.006</v>
      </c>
      <c r="H1576">
        <v>23.52</v>
      </c>
      <c r="I1576">
        <v>0</v>
      </c>
      <c r="J1576">
        <v>23.52</v>
      </c>
      <c r="K1576" t="s">
        <v>1855</v>
      </c>
    </row>
    <row r="1577" outlineLevel="2" spans="1:11">
      <c r="A1577">
        <v>185</v>
      </c>
      <c r="B1577" t="s">
        <v>688</v>
      </c>
      <c r="C1577" t="s">
        <v>806</v>
      </c>
      <c r="D1577" t="s">
        <v>689</v>
      </c>
      <c r="E1577">
        <v>3082.1</v>
      </c>
      <c r="F1577">
        <v>3920.55</v>
      </c>
      <c r="G1577">
        <v>0.006</v>
      </c>
      <c r="H1577">
        <v>23.52</v>
      </c>
      <c r="I1577">
        <v>0</v>
      </c>
      <c r="J1577">
        <v>23.52</v>
      </c>
      <c r="K1577" t="s">
        <v>1855</v>
      </c>
    </row>
    <row r="1578" outlineLevel="1" spans="1:11">
      <c r="B1578" s="131" t="s">
        <v>1856</v>
      </c>
      <c r="J1578">
        <f>SUBTOTAL(9,J1575:J1577)</f>
        <v>70.56</v>
      </c>
      <c r="K1578">
        <f>SUBTOTAL(9,K1575:K1577)</f>
        <v>0</v>
      </c>
    </row>
    <row r="1579" outlineLevel="2" spans="1:11">
      <c r="A1579">
        <v>199</v>
      </c>
      <c r="B1579" t="s">
        <v>141</v>
      </c>
      <c r="C1579" t="s">
        <v>806</v>
      </c>
      <c r="D1579" t="s">
        <v>142</v>
      </c>
      <c r="E1579">
        <v>3255.68</v>
      </c>
      <c r="F1579">
        <v>3920.55</v>
      </c>
      <c r="G1579">
        <v>0.006</v>
      </c>
      <c r="H1579">
        <v>23.52</v>
      </c>
      <c r="I1579">
        <v>0</v>
      </c>
      <c r="J1579">
        <v>23.52</v>
      </c>
      <c r="K1579" t="s">
        <v>1857</v>
      </c>
    </row>
    <row r="1580" outlineLevel="2" spans="1:11">
      <c r="A1580">
        <v>242</v>
      </c>
      <c r="B1580" t="s">
        <v>141</v>
      </c>
      <c r="C1580" t="s">
        <v>806</v>
      </c>
      <c r="D1580" t="s">
        <v>142</v>
      </c>
      <c r="E1580">
        <v>3255.68</v>
      </c>
      <c r="F1580">
        <v>3920.55</v>
      </c>
      <c r="G1580">
        <v>0.006</v>
      </c>
      <c r="H1580">
        <v>23.52</v>
      </c>
      <c r="I1580">
        <v>0</v>
      </c>
      <c r="J1580">
        <v>23.52</v>
      </c>
      <c r="K1580" t="s">
        <v>1857</v>
      </c>
    </row>
    <row r="1581" outlineLevel="2" spans="1:11">
      <c r="A1581">
        <v>192</v>
      </c>
      <c r="B1581" t="s">
        <v>141</v>
      </c>
      <c r="C1581" t="s">
        <v>806</v>
      </c>
      <c r="D1581" t="s">
        <v>142</v>
      </c>
      <c r="E1581">
        <v>3255.68</v>
      </c>
      <c r="F1581">
        <v>3920.55</v>
      </c>
      <c r="G1581">
        <v>0.006</v>
      </c>
      <c r="H1581">
        <v>23.52</v>
      </c>
      <c r="I1581">
        <v>0</v>
      </c>
      <c r="J1581">
        <v>23.52</v>
      </c>
      <c r="K1581" t="s">
        <v>1857</v>
      </c>
    </row>
    <row r="1582" outlineLevel="1" spans="1:11">
      <c r="B1582" s="131" t="s">
        <v>1858</v>
      </c>
      <c r="J1582">
        <f>SUBTOTAL(9,J1579:J1581)</f>
        <v>70.56</v>
      </c>
      <c r="K1582">
        <f>SUBTOTAL(9,K1579:K1581)</f>
        <v>0</v>
      </c>
    </row>
    <row r="1583" outlineLevel="2" spans="1:11">
      <c r="A1583">
        <v>169</v>
      </c>
      <c r="B1583" t="s">
        <v>303</v>
      </c>
      <c r="C1583" t="s">
        <v>806</v>
      </c>
      <c r="D1583" t="s">
        <v>304</v>
      </c>
      <c r="E1583">
        <v>3005.73</v>
      </c>
      <c r="F1583">
        <v>3920.55</v>
      </c>
      <c r="G1583">
        <v>0.006</v>
      </c>
      <c r="H1583">
        <v>23.52</v>
      </c>
      <c r="I1583">
        <v>0</v>
      </c>
      <c r="J1583">
        <v>23.52</v>
      </c>
      <c r="K1583" t="s">
        <v>1859</v>
      </c>
    </row>
    <row r="1584" outlineLevel="2" spans="1:11">
      <c r="A1584">
        <v>37</v>
      </c>
      <c r="B1584" t="s">
        <v>303</v>
      </c>
      <c r="C1584" t="s">
        <v>806</v>
      </c>
      <c r="D1584" t="s">
        <v>304</v>
      </c>
      <c r="E1584">
        <v>3005.73</v>
      </c>
      <c r="F1584">
        <v>3920.55</v>
      </c>
      <c r="G1584">
        <v>0.006</v>
      </c>
      <c r="H1584">
        <v>23.52</v>
      </c>
      <c r="I1584">
        <v>0</v>
      </c>
      <c r="J1584">
        <v>23.52</v>
      </c>
      <c r="K1584" t="s">
        <v>1859</v>
      </c>
    </row>
    <row r="1585" outlineLevel="2" spans="1:11">
      <c r="A1585">
        <v>219</v>
      </c>
      <c r="B1585" t="s">
        <v>303</v>
      </c>
      <c r="C1585" t="s">
        <v>806</v>
      </c>
      <c r="D1585" t="s">
        <v>304</v>
      </c>
      <c r="E1585">
        <v>3005.73</v>
      </c>
      <c r="F1585">
        <v>3920.55</v>
      </c>
      <c r="G1585">
        <v>0.006</v>
      </c>
      <c r="H1585">
        <v>23.52</v>
      </c>
      <c r="I1585">
        <v>0</v>
      </c>
      <c r="J1585">
        <v>23.52</v>
      </c>
      <c r="K1585" t="s">
        <v>1859</v>
      </c>
    </row>
    <row r="1586" outlineLevel="1" spans="1:11">
      <c r="B1586" s="131" t="s">
        <v>1860</v>
      </c>
      <c r="J1586">
        <f>SUBTOTAL(9,J1583:J1585)</f>
        <v>70.56</v>
      </c>
      <c r="K1586">
        <f>SUBTOTAL(9,K1583:K1585)</f>
        <v>0</v>
      </c>
    </row>
    <row r="1587" outlineLevel="2" spans="1:11">
      <c r="A1587">
        <v>98</v>
      </c>
      <c r="B1587" t="s">
        <v>305</v>
      </c>
      <c r="C1587" t="s">
        <v>806</v>
      </c>
      <c r="D1587" t="s">
        <v>306</v>
      </c>
      <c r="E1587">
        <v>2895.95</v>
      </c>
      <c r="F1587">
        <v>3920.55</v>
      </c>
      <c r="G1587">
        <v>0.006</v>
      </c>
      <c r="H1587">
        <v>23.52</v>
      </c>
      <c r="I1587">
        <v>0</v>
      </c>
      <c r="J1587">
        <v>23.52</v>
      </c>
      <c r="K1587" t="s">
        <v>1861</v>
      </c>
    </row>
    <row r="1588" outlineLevel="2" spans="1:11">
      <c r="A1588">
        <v>134</v>
      </c>
      <c r="B1588" t="s">
        <v>305</v>
      </c>
      <c r="C1588" t="s">
        <v>806</v>
      </c>
      <c r="D1588" t="s">
        <v>306</v>
      </c>
      <c r="E1588">
        <v>2895.95</v>
      </c>
      <c r="F1588">
        <v>3920.55</v>
      </c>
      <c r="G1588">
        <v>0.006</v>
      </c>
      <c r="H1588">
        <v>23.52</v>
      </c>
      <c r="I1588">
        <v>0</v>
      </c>
      <c r="J1588">
        <v>23.52</v>
      </c>
      <c r="K1588" t="s">
        <v>1861</v>
      </c>
    </row>
    <row r="1589" outlineLevel="2" spans="1:11">
      <c r="A1589">
        <v>80</v>
      </c>
      <c r="B1589" t="s">
        <v>305</v>
      </c>
      <c r="C1589" t="s">
        <v>806</v>
      </c>
      <c r="D1589" t="s">
        <v>306</v>
      </c>
      <c r="E1589">
        <v>2895.95</v>
      </c>
      <c r="F1589">
        <v>3920.55</v>
      </c>
      <c r="G1589">
        <v>0.006</v>
      </c>
      <c r="H1589">
        <v>23.52</v>
      </c>
      <c r="I1589">
        <v>0</v>
      </c>
      <c r="J1589">
        <v>23.52</v>
      </c>
      <c r="K1589" t="s">
        <v>1861</v>
      </c>
    </row>
    <row r="1590" outlineLevel="1" spans="1:11">
      <c r="B1590" s="131" t="s">
        <v>1862</v>
      </c>
      <c r="J1590">
        <f>SUBTOTAL(9,J1587:J1589)</f>
        <v>70.56</v>
      </c>
      <c r="K1590">
        <f>SUBTOTAL(9,K1587:K1589)</f>
        <v>0</v>
      </c>
    </row>
    <row r="1591" outlineLevel="2" spans="1:11">
      <c r="A1591">
        <v>235</v>
      </c>
      <c r="B1591" t="s">
        <v>177</v>
      </c>
      <c r="C1591" t="s">
        <v>806</v>
      </c>
      <c r="D1591" t="s">
        <v>178</v>
      </c>
      <c r="E1591">
        <v>3423.45</v>
      </c>
      <c r="F1591">
        <v>3920.55</v>
      </c>
      <c r="G1591">
        <v>0.006</v>
      </c>
      <c r="H1591">
        <v>23.52</v>
      </c>
      <c r="I1591">
        <v>0</v>
      </c>
      <c r="J1591">
        <v>23.52</v>
      </c>
      <c r="K1591" t="s">
        <v>1863</v>
      </c>
    </row>
    <row r="1592" outlineLevel="2" spans="1:11">
      <c r="A1592">
        <v>123</v>
      </c>
      <c r="B1592" t="s">
        <v>177</v>
      </c>
      <c r="C1592" t="s">
        <v>806</v>
      </c>
      <c r="D1592" t="s">
        <v>178</v>
      </c>
      <c r="E1592">
        <v>3423.45</v>
      </c>
      <c r="F1592">
        <v>3920.55</v>
      </c>
      <c r="G1592">
        <v>0.006</v>
      </c>
      <c r="H1592">
        <v>23.52</v>
      </c>
      <c r="I1592">
        <v>0</v>
      </c>
      <c r="J1592">
        <v>23.52</v>
      </c>
      <c r="K1592" t="s">
        <v>1863</v>
      </c>
    </row>
    <row r="1593" outlineLevel="2" spans="1:11">
      <c r="A1593">
        <v>18</v>
      </c>
      <c r="B1593" t="s">
        <v>177</v>
      </c>
      <c r="C1593" t="s">
        <v>806</v>
      </c>
      <c r="D1593" t="s">
        <v>178</v>
      </c>
      <c r="E1593">
        <v>3423.45</v>
      </c>
      <c r="F1593">
        <v>3920.55</v>
      </c>
      <c r="G1593">
        <v>0.006</v>
      </c>
      <c r="H1593">
        <v>23.52</v>
      </c>
      <c r="I1593">
        <v>0</v>
      </c>
      <c r="J1593">
        <v>23.52</v>
      </c>
      <c r="K1593" t="s">
        <v>1863</v>
      </c>
    </row>
    <row r="1594" outlineLevel="1" spans="1:11">
      <c r="B1594" s="131" t="s">
        <v>1864</v>
      </c>
      <c r="J1594">
        <f>SUBTOTAL(9,J1591:J1593)</f>
        <v>70.56</v>
      </c>
      <c r="K1594">
        <f>SUBTOTAL(9,K1591:K1593)</f>
        <v>0</v>
      </c>
    </row>
    <row r="1595" outlineLevel="2" spans="1:11">
      <c r="A1595">
        <v>16</v>
      </c>
      <c r="B1595" t="s">
        <v>1865</v>
      </c>
      <c r="C1595" t="s">
        <v>806</v>
      </c>
      <c r="D1595" t="s">
        <v>1866</v>
      </c>
      <c r="E1595">
        <v>2500</v>
      </c>
      <c r="F1595">
        <v>193.9</v>
      </c>
      <c r="G1595">
        <v>0.012</v>
      </c>
      <c r="H1595">
        <v>2.33</v>
      </c>
      <c r="I1595">
        <v>0</v>
      </c>
      <c r="J1595">
        <v>2.33</v>
      </c>
      <c r="K1595" t="s">
        <v>1867</v>
      </c>
    </row>
    <row r="1596" outlineLevel="2" spans="1:11">
      <c r="A1596">
        <v>5</v>
      </c>
      <c r="B1596" t="s">
        <v>1865</v>
      </c>
      <c r="C1596" t="s">
        <v>806</v>
      </c>
      <c r="D1596" t="s">
        <v>1866</v>
      </c>
      <c r="E1596">
        <v>2500</v>
      </c>
      <c r="F1596">
        <v>193.9</v>
      </c>
      <c r="G1596">
        <v>0.012</v>
      </c>
      <c r="H1596">
        <v>2.33</v>
      </c>
      <c r="I1596">
        <v>0</v>
      </c>
      <c r="J1596">
        <v>2.33</v>
      </c>
      <c r="K1596" t="s">
        <v>1867</v>
      </c>
    </row>
    <row r="1597" outlineLevel="1" spans="1:11">
      <c r="B1597" s="131" t="s">
        <v>1868</v>
      </c>
      <c r="J1597">
        <f>SUBTOTAL(9,J1595:J1596)</f>
        <v>4.66</v>
      </c>
      <c r="K1597">
        <f>SUBTOTAL(9,K1595:K1596)</f>
        <v>0</v>
      </c>
    </row>
    <row r="1598" outlineLevel="2" spans="1:11">
      <c r="A1598">
        <v>14</v>
      </c>
      <c r="B1598" t="s">
        <v>1869</v>
      </c>
      <c r="C1598" t="s">
        <v>806</v>
      </c>
      <c r="D1598" t="s">
        <v>1870</v>
      </c>
      <c r="E1598">
        <v>3467.61</v>
      </c>
      <c r="F1598">
        <v>193.9</v>
      </c>
      <c r="G1598">
        <v>0.012</v>
      </c>
      <c r="H1598">
        <v>2.33</v>
      </c>
      <c r="I1598">
        <v>0</v>
      </c>
      <c r="J1598">
        <v>2.33</v>
      </c>
      <c r="K1598" t="s">
        <v>1871</v>
      </c>
    </row>
    <row r="1599" outlineLevel="1" spans="1:11">
      <c r="B1599" s="131" t="s">
        <v>1872</v>
      </c>
      <c r="J1599">
        <f>SUBTOTAL(9,J1598)</f>
        <v>2.33</v>
      </c>
      <c r="K1599">
        <f>SUBTOTAL(9,K1598)</f>
        <v>0</v>
      </c>
    </row>
    <row r="1600" outlineLevel="2" spans="1:11">
      <c r="A1600">
        <v>259</v>
      </c>
      <c r="B1600" t="s">
        <v>170</v>
      </c>
      <c r="C1600" t="s">
        <v>806</v>
      </c>
      <c r="D1600" t="s">
        <v>171</v>
      </c>
      <c r="E1600">
        <v>3529.8</v>
      </c>
      <c r="F1600">
        <v>3920.55</v>
      </c>
      <c r="G1600">
        <v>0.006</v>
      </c>
      <c r="H1600">
        <v>23.52</v>
      </c>
      <c r="I1600">
        <v>0</v>
      </c>
      <c r="J1600">
        <v>23.52</v>
      </c>
      <c r="K1600" t="s">
        <v>1873</v>
      </c>
    </row>
    <row r="1601" outlineLevel="2" spans="1:11">
      <c r="A1601">
        <v>5</v>
      </c>
      <c r="B1601" t="s">
        <v>170</v>
      </c>
      <c r="C1601" t="s">
        <v>806</v>
      </c>
      <c r="D1601" t="s">
        <v>171</v>
      </c>
      <c r="E1601">
        <v>3529.8</v>
      </c>
      <c r="F1601">
        <v>3920.55</v>
      </c>
      <c r="G1601">
        <v>0.006</v>
      </c>
      <c r="H1601">
        <v>23.52</v>
      </c>
      <c r="I1601">
        <v>0</v>
      </c>
      <c r="J1601">
        <v>23.52</v>
      </c>
      <c r="K1601" t="s">
        <v>1873</v>
      </c>
    </row>
    <row r="1602" outlineLevel="2" spans="1:11">
      <c r="A1602">
        <v>281</v>
      </c>
      <c r="B1602" t="s">
        <v>170</v>
      </c>
      <c r="C1602" t="s">
        <v>806</v>
      </c>
      <c r="D1602" t="s">
        <v>171</v>
      </c>
      <c r="E1602">
        <v>3529.8</v>
      </c>
      <c r="F1602">
        <v>3920.55</v>
      </c>
      <c r="G1602">
        <v>0.006</v>
      </c>
      <c r="H1602">
        <v>23.52</v>
      </c>
      <c r="I1602">
        <v>0</v>
      </c>
      <c r="J1602">
        <v>23.52</v>
      </c>
      <c r="K1602" t="s">
        <v>1873</v>
      </c>
    </row>
    <row r="1603" outlineLevel="1" spans="1:11">
      <c r="B1603" s="131" t="s">
        <v>1874</v>
      </c>
      <c r="J1603">
        <f>SUBTOTAL(9,J1600:J1602)</f>
        <v>70.56</v>
      </c>
      <c r="K1603">
        <f>SUBTOTAL(9,K1600:K1602)</f>
        <v>0</v>
      </c>
    </row>
    <row r="1604" outlineLevel="2" spans="1:11">
      <c r="A1604">
        <v>39</v>
      </c>
      <c r="B1604" t="s">
        <v>634</v>
      </c>
      <c r="C1604" t="s">
        <v>806</v>
      </c>
      <c r="D1604" t="s">
        <v>635</v>
      </c>
      <c r="E1604">
        <v>2911.08</v>
      </c>
      <c r="F1604">
        <v>3920.55</v>
      </c>
      <c r="G1604">
        <v>0.006</v>
      </c>
      <c r="H1604">
        <v>23.52</v>
      </c>
      <c r="I1604">
        <v>0</v>
      </c>
      <c r="J1604">
        <v>23.52</v>
      </c>
      <c r="K1604" t="s">
        <v>1875</v>
      </c>
    </row>
    <row r="1605" outlineLevel="2" spans="1:11">
      <c r="A1605">
        <v>190</v>
      </c>
      <c r="B1605" t="s">
        <v>634</v>
      </c>
      <c r="C1605" t="s">
        <v>806</v>
      </c>
      <c r="D1605" t="s">
        <v>635</v>
      </c>
      <c r="E1605">
        <v>2911.08</v>
      </c>
      <c r="F1605">
        <v>3920.55</v>
      </c>
      <c r="G1605">
        <v>0.006</v>
      </c>
      <c r="H1605">
        <v>23.52</v>
      </c>
      <c r="I1605">
        <v>0</v>
      </c>
      <c r="J1605">
        <v>23.52</v>
      </c>
      <c r="K1605" t="s">
        <v>1875</v>
      </c>
    </row>
    <row r="1606" outlineLevel="2" spans="1:11">
      <c r="A1606">
        <v>162</v>
      </c>
      <c r="B1606" t="s">
        <v>634</v>
      </c>
      <c r="C1606" t="s">
        <v>806</v>
      </c>
      <c r="D1606" t="s">
        <v>635</v>
      </c>
      <c r="E1606">
        <v>2911.08</v>
      </c>
      <c r="F1606">
        <v>3920.55</v>
      </c>
      <c r="G1606">
        <v>0.006</v>
      </c>
      <c r="H1606">
        <v>23.52</v>
      </c>
      <c r="I1606">
        <v>0</v>
      </c>
      <c r="J1606">
        <v>23.52</v>
      </c>
      <c r="K1606" t="s">
        <v>1875</v>
      </c>
    </row>
    <row r="1607" outlineLevel="1" spans="1:11">
      <c r="B1607" s="131" t="s">
        <v>1876</v>
      </c>
      <c r="J1607">
        <f>SUBTOTAL(9,J1604:J1606)</f>
        <v>70.56</v>
      </c>
      <c r="K1607">
        <f>SUBTOTAL(9,K1604:K1606)</f>
        <v>0</v>
      </c>
    </row>
    <row r="1608" outlineLevel="2" spans="1:11">
      <c r="A1608">
        <v>31</v>
      </c>
      <c r="B1608" t="s">
        <v>1877</v>
      </c>
      <c r="C1608" t="s">
        <v>806</v>
      </c>
      <c r="D1608" t="s">
        <v>1878</v>
      </c>
      <c r="E1608">
        <v>2500</v>
      </c>
      <c r="F1608">
        <v>193.9</v>
      </c>
      <c r="G1608">
        <v>0.012</v>
      </c>
      <c r="H1608">
        <v>2.33</v>
      </c>
      <c r="I1608">
        <v>0</v>
      </c>
      <c r="J1608">
        <v>2.33</v>
      </c>
      <c r="K1608" t="s">
        <v>1879</v>
      </c>
    </row>
    <row r="1609" outlineLevel="1" spans="1:11">
      <c r="B1609" s="131" t="s">
        <v>1880</v>
      </c>
      <c r="J1609">
        <f>SUBTOTAL(9,J1608)</f>
        <v>2.33</v>
      </c>
      <c r="K1609">
        <f>SUBTOTAL(9,K1608)</f>
        <v>0</v>
      </c>
    </row>
    <row r="1610" outlineLevel="2" spans="1:11">
      <c r="A1610">
        <v>206</v>
      </c>
      <c r="B1610" t="s">
        <v>652</v>
      </c>
      <c r="C1610" t="s">
        <v>806</v>
      </c>
      <c r="D1610" t="s">
        <v>653</v>
      </c>
      <c r="E1610">
        <v>3039.25</v>
      </c>
      <c r="F1610">
        <v>3920.55</v>
      </c>
      <c r="G1610">
        <v>0.006</v>
      </c>
      <c r="H1610">
        <v>23.52</v>
      </c>
      <c r="I1610">
        <v>0</v>
      </c>
      <c r="J1610">
        <v>23.52</v>
      </c>
      <c r="K1610" t="s">
        <v>1881</v>
      </c>
    </row>
    <row r="1611" outlineLevel="2" spans="1:11">
      <c r="A1611">
        <v>69</v>
      </c>
      <c r="B1611" t="s">
        <v>652</v>
      </c>
      <c r="C1611" t="s">
        <v>806</v>
      </c>
      <c r="D1611" t="s">
        <v>653</v>
      </c>
      <c r="E1611">
        <v>3039.25</v>
      </c>
      <c r="F1611">
        <v>3920.55</v>
      </c>
      <c r="G1611">
        <v>0.006</v>
      </c>
      <c r="H1611">
        <v>23.52</v>
      </c>
      <c r="I1611">
        <v>0</v>
      </c>
      <c r="J1611">
        <v>23.52</v>
      </c>
      <c r="K1611" t="s">
        <v>1881</v>
      </c>
    </row>
    <row r="1612" outlineLevel="2" spans="1:11">
      <c r="A1612">
        <v>69</v>
      </c>
      <c r="B1612" t="s">
        <v>652</v>
      </c>
      <c r="C1612" t="s">
        <v>806</v>
      </c>
      <c r="D1612" t="s">
        <v>653</v>
      </c>
      <c r="E1612">
        <v>3039.25</v>
      </c>
      <c r="F1612">
        <v>3920.55</v>
      </c>
      <c r="G1612">
        <v>0.006</v>
      </c>
      <c r="H1612">
        <v>23.52</v>
      </c>
      <c r="I1612">
        <v>0</v>
      </c>
      <c r="J1612">
        <v>23.52</v>
      </c>
      <c r="K1612" t="s">
        <v>1881</v>
      </c>
    </row>
    <row r="1613" outlineLevel="1" spans="1:11">
      <c r="B1613" s="131" t="s">
        <v>1882</v>
      </c>
      <c r="J1613">
        <f>SUBTOTAL(9,J1610:J1612)</f>
        <v>70.56</v>
      </c>
      <c r="K1613">
        <f>SUBTOTAL(9,K1610:K1612)</f>
        <v>0</v>
      </c>
    </row>
    <row r="1614" outlineLevel="2" spans="1:11">
      <c r="A1614">
        <v>163</v>
      </c>
      <c r="B1614" t="s">
        <v>307</v>
      </c>
      <c r="C1614" t="s">
        <v>806</v>
      </c>
      <c r="D1614" t="s">
        <v>308</v>
      </c>
      <c r="E1614">
        <v>3186.27</v>
      </c>
      <c r="F1614">
        <v>3920.55</v>
      </c>
      <c r="G1614">
        <v>0.006</v>
      </c>
      <c r="H1614">
        <v>23.52</v>
      </c>
      <c r="I1614">
        <v>0</v>
      </c>
      <c r="J1614">
        <v>23.52</v>
      </c>
      <c r="K1614" t="s">
        <v>1883</v>
      </c>
    </row>
    <row r="1615" outlineLevel="2" spans="1:11">
      <c r="A1615">
        <v>140</v>
      </c>
      <c r="B1615" t="s">
        <v>307</v>
      </c>
      <c r="C1615" t="s">
        <v>806</v>
      </c>
      <c r="D1615" t="s">
        <v>308</v>
      </c>
      <c r="E1615">
        <v>3186.27</v>
      </c>
      <c r="F1615">
        <v>3920.55</v>
      </c>
      <c r="G1615">
        <v>0.006</v>
      </c>
      <c r="H1615">
        <v>23.52</v>
      </c>
      <c r="I1615">
        <v>0</v>
      </c>
      <c r="J1615">
        <v>23.52</v>
      </c>
      <c r="K1615" t="s">
        <v>1883</v>
      </c>
    </row>
    <row r="1616" outlineLevel="2" spans="1:11">
      <c r="A1616">
        <v>173</v>
      </c>
      <c r="B1616" t="s">
        <v>307</v>
      </c>
      <c r="C1616" t="s">
        <v>806</v>
      </c>
      <c r="D1616" t="s">
        <v>308</v>
      </c>
      <c r="E1616">
        <v>3186.27</v>
      </c>
      <c r="F1616">
        <v>3920.55</v>
      </c>
      <c r="G1616">
        <v>0.006</v>
      </c>
      <c r="H1616">
        <v>23.52</v>
      </c>
      <c r="I1616">
        <v>0</v>
      </c>
      <c r="J1616">
        <v>23.52</v>
      </c>
      <c r="K1616" t="s">
        <v>1883</v>
      </c>
    </row>
    <row r="1617" outlineLevel="1" spans="1:11">
      <c r="B1617" s="131" t="s">
        <v>1884</v>
      </c>
      <c r="J1617">
        <f>SUBTOTAL(9,J1614:J1616)</f>
        <v>70.56</v>
      </c>
      <c r="K1617">
        <f>SUBTOTAL(9,K1614:K1616)</f>
        <v>0</v>
      </c>
    </row>
    <row r="1618" outlineLevel="2" spans="1:11">
      <c r="A1618">
        <v>43</v>
      </c>
      <c r="B1618" t="s">
        <v>339</v>
      </c>
      <c r="C1618" t="s">
        <v>806</v>
      </c>
      <c r="D1618" t="s">
        <v>340</v>
      </c>
      <c r="E1618">
        <v>3106.06</v>
      </c>
      <c r="F1618">
        <v>3920.55</v>
      </c>
      <c r="G1618">
        <v>0.006</v>
      </c>
      <c r="H1618">
        <v>23.52</v>
      </c>
      <c r="I1618">
        <v>0</v>
      </c>
      <c r="J1618">
        <v>23.52</v>
      </c>
      <c r="K1618" t="s">
        <v>1885</v>
      </c>
    </row>
    <row r="1619" outlineLevel="2" spans="1:11">
      <c r="A1619">
        <v>87</v>
      </c>
      <c r="B1619" t="s">
        <v>339</v>
      </c>
      <c r="C1619" t="s">
        <v>806</v>
      </c>
      <c r="D1619" t="s">
        <v>340</v>
      </c>
      <c r="E1619">
        <v>3106.06</v>
      </c>
      <c r="F1619">
        <v>3920.55</v>
      </c>
      <c r="G1619">
        <v>0.006</v>
      </c>
      <c r="H1619">
        <v>23.52</v>
      </c>
      <c r="I1619">
        <v>0</v>
      </c>
      <c r="J1619">
        <v>23.52</v>
      </c>
      <c r="K1619" t="s">
        <v>1885</v>
      </c>
    </row>
    <row r="1620" outlineLevel="2" spans="1:11">
      <c r="A1620">
        <v>196</v>
      </c>
      <c r="B1620" t="s">
        <v>339</v>
      </c>
      <c r="C1620" t="s">
        <v>806</v>
      </c>
      <c r="D1620" t="s">
        <v>340</v>
      </c>
      <c r="E1620">
        <v>3106.06</v>
      </c>
      <c r="F1620">
        <v>3920.55</v>
      </c>
      <c r="G1620">
        <v>0.006</v>
      </c>
      <c r="H1620">
        <v>23.52</v>
      </c>
      <c r="I1620">
        <v>0</v>
      </c>
      <c r="J1620">
        <v>23.52</v>
      </c>
      <c r="K1620" t="s">
        <v>1885</v>
      </c>
    </row>
    <row r="1621" outlineLevel="1" spans="1:11">
      <c r="B1621" s="131" t="s">
        <v>1886</v>
      </c>
      <c r="J1621">
        <f>SUBTOTAL(9,J1618:J1620)</f>
        <v>70.56</v>
      </c>
      <c r="K1621">
        <f>SUBTOTAL(9,K1618:K1620)</f>
        <v>0</v>
      </c>
    </row>
    <row r="1622" outlineLevel="2" spans="1:11">
      <c r="A1622">
        <v>6</v>
      </c>
      <c r="B1622" t="s">
        <v>1887</v>
      </c>
      <c r="C1622" t="s">
        <v>806</v>
      </c>
      <c r="D1622" t="s">
        <v>1888</v>
      </c>
      <c r="E1622">
        <v>2500</v>
      </c>
      <c r="F1622">
        <v>193.9</v>
      </c>
      <c r="G1622">
        <v>0.012</v>
      </c>
      <c r="H1622">
        <v>2.33</v>
      </c>
      <c r="I1622">
        <v>0</v>
      </c>
      <c r="J1622">
        <v>2.33</v>
      </c>
      <c r="K1622" t="s">
        <v>1889</v>
      </c>
    </row>
    <row r="1623" outlineLevel="2" spans="1:11">
      <c r="A1623">
        <v>30</v>
      </c>
      <c r="B1623" t="s">
        <v>1887</v>
      </c>
      <c r="C1623" t="s">
        <v>806</v>
      </c>
      <c r="D1623" t="s">
        <v>1888</v>
      </c>
      <c r="E1623">
        <v>2500</v>
      </c>
      <c r="F1623">
        <v>193.9</v>
      </c>
      <c r="G1623">
        <v>0.012</v>
      </c>
      <c r="H1623">
        <v>2.33</v>
      </c>
      <c r="I1623">
        <v>0</v>
      </c>
      <c r="J1623">
        <v>2.33</v>
      </c>
      <c r="K1623" t="s">
        <v>1889</v>
      </c>
    </row>
    <row r="1624" outlineLevel="2" spans="1:11">
      <c r="A1624">
        <v>13</v>
      </c>
      <c r="B1624" t="s">
        <v>1887</v>
      </c>
      <c r="C1624" t="s">
        <v>806</v>
      </c>
      <c r="D1624" t="s">
        <v>1888</v>
      </c>
      <c r="E1624">
        <v>2500</v>
      </c>
      <c r="F1624">
        <v>193.9</v>
      </c>
      <c r="G1624">
        <v>0.012</v>
      </c>
      <c r="H1624">
        <v>2.33</v>
      </c>
      <c r="I1624">
        <v>0</v>
      </c>
      <c r="J1624">
        <v>2.33</v>
      </c>
      <c r="K1624" t="s">
        <v>1889</v>
      </c>
    </row>
    <row r="1625" outlineLevel="2" spans="1:11">
      <c r="A1625">
        <v>14</v>
      </c>
      <c r="B1625" t="s">
        <v>1887</v>
      </c>
      <c r="C1625" t="s">
        <v>806</v>
      </c>
      <c r="D1625" t="s">
        <v>1888</v>
      </c>
      <c r="E1625">
        <v>2500</v>
      </c>
      <c r="F1625">
        <v>193.9</v>
      </c>
      <c r="G1625">
        <v>0.012</v>
      </c>
      <c r="H1625">
        <v>2.33</v>
      </c>
      <c r="I1625">
        <v>0</v>
      </c>
      <c r="J1625">
        <v>2.33</v>
      </c>
      <c r="K1625" t="s">
        <v>1889</v>
      </c>
    </row>
    <row r="1626" outlineLevel="2" spans="1:11">
      <c r="A1626">
        <v>18</v>
      </c>
      <c r="B1626" t="s">
        <v>1887</v>
      </c>
      <c r="C1626" t="s">
        <v>806</v>
      </c>
      <c r="D1626" t="s">
        <v>1888</v>
      </c>
      <c r="E1626">
        <v>2500</v>
      </c>
      <c r="F1626">
        <v>193.9</v>
      </c>
      <c r="G1626">
        <v>0.012</v>
      </c>
      <c r="H1626">
        <v>2.33</v>
      </c>
      <c r="I1626">
        <v>0</v>
      </c>
      <c r="J1626">
        <v>2.33</v>
      </c>
      <c r="K1626" t="s">
        <v>1889</v>
      </c>
    </row>
    <row r="1627" outlineLevel="2" spans="1:11">
      <c r="A1627">
        <v>4</v>
      </c>
      <c r="B1627" t="s">
        <v>1887</v>
      </c>
      <c r="C1627" t="s">
        <v>806</v>
      </c>
      <c r="D1627" t="s">
        <v>1888</v>
      </c>
      <c r="E1627">
        <v>2500</v>
      </c>
      <c r="F1627">
        <v>193.9</v>
      </c>
      <c r="G1627">
        <v>0.012</v>
      </c>
      <c r="H1627">
        <v>2.33</v>
      </c>
      <c r="I1627">
        <v>0</v>
      </c>
      <c r="J1627">
        <v>2.33</v>
      </c>
      <c r="K1627" t="s">
        <v>1889</v>
      </c>
    </row>
    <row r="1628" outlineLevel="2" spans="1:11">
      <c r="A1628">
        <v>5</v>
      </c>
      <c r="B1628" t="s">
        <v>1887</v>
      </c>
      <c r="C1628" t="s">
        <v>806</v>
      </c>
      <c r="D1628" t="s">
        <v>1888</v>
      </c>
      <c r="E1628">
        <v>2500</v>
      </c>
      <c r="F1628">
        <v>193.9</v>
      </c>
      <c r="G1628">
        <v>0.012</v>
      </c>
      <c r="H1628">
        <v>2.33</v>
      </c>
      <c r="I1628">
        <v>0</v>
      </c>
      <c r="J1628">
        <v>2.33</v>
      </c>
      <c r="K1628" t="s">
        <v>1889</v>
      </c>
    </row>
    <row r="1629" outlineLevel="1" spans="1:11">
      <c r="B1629" s="131" t="s">
        <v>1890</v>
      </c>
      <c r="J1629">
        <f>SUBTOTAL(9,J1622:J1628)</f>
        <v>16.31</v>
      </c>
      <c r="K1629">
        <f>SUBTOTAL(9,K1622:K1628)</f>
        <v>0</v>
      </c>
    </row>
    <row r="1630" outlineLevel="2" spans="1:11">
      <c r="A1630">
        <v>115</v>
      </c>
      <c r="B1630" t="s">
        <v>654</v>
      </c>
      <c r="C1630" t="s">
        <v>806</v>
      </c>
      <c r="D1630" t="s">
        <v>655</v>
      </c>
      <c r="E1630">
        <v>2442.35</v>
      </c>
      <c r="F1630">
        <v>3920.55</v>
      </c>
      <c r="G1630">
        <v>0.006</v>
      </c>
      <c r="H1630">
        <v>23.52</v>
      </c>
      <c r="I1630">
        <v>0</v>
      </c>
      <c r="J1630">
        <v>23.52</v>
      </c>
      <c r="K1630" t="s">
        <v>1891</v>
      </c>
    </row>
    <row r="1631" outlineLevel="2" spans="1:11">
      <c r="A1631">
        <v>127</v>
      </c>
      <c r="B1631" t="s">
        <v>654</v>
      </c>
      <c r="C1631" t="s">
        <v>806</v>
      </c>
      <c r="D1631" t="s">
        <v>655</v>
      </c>
      <c r="E1631">
        <v>2442.35</v>
      </c>
      <c r="F1631">
        <v>3920.55</v>
      </c>
      <c r="G1631">
        <v>0.006</v>
      </c>
      <c r="H1631">
        <v>23.52</v>
      </c>
      <c r="I1631">
        <v>0</v>
      </c>
      <c r="J1631">
        <v>23.52</v>
      </c>
      <c r="K1631" t="s">
        <v>1891</v>
      </c>
    </row>
    <row r="1632" outlineLevel="1" spans="1:11">
      <c r="B1632" s="131" t="s">
        <v>1892</v>
      </c>
      <c r="J1632">
        <f>SUBTOTAL(9,J1630:J1631)</f>
        <v>47.04</v>
      </c>
      <c r="K1632">
        <f>SUBTOTAL(9,K1630:K1631)</f>
        <v>0</v>
      </c>
    </row>
    <row r="1633" outlineLevel="2" spans="1:11">
      <c r="A1633">
        <v>205</v>
      </c>
      <c r="B1633" t="s">
        <v>536</v>
      </c>
      <c r="C1633" t="s">
        <v>806</v>
      </c>
      <c r="D1633" t="s">
        <v>537</v>
      </c>
      <c r="E1633">
        <v>3166.88</v>
      </c>
      <c r="F1633">
        <v>3920.55</v>
      </c>
      <c r="G1633">
        <v>0.006</v>
      </c>
      <c r="H1633">
        <v>23.52</v>
      </c>
      <c r="I1633">
        <v>0</v>
      </c>
      <c r="J1633">
        <v>23.52</v>
      </c>
      <c r="K1633" t="s">
        <v>1893</v>
      </c>
    </row>
    <row r="1634" outlineLevel="2" spans="1:11">
      <c r="A1634">
        <v>73</v>
      </c>
      <c r="B1634" t="s">
        <v>536</v>
      </c>
      <c r="C1634" t="s">
        <v>806</v>
      </c>
      <c r="D1634" t="s">
        <v>537</v>
      </c>
      <c r="E1634">
        <v>3166.88</v>
      </c>
      <c r="F1634">
        <v>3920.55</v>
      </c>
      <c r="G1634">
        <v>0.006</v>
      </c>
      <c r="H1634">
        <v>23.52</v>
      </c>
      <c r="I1634">
        <v>0</v>
      </c>
      <c r="J1634">
        <v>23.52</v>
      </c>
      <c r="K1634" t="s">
        <v>1893</v>
      </c>
    </row>
    <row r="1635" outlineLevel="2" spans="1:11">
      <c r="A1635">
        <v>37</v>
      </c>
      <c r="B1635" t="s">
        <v>536</v>
      </c>
      <c r="C1635" t="s">
        <v>806</v>
      </c>
      <c r="D1635" t="s">
        <v>537</v>
      </c>
      <c r="E1635">
        <v>3166.88</v>
      </c>
      <c r="F1635">
        <v>3920.55</v>
      </c>
      <c r="G1635">
        <v>0.006</v>
      </c>
      <c r="H1635">
        <v>23.52</v>
      </c>
      <c r="I1635">
        <v>0</v>
      </c>
      <c r="J1635">
        <v>23.52</v>
      </c>
      <c r="K1635" t="s">
        <v>1893</v>
      </c>
    </row>
    <row r="1636" outlineLevel="1" spans="1:11">
      <c r="B1636" s="131" t="s">
        <v>1894</v>
      </c>
      <c r="J1636">
        <f>SUBTOTAL(9,J1633:J1635)</f>
        <v>70.56</v>
      </c>
      <c r="K1636">
        <f>SUBTOTAL(9,K1633:K1635)</f>
        <v>0</v>
      </c>
    </row>
    <row r="1637" outlineLevel="2" spans="1:11">
      <c r="A1637">
        <v>53</v>
      </c>
      <c r="B1637" t="s">
        <v>1895</v>
      </c>
      <c r="C1637" t="s">
        <v>806</v>
      </c>
      <c r="D1637" t="s">
        <v>1896</v>
      </c>
      <c r="E1637">
        <v>2500</v>
      </c>
      <c r="F1637">
        <v>193.9</v>
      </c>
      <c r="G1637">
        <v>0.012</v>
      </c>
      <c r="H1637">
        <v>2.33</v>
      </c>
      <c r="I1637">
        <v>0</v>
      </c>
      <c r="J1637">
        <v>2.33</v>
      </c>
      <c r="K1637" t="s">
        <v>1897</v>
      </c>
    </row>
    <row r="1638" outlineLevel="2" spans="1:11">
      <c r="A1638">
        <v>21</v>
      </c>
      <c r="B1638" t="s">
        <v>1895</v>
      </c>
      <c r="C1638" t="s">
        <v>806</v>
      </c>
      <c r="D1638" t="s">
        <v>1896</v>
      </c>
      <c r="E1638">
        <v>2500</v>
      </c>
      <c r="F1638">
        <v>193.9</v>
      </c>
      <c r="G1638">
        <v>0.012</v>
      </c>
      <c r="H1638">
        <v>2.33</v>
      </c>
      <c r="I1638">
        <v>0</v>
      </c>
      <c r="J1638">
        <v>2.33</v>
      </c>
      <c r="K1638" t="s">
        <v>1897</v>
      </c>
    </row>
    <row r="1639" outlineLevel="2" spans="1:11">
      <c r="A1639">
        <v>24</v>
      </c>
      <c r="B1639" t="s">
        <v>1895</v>
      </c>
      <c r="C1639" t="s">
        <v>806</v>
      </c>
      <c r="D1639" t="s">
        <v>1896</v>
      </c>
      <c r="E1639">
        <v>2500</v>
      </c>
      <c r="F1639">
        <v>193.9</v>
      </c>
      <c r="G1639">
        <v>0.012</v>
      </c>
      <c r="H1639">
        <v>2.33</v>
      </c>
      <c r="I1639">
        <v>0</v>
      </c>
      <c r="J1639">
        <v>2.33</v>
      </c>
      <c r="K1639" t="s">
        <v>1897</v>
      </c>
    </row>
    <row r="1640" outlineLevel="2" spans="1:11">
      <c r="A1640">
        <v>24</v>
      </c>
      <c r="B1640" t="s">
        <v>1895</v>
      </c>
      <c r="C1640" t="s">
        <v>806</v>
      </c>
      <c r="D1640" t="s">
        <v>1896</v>
      </c>
      <c r="E1640">
        <v>2500</v>
      </c>
      <c r="F1640">
        <v>193.9</v>
      </c>
      <c r="G1640">
        <v>0.012</v>
      </c>
      <c r="H1640">
        <v>2.33</v>
      </c>
      <c r="I1640">
        <v>0</v>
      </c>
      <c r="J1640">
        <v>2.33</v>
      </c>
      <c r="K1640" t="s">
        <v>1897</v>
      </c>
    </row>
    <row r="1641" outlineLevel="1" spans="1:11">
      <c r="B1641" s="131" t="s">
        <v>1898</v>
      </c>
      <c r="J1641">
        <f>SUBTOTAL(9,J1637:J1640)</f>
        <v>9.32</v>
      </c>
      <c r="K1641">
        <f>SUBTOTAL(9,K1637:K1640)</f>
        <v>0</v>
      </c>
    </row>
    <row r="1642" spans="1:11">
      <c r="B1642" s="131" t="s">
        <v>37</v>
      </c>
      <c r="J1642">
        <f>SUBTOTAL(9,J2:J1640)</f>
        <v>21601.3000000004</v>
      </c>
      <c r="K1642">
        <f>SUBTOTAL(9,K2:K1640)</f>
        <v>0</v>
      </c>
    </row>
  </sheetData>
  <sheetProtection algorithmName="SHA-512" hashValue="+gkazDAj591mfota8WnLzZ5TEVbnej1LbDK6qga5Qa8LB3Kj4gYS539pexoggXk82vDfKC7iGgPhUToaV7dBBA==" saltValue="hVbUDKpBjexXHeSfw0Gr+g==" spinCount="100000" sheet="1" objects="1"/>
  <sortState ref="A2:K1216">
    <sortCondition ref="B2"/>
  </sortState>
  <pageMargins left="0.751388888888889" right="0.751388888888889" top="0.0152777777777778" bottom="0.0152777777777778" header="0.5" footer="0.5"/>
  <pageSetup paperSize="9" scale="77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80" master="" otherUserPermission="visible"/>
  <rangeList sheetStid="81" master="" otherUserPermission="visible"/>
  <rangeList sheetStid="82" master="" otherUserPermission="visible"/>
  <rangeList sheetStid="84" master="" otherUserPermission="visible"/>
  <rangeList sheetStid="83" master="" otherUserPermission="visible"/>
  <rangeList sheetStid="85" master="" otherUserPermission="visible"/>
  <rangeList sheetStid="86" master="" otherUserPermission="visible"/>
  <rangeList sheetStid="87" master="" otherUserPermission="visible"/>
  <rangeList sheetStid="88" master="" otherUserPermission="visible"/>
  <rangeList sheetStid="89" master="" otherUserPermission="visible"/>
  <rangeList sheetStid="90" master="" otherUserPermission="visible"/>
  <rangeList sheetStid="91" master="" otherUserPermission="visible"/>
  <rangeList sheetStid="92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密码说明</vt:lpstr>
      <vt:lpstr>费用汇总（用款申请）</vt:lpstr>
      <vt:lpstr>费用分类汇总（薪酬）</vt:lpstr>
      <vt:lpstr>参保人数汇总</vt:lpstr>
      <vt:lpstr>1月 </vt:lpstr>
      <vt:lpstr>2月</vt:lpstr>
      <vt:lpstr>3月 </vt:lpstr>
      <vt:lpstr>4月  </vt:lpstr>
      <vt:lpstr>4月工伤补缴（2024离职人员）</vt:lpstr>
      <vt:lpstr>5月 </vt:lpstr>
      <vt:lpstr>6月</vt:lpstr>
      <vt:lpstr>7月</vt:lpstr>
      <vt:lpstr>8月 </vt:lpstr>
      <vt:lpstr>9月 </vt:lpstr>
      <vt:lpstr>10月</vt:lpstr>
      <vt:lpstr>10月工伤补缴（2025年离职人员）</vt:lpstr>
      <vt:lpstr>11月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2025-11-12T08:00:16Z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